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540" windowHeight="5925" activeTab="0"/>
  </bookViews>
  <sheets>
    <sheet name="5-2" sheetId="1" r:id="rId1"/>
  </sheets>
  <definedNames>
    <definedName name="_xlnm.Print_Area" localSheetId="0">'5-2'!$A$2:$R$33</definedName>
  </definedNames>
  <calcPr fullCalcOnLoad="1"/>
</workbook>
</file>

<file path=xl/sharedStrings.xml><?xml version="1.0" encoding="utf-8"?>
<sst xmlns="http://schemas.openxmlformats.org/spreadsheetml/2006/main" count="78" uniqueCount="76">
  <si>
    <t>現金給与</t>
  </si>
  <si>
    <t>原材料等</t>
  </si>
  <si>
    <t>製 造 品</t>
  </si>
  <si>
    <t>有形固定資産</t>
  </si>
  <si>
    <t>産 業 中 分 類</t>
  </si>
  <si>
    <t>事  　　業  　　所  　　数</t>
  </si>
  <si>
    <t>　</t>
  </si>
  <si>
    <t>事　　業　　所</t>
  </si>
  <si>
    <t>工業用水量</t>
  </si>
  <si>
    <t>生　産　額</t>
  </si>
  <si>
    <t>付加価値額</t>
  </si>
  <si>
    <t>使用額</t>
  </si>
  <si>
    <t>出荷額等</t>
  </si>
  <si>
    <t>投　資　総　額</t>
  </si>
  <si>
    <t>合  計</t>
  </si>
  <si>
    <t>３０人以上</t>
  </si>
  <si>
    <t>２９人以下</t>
  </si>
  <si>
    <t>男</t>
  </si>
  <si>
    <t>女</t>
  </si>
  <si>
    <t>計</t>
  </si>
  <si>
    <t>敷地面積（㎡）</t>
  </si>
  <si>
    <t>建築面積（㎡）</t>
  </si>
  <si>
    <t>(立方メートル)</t>
  </si>
  <si>
    <t>原材料</t>
  </si>
  <si>
    <t>中分類</t>
  </si>
  <si>
    <t>事業所数</t>
  </si>
  <si>
    <t>甲事業所数</t>
  </si>
  <si>
    <t>乙事業所数</t>
  </si>
  <si>
    <t>総人数男</t>
  </si>
  <si>
    <t>総人数女</t>
  </si>
  <si>
    <t>総人数</t>
  </si>
  <si>
    <t>給与</t>
  </si>
  <si>
    <t>製造品出荷額</t>
  </si>
  <si>
    <t>敷地</t>
  </si>
  <si>
    <t>建築</t>
  </si>
  <si>
    <t>水</t>
  </si>
  <si>
    <t>投資総額</t>
  </si>
  <si>
    <t>生産額</t>
  </si>
  <si>
    <t>総　　　額</t>
  </si>
  <si>
    <t>リース</t>
  </si>
  <si>
    <t>契約額</t>
  </si>
  <si>
    <t>支払額</t>
  </si>
  <si>
    <t>従　　業　　者　　数　（人）</t>
  </si>
  <si>
    <t>金額単位   万円</t>
  </si>
  <si>
    <t>5　 市 町 村 別 ・ 産 業 中 分      類 別 集 計 結 果 表</t>
  </si>
  <si>
    <t>当年データ</t>
  </si>
  <si>
    <t>リース契約</t>
  </si>
  <si>
    <t>県計</t>
  </si>
  <si>
    <t>リース支払</t>
  </si>
  <si>
    <t>１３　　年　　合　　計</t>
  </si>
  <si>
    <t>１４　　年　　合　　計</t>
  </si>
  <si>
    <t>０９　食　　　料　　　品</t>
  </si>
  <si>
    <t>１０　飲　料　・　飼　料</t>
  </si>
  <si>
    <t>１１　繊　　　　　　　　維</t>
  </si>
  <si>
    <t>１２　衣　　　　　　　　服</t>
  </si>
  <si>
    <t>１３　木　材・木　製　品</t>
  </si>
  <si>
    <t>１４　家　具・装　備　品</t>
  </si>
  <si>
    <t>１５　パ　ル　プ　・　紙</t>
  </si>
  <si>
    <t>１６　印　　　　　　　　刷</t>
  </si>
  <si>
    <t>１７　化　　　　　　　　学</t>
  </si>
  <si>
    <t>１８　石　油　・　石　炭</t>
  </si>
  <si>
    <t>２０　ゴ　　ム　　製　　品</t>
  </si>
  <si>
    <t>１９　プラスチック製品</t>
  </si>
  <si>
    <t>２１　な　　め　　し　　革</t>
  </si>
  <si>
    <t>２２　窯　業　・　土　石</t>
  </si>
  <si>
    <t>２３　鉄　　　　　　　　鋼</t>
  </si>
  <si>
    <t>２４　非　　鉄　　金　　属</t>
  </si>
  <si>
    <t>２５　金　　属　　製　　品</t>
  </si>
  <si>
    <t>２６　一　　般　　機　　械</t>
  </si>
  <si>
    <t>２７　電　　気　　機　　械</t>
  </si>
  <si>
    <t>２８　情 報 通 信 機 械</t>
  </si>
  <si>
    <t>２９　電　　子　　部　　品</t>
  </si>
  <si>
    <t>３０　輸　　送　　機　　械</t>
  </si>
  <si>
    <t>３１　精　　密　　機　　械</t>
  </si>
  <si>
    <t>３２　そ の 他 の 製 品</t>
  </si>
  <si>
    <t>ﾞｳｹｲ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</si>
</sst>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22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2" fillId="0" borderId="4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76" fontId="4" fillId="0" borderId="7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41" fontId="0" fillId="0" borderId="0" xfId="0" applyNumberFormat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9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68"/>
  <sheetViews>
    <sheetView tabSelected="1" workbookViewId="0" topLeftCell="H1">
      <selection activeCell="N8" sqref="N8"/>
    </sheetView>
  </sheetViews>
  <sheetFormatPr defaultColWidth="9.00390625" defaultRowHeight="13.5"/>
  <cols>
    <col min="1" max="1" width="22.875" style="15" customWidth="1"/>
    <col min="2" max="2" width="9.125" style="1" customWidth="1"/>
    <col min="3" max="3" width="10.00390625" style="1" customWidth="1"/>
    <col min="4" max="4" width="9.875" style="1" customWidth="1"/>
    <col min="5" max="5" width="9.25390625" style="1" customWidth="1"/>
    <col min="6" max="7" width="9.125" style="1" customWidth="1"/>
    <col min="8" max="8" width="13.00390625" style="1" customWidth="1"/>
    <col min="9" max="9" width="12.875" style="1" customWidth="1"/>
    <col min="10" max="10" width="14.75390625" style="1" customWidth="1"/>
    <col min="11" max="11" width="11.375" style="1" customWidth="1"/>
    <col min="12" max="12" width="11.50390625" style="1" customWidth="1"/>
    <col min="13" max="13" width="10.375" style="1" customWidth="1"/>
    <col min="14" max="14" width="11.375" style="1" customWidth="1"/>
    <col min="15" max="15" width="13.375" style="1" customWidth="1"/>
    <col min="16" max="16" width="13.00390625" style="1" customWidth="1"/>
    <col min="17" max="17" width="11.875" style="1" customWidth="1"/>
    <col min="18" max="18" width="10.625" style="1" customWidth="1"/>
    <col min="21" max="27" width="9.25390625" style="16" bestFit="1" customWidth="1"/>
    <col min="28" max="29" width="11.625" style="16" bestFit="1" customWidth="1"/>
    <col min="30" max="30" width="12.75390625" style="16" bestFit="1" customWidth="1"/>
    <col min="31" max="31" width="11.75390625" style="16" customWidth="1"/>
    <col min="32" max="32" width="10.875" style="16" customWidth="1"/>
    <col min="33" max="33" width="9.25390625" style="16" bestFit="1" customWidth="1"/>
    <col min="34" max="34" width="10.50390625" style="16" bestFit="1" customWidth="1"/>
    <col min="35" max="35" width="12.75390625" style="16" bestFit="1" customWidth="1"/>
    <col min="36" max="36" width="11.625" style="16" bestFit="1" customWidth="1"/>
    <col min="37" max="37" width="13.125" style="15" bestFit="1" customWidth="1"/>
    <col min="38" max="38" width="11.25390625" style="16" customWidth="1"/>
  </cols>
  <sheetData>
    <row r="1" ht="13.5">
      <c r="U1" s="15" t="s">
        <v>45</v>
      </c>
    </row>
    <row r="2" spans="21:38" ht="13.5">
      <c r="U2" s="15" t="s">
        <v>24</v>
      </c>
      <c r="V2" s="15" t="s">
        <v>25</v>
      </c>
      <c r="W2" s="15" t="s">
        <v>26</v>
      </c>
      <c r="X2" s="15" t="s">
        <v>27</v>
      </c>
      <c r="Y2" s="15" t="s">
        <v>28</v>
      </c>
      <c r="Z2" s="15" t="s">
        <v>29</v>
      </c>
      <c r="AA2" s="15" t="s">
        <v>30</v>
      </c>
      <c r="AB2" s="15" t="s">
        <v>31</v>
      </c>
      <c r="AC2" s="15" t="s">
        <v>23</v>
      </c>
      <c r="AD2" s="15" t="s">
        <v>32</v>
      </c>
      <c r="AE2" s="15" t="s">
        <v>33</v>
      </c>
      <c r="AF2" s="15" t="s">
        <v>34</v>
      </c>
      <c r="AG2" s="15" t="s">
        <v>35</v>
      </c>
      <c r="AH2" s="15" t="s">
        <v>36</v>
      </c>
      <c r="AI2" s="15" t="s">
        <v>37</v>
      </c>
      <c r="AJ2" s="15" t="s">
        <v>10</v>
      </c>
      <c r="AK2" s="15" t="s">
        <v>46</v>
      </c>
      <c r="AL2" s="15" t="s">
        <v>48</v>
      </c>
    </row>
    <row r="3" spans="5:40" ht="25.5">
      <c r="E3" s="9" t="s">
        <v>44</v>
      </c>
      <c r="U3">
        <v>9</v>
      </c>
      <c r="V3" s="30">
        <v>1049</v>
      </c>
      <c r="W3" s="30">
        <v>324</v>
      </c>
      <c r="X3" s="22">
        <f aca="true" t="shared" si="0" ref="X3:X27">+V3-W3</f>
        <v>725</v>
      </c>
      <c r="Y3" s="30">
        <v>25125</v>
      </c>
      <c r="Z3" s="30">
        <v>33268</v>
      </c>
      <c r="AA3" s="30">
        <v>58393</v>
      </c>
      <c r="AB3" s="30">
        <v>16970860</v>
      </c>
      <c r="AC3" s="30">
        <v>72775545</v>
      </c>
      <c r="AD3" s="31">
        <v>129621317</v>
      </c>
      <c r="AE3" s="33">
        <v>3232316</v>
      </c>
      <c r="AF3" s="33">
        <v>1148141</v>
      </c>
      <c r="AG3" s="30">
        <v>151139</v>
      </c>
      <c r="AH3" s="31">
        <v>3326497</v>
      </c>
      <c r="AI3" s="31">
        <v>129606362</v>
      </c>
      <c r="AJ3" s="31">
        <v>51570261</v>
      </c>
      <c r="AK3" s="32">
        <v>537658</v>
      </c>
      <c r="AL3" s="32">
        <v>725929</v>
      </c>
      <c r="AN3" s="1"/>
    </row>
    <row r="4" spans="1:40" ht="14.25" thickBot="1">
      <c r="A4" s="15" t="s">
        <v>47</v>
      </c>
      <c r="Q4" s="1" t="s">
        <v>43</v>
      </c>
      <c r="U4">
        <v>10</v>
      </c>
      <c r="V4" s="30">
        <v>111</v>
      </c>
      <c r="W4" s="30">
        <v>23</v>
      </c>
      <c r="X4" s="22">
        <f t="shared" si="0"/>
        <v>88</v>
      </c>
      <c r="Y4" s="30">
        <v>1927</v>
      </c>
      <c r="Z4" s="30">
        <v>907</v>
      </c>
      <c r="AA4" s="30">
        <v>2834</v>
      </c>
      <c r="AB4" s="30">
        <v>1234530</v>
      </c>
      <c r="AC4" s="30">
        <v>5926151</v>
      </c>
      <c r="AD4" s="31">
        <v>14935247</v>
      </c>
      <c r="AE4" s="33">
        <v>534481</v>
      </c>
      <c r="AF4" s="33">
        <v>206429</v>
      </c>
      <c r="AG4" s="30">
        <v>18673</v>
      </c>
      <c r="AH4" s="31">
        <v>434576</v>
      </c>
      <c r="AI4" s="31">
        <v>15088203</v>
      </c>
      <c r="AJ4" s="31">
        <v>5053858</v>
      </c>
      <c r="AK4" s="32">
        <v>48654</v>
      </c>
      <c r="AL4" s="32">
        <v>91394</v>
      </c>
      <c r="AN4" s="1"/>
    </row>
    <row r="5" spans="1:40" ht="14.25" thickBot="1">
      <c r="A5" s="2"/>
      <c r="B5" s="3"/>
      <c r="C5" s="4"/>
      <c r="D5" s="2"/>
      <c r="E5" s="4"/>
      <c r="F5" s="4"/>
      <c r="G5" s="4"/>
      <c r="H5" s="10" t="s">
        <v>0</v>
      </c>
      <c r="I5" s="10" t="s">
        <v>1</v>
      </c>
      <c r="J5" s="10" t="s">
        <v>2</v>
      </c>
      <c r="K5" s="3"/>
      <c r="L5" s="4"/>
      <c r="M5" s="5"/>
      <c r="N5" s="18" t="s">
        <v>3</v>
      </c>
      <c r="O5" s="5"/>
      <c r="P5" s="5"/>
      <c r="Q5" s="34" t="s">
        <v>39</v>
      </c>
      <c r="R5" s="35"/>
      <c r="U5">
        <v>11</v>
      </c>
      <c r="V5" s="30">
        <v>141</v>
      </c>
      <c r="W5" s="30">
        <v>15</v>
      </c>
      <c r="X5" s="22">
        <f t="shared" si="0"/>
        <v>126</v>
      </c>
      <c r="Y5" s="30">
        <v>1775</v>
      </c>
      <c r="Z5" s="30">
        <v>1136</v>
      </c>
      <c r="AA5" s="30">
        <v>2911</v>
      </c>
      <c r="AB5" s="30">
        <v>1132502</v>
      </c>
      <c r="AC5" s="30">
        <v>3129474</v>
      </c>
      <c r="AD5" s="31">
        <v>6026396</v>
      </c>
      <c r="AE5" s="33">
        <v>401188</v>
      </c>
      <c r="AF5" s="33">
        <v>164955</v>
      </c>
      <c r="AG5" s="30">
        <v>5768</v>
      </c>
      <c r="AH5" s="31">
        <v>93762</v>
      </c>
      <c r="AI5" s="31">
        <v>5990507</v>
      </c>
      <c r="AJ5" s="31">
        <v>2583989</v>
      </c>
      <c r="AK5" s="32">
        <v>49677</v>
      </c>
      <c r="AL5" s="32">
        <v>38038</v>
      </c>
      <c r="AN5" s="1"/>
    </row>
    <row r="6" spans="1:40" ht="14.25" thickBot="1">
      <c r="A6" s="13" t="s">
        <v>4</v>
      </c>
      <c r="B6" s="36" t="s">
        <v>5</v>
      </c>
      <c r="C6" s="37"/>
      <c r="D6" s="38"/>
      <c r="E6" s="36" t="s">
        <v>42</v>
      </c>
      <c r="F6" s="37"/>
      <c r="G6" s="38"/>
      <c r="H6" s="11" t="s">
        <v>38</v>
      </c>
      <c r="I6" s="11" t="s">
        <v>11</v>
      </c>
      <c r="J6" s="11" t="s">
        <v>12</v>
      </c>
      <c r="K6" s="36" t="s">
        <v>7</v>
      </c>
      <c r="L6" s="38"/>
      <c r="M6" s="11" t="s">
        <v>8</v>
      </c>
      <c r="N6" s="19" t="s">
        <v>13</v>
      </c>
      <c r="O6" s="11" t="s">
        <v>9</v>
      </c>
      <c r="P6" s="11" t="s">
        <v>10</v>
      </c>
      <c r="Q6" s="10" t="s">
        <v>40</v>
      </c>
      <c r="R6" s="10" t="s">
        <v>41</v>
      </c>
      <c r="U6">
        <v>12</v>
      </c>
      <c r="V6" s="30">
        <v>704</v>
      </c>
      <c r="W6" s="30">
        <v>50</v>
      </c>
      <c r="X6" s="22">
        <f t="shared" si="0"/>
        <v>654</v>
      </c>
      <c r="Y6" s="30">
        <v>2869</v>
      </c>
      <c r="Z6" s="30">
        <v>6602</v>
      </c>
      <c r="AA6" s="30">
        <v>9471</v>
      </c>
      <c r="AB6" s="30">
        <v>2177194</v>
      </c>
      <c r="AC6" s="30">
        <v>4733418</v>
      </c>
      <c r="AD6" s="31">
        <v>9540541</v>
      </c>
      <c r="AE6" s="33">
        <v>252163</v>
      </c>
      <c r="AF6" s="33">
        <v>94860</v>
      </c>
      <c r="AG6" s="30">
        <v>521</v>
      </c>
      <c r="AH6" s="31">
        <v>47035</v>
      </c>
      <c r="AI6" s="31">
        <v>9482983</v>
      </c>
      <c r="AJ6" s="31">
        <v>4441612</v>
      </c>
      <c r="AK6" s="32">
        <v>17089</v>
      </c>
      <c r="AL6" s="32">
        <v>22517</v>
      </c>
      <c r="AN6" s="1"/>
    </row>
    <row r="7" spans="1:40" ht="14.25" thickBot="1">
      <c r="A7" s="7"/>
      <c r="B7" s="12" t="s">
        <v>14</v>
      </c>
      <c r="C7" s="12" t="s">
        <v>15</v>
      </c>
      <c r="D7" s="12" t="s">
        <v>16</v>
      </c>
      <c r="E7" s="12" t="s">
        <v>17</v>
      </c>
      <c r="F7" s="12" t="s">
        <v>18</v>
      </c>
      <c r="G7" s="12" t="s">
        <v>19</v>
      </c>
      <c r="H7" s="12"/>
      <c r="I7" s="12"/>
      <c r="J7" s="12"/>
      <c r="K7" s="17" t="s">
        <v>20</v>
      </c>
      <c r="L7" s="17" t="s">
        <v>21</v>
      </c>
      <c r="M7" s="17" t="s">
        <v>22</v>
      </c>
      <c r="N7" s="8"/>
      <c r="O7" s="8" t="s">
        <v>6</v>
      </c>
      <c r="P7" s="8" t="s">
        <v>6</v>
      </c>
      <c r="Q7" s="8"/>
      <c r="R7" s="8"/>
      <c r="U7">
        <v>13</v>
      </c>
      <c r="V7" s="30">
        <v>229</v>
      </c>
      <c r="W7" s="30">
        <v>12</v>
      </c>
      <c r="X7" s="22">
        <f t="shared" si="0"/>
        <v>217</v>
      </c>
      <c r="Y7" s="30">
        <v>2225</v>
      </c>
      <c r="Z7" s="30">
        <v>727</v>
      </c>
      <c r="AA7" s="30">
        <v>2952</v>
      </c>
      <c r="AB7" s="30">
        <v>1145647</v>
      </c>
      <c r="AC7" s="30">
        <v>3405041</v>
      </c>
      <c r="AD7" s="31">
        <v>6089631</v>
      </c>
      <c r="AE7" s="33">
        <v>231685</v>
      </c>
      <c r="AF7" s="33">
        <v>68700</v>
      </c>
      <c r="AG7" s="30">
        <v>494</v>
      </c>
      <c r="AH7" s="31">
        <v>162233</v>
      </c>
      <c r="AI7" s="31">
        <v>6108299</v>
      </c>
      <c r="AJ7" s="31">
        <v>2523453</v>
      </c>
      <c r="AK7" s="32">
        <v>45828</v>
      </c>
      <c r="AL7" s="32">
        <v>13935</v>
      </c>
      <c r="AN7" s="1"/>
    </row>
    <row r="8" spans="1:40" ht="13.5">
      <c r="A8" s="13" t="s">
        <v>49</v>
      </c>
      <c r="B8" s="20">
        <v>17483</v>
      </c>
      <c r="C8" s="20">
        <v>2576</v>
      </c>
      <c r="D8" s="20">
        <v>14907</v>
      </c>
      <c r="E8" s="20">
        <v>304490</v>
      </c>
      <c r="F8" s="20">
        <v>152003</v>
      </c>
      <c r="G8" s="20">
        <v>456493</v>
      </c>
      <c r="H8" s="20">
        <v>204970302</v>
      </c>
      <c r="I8" s="20">
        <v>821524291</v>
      </c>
      <c r="J8" s="20">
        <v>1393981306</v>
      </c>
      <c r="K8" s="20">
        <v>39665764</v>
      </c>
      <c r="L8" s="20">
        <v>14213179</v>
      </c>
      <c r="M8" s="20">
        <v>1447427</v>
      </c>
      <c r="N8" s="20">
        <v>50679422</v>
      </c>
      <c r="O8" s="20">
        <v>1394034076</v>
      </c>
      <c r="P8" s="20">
        <v>530126964</v>
      </c>
      <c r="Q8" s="20">
        <v>4957330</v>
      </c>
      <c r="R8" s="20">
        <v>7116050</v>
      </c>
      <c r="U8">
        <v>14</v>
      </c>
      <c r="V8" s="30">
        <v>574</v>
      </c>
      <c r="W8" s="30">
        <v>35</v>
      </c>
      <c r="X8" s="22">
        <v>569</v>
      </c>
      <c r="Y8" s="30">
        <v>4913</v>
      </c>
      <c r="Z8" s="30">
        <v>1729</v>
      </c>
      <c r="AA8" s="30">
        <v>6642</v>
      </c>
      <c r="AB8" s="30">
        <v>2500459</v>
      </c>
      <c r="AC8" s="30">
        <v>5795886</v>
      </c>
      <c r="AD8" s="31">
        <v>10841119</v>
      </c>
      <c r="AE8" s="33">
        <v>465334</v>
      </c>
      <c r="AF8" s="33">
        <v>183361</v>
      </c>
      <c r="AG8" s="30">
        <v>1054</v>
      </c>
      <c r="AH8" s="31">
        <v>195282</v>
      </c>
      <c r="AI8" s="31">
        <v>10876049</v>
      </c>
      <c r="AJ8" s="31">
        <v>4722792</v>
      </c>
      <c r="AK8" s="32">
        <v>12402</v>
      </c>
      <c r="AL8" s="32">
        <v>28753</v>
      </c>
      <c r="AN8" s="1"/>
    </row>
    <row r="9" spans="1:40" ht="13.5">
      <c r="A9" s="13" t="s">
        <v>50</v>
      </c>
      <c r="B9" s="20">
        <f>IF(+V27=0,"－",V27)</f>
        <v>16244</v>
      </c>
      <c r="C9" s="20">
        <f>IF(+W27=0,"－",W27)</f>
        <v>2482</v>
      </c>
      <c r="D9" s="20">
        <f>IF(+X27=0,"－",X27)</f>
        <v>13762</v>
      </c>
      <c r="E9" s="20">
        <f aca="true" t="shared" si="1" ref="E9:J9">IF($B9=0,"－",IF($B9=2,"Ｘ",IF($B9=1,"Ｘ",Y27)))</f>
        <v>290555</v>
      </c>
      <c r="F9" s="20">
        <f t="shared" si="1"/>
        <v>144205</v>
      </c>
      <c r="G9" s="20">
        <f t="shared" si="1"/>
        <v>434760</v>
      </c>
      <c r="H9" s="20">
        <f t="shared" si="1"/>
        <v>192790111</v>
      </c>
      <c r="I9" s="20">
        <f t="shared" si="1"/>
        <v>730387297</v>
      </c>
      <c r="J9" s="20">
        <f t="shared" si="1"/>
        <v>1275987381</v>
      </c>
      <c r="K9" s="20">
        <f>IF($B9="－","－",IF($C9="－","－",IF($B9=2,"Ｘ",IF($B9=1,"Ｘ",IF($C9=2,"Ｘ",IF($C9=1,"Ｘ",AE27))))))</f>
        <v>38880426</v>
      </c>
      <c r="L9" s="20">
        <f>IF($B9="－","－",IF($C9="－","－",IF($B9=2,"Ｘ",IF($B9=1,"Ｘ",IF($C9=2,"Ｘ",IF($C9=1,"Ｘ",AF27))))))</f>
        <v>14096025</v>
      </c>
      <c r="M9" s="20">
        <f>IF($B9="－","－",IF($C9="－","－",IF($B9=2,"Ｘ",IF($B9=1,"Ｘ",IF($C9=2,"Ｘ",IF($C9=1,"Ｘ",AG27))))))</f>
        <v>1997224</v>
      </c>
      <c r="N9" s="20">
        <f>IF($B9=0,"－",IF($B9=2,"Ｘ",IF($B9=1,"Ｘ",AH27)))</f>
        <v>40601036</v>
      </c>
      <c r="O9" s="20">
        <f>IF($B9=0,"－",IF($B9=2,"Ｘ",IF($B9=1,"Ｘ",AI27)))</f>
        <v>1273020572</v>
      </c>
      <c r="P9" s="20">
        <f>IF($B9=0,"－",IF($B9=2,"Ｘ",IF($B9=1,"Ｘ",AJ27)))</f>
        <v>484237108</v>
      </c>
      <c r="Q9" s="20">
        <f>IF($B9="－","－",IF($C9="－","－",IF($B9=2,"Ｘ",IF($B9=1,"Ｘ",IF($C9=2,"Ｘ",IF($C9=1,"Ｘ",AK27))))))</f>
        <v>4637408</v>
      </c>
      <c r="R9" s="20">
        <f>IF($B9="－","－",IF($C9="－","－",IF($B9=2,"Ｘ",IF($B9=1,"Ｘ",IF($C9=2,"Ｘ",IF($C9=1,"Ｘ",AL27))))))</f>
        <v>6435360</v>
      </c>
      <c r="U9">
        <v>15</v>
      </c>
      <c r="V9" s="30">
        <v>648</v>
      </c>
      <c r="W9" s="30">
        <v>128</v>
      </c>
      <c r="X9" s="22">
        <f t="shared" si="0"/>
        <v>520</v>
      </c>
      <c r="Y9" s="30">
        <v>10871</v>
      </c>
      <c r="Z9" s="30">
        <v>5052</v>
      </c>
      <c r="AA9" s="30">
        <v>15923</v>
      </c>
      <c r="AB9" s="30">
        <v>6653170</v>
      </c>
      <c r="AC9" s="30">
        <v>24444626</v>
      </c>
      <c r="AD9" s="31">
        <v>42580599</v>
      </c>
      <c r="AE9" s="33">
        <v>2051102</v>
      </c>
      <c r="AF9" s="33">
        <v>910895</v>
      </c>
      <c r="AG9" s="30">
        <v>187019</v>
      </c>
      <c r="AH9" s="31">
        <v>1429301</v>
      </c>
      <c r="AI9" s="31">
        <v>42571976</v>
      </c>
      <c r="AJ9" s="31">
        <v>15900173</v>
      </c>
      <c r="AK9" s="32">
        <v>209495</v>
      </c>
      <c r="AL9" s="32">
        <v>128103</v>
      </c>
      <c r="AN9" s="1"/>
    </row>
    <row r="10" spans="1:40" ht="13.5">
      <c r="A10" s="6" t="s">
        <v>51</v>
      </c>
      <c r="B10" s="20">
        <f aca="true" t="shared" si="2" ref="B10:B28">IF(+V3=0,"－",V3)</f>
        <v>1049</v>
      </c>
      <c r="C10" s="20">
        <f aca="true" t="shared" si="3" ref="C10:C28">IF(+W3=0,"－",W3)</f>
        <v>324</v>
      </c>
      <c r="D10" s="20">
        <f aca="true" t="shared" si="4" ref="D10:D28">IF(+X3=0,"－",X3)</f>
        <v>725</v>
      </c>
      <c r="E10" s="20">
        <f aca="true" t="shared" si="5" ref="E10:E28">IF($B10="－","－",IF($B10=2,"Ｘ",IF($B10=1,"Ｘ",Y3)))</f>
        <v>25125</v>
      </c>
      <c r="F10" s="20">
        <f aca="true" t="shared" si="6" ref="F10:F28">IF($B10="－","－",IF($B10=2,"Ｘ",IF($B10=1,"Ｘ",Z3)))</f>
        <v>33268</v>
      </c>
      <c r="G10" s="20">
        <f aca="true" t="shared" si="7" ref="G10:G28">IF($B10="－","－",IF($B10=2,"Ｘ",IF($B10=1,"Ｘ",AA3)))</f>
        <v>58393</v>
      </c>
      <c r="H10" s="20">
        <f aca="true" t="shared" si="8" ref="H10:H28">IF($B10="－","－",IF($B10=2,"Ｘ",IF($B10=1,"Ｘ",AB3)))</f>
        <v>16970860</v>
      </c>
      <c r="I10" s="20">
        <f aca="true" t="shared" si="9" ref="I10:I28">IF($B10="－","－",IF($B10=2,"Ｘ",IF($B10=1,"Ｘ",AC3)))</f>
        <v>72775545</v>
      </c>
      <c r="J10" s="20">
        <f aca="true" t="shared" si="10" ref="J10:J28">IF($B10="－","－",IF($B10=2,"Ｘ",IF($B10=1,"Ｘ",AD3)))</f>
        <v>129621317</v>
      </c>
      <c r="K10" s="20">
        <f aca="true" t="shared" si="11" ref="K10:K28">IF($B10="－","－",IF($C10="－","－",IF($B10=2,"Ｘ",IF($B10=1,"Ｘ",IF($C10=2,"Ｘ",IF($C10=1,"Ｘ",AE3))))))</f>
        <v>3232316</v>
      </c>
      <c r="L10" s="20">
        <f aca="true" t="shared" si="12" ref="L10:L28">IF($B10="－","－",IF($C10="－","－",IF($B10=2,"Ｘ",IF($B10=1,"Ｘ",IF($C10=2,"Ｘ",IF($C10=1,"Ｘ",AF3))))))</f>
        <v>1148141</v>
      </c>
      <c r="M10" s="20">
        <f aca="true" t="shared" si="13" ref="M10:M28">IF($B10="－","－",IF($C10="－","－",IF($B10=2,"Ｘ",IF($B10=1,"Ｘ",IF($C10=2,"Ｘ",IF($C10=1,"Ｘ",AG3))))))</f>
        <v>151139</v>
      </c>
      <c r="N10" s="24">
        <f>IF($C10="－","－",IF($B10="－","－",IF($B10=2,"Ｘ",IF($B10=1,"Ｘ",IF($C10&lt;=2,"Ｘ",AH3)))))</f>
        <v>3326497</v>
      </c>
      <c r="O10" s="20">
        <f aca="true" t="shared" si="14" ref="O10:O28">IF($B10="－","－",IF($B10=2,"Ｘ",IF($B10=1,"Ｘ",AI3)))</f>
        <v>129606362</v>
      </c>
      <c r="P10" s="20">
        <f aca="true" t="shared" si="15" ref="P10:P28">IF($B10="－","－",IF($B10=2,"Ｘ",IF($B10=1,"Ｘ",AJ3)))</f>
        <v>51570261</v>
      </c>
      <c r="Q10" s="20">
        <f aca="true" t="shared" si="16" ref="Q10:Q28">IF($B10="－","－",IF($C10="－","－",IF($B10=2,"Ｘ",IF($B10=1,"Ｘ",IF($C10=2,"Ｘ",IF($C10=1,"Ｘ",AK3))))))</f>
        <v>537658</v>
      </c>
      <c r="R10" s="20">
        <f aca="true" t="shared" si="17" ref="R10:R28">IF($B10="－","－",IF($C10="－","－",IF($B10=2,"Ｘ",IF($B10=1,"Ｘ",IF($C10=2,"Ｘ",IF($C10=1,"Ｘ",AL3))))))</f>
        <v>725929</v>
      </c>
      <c r="U10">
        <v>16</v>
      </c>
      <c r="V10" s="30">
        <v>1295</v>
      </c>
      <c r="W10" s="30">
        <v>213</v>
      </c>
      <c r="X10" s="22">
        <f t="shared" si="0"/>
        <v>1082</v>
      </c>
      <c r="Y10" s="30">
        <v>23807</v>
      </c>
      <c r="Z10" s="30">
        <v>8592</v>
      </c>
      <c r="AA10" s="30">
        <v>32399</v>
      </c>
      <c r="AB10" s="30">
        <v>15374894</v>
      </c>
      <c r="AC10" s="30">
        <v>43667722</v>
      </c>
      <c r="AD10" s="31">
        <v>91806916</v>
      </c>
      <c r="AE10" s="33">
        <v>1853979</v>
      </c>
      <c r="AF10" s="33">
        <v>811844</v>
      </c>
      <c r="AG10" s="30">
        <v>19022</v>
      </c>
      <c r="AH10" s="31">
        <v>3056774</v>
      </c>
      <c r="AI10" s="31">
        <v>91674409</v>
      </c>
      <c r="AJ10" s="31">
        <v>42522355</v>
      </c>
      <c r="AK10" s="32">
        <v>995583</v>
      </c>
      <c r="AL10" s="32">
        <v>844357</v>
      </c>
      <c r="AN10" s="1"/>
    </row>
    <row r="11" spans="1:40" ht="13.5">
      <c r="A11" s="6" t="s">
        <v>52</v>
      </c>
      <c r="B11" s="20">
        <f t="shared" si="2"/>
        <v>111</v>
      </c>
      <c r="C11" s="20">
        <f t="shared" si="3"/>
        <v>23</v>
      </c>
      <c r="D11" s="20">
        <f t="shared" si="4"/>
        <v>88</v>
      </c>
      <c r="E11" s="20">
        <f t="shared" si="5"/>
        <v>1927</v>
      </c>
      <c r="F11" s="20">
        <f t="shared" si="6"/>
        <v>907</v>
      </c>
      <c r="G11" s="20">
        <f t="shared" si="7"/>
        <v>2834</v>
      </c>
      <c r="H11" s="20">
        <f t="shared" si="8"/>
        <v>1234530</v>
      </c>
      <c r="I11" s="20">
        <f t="shared" si="9"/>
        <v>5926151</v>
      </c>
      <c r="J11" s="20">
        <f t="shared" si="10"/>
        <v>14935247</v>
      </c>
      <c r="K11" s="20">
        <f t="shared" si="11"/>
        <v>534481</v>
      </c>
      <c r="L11" s="20">
        <f t="shared" si="12"/>
        <v>206429</v>
      </c>
      <c r="M11" s="20">
        <f t="shared" si="13"/>
        <v>18673</v>
      </c>
      <c r="N11" s="24">
        <f aca="true" t="shared" si="18" ref="N11:N28">IF($C11="－","－",IF($B11="－","－",IF($B11=2,"Ｘ",IF($B11=1,"Ｘ",IF($C11&lt;=2,"Ｘ",AH4)))))</f>
        <v>434576</v>
      </c>
      <c r="O11" s="20">
        <f t="shared" si="14"/>
        <v>15088203</v>
      </c>
      <c r="P11" s="20">
        <f t="shared" si="15"/>
        <v>5053858</v>
      </c>
      <c r="Q11" s="20">
        <f t="shared" si="16"/>
        <v>48654</v>
      </c>
      <c r="R11" s="20">
        <f t="shared" si="17"/>
        <v>91394</v>
      </c>
      <c r="U11">
        <v>17</v>
      </c>
      <c r="V11" s="30">
        <v>353</v>
      </c>
      <c r="W11" s="30">
        <v>141</v>
      </c>
      <c r="X11" s="22">
        <f t="shared" si="0"/>
        <v>212</v>
      </c>
      <c r="Y11" s="30">
        <v>13250</v>
      </c>
      <c r="Z11" s="30">
        <v>6961</v>
      </c>
      <c r="AA11" s="30">
        <v>20211</v>
      </c>
      <c r="AB11" s="30">
        <v>11012827</v>
      </c>
      <c r="AC11" s="30">
        <v>57325087</v>
      </c>
      <c r="AD11" s="31">
        <v>138097693</v>
      </c>
      <c r="AE11" s="33">
        <v>3382512</v>
      </c>
      <c r="AF11" s="33">
        <v>1032791</v>
      </c>
      <c r="AG11" s="30">
        <v>161832</v>
      </c>
      <c r="AH11" s="31">
        <v>4839579</v>
      </c>
      <c r="AI11" s="31">
        <v>137160470</v>
      </c>
      <c r="AJ11" s="31">
        <v>72838159</v>
      </c>
      <c r="AK11" s="32">
        <v>199037</v>
      </c>
      <c r="AL11" s="32">
        <v>234269</v>
      </c>
      <c r="AN11" s="1"/>
    </row>
    <row r="12" spans="1:40" ht="13.5">
      <c r="A12" s="6" t="s">
        <v>53</v>
      </c>
      <c r="B12" s="20">
        <f t="shared" si="2"/>
        <v>141</v>
      </c>
      <c r="C12" s="20">
        <f t="shared" si="3"/>
        <v>15</v>
      </c>
      <c r="D12" s="20">
        <f t="shared" si="4"/>
        <v>126</v>
      </c>
      <c r="E12" s="20">
        <f t="shared" si="5"/>
        <v>1775</v>
      </c>
      <c r="F12" s="20">
        <f t="shared" si="6"/>
        <v>1136</v>
      </c>
      <c r="G12" s="20">
        <f t="shared" si="7"/>
        <v>2911</v>
      </c>
      <c r="H12" s="20">
        <f t="shared" si="8"/>
        <v>1132502</v>
      </c>
      <c r="I12" s="20">
        <f t="shared" si="9"/>
        <v>3129474</v>
      </c>
      <c r="J12" s="20">
        <f t="shared" si="10"/>
        <v>6026396</v>
      </c>
      <c r="K12" s="20">
        <f t="shared" si="11"/>
        <v>401188</v>
      </c>
      <c r="L12" s="20">
        <f t="shared" si="12"/>
        <v>164955</v>
      </c>
      <c r="M12" s="20">
        <f t="shared" si="13"/>
        <v>5768</v>
      </c>
      <c r="N12" s="24">
        <f t="shared" si="18"/>
        <v>93762</v>
      </c>
      <c r="O12" s="20">
        <f t="shared" si="14"/>
        <v>5990507</v>
      </c>
      <c r="P12" s="20">
        <f t="shared" si="15"/>
        <v>2583989</v>
      </c>
      <c r="Q12" s="20">
        <f t="shared" si="16"/>
        <v>49677</v>
      </c>
      <c r="R12" s="20">
        <f t="shared" si="17"/>
        <v>38038</v>
      </c>
      <c r="U12">
        <v>18</v>
      </c>
      <c r="V12" s="30">
        <v>40</v>
      </c>
      <c r="W12" s="30">
        <v>0</v>
      </c>
      <c r="X12" s="22">
        <f t="shared" si="0"/>
        <v>40</v>
      </c>
      <c r="Y12" s="30">
        <v>410</v>
      </c>
      <c r="Z12" s="30">
        <v>76</v>
      </c>
      <c r="AA12" s="30">
        <v>486</v>
      </c>
      <c r="AB12" s="30">
        <v>274889</v>
      </c>
      <c r="AC12" s="30">
        <v>1710663</v>
      </c>
      <c r="AD12" s="31">
        <v>3016830</v>
      </c>
      <c r="AE12" s="33">
        <v>0</v>
      </c>
      <c r="AF12" s="33">
        <v>0</v>
      </c>
      <c r="AG12" s="30">
        <v>0</v>
      </c>
      <c r="AH12" s="31">
        <v>0</v>
      </c>
      <c r="AI12" s="31">
        <v>3016830</v>
      </c>
      <c r="AJ12" s="31">
        <v>1244799</v>
      </c>
      <c r="AK12" s="32">
        <v>0</v>
      </c>
      <c r="AL12" s="32">
        <v>0</v>
      </c>
      <c r="AN12" s="1"/>
    </row>
    <row r="13" spans="1:40" ht="13.5">
      <c r="A13" s="6" t="s">
        <v>54</v>
      </c>
      <c r="B13" s="20">
        <f t="shared" si="2"/>
        <v>704</v>
      </c>
      <c r="C13" s="20">
        <f t="shared" si="3"/>
        <v>50</v>
      </c>
      <c r="D13" s="20">
        <f t="shared" si="4"/>
        <v>654</v>
      </c>
      <c r="E13" s="20">
        <f t="shared" si="5"/>
        <v>2869</v>
      </c>
      <c r="F13" s="20">
        <f t="shared" si="6"/>
        <v>6602</v>
      </c>
      <c r="G13" s="20">
        <f t="shared" si="7"/>
        <v>9471</v>
      </c>
      <c r="H13" s="20">
        <f t="shared" si="8"/>
        <v>2177194</v>
      </c>
      <c r="I13" s="20">
        <f t="shared" si="9"/>
        <v>4733418</v>
      </c>
      <c r="J13" s="20">
        <f t="shared" si="10"/>
        <v>9540541</v>
      </c>
      <c r="K13" s="20">
        <f t="shared" si="11"/>
        <v>252163</v>
      </c>
      <c r="L13" s="20">
        <f t="shared" si="12"/>
        <v>94860</v>
      </c>
      <c r="M13" s="20">
        <f t="shared" si="13"/>
        <v>521</v>
      </c>
      <c r="N13" s="24">
        <f t="shared" si="18"/>
        <v>47035</v>
      </c>
      <c r="O13" s="20">
        <f t="shared" si="14"/>
        <v>9482983</v>
      </c>
      <c r="P13" s="20">
        <f t="shared" si="15"/>
        <v>4441612</v>
      </c>
      <c r="Q13" s="20">
        <f t="shared" si="16"/>
        <v>17089</v>
      </c>
      <c r="R13" s="20">
        <f t="shared" si="17"/>
        <v>22517</v>
      </c>
      <c r="U13">
        <v>19</v>
      </c>
      <c r="V13" s="30">
        <v>1365</v>
      </c>
      <c r="W13" s="30">
        <v>193</v>
      </c>
      <c r="X13" s="22">
        <f t="shared" si="0"/>
        <v>1172</v>
      </c>
      <c r="Y13" s="30">
        <v>18767</v>
      </c>
      <c r="Z13" s="30">
        <v>11258</v>
      </c>
      <c r="AA13" s="30">
        <v>30025</v>
      </c>
      <c r="AB13" s="30">
        <v>12091915</v>
      </c>
      <c r="AC13" s="30">
        <v>36721416</v>
      </c>
      <c r="AD13" s="31">
        <v>71536688</v>
      </c>
      <c r="AE13" s="33">
        <v>2593393</v>
      </c>
      <c r="AF13" s="33">
        <v>1012924</v>
      </c>
      <c r="AG13" s="30">
        <v>98978</v>
      </c>
      <c r="AH13" s="31">
        <v>2857201</v>
      </c>
      <c r="AI13" s="31">
        <v>71268817</v>
      </c>
      <c r="AJ13" s="31">
        <v>30597797</v>
      </c>
      <c r="AK13" s="32">
        <v>223930</v>
      </c>
      <c r="AL13" s="32">
        <v>401221</v>
      </c>
      <c r="AN13" s="1"/>
    </row>
    <row r="14" spans="1:40" ht="13.5">
      <c r="A14" s="6" t="s">
        <v>55</v>
      </c>
      <c r="B14" s="20">
        <f t="shared" si="2"/>
        <v>229</v>
      </c>
      <c r="C14" s="20">
        <f t="shared" si="3"/>
        <v>12</v>
      </c>
      <c r="D14" s="20">
        <f t="shared" si="4"/>
        <v>217</v>
      </c>
      <c r="E14" s="20">
        <f t="shared" si="5"/>
        <v>2225</v>
      </c>
      <c r="F14" s="20">
        <f t="shared" si="6"/>
        <v>727</v>
      </c>
      <c r="G14" s="20">
        <f t="shared" si="7"/>
        <v>2952</v>
      </c>
      <c r="H14" s="20">
        <f t="shared" si="8"/>
        <v>1145647</v>
      </c>
      <c r="I14" s="20">
        <f t="shared" si="9"/>
        <v>3405041</v>
      </c>
      <c r="J14" s="20">
        <f t="shared" si="10"/>
        <v>6089631</v>
      </c>
      <c r="K14" s="20">
        <f t="shared" si="11"/>
        <v>231685</v>
      </c>
      <c r="L14" s="20">
        <f t="shared" si="12"/>
        <v>68700</v>
      </c>
      <c r="M14" s="20">
        <f t="shared" si="13"/>
        <v>494</v>
      </c>
      <c r="N14" s="24">
        <f t="shared" si="18"/>
        <v>162233</v>
      </c>
      <c r="O14" s="20">
        <f t="shared" si="14"/>
        <v>6108299</v>
      </c>
      <c r="P14" s="20">
        <f t="shared" si="15"/>
        <v>2523453</v>
      </c>
      <c r="Q14" s="20">
        <f t="shared" si="16"/>
        <v>45828</v>
      </c>
      <c r="R14" s="20">
        <f t="shared" si="17"/>
        <v>13935</v>
      </c>
      <c r="U14">
        <v>20</v>
      </c>
      <c r="V14" s="30">
        <v>330</v>
      </c>
      <c r="W14" s="30">
        <v>42</v>
      </c>
      <c r="X14" s="22">
        <f t="shared" si="0"/>
        <v>288</v>
      </c>
      <c r="Y14" s="30">
        <v>4933</v>
      </c>
      <c r="Z14" s="30">
        <v>3030</v>
      </c>
      <c r="AA14" s="30">
        <v>7963</v>
      </c>
      <c r="AB14" s="30">
        <v>2843548</v>
      </c>
      <c r="AC14" s="30">
        <v>5615901</v>
      </c>
      <c r="AD14" s="31">
        <v>11837440</v>
      </c>
      <c r="AE14" s="33">
        <v>458520</v>
      </c>
      <c r="AF14" s="33">
        <v>201414</v>
      </c>
      <c r="AG14" s="30">
        <v>10730</v>
      </c>
      <c r="AH14" s="31">
        <v>350316</v>
      </c>
      <c r="AI14" s="31">
        <v>11838547</v>
      </c>
      <c r="AJ14" s="31">
        <v>5613955</v>
      </c>
      <c r="AK14" s="32">
        <v>31315</v>
      </c>
      <c r="AL14" s="32">
        <v>47968</v>
      </c>
      <c r="AN14" s="1"/>
    </row>
    <row r="15" spans="1:40" ht="13.5">
      <c r="A15" s="6" t="s">
        <v>56</v>
      </c>
      <c r="B15" s="20">
        <f t="shared" si="2"/>
        <v>574</v>
      </c>
      <c r="C15" s="20">
        <f t="shared" si="3"/>
        <v>35</v>
      </c>
      <c r="D15" s="20">
        <f t="shared" si="4"/>
        <v>569</v>
      </c>
      <c r="E15" s="20">
        <f t="shared" si="5"/>
        <v>4913</v>
      </c>
      <c r="F15" s="20">
        <f t="shared" si="6"/>
        <v>1729</v>
      </c>
      <c r="G15" s="20">
        <f t="shared" si="7"/>
        <v>6642</v>
      </c>
      <c r="H15" s="20">
        <f t="shared" si="8"/>
        <v>2500459</v>
      </c>
      <c r="I15" s="20">
        <f t="shared" si="9"/>
        <v>5795886</v>
      </c>
      <c r="J15" s="20">
        <f t="shared" si="10"/>
        <v>10841119</v>
      </c>
      <c r="K15" s="20">
        <f t="shared" si="11"/>
        <v>465334</v>
      </c>
      <c r="L15" s="20">
        <f t="shared" si="12"/>
        <v>183361</v>
      </c>
      <c r="M15" s="20">
        <f t="shared" si="13"/>
        <v>1054</v>
      </c>
      <c r="N15" s="24">
        <f t="shared" si="18"/>
        <v>195282</v>
      </c>
      <c r="O15" s="20">
        <f t="shared" si="14"/>
        <v>10876049</v>
      </c>
      <c r="P15" s="20">
        <f t="shared" si="15"/>
        <v>4722792</v>
      </c>
      <c r="Q15" s="20">
        <f t="shared" si="16"/>
        <v>12402</v>
      </c>
      <c r="R15" s="20">
        <f t="shared" si="17"/>
        <v>28753</v>
      </c>
      <c r="U15">
        <v>21</v>
      </c>
      <c r="V15" s="30">
        <v>188</v>
      </c>
      <c r="W15" s="30">
        <v>13</v>
      </c>
      <c r="X15" s="22">
        <f t="shared" si="0"/>
        <v>175</v>
      </c>
      <c r="Y15" s="30">
        <v>1219</v>
      </c>
      <c r="Z15" s="30">
        <v>1273</v>
      </c>
      <c r="AA15" s="30">
        <v>2492</v>
      </c>
      <c r="AB15" s="30">
        <v>723361</v>
      </c>
      <c r="AC15" s="30">
        <v>1636378</v>
      </c>
      <c r="AD15" s="31">
        <v>3336677</v>
      </c>
      <c r="AE15" s="33">
        <v>32162</v>
      </c>
      <c r="AF15" s="33">
        <v>12728</v>
      </c>
      <c r="AG15" s="30">
        <v>53</v>
      </c>
      <c r="AH15" s="31">
        <v>8036</v>
      </c>
      <c r="AI15" s="31">
        <v>3325308</v>
      </c>
      <c r="AJ15" s="31">
        <v>1582226</v>
      </c>
      <c r="AK15" s="32">
        <v>1521</v>
      </c>
      <c r="AL15" s="32">
        <v>2005</v>
      </c>
      <c r="AN15" s="1"/>
    </row>
    <row r="16" spans="1:40" ht="13.5">
      <c r="A16" s="6" t="s">
        <v>57</v>
      </c>
      <c r="B16" s="20">
        <f t="shared" si="2"/>
        <v>648</v>
      </c>
      <c r="C16" s="20">
        <f t="shared" si="3"/>
        <v>128</v>
      </c>
      <c r="D16" s="20">
        <f t="shared" si="4"/>
        <v>520</v>
      </c>
      <c r="E16" s="20">
        <f t="shared" si="5"/>
        <v>10871</v>
      </c>
      <c r="F16" s="20">
        <f t="shared" si="6"/>
        <v>5052</v>
      </c>
      <c r="G16" s="20">
        <f t="shared" si="7"/>
        <v>15923</v>
      </c>
      <c r="H16" s="20">
        <f t="shared" si="8"/>
        <v>6653170</v>
      </c>
      <c r="I16" s="20">
        <f t="shared" si="9"/>
        <v>24444626</v>
      </c>
      <c r="J16" s="20">
        <f t="shared" si="10"/>
        <v>42580599</v>
      </c>
      <c r="K16" s="20">
        <f t="shared" si="11"/>
        <v>2051102</v>
      </c>
      <c r="L16" s="20">
        <f t="shared" si="12"/>
        <v>910895</v>
      </c>
      <c r="M16" s="20">
        <f t="shared" si="13"/>
        <v>187019</v>
      </c>
      <c r="N16" s="24">
        <f t="shared" si="18"/>
        <v>1429301</v>
      </c>
      <c r="O16" s="20">
        <f t="shared" si="14"/>
        <v>42571976</v>
      </c>
      <c r="P16" s="20">
        <f t="shared" si="15"/>
        <v>15900173</v>
      </c>
      <c r="Q16" s="20">
        <f t="shared" si="16"/>
        <v>209495</v>
      </c>
      <c r="R16" s="20">
        <f t="shared" si="17"/>
        <v>128103</v>
      </c>
      <c r="U16">
        <v>22</v>
      </c>
      <c r="V16" s="30">
        <v>479</v>
      </c>
      <c r="W16" s="30">
        <v>69</v>
      </c>
      <c r="X16" s="22">
        <f t="shared" si="0"/>
        <v>410</v>
      </c>
      <c r="Y16" s="30">
        <v>8092</v>
      </c>
      <c r="Z16" s="30">
        <v>2393</v>
      </c>
      <c r="AA16" s="30">
        <v>10485</v>
      </c>
      <c r="AB16" s="30">
        <v>4908312</v>
      </c>
      <c r="AC16" s="30">
        <v>13638491</v>
      </c>
      <c r="AD16" s="31">
        <v>28876669</v>
      </c>
      <c r="AE16" s="33">
        <v>3227726</v>
      </c>
      <c r="AF16" s="33">
        <v>677184</v>
      </c>
      <c r="AG16" s="30">
        <v>228325</v>
      </c>
      <c r="AH16" s="31">
        <v>979612</v>
      </c>
      <c r="AI16" s="31">
        <v>28782153</v>
      </c>
      <c r="AJ16" s="31">
        <v>13610000</v>
      </c>
      <c r="AK16" s="32">
        <v>204055</v>
      </c>
      <c r="AL16" s="32">
        <v>183807</v>
      </c>
      <c r="AN16" s="1"/>
    </row>
    <row r="17" spans="1:40" ht="13.5">
      <c r="A17" s="6" t="s">
        <v>58</v>
      </c>
      <c r="B17" s="20">
        <f t="shared" si="2"/>
        <v>1295</v>
      </c>
      <c r="C17" s="20">
        <f t="shared" si="3"/>
        <v>213</v>
      </c>
      <c r="D17" s="20">
        <f t="shared" si="4"/>
        <v>1082</v>
      </c>
      <c r="E17" s="20">
        <f t="shared" si="5"/>
        <v>23807</v>
      </c>
      <c r="F17" s="20">
        <f t="shared" si="6"/>
        <v>8592</v>
      </c>
      <c r="G17" s="20">
        <f t="shared" si="7"/>
        <v>32399</v>
      </c>
      <c r="H17" s="20">
        <f t="shared" si="8"/>
        <v>15374894</v>
      </c>
      <c r="I17" s="20">
        <f t="shared" si="9"/>
        <v>43667722</v>
      </c>
      <c r="J17" s="20">
        <f t="shared" si="10"/>
        <v>91806916</v>
      </c>
      <c r="K17" s="20">
        <f t="shared" si="11"/>
        <v>1853979</v>
      </c>
      <c r="L17" s="20">
        <f t="shared" si="12"/>
        <v>811844</v>
      </c>
      <c r="M17" s="20">
        <f t="shared" si="13"/>
        <v>19022</v>
      </c>
      <c r="N17" s="24">
        <f t="shared" si="18"/>
        <v>3056774</v>
      </c>
      <c r="O17" s="20">
        <f t="shared" si="14"/>
        <v>91674409</v>
      </c>
      <c r="P17" s="20">
        <f t="shared" si="15"/>
        <v>42522355</v>
      </c>
      <c r="Q17" s="20">
        <f t="shared" si="16"/>
        <v>995583</v>
      </c>
      <c r="R17" s="20">
        <f t="shared" si="17"/>
        <v>844357</v>
      </c>
      <c r="U17">
        <v>23</v>
      </c>
      <c r="V17" s="30">
        <v>256</v>
      </c>
      <c r="W17" s="30">
        <v>41</v>
      </c>
      <c r="X17" s="22">
        <f t="shared" si="0"/>
        <v>215</v>
      </c>
      <c r="Y17" s="30">
        <v>5125</v>
      </c>
      <c r="Z17" s="30">
        <v>834</v>
      </c>
      <c r="AA17" s="30">
        <v>5959</v>
      </c>
      <c r="AB17" s="30">
        <v>3110851</v>
      </c>
      <c r="AC17" s="30">
        <v>13280581</v>
      </c>
      <c r="AD17" s="31">
        <v>21442055</v>
      </c>
      <c r="AE17" s="33">
        <v>1116549</v>
      </c>
      <c r="AF17" s="33">
        <v>406362</v>
      </c>
      <c r="AG17" s="30">
        <v>132043</v>
      </c>
      <c r="AH17" s="31">
        <v>421852</v>
      </c>
      <c r="AI17" s="31">
        <v>21722288</v>
      </c>
      <c r="AJ17" s="31">
        <v>7549465</v>
      </c>
      <c r="AK17" s="32">
        <v>10450</v>
      </c>
      <c r="AL17" s="32">
        <v>67519</v>
      </c>
      <c r="AN17" s="1"/>
    </row>
    <row r="18" spans="1:40" ht="13.5">
      <c r="A18" s="6" t="s">
        <v>59</v>
      </c>
      <c r="B18" s="20">
        <f t="shared" si="2"/>
        <v>353</v>
      </c>
      <c r="C18" s="20">
        <f t="shared" si="3"/>
        <v>141</v>
      </c>
      <c r="D18" s="20">
        <f t="shared" si="4"/>
        <v>212</v>
      </c>
      <c r="E18" s="20">
        <f t="shared" si="5"/>
        <v>13250</v>
      </c>
      <c r="F18" s="20">
        <f t="shared" si="6"/>
        <v>6961</v>
      </c>
      <c r="G18" s="20">
        <f t="shared" si="7"/>
        <v>20211</v>
      </c>
      <c r="H18" s="20">
        <f t="shared" si="8"/>
        <v>11012827</v>
      </c>
      <c r="I18" s="20">
        <f t="shared" si="9"/>
        <v>57325087</v>
      </c>
      <c r="J18" s="20">
        <f t="shared" si="10"/>
        <v>138097693</v>
      </c>
      <c r="K18" s="20">
        <f t="shared" si="11"/>
        <v>3382512</v>
      </c>
      <c r="L18" s="20">
        <f t="shared" si="12"/>
        <v>1032791</v>
      </c>
      <c r="M18" s="20">
        <f t="shared" si="13"/>
        <v>161832</v>
      </c>
      <c r="N18" s="24">
        <f t="shared" si="18"/>
        <v>4839579</v>
      </c>
      <c r="O18" s="20">
        <f t="shared" si="14"/>
        <v>137160470</v>
      </c>
      <c r="P18" s="20">
        <f t="shared" si="15"/>
        <v>72838159</v>
      </c>
      <c r="Q18" s="20">
        <f t="shared" si="16"/>
        <v>199037</v>
      </c>
      <c r="R18" s="20">
        <f t="shared" si="17"/>
        <v>234269</v>
      </c>
      <c r="U18">
        <v>24</v>
      </c>
      <c r="V18" s="30">
        <v>378</v>
      </c>
      <c r="W18" s="30">
        <v>67</v>
      </c>
      <c r="X18" s="22">
        <f t="shared" si="0"/>
        <v>311</v>
      </c>
      <c r="Y18" s="30">
        <v>7632</v>
      </c>
      <c r="Z18" s="30">
        <v>2266</v>
      </c>
      <c r="AA18" s="30">
        <v>9898</v>
      </c>
      <c r="AB18" s="30">
        <v>5304694</v>
      </c>
      <c r="AC18" s="30">
        <v>24300490</v>
      </c>
      <c r="AD18" s="31">
        <v>36789415</v>
      </c>
      <c r="AE18" s="33">
        <v>2233759</v>
      </c>
      <c r="AF18" s="33">
        <v>704396</v>
      </c>
      <c r="AG18" s="30">
        <v>194960</v>
      </c>
      <c r="AH18" s="31">
        <v>1199454</v>
      </c>
      <c r="AI18" s="31">
        <v>36137207</v>
      </c>
      <c r="AJ18" s="31">
        <v>10095223</v>
      </c>
      <c r="AK18" s="32">
        <v>19479</v>
      </c>
      <c r="AL18" s="32">
        <v>127541</v>
      </c>
      <c r="AN18" s="1"/>
    </row>
    <row r="19" spans="1:40" ht="13.5">
      <c r="A19" s="6" t="s">
        <v>60</v>
      </c>
      <c r="B19" s="20">
        <f t="shared" si="2"/>
        <v>40</v>
      </c>
      <c r="C19" s="20" t="str">
        <f t="shared" si="3"/>
        <v>－</v>
      </c>
      <c r="D19" s="20">
        <f t="shared" si="4"/>
        <v>40</v>
      </c>
      <c r="E19" s="20">
        <f t="shared" si="5"/>
        <v>410</v>
      </c>
      <c r="F19" s="20">
        <f t="shared" si="6"/>
        <v>76</v>
      </c>
      <c r="G19" s="20">
        <f t="shared" si="7"/>
        <v>486</v>
      </c>
      <c r="H19" s="20">
        <f t="shared" si="8"/>
        <v>274889</v>
      </c>
      <c r="I19" s="20">
        <f t="shared" si="9"/>
        <v>1710663</v>
      </c>
      <c r="J19" s="20">
        <f t="shared" si="10"/>
        <v>3016830</v>
      </c>
      <c r="K19" s="20" t="str">
        <f t="shared" si="11"/>
        <v>－</v>
      </c>
      <c r="L19" s="20" t="str">
        <f t="shared" si="12"/>
        <v>－</v>
      </c>
      <c r="M19" s="20" t="str">
        <f t="shared" si="13"/>
        <v>－</v>
      </c>
      <c r="N19" s="24" t="str">
        <f t="shared" si="18"/>
        <v>－</v>
      </c>
      <c r="O19" s="20">
        <f t="shared" si="14"/>
        <v>3016830</v>
      </c>
      <c r="P19" s="20">
        <f t="shared" si="15"/>
        <v>1244799</v>
      </c>
      <c r="Q19" s="20" t="str">
        <f t="shared" si="16"/>
        <v>－</v>
      </c>
      <c r="R19" s="20" t="str">
        <f t="shared" si="17"/>
        <v>－</v>
      </c>
      <c r="U19">
        <v>25</v>
      </c>
      <c r="V19" s="30">
        <v>2658</v>
      </c>
      <c r="W19" s="30">
        <v>250</v>
      </c>
      <c r="X19" s="22">
        <f t="shared" si="0"/>
        <v>2408</v>
      </c>
      <c r="Y19" s="30">
        <v>30805</v>
      </c>
      <c r="Z19" s="30">
        <v>11230</v>
      </c>
      <c r="AA19" s="30">
        <v>42035</v>
      </c>
      <c r="AB19" s="30">
        <v>17655894</v>
      </c>
      <c r="AC19" s="30">
        <v>37099214</v>
      </c>
      <c r="AD19" s="31">
        <v>80307356</v>
      </c>
      <c r="AE19" s="33">
        <v>2998544</v>
      </c>
      <c r="AF19" s="33">
        <v>1234137</v>
      </c>
      <c r="AG19" s="30">
        <v>16655</v>
      </c>
      <c r="AH19" s="31">
        <v>1552252</v>
      </c>
      <c r="AI19" s="31">
        <v>80117076</v>
      </c>
      <c r="AJ19" s="31">
        <v>39530766</v>
      </c>
      <c r="AK19" s="32">
        <v>111516</v>
      </c>
      <c r="AL19" s="32">
        <v>270367</v>
      </c>
      <c r="AN19" s="1"/>
    </row>
    <row r="20" spans="1:40" ht="13.5">
      <c r="A20" s="6" t="s">
        <v>62</v>
      </c>
      <c r="B20" s="20">
        <f t="shared" si="2"/>
        <v>1365</v>
      </c>
      <c r="C20" s="20">
        <f t="shared" si="3"/>
        <v>193</v>
      </c>
      <c r="D20" s="20">
        <f t="shared" si="4"/>
        <v>1172</v>
      </c>
      <c r="E20" s="20">
        <f t="shared" si="5"/>
        <v>18767</v>
      </c>
      <c r="F20" s="20">
        <f t="shared" si="6"/>
        <v>11258</v>
      </c>
      <c r="G20" s="20">
        <f t="shared" si="7"/>
        <v>30025</v>
      </c>
      <c r="H20" s="20">
        <f t="shared" si="8"/>
        <v>12091915</v>
      </c>
      <c r="I20" s="20">
        <f t="shared" si="9"/>
        <v>36721416</v>
      </c>
      <c r="J20" s="20">
        <f t="shared" si="10"/>
        <v>71536688</v>
      </c>
      <c r="K20" s="20">
        <f t="shared" si="11"/>
        <v>2593393</v>
      </c>
      <c r="L20" s="20">
        <f t="shared" si="12"/>
        <v>1012924</v>
      </c>
      <c r="M20" s="20">
        <f t="shared" si="13"/>
        <v>98978</v>
      </c>
      <c r="N20" s="24">
        <f t="shared" si="18"/>
        <v>2857201</v>
      </c>
      <c r="O20" s="20">
        <f t="shared" si="14"/>
        <v>71268817</v>
      </c>
      <c r="P20" s="20">
        <f t="shared" si="15"/>
        <v>30597797</v>
      </c>
      <c r="Q20" s="20">
        <f t="shared" si="16"/>
        <v>223930</v>
      </c>
      <c r="R20" s="20">
        <f t="shared" si="17"/>
        <v>401221</v>
      </c>
      <c r="U20">
        <v>26</v>
      </c>
      <c r="V20" s="30">
        <v>2162</v>
      </c>
      <c r="W20" s="30">
        <v>251</v>
      </c>
      <c r="X20" s="22">
        <f t="shared" si="0"/>
        <v>1911</v>
      </c>
      <c r="Y20" s="30">
        <v>39037</v>
      </c>
      <c r="Z20" s="30">
        <v>10591</v>
      </c>
      <c r="AA20" s="30">
        <v>49628</v>
      </c>
      <c r="AB20" s="30">
        <v>26370025</v>
      </c>
      <c r="AC20" s="30">
        <v>68986424</v>
      </c>
      <c r="AD20" s="31">
        <v>119472912</v>
      </c>
      <c r="AE20" s="33">
        <v>3435635</v>
      </c>
      <c r="AF20" s="33">
        <v>1415952</v>
      </c>
      <c r="AG20" s="30">
        <v>24692</v>
      </c>
      <c r="AH20" s="31">
        <v>4345067</v>
      </c>
      <c r="AI20" s="31">
        <v>120158797</v>
      </c>
      <c r="AJ20" s="31">
        <v>46150166</v>
      </c>
      <c r="AK20" s="32">
        <v>551747</v>
      </c>
      <c r="AL20" s="32">
        <v>725461</v>
      </c>
      <c r="AN20" s="1"/>
    </row>
    <row r="21" spans="1:40" ht="13.5">
      <c r="A21" s="6" t="s">
        <v>61</v>
      </c>
      <c r="B21" s="20">
        <f t="shared" si="2"/>
        <v>330</v>
      </c>
      <c r="C21" s="20">
        <f t="shared" si="3"/>
        <v>42</v>
      </c>
      <c r="D21" s="20">
        <f t="shared" si="4"/>
        <v>288</v>
      </c>
      <c r="E21" s="20">
        <f t="shared" si="5"/>
        <v>4933</v>
      </c>
      <c r="F21" s="20">
        <f t="shared" si="6"/>
        <v>3030</v>
      </c>
      <c r="G21" s="20">
        <f t="shared" si="7"/>
        <v>7963</v>
      </c>
      <c r="H21" s="20">
        <f t="shared" si="8"/>
        <v>2843548</v>
      </c>
      <c r="I21" s="20">
        <f t="shared" si="9"/>
        <v>5615901</v>
      </c>
      <c r="J21" s="20">
        <f t="shared" si="10"/>
        <v>11837440</v>
      </c>
      <c r="K21" s="20">
        <f t="shared" si="11"/>
        <v>458520</v>
      </c>
      <c r="L21" s="20">
        <f t="shared" si="12"/>
        <v>201414</v>
      </c>
      <c r="M21" s="20">
        <f t="shared" si="13"/>
        <v>10730</v>
      </c>
      <c r="N21" s="24">
        <f t="shared" si="18"/>
        <v>350316</v>
      </c>
      <c r="O21" s="20">
        <f t="shared" si="14"/>
        <v>11838547</v>
      </c>
      <c r="P21" s="20">
        <f t="shared" si="15"/>
        <v>5613955</v>
      </c>
      <c r="Q21" s="20">
        <f t="shared" si="16"/>
        <v>31315</v>
      </c>
      <c r="R21" s="20">
        <f t="shared" si="17"/>
        <v>47968</v>
      </c>
      <c r="U21">
        <v>27</v>
      </c>
      <c r="V21" s="30">
        <v>768</v>
      </c>
      <c r="W21" s="30">
        <v>133</v>
      </c>
      <c r="X21" s="22">
        <f t="shared" si="0"/>
        <v>635</v>
      </c>
      <c r="Y21" s="30">
        <v>15292</v>
      </c>
      <c r="Z21" s="30">
        <v>8917</v>
      </c>
      <c r="AA21" s="30">
        <v>24209</v>
      </c>
      <c r="AB21" s="30">
        <v>11353232</v>
      </c>
      <c r="AC21" s="30">
        <v>31470669</v>
      </c>
      <c r="AD21" s="31">
        <v>55936781</v>
      </c>
      <c r="AE21" s="33">
        <v>2191690</v>
      </c>
      <c r="AF21" s="33">
        <v>632523</v>
      </c>
      <c r="AG21" s="30">
        <v>17677</v>
      </c>
      <c r="AH21" s="31">
        <v>1580029</v>
      </c>
      <c r="AI21" s="31">
        <v>54688768</v>
      </c>
      <c r="AJ21" s="31">
        <v>20798812</v>
      </c>
      <c r="AK21" s="32">
        <v>126761</v>
      </c>
      <c r="AL21" s="32">
        <v>233068</v>
      </c>
      <c r="AN21" s="1"/>
    </row>
    <row r="22" spans="1:40" ht="13.5">
      <c r="A22" s="6" t="s">
        <v>63</v>
      </c>
      <c r="B22" s="20">
        <f t="shared" si="2"/>
        <v>188</v>
      </c>
      <c r="C22" s="20">
        <f t="shared" si="3"/>
        <v>13</v>
      </c>
      <c r="D22" s="20">
        <f t="shared" si="4"/>
        <v>175</v>
      </c>
      <c r="E22" s="20">
        <f t="shared" si="5"/>
        <v>1219</v>
      </c>
      <c r="F22" s="20">
        <f t="shared" si="6"/>
        <v>1273</v>
      </c>
      <c r="G22" s="20">
        <f t="shared" si="7"/>
        <v>2492</v>
      </c>
      <c r="H22" s="20">
        <f t="shared" si="8"/>
        <v>723361</v>
      </c>
      <c r="I22" s="20">
        <f t="shared" si="9"/>
        <v>1636378</v>
      </c>
      <c r="J22" s="20">
        <f t="shared" si="10"/>
        <v>3336677</v>
      </c>
      <c r="K22" s="20">
        <f t="shared" si="11"/>
        <v>32162</v>
      </c>
      <c r="L22" s="20">
        <f t="shared" si="12"/>
        <v>12728</v>
      </c>
      <c r="M22" s="20">
        <f t="shared" si="13"/>
        <v>53</v>
      </c>
      <c r="N22" s="24">
        <f t="shared" si="18"/>
        <v>8036</v>
      </c>
      <c r="O22" s="20">
        <f t="shared" si="14"/>
        <v>3325308</v>
      </c>
      <c r="P22" s="20">
        <f t="shared" si="15"/>
        <v>1582226</v>
      </c>
      <c r="Q22" s="20">
        <f t="shared" si="16"/>
        <v>1521</v>
      </c>
      <c r="R22" s="20">
        <f t="shared" si="17"/>
        <v>2005</v>
      </c>
      <c r="U22">
        <v>28</v>
      </c>
      <c r="V22" s="30">
        <v>155</v>
      </c>
      <c r="W22" s="30">
        <v>55</v>
      </c>
      <c r="X22" s="22">
        <f t="shared" si="0"/>
        <v>100</v>
      </c>
      <c r="Y22" s="30">
        <v>8366</v>
      </c>
      <c r="Z22" s="30">
        <v>4145</v>
      </c>
      <c r="AA22" s="30">
        <v>12511</v>
      </c>
      <c r="AB22" s="30">
        <v>7041766</v>
      </c>
      <c r="AC22" s="30">
        <v>47047990</v>
      </c>
      <c r="AD22" s="31">
        <v>66451685</v>
      </c>
      <c r="AE22" s="33">
        <v>817902</v>
      </c>
      <c r="AF22" s="33">
        <v>275890</v>
      </c>
      <c r="AG22" s="30">
        <v>4707</v>
      </c>
      <c r="AH22" s="31">
        <v>1398692</v>
      </c>
      <c r="AI22" s="31">
        <v>66683348</v>
      </c>
      <c r="AJ22" s="31">
        <v>17469128</v>
      </c>
      <c r="AK22" s="32">
        <v>72547</v>
      </c>
      <c r="AL22" s="32">
        <v>249760</v>
      </c>
      <c r="AN22" s="1"/>
    </row>
    <row r="23" spans="1:40" ht="13.5">
      <c r="A23" s="6" t="s">
        <v>64</v>
      </c>
      <c r="B23" s="20">
        <f t="shared" si="2"/>
        <v>479</v>
      </c>
      <c r="C23" s="20">
        <f t="shared" si="3"/>
        <v>69</v>
      </c>
      <c r="D23" s="20">
        <f t="shared" si="4"/>
        <v>410</v>
      </c>
      <c r="E23" s="20">
        <f t="shared" si="5"/>
        <v>8092</v>
      </c>
      <c r="F23" s="20">
        <f t="shared" si="6"/>
        <v>2393</v>
      </c>
      <c r="G23" s="20">
        <f t="shared" si="7"/>
        <v>10485</v>
      </c>
      <c r="H23" s="20">
        <f t="shared" si="8"/>
        <v>4908312</v>
      </c>
      <c r="I23" s="20">
        <f t="shared" si="9"/>
        <v>13638491</v>
      </c>
      <c r="J23" s="20">
        <f t="shared" si="10"/>
        <v>28876669</v>
      </c>
      <c r="K23" s="20">
        <f t="shared" si="11"/>
        <v>3227726</v>
      </c>
      <c r="L23" s="20">
        <f t="shared" si="12"/>
        <v>677184</v>
      </c>
      <c r="M23" s="20">
        <f t="shared" si="13"/>
        <v>228325</v>
      </c>
      <c r="N23" s="24">
        <f t="shared" si="18"/>
        <v>979612</v>
      </c>
      <c r="O23" s="20">
        <f t="shared" si="14"/>
        <v>28782153</v>
      </c>
      <c r="P23" s="20">
        <f t="shared" si="15"/>
        <v>13610000</v>
      </c>
      <c r="Q23" s="20">
        <f t="shared" si="16"/>
        <v>204055</v>
      </c>
      <c r="R23" s="20">
        <f t="shared" si="17"/>
        <v>183807</v>
      </c>
      <c r="U23">
        <v>29</v>
      </c>
      <c r="V23" s="30">
        <v>409</v>
      </c>
      <c r="W23" s="30">
        <v>108</v>
      </c>
      <c r="X23" s="22">
        <f t="shared" si="0"/>
        <v>301</v>
      </c>
      <c r="Y23" s="30">
        <v>13843</v>
      </c>
      <c r="Z23" s="30">
        <v>6729</v>
      </c>
      <c r="AA23" s="30">
        <v>20572</v>
      </c>
      <c r="AB23" s="30">
        <v>9312571</v>
      </c>
      <c r="AC23" s="30">
        <v>36871533</v>
      </c>
      <c r="AD23" s="31">
        <v>63876680</v>
      </c>
      <c r="AE23" s="33">
        <v>1580869</v>
      </c>
      <c r="AF23" s="33">
        <v>551828</v>
      </c>
      <c r="AG23" s="30">
        <v>222923</v>
      </c>
      <c r="AH23" s="31">
        <v>2751094</v>
      </c>
      <c r="AI23" s="31">
        <v>62847392</v>
      </c>
      <c r="AJ23" s="31">
        <v>22038758</v>
      </c>
      <c r="AK23" s="32">
        <v>232524</v>
      </c>
      <c r="AL23" s="32">
        <v>637081</v>
      </c>
      <c r="AN23" s="1"/>
    </row>
    <row r="24" spans="1:40" ht="13.5">
      <c r="A24" s="6" t="s">
        <v>65</v>
      </c>
      <c r="B24" s="20">
        <f t="shared" si="2"/>
        <v>256</v>
      </c>
      <c r="C24" s="20">
        <f t="shared" si="3"/>
        <v>41</v>
      </c>
      <c r="D24" s="20">
        <f t="shared" si="4"/>
        <v>215</v>
      </c>
      <c r="E24" s="20">
        <f t="shared" si="5"/>
        <v>5125</v>
      </c>
      <c r="F24" s="20">
        <f t="shared" si="6"/>
        <v>834</v>
      </c>
      <c r="G24" s="20">
        <f t="shared" si="7"/>
        <v>5959</v>
      </c>
      <c r="H24" s="20">
        <f t="shared" si="8"/>
        <v>3110851</v>
      </c>
      <c r="I24" s="20">
        <f t="shared" si="9"/>
        <v>13280581</v>
      </c>
      <c r="J24" s="20">
        <f t="shared" si="10"/>
        <v>21442055</v>
      </c>
      <c r="K24" s="20">
        <f t="shared" si="11"/>
        <v>1116549</v>
      </c>
      <c r="L24" s="20">
        <f t="shared" si="12"/>
        <v>406362</v>
      </c>
      <c r="M24" s="20">
        <f t="shared" si="13"/>
        <v>132043</v>
      </c>
      <c r="N24" s="24">
        <f t="shared" si="18"/>
        <v>421852</v>
      </c>
      <c r="O24" s="20">
        <f t="shared" si="14"/>
        <v>21722288</v>
      </c>
      <c r="P24" s="20">
        <f t="shared" si="15"/>
        <v>7549465</v>
      </c>
      <c r="Q24" s="20">
        <f t="shared" si="16"/>
        <v>10450</v>
      </c>
      <c r="R24" s="20">
        <f t="shared" si="17"/>
        <v>67519</v>
      </c>
      <c r="U24">
        <v>30</v>
      </c>
      <c r="V24" s="30">
        <v>752</v>
      </c>
      <c r="W24" s="30">
        <v>182</v>
      </c>
      <c r="X24" s="22">
        <f t="shared" si="0"/>
        <v>570</v>
      </c>
      <c r="Y24" s="30">
        <v>35706</v>
      </c>
      <c r="Z24" s="30">
        <v>7441</v>
      </c>
      <c r="AA24" s="30">
        <v>43147</v>
      </c>
      <c r="AB24" s="30">
        <v>23169570</v>
      </c>
      <c r="AC24" s="30">
        <v>159903462</v>
      </c>
      <c r="AD24" s="31">
        <v>209503625</v>
      </c>
      <c r="AE24" s="33">
        <v>4602553</v>
      </c>
      <c r="AF24" s="33">
        <v>1963870</v>
      </c>
      <c r="AG24" s="30">
        <v>478168</v>
      </c>
      <c r="AH24" s="31">
        <v>8508336</v>
      </c>
      <c r="AI24" s="31">
        <v>209678494</v>
      </c>
      <c r="AJ24" s="31">
        <v>44517251</v>
      </c>
      <c r="AK24" s="32">
        <v>797744</v>
      </c>
      <c r="AL24" s="32">
        <v>1145033</v>
      </c>
      <c r="AN24" s="1"/>
    </row>
    <row r="25" spans="1:40" ht="13.5">
      <c r="A25" s="6" t="s">
        <v>66</v>
      </c>
      <c r="B25" s="20">
        <f t="shared" si="2"/>
        <v>378</v>
      </c>
      <c r="C25" s="20">
        <f t="shared" si="3"/>
        <v>67</v>
      </c>
      <c r="D25" s="20">
        <f t="shared" si="4"/>
        <v>311</v>
      </c>
      <c r="E25" s="20">
        <f t="shared" si="5"/>
        <v>7632</v>
      </c>
      <c r="F25" s="20">
        <f t="shared" si="6"/>
        <v>2266</v>
      </c>
      <c r="G25" s="20">
        <f t="shared" si="7"/>
        <v>9898</v>
      </c>
      <c r="H25" s="20">
        <f t="shared" si="8"/>
        <v>5304694</v>
      </c>
      <c r="I25" s="20">
        <f t="shared" si="9"/>
        <v>24300490</v>
      </c>
      <c r="J25" s="20">
        <f t="shared" si="10"/>
        <v>36789415</v>
      </c>
      <c r="K25" s="20">
        <f t="shared" si="11"/>
        <v>2233759</v>
      </c>
      <c r="L25" s="20">
        <f t="shared" si="12"/>
        <v>704396</v>
      </c>
      <c r="M25" s="20">
        <f t="shared" si="13"/>
        <v>194960</v>
      </c>
      <c r="N25" s="24">
        <f t="shared" si="18"/>
        <v>1199454</v>
      </c>
      <c r="O25" s="20">
        <f t="shared" si="14"/>
        <v>36137207</v>
      </c>
      <c r="P25" s="20">
        <f t="shared" si="15"/>
        <v>10095223</v>
      </c>
      <c r="Q25" s="20">
        <f t="shared" si="16"/>
        <v>19479</v>
      </c>
      <c r="R25" s="20">
        <f t="shared" si="17"/>
        <v>127541</v>
      </c>
      <c r="U25">
        <v>31</v>
      </c>
      <c r="V25" s="30">
        <v>457</v>
      </c>
      <c r="W25" s="30">
        <v>67</v>
      </c>
      <c r="X25" s="22">
        <f t="shared" si="0"/>
        <v>390</v>
      </c>
      <c r="Y25" s="30">
        <v>7999</v>
      </c>
      <c r="Z25" s="30">
        <v>3953</v>
      </c>
      <c r="AA25" s="30">
        <v>11952</v>
      </c>
      <c r="AB25" s="30">
        <v>5967265</v>
      </c>
      <c r="AC25" s="30">
        <v>17468154</v>
      </c>
      <c r="AD25" s="31">
        <v>28011992</v>
      </c>
      <c r="AE25" s="33">
        <v>522835</v>
      </c>
      <c r="AF25" s="33">
        <v>174093</v>
      </c>
      <c r="AG25" s="30">
        <v>18961</v>
      </c>
      <c r="AH25" s="31">
        <v>615303</v>
      </c>
      <c r="AI25" s="31">
        <v>28018740</v>
      </c>
      <c r="AJ25" s="31">
        <v>9477641</v>
      </c>
      <c r="AK25" s="32">
        <v>111674</v>
      </c>
      <c r="AL25" s="32">
        <v>130804</v>
      </c>
      <c r="AN25" s="1"/>
    </row>
    <row r="26" spans="1:40" ht="13.5">
      <c r="A26" s="6" t="s">
        <v>67</v>
      </c>
      <c r="B26" s="20">
        <f t="shared" si="2"/>
        <v>2658</v>
      </c>
      <c r="C26" s="20">
        <f t="shared" si="3"/>
        <v>250</v>
      </c>
      <c r="D26" s="20">
        <f t="shared" si="4"/>
        <v>2408</v>
      </c>
      <c r="E26" s="20">
        <f t="shared" si="5"/>
        <v>30805</v>
      </c>
      <c r="F26" s="20">
        <f t="shared" si="6"/>
        <v>11230</v>
      </c>
      <c r="G26" s="20">
        <f t="shared" si="7"/>
        <v>42035</v>
      </c>
      <c r="H26" s="20">
        <f t="shared" si="8"/>
        <v>17655894</v>
      </c>
      <c r="I26" s="20">
        <f t="shared" si="9"/>
        <v>37099214</v>
      </c>
      <c r="J26" s="20">
        <f t="shared" si="10"/>
        <v>80307356</v>
      </c>
      <c r="K26" s="20">
        <f t="shared" si="11"/>
        <v>2998544</v>
      </c>
      <c r="L26" s="20">
        <f t="shared" si="12"/>
        <v>1234137</v>
      </c>
      <c r="M26" s="20">
        <f t="shared" si="13"/>
        <v>16655</v>
      </c>
      <c r="N26" s="24">
        <f t="shared" si="18"/>
        <v>1552252</v>
      </c>
      <c r="O26" s="20">
        <f t="shared" si="14"/>
        <v>80117076</v>
      </c>
      <c r="P26" s="20">
        <f t="shared" si="15"/>
        <v>39530766</v>
      </c>
      <c r="Q26" s="20">
        <f t="shared" si="16"/>
        <v>111516</v>
      </c>
      <c r="R26" s="20">
        <f t="shared" si="17"/>
        <v>270367</v>
      </c>
      <c r="U26">
        <v>32</v>
      </c>
      <c r="V26" s="30">
        <v>743</v>
      </c>
      <c r="W26" s="30">
        <v>70</v>
      </c>
      <c r="X26" s="22">
        <f t="shared" si="0"/>
        <v>673</v>
      </c>
      <c r="Y26" s="30">
        <v>6567</v>
      </c>
      <c r="Z26" s="30">
        <v>5095</v>
      </c>
      <c r="AA26" s="30">
        <v>11662</v>
      </c>
      <c r="AB26" s="30">
        <v>4460135</v>
      </c>
      <c r="AC26" s="30">
        <v>13432981</v>
      </c>
      <c r="AD26" s="31">
        <v>26051117</v>
      </c>
      <c r="AE26" s="33">
        <v>663529</v>
      </c>
      <c r="AF26" s="33">
        <v>210748</v>
      </c>
      <c r="AG26" s="30">
        <v>2830</v>
      </c>
      <c r="AH26" s="31">
        <v>448753</v>
      </c>
      <c r="AI26" s="31">
        <v>26177549</v>
      </c>
      <c r="AJ26" s="31">
        <v>11804469</v>
      </c>
      <c r="AK26" s="32">
        <v>26722</v>
      </c>
      <c r="AL26" s="32">
        <v>86430</v>
      </c>
      <c r="AN26" s="1"/>
    </row>
    <row r="27" spans="1:40" ht="13.5">
      <c r="A27" s="6" t="s">
        <v>68</v>
      </c>
      <c r="B27" s="20">
        <f t="shared" si="2"/>
        <v>2162</v>
      </c>
      <c r="C27" s="20">
        <f t="shared" si="3"/>
        <v>251</v>
      </c>
      <c r="D27" s="20">
        <f t="shared" si="4"/>
        <v>1911</v>
      </c>
      <c r="E27" s="20">
        <f t="shared" si="5"/>
        <v>39037</v>
      </c>
      <c r="F27" s="20">
        <f t="shared" si="6"/>
        <v>10591</v>
      </c>
      <c r="G27" s="20">
        <f t="shared" si="7"/>
        <v>49628</v>
      </c>
      <c r="H27" s="20">
        <f t="shared" si="8"/>
        <v>26370025</v>
      </c>
      <c r="I27" s="20">
        <f t="shared" si="9"/>
        <v>68986424</v>
      </c>
      <c r="J27" s="20">
        <f t="shared" si="10"/>
        <v>119472912</v>
      </c>
      <c r="K27" s="20">
        <f t="shared" si="11"/>
        <v>3435635</v>
      </c>
      <c r="L27" s="20">
        <f t="shared" si="12"/>
        <v>1415952</v>
      </c>
      <c r="M27" s="20">
        <f t="shared" si="13"/>
        <v>24692</v>
      </c>
      <c r="N27" s="24">
        <f t="shared" si="18"/>
        <v>4345067</v>
      </c>
      <c r="O27" s="20">
        <f t="shared" si="14"/>
        <v>120158797</v>
      </c>
      <c r="P27" s="20">
        <f t="shared" si="15"/>
        <v>46150166</v>
      </c>
      <c r="Q27" s="20">
        <f t="shared" si="16"/>
        <v>551747</v>
      </c>
      <c r="R27" s="20">
        <f t="shared" si="17"/>
        <v>725461</v>
      </c>
      <c r="U27" t="s">
        <v>75</v>
      </c>
      <c r="V27" s="30">
        <v>16244</v>
      </c>
      <c r="W27" s="30">
        <v>2482</v>
      </c>
      <c r="X27" s="22">
        <f t="shared" si="0"/>
        <v>13762</v>
      </c>
      <c r="Y27" s="30">
        <v>290555</v>
      </c>
      <c r="Z27" s="30">
        <v>144205</v>
      </c>
      <c r="AA27" s="30">
        <v>434760</v>
      </c>
      <c r="AB27" s="30">
        <v>192790111</v>
      </c>
      <c r="AC27" s="30">
        <v>730387297</v>
      </c>
      <c r="AD27" s="31">
        <v>1275987381</v>
      </c>
      <c r="AE27" s="33">
        <v>38880426</v>
      </c>
      <c r="AF27" s="33">
        <v>14096025</v>
      </c>
      <c r="AG27" s="30">
        <v>1997224</v>
      </c>
      <c r="AH27" s="31">
        <v>40601036</v>
      </c>
      <c r="AI27" s="31">
        <v>1273020572</v>
      </c>
      <c r="AJ27" s="31">
        <v>484237108</v>
      </c>
      <c r="AK27" s="32">
        <v>4637408</v>
      </c>
      <c r="AL27" s="32">
        <v>6435360</v>
      </c>
      <c r="AN27" s="14"/>
    </row>
    <row r="28" spans="1:40" ht="13.5">
      <c r="A28" s="6" t="s">
        <v>69</v>
      </c>
      <c r="B28" s="20">
        <f t="shared" si="2"/>
        <v>768</v>
      </c>
      <c r="C28" s="20">
        <f t="shared" si="3"/>
        <v>133</v>
      </c>
      <c r="D28" s="20">
        <f t="shared" si="4"/>
        <v>635</v>
      </c>
      <c r="E28" s="20">
        <f t="shared" si="5"/>
        <v>15292</v>
      </c>
      <c r="F28" s="20">
        <f t="shared" si="6"/>
        <v>8917</v>
      </c>
      <c r="G28" s="20">
        <f t="shared" si="7"/>
        <v>24209</v>
      </c>
      <c r="H28" s="20">
        <f t="shared" si="8"/>
        <v>11353232</v>
      </c>
      <c r="I28" s="20">
        <f t="shared" si="9"/>
        <v>31470669</v>
      </c>
      <c r="J28" s="20">
        <f t="shared" si="10"/>
        <v>55936781</v>
      </c>
      <c r="K28" s="20">
        <f t="shared" si="11"/>
        <v>2191690</v>
      </c>
      <c r="L28" s="20">
        <f t="shared" si="12"/>
        <v>632523</v>
      </c>
      <c r="M28" s="20">
        <f t="shared" si="13"/>
        <v>17677</v>
      </c>
      <c r="N28" s="24">
        <f t="shared" si="18"/>
        <v>1580029</v>
      </c>
      <c r="O28" s="20">
        <f t="shared" si="14"/>
        <v>54688768</v>
      </c>
      <c r="P28" s="20">
        <f t="shared" si="15"/>
        <v>20798812</v>
      </c>
      <c r="Q28" s="20">
        <f t="shared" si="16"/>
        <v>126761</v>
      </c>
      <c r="R28" s="20">
        <f t="shared" si="17"/>
        <v>233068</v>
      </c>
      <c r="AK28" s="16"/>
      <c r="AN28" s="14"/>
    </row>
    <row r="29" spans="1:40" ht="13.5">
      <c r="A29" s="6" t="s">
        <v>70</v>
      </c>
      <c r="B29" s="26">
        <f aca="true" t="shared" si="19" ref="B29:D33">IF(+V22=0,"－",V22)</f>
        <v>155</v>
      </c>
      <c r="C29" s="27">
        <f t="shared" si="19"/>
        <v>55</v>
      </c>
      <c r="D29" s="27">
        <f t="shared" si="19"/>
        <v>100</v>
      </c>
      <c r="E29" s="27">
        <f aca="true" t="shared" si="20" ref="E29:J33">IF($B29="－","－",IF($B29=2,"Ｘ",IF($B29=1,"Ｘ",Y22)))</f>
        <v>8366</v>
      </c>
      <c r="F29" s="27">
        <f t="shared" si="20"/>
        <v>4145</v>
      </c>
      <c r="G29" s="27">
        <f t="shared" si="20"/>
        <v>12511</v>
      </c>
      <c r="H29" s="27">
        <f t="shared" si="20"/>
        <v>7041766</v>
      </c>
      <c r="I29" s="27">
        <f t="shared" si="20"/>
        <v>47047990</v>
      </c>
      <c r="J29" s="27">
        <f t="shared" si="20"/>
        <v>66451685</v>
      </c>
      <c r="K29" s="27">
        <f aca="true" t="shared" si="21" ref="K29:M33">IF($B29="－","－",IF($C29="－","－",IF($B29=2,"Ｘ",IF($B29=1,"Ｘ",IF($C29=2,"Ｘ",IF($C29=1,"Ｘ",AE22))))))</f>
        <v>817902</v>
      </c>
      <c r="L29" s="27">
        <f t="shared" si="21"/>
        <v>275890</v>
      </c>
      <c r="M29" s="27">
        <f t="shared" si="21"/>
        <v>4707</v>
      </c>
      <c r="N29" s="28">
        <f>IF($C29="－","－",IF($B29="－","－",IF($B29=2,"Ｘ",IF($B29=1,"Ｘ",IF($C29&lt;=2,"Ｘ",AH22)))))</f>
        <v>1398692</v>
      </c>
      <c r="O29" s="27">
        <f aca="true" t="shared" si="22" ref="O29:P33">IF($B29="－","－",IF($B29=2,"Ｘ",IF($B29=1,"Ｘ",AI22)))</f>
        <v>66683348</v>
      </c>
      <c r="P29" s="27">
        <f t="shared" si="22"/>
        <v>17469128</v>
      </c>
      <c r="Q29" s="27">
        <f aca="true" t="shared" si="23" ref="Q29:R33">IF($B29="－","－",IF($C29="－","－",IF($B29=2,"Ｘ",IF($B29=1,"Ｘ",IF($C29=2,"Ｘ",IF($C29=1,"Ｘ",AK22))))))</f>
        <v>72547</v>
      </c>
      <c r="R29" s="27">
        <f t="shared" si="23"/>
        <v>249760</v>
      </c>
      <c r="AK29" s="16"/>
      <c r="AN29" s="14"/>
    </row>
    <row r="30" spans="1:40" ht="13.5">
      <c r="A30" s="6" t="s">
        <v>71</v>
      </c>
      <c r="B30" s="26">
        <f t="shared" si="19"/>
        <v>409</v>
      </c>
      <c r="C30" s="27">
        <f t="shared" si="19"/>
        <v>108</v>
      </c>
      <c r="D30" s="27">
        <f t="shared" si="19"/>
        <v>301</v>
      </c>
      <c r="E30" s="27">
        <f t="shared" si="20"/>
        <v>13843</v>
      </c>
      <c r="F30" s="27">
        <f t="shared" si="20"/>
        <v>6729</v>
      </c>
      <c r="G30" s="27">
        <f t="shared" si="20"/>
        <v>20572</v>
      </c>
      <c r="H30" s="27">
        <f t="shared" si="20"/>
        <v>9312571</v>
      </c>
      <c r="I30" s="27">
        <f t="shared" si="20"/>
        <v>36871533</v>
      </c>
      <c r="J30" s="27">
        <f t="shared" si="20"/>
        <v>63876680</v>
      </c>
      <c r="K30" s="27">
        <f t="shared" si="21"/>
        <v>1580869</v>
      </c>
      <c r="L30" s="27">
        <f t="shared" si="21"/>
        <v>551828</v>
      </c>
      <c r="M30" s="27">
        <f t="shared" si="21"/>
        <v>222923</v>
      </c>
      <c r="N30" s="28">
        <f>IF($C30="－","－",IF($B30="－","－",IF($B30=2,"Ｘ",IF($B30=1,"Ｘ",IF($C30&lt;=2,"Ｘ",AH23)))))</f>
        <v>2751094</v>
      </c>
      <c r="O30" s="27">
        <f t="shared" si="22"/>
        <v>62847392</v>
      </c>
      <c r="P30" s="27">
        <f t="shared" si="22"/>
        <v>22038758</v>
      </c>
      <c r="Q30" s="27">
        <f t="shared" si="23"/>
        <v>232524</v>
      </c>
      <c r="R30" s="27">
        <f t="shared" si="23"/>
        <v>637081</v>
      </c>
      <c r="AK30" s="16"/>
      <c r="AN30" s="14"/>
    </row>
    <row r="31" spans="1:40" ht="13.5">
      <c r="A31" s="6" t="s">
        <v>72</v>
      </c>
      <c r="B31" s="26">
        <f t="shared" si="19"/>
        <v>752</v>
      </c>
      <c r="C31" s="27">
        <f t="shared" si="19"/>
        <v>182</v>
      </c>
      <c r="D31" s="27">
        <f t="shared" si="19"/>
        <v>570</v>
      </c>
      <c r="E31" s="27">
        <f t="shared" si="20"/>
        <v>35706</v>
      </c>
      <c r="F31" s="27">
        <f t="shared" si="20"/>
        <v>7441</v>
      </c>
      <c r="G31" s="27">
        <f t="shared" si="20"/>
        <v>43147</v>
      </c>
      <c r="H31" s="27">
        <f t="shared" si="20"/>
        <v>23169570</v>
      </c>
      <c r="I31" s="27">
        <f t="shared" si="20"/>
        <v>159903462</v>
      </c>
      <c r="J31" s="27">
        <f t="shared" si="20"/>
        <v>209503625</v>
      </c>
      <c r="K31" s="27">
        <f t="shared" si="21"/>
        <v>4602553</v>
      </c>
      <c r="L31" s="27">
        <f t="shared" si="21"/>
        <v>1963870</v>
      </c>
      <c r="M31" s="27">
        <f t="shared" si="21"/>
        <v>478168</v>
      </c>
      <c r="N31" s="28">
        <f>IF($C31="－","－",IF($B31="－","－",IF($B31=2,"Ｘ",IF($B31=1,"Ｘ",IF($C31&lt;=2,"Ｘ",AH24)))))</f>
        <v>8508336</v>
      </c>
      <c r="O31" s="27">
        <f t="shared" si="22"/>
        <v>209678494</v>
      </c>
      <c r="P31" s="27">
        <f t="shared" si="22"/>
        <v>44517251</v>
      </c>
      <c r="Q31" s="27">
        <f t="shared" si="23"/>
        <v>797744</v>
      </c>
      <c r="R31" s="27">
        <f t="shared" si="23"/>
        <v>1145033</v>
      </c>
      <c r="AK31" s="16"/>
      <c r="AN31" s="14"/>
    </row>
    <row r="32" spans="1:40" ht="13.5">
      <c r="A32" s="6" t="s">
        <v>73</v>
      </c>
      <c r="B32" s="26">
        <f t="shared" si="19"/>
        <v>457</v>
      </c>
      <c r="C32" s="27">
        <f t="shared" si="19"/>
        <v>67</v>
      </c>
      <c r="D32" s="27">
        <f t="shared" si="19"/>
        <v>390</v>
      </c>
      <c r="E32" s="27">
        <f t="shared" si="20"/>
        <v>7999</v>
      </c>
      <c r="F32" s="27">
        <f t="shared" si="20"/>
        <v>3953</v>
      </c>
      <c r="G32" s="27">
        <f t="shared" si="20"/>
        <v>11952</v>
      </c>
      <c r="H32" s="27">
        <f t="shared" si="20"/>
        <v>5967265</v>
      </c>
      <c r="I32" s="27">
        <f t="shared" si="20"/>
        <v>17468154</v>
      </c>
      <c r="J32" s="27">
        <f t="shared" si="20"/>
        <v>28011992</v>
      </c>
      <c r="K32" s="27">
        <f t="shared" si="21"/>
        <v>522835</v>
      </c>
      <c r="L32" s="27">
        <f t="shared" si="21"/>
        <v>174093</v>
      </c>
      <c r="M32" s="27">
        <f t="shared" si="21"/>
        <v>18961</v>
      </c>
      <c r="N32" s="28">
        <f>IF($C32="－","－",IF($B32="－","－",IF($B32=2,"Ｘ",IF($B32=1,"Ｘ",IF($C32&lt;=2,"Ｘ",AH25)))))</f>
        <v>615303</v>
      </c>
      <c r="O32" s="27">
        <f t="shared" si="22"/>
        <v>28018740</v>
      </c>
      <c r="P32" s="27">
        <f t="shared" si="22"/>
        <v>9477641</v>
      </c>
      <c r="Q32" s="27">
        <f t="shared" si="23"/>
        <v>111674</v>
      </c>
      <c r="R32" s="27">
        <f t="shared" si="23"/>
        <v>130804</v>
      </c>
      <c r="AD32" s="23"/>
      <c r="AK32" s="16"/>
      <c r="AN32" s="14"/>
    </row>
    <row r="33" spans="1:40" ht="14.25" thickBot="1">
      <c r="A33" s="7" t="s">
        <v>74</v>
      </c>
      <c r="B33" s="29">
        <f t="shared" si="19"/>
        <v>743</v>
      </c>
      <c r="C33" s="21">
        <f t="shared" si="19"/>
        <v>70</v>
      </c>
      <c r="D33" s="21">
        <f t="shared" si="19"/>
        <v>673</v>
      </c>
      <c r="E33" s="21">
        <f t="shared" si="20"/>
        <v>6567</v>
      </c>
      <c r="F33" s="21">
        <f t="shared" si="20"/>
        <v>5095</v>
      </c>
      <c r="G33" s="21">
        <f t="shared" si="20"/>
        <v>11662</v>
      </c>
      <c r="H33" s="21">
        <f t="shared" si="20"/>
        <v>4460135</v>
      </c>
      <c r="I33" s="21">
        <f t="shared" si="20"/>
        <v>13432981</v>
      </c>
      <c r="J33" s="21">
        <f t="shared" si="20"/>
        <v>26051117</v>
      </c>
      <c r="K33" s="21">
        <f t="shared" si="21"/>
        <v>663529</v>
      </c>
      <c r="L33" s="21">
        <f t="shared" si="21"/>
        <v>210748</v>
      </c>
      <c r="M33" s="21">
        <f t="shared" si="21"/>
        <v>2830</v>
      </c>
      <c r="N33" s="25">
        <f>IF($C33="－","－",IF($B33="－","－",IF($B33=2,"Ｘ",IF($B33=1,"Ｘ",IF($C33&lt;=2,"Ｘ",AH26)))))</f>
        <v>448753</v>
      </c>
      <c r="O33" s="21">
        <f t="shared" si="22"/>
        <v>26177549</v>
      </c>
      <c r="P33" s="21">
        <f t="shared" si="22"/>
        <v>11804469</v>
      </c>
      <c r="Q33" s="21">
        <f t="shared" si="23"/>
        <v>26722</v>
      </c>
      <c r="R33" s="21">
        <f t="shared" si="23"/>
        <v>86430</v>
      </c>
      <c r="AK33" s="16"/>
      <c r="AN33" s="14"/>
    </row>
    <row r="34" ht="13.5">
      <c r="AK34" s="16"/>
    </row>
    <row r="35" ht="13.5">
      <c r="AK35" s="16"/>
    </row>
    <row r="36" ht="13.5">
      <c r="AK36" s="16"/>
    </row>
    <row r="37" ht="13.5">
      <c r="AK37" s="16"/>
    </row>
    <row r="38" ht="13.5">
      <c r="AK38" s="16"/>
    </row>
    <row r="39" ht="13.5">
      <c r="AK39" s="16"/>
    </row>
    <row r="40" ht="13.5">
      <c r="AK40" s="16"/>
    </row>
    <row r="41" ht="13.5">
      <c r="AK41" s="16"/>
    </row>
    <row r="42" ht="13.5">
      <c r="AK42" s="16"/>
    </row>
    <row r="43" ht="13.5">
      <c r="AK43" s="16"/>
    </row>
    <row r="44" ht="13.5">
      <c r="AK44" s="16"/>
    </row>
    <row r="45" ht="13.5">
      <c r="AK45" s="16"/>
    </row>
    <row r="46" ht="13.5">
      <c r="AK46" s="16"/>
    </row>
    <row r="47" ht="13.5">
      <c r="AK47" s="16"/>
    </row>
    <row r="48" ht="13.5">
      <c r="AK48" s="16"/>
    </row>
    <row r="49" ht="13.5">
      <c r="AK49" s="16"/>
    </row>
    <row r="50" ht="13.5">
      <c r="AK50" s="16"/>
    </row>
    <row r="51" ht="13.5">
      <c r="AK51" s="16"/>
    </row>
    <row r="52" ht="13.5">
      <c r="AK52" s="16"/>
    </row>
    <row r="53" ht="13.5">
      <c r="AK53" s="16"/>
    </row>
    <row r="54" ht="13.5">
      <c r="AK54" s="16"/>
    </row>
    <row r="55" ht="13.5">
      <c r="AK55" s="16"/>
    </row>
    <row r="56" ht="13.5">
      <c r="AK56" s="16"/>
    </row>
    <row r="57" ht="13.5">
      <c r="AK57" s="16"/>
    </row>
    <row r="58" ht="13.5">
      <c r="AK58" s="16"/>
    </row>
    <row r="59" ht="13.5">
      <c r="AK59" s="16"/>
    </row>
    <row r="60" ht="13.5">
      <c r="AK60" s="16"/>
    </row>
    <row r="61" ht="13.5">
      <c r="AK61" s="16"/>
    </row>
    <row r="62" ht="13.5">
      <c r="AK62" s="16"/>
    </row>
    <row r="63" ht="13.5">
      <c r="AK63" s="16"/>
    </row>
    <row r="64" ht="13.5">
      <c r="AK64" s="16"/>
    </row>
    <row r="65" ht="13.5">
      <c r="AK65" s="16"/>
    </row>
    <row r="66" ht="13.5">
      <c r="AK66" s="16"/>
    </row>
    <row r="67" ht="13.5">
      <c r="AK67" s="16"/>
    </row>
    <row r="68" ht="13.5">
      <c r="AK68" s="16"/>
    </row>
    <row r="69" ht="13.5">
      <c r="AK69" s="16"/>
    </row>
    <row r="70" ht="13.5">
      <c r="AK70" s="16"/>
    </row>
    <row r="71" ht="13.5">
      <c r="AK71" s="16"/>
    </row>
    <row r="72" ht="13.5">
      <c r="AK72" s="16"/>
    </row>
    <row r="73" ht="13.5">
      <c r="AK73" s="16"/>
    </row>
    <row r="74" ht="13.5">
      <c r="AK74" s="16"/>
    </row>
    <row r="75" ht="13.5">
      <c r="AK75" s="16"/>
    </row>
    <row r="76" ht="13.5">
      <c r="AK76" s="16"/>
    </row>
    <row r="77" ht="13.5">
      <c r="AK77" s="16"/>
    </row>
    <row r="78" ht="13.5">
      <c r="AK78" s="16"/>
    </row>
    <row r="79" ht="13.5">
      <c r="AK79" s="16"/>
    </row>
    <row r="80" ht="13.5">
      <c r="AK80" s="16"/>
    </row>
    <row r="81" ht="13.5">
      <c r="AK81" s="16"/>
    </row>
    <row r="82" ht="13.5">
      <c r="AK82" s="16"/>
    </row>
    <row r="83" ht="13.5">
      <c r="AK83" s="16"/>
    </row>
    <row r="84" ht="13.5">
      <c r="AK84" s="16"/>
    </row>
    <row r="85" ht="13.5">
      <c r="AK85" s="16"/>
    </row>
    <row r="86" ht="13.5">
      <c r="AK86" s="16"/>
    </row>
    <row r="87" ht="13.5">
      <c r="AK87" s="16"/>
    </row>
    <row r="88" ht="13.5">
      <c r="AK88" s="16"/>
    </row>
    <row r="89" ht="13.5">
      <c r="AK89" s="16"/>
    </row>
    <row r="90" ht="13.5">
      <c r="AK90" s="16"/>
    </row>
    <row r="91" ht="13.5">
      <c r="AK91" s="16"/>
    </row>
    <row r="92" ht="13.5">
      <c r="AK92" s="16"/>
    </row>
    <row r="93" ht="13.5">
      <c r="AK93" s="16"/>
    </row>
    <row r="94" ht="13.5">
      <c r="AK94" s="16"/>
    </row>
    <row r="95" ht="13.5">
      <c r="AK95" s="16"/>
    </row>
    <row r="96" ht="13.5">
      <c r="AK96" s="16"/>
    </row>
    <row r="97" ht="13.5">
      <c r="AK97" s="16"/>
    </row>
    <row r="98" ht="13.5">
      <c r="AK98" s="16"/>
    </row>
    <row r="99" ht="13.5">
      <c r="AK99" s="16"/>
    </row>
    <row r="100" ht="13.5">
      <c r="AK100" s="16"/>
    </row>
    <row r="101" ht="13.5">
      <c r="AK101" s="16"/>
    </row>
    <row r="102" ht="13.5">
      <c r="AK102" s="16"/>
    </row>
    <row r="103" ht="13.5">
      <c r="AK103" s="16"/>
    </row>
    <row r="104" ht="13.5">
      <c r="AK104" s="16"/>
    </row>
    <row r="105" ht="13.5">
      <c r="AK105" s="16"/>
    </row>
    <row r="106" ht="13.5">
      <c r="AK106" s="16"/>
    </row>
    <row r="107" ht="13.5">
      <c r="AK107" s="16"/>
    </row>
    <row r="108" ht="13.5">
      <c r="AK108" s="16"/>
    </row>
    <row r="109" ht="13.5">
      <c r="AK109" s="16"/>
    </row>
    <row r="110" ht="13.5">
      <c r="AK110" s="16"/>
    </row>
    <row r="111" ht="13.5">
      <c r="AK111" s="16"/>
    </row>
    <row r="112" ht="13.5">
      <c r="AK112" s="16"/>
    </row>
    <row r="113" ht="13.5">
      <c r="AK113" s="16"/>
    </row>
    <row r="114" ht="13.5">
      <c r="AK114" s="16"/>
    </row>
    <row r="115" ht="13.5">
      <c r="AK115" s="16"/>
    </row>
    <row r="116" ht="13.5">
      <c r="AK116" s="16"/>
    </row>
    <row r="117" ht="13.5">
      <c r="AK117" s="16"/>
    </row>
    <row r="118" ht="13.5">
      <c r="AK118" s="16"/>
    </row>
    <row r="119" ht="13.5">
      <c r="AK119" s="16"/>
    </row>
    <row r="120" ht="13.5">
      <c r="AK120" s="16"/>
    </row>
    <row r="121" ht="13.5">
      <c r="AK121" s="16"/>
    </row>
    <row r="122" ht="13.5">
      <c r="AK122" s="16"/>
    </row>
    <row r="123" ht="13.5">
      <c r="AK123" s="16"/>
    </row>
    <row r="124" ht="13.5">
      <c r="AK124" s="16"/>
    </row>
    <row r="125" ht="13.5">
      <c r="AK125" s="16"/>
    </row>
    <row r="126" ht="13.5">
      <c r="AK126" s="16"/>
    </row>
    <row r="127" ht="13.5">
      <c r="AK127" s="16"/>
    </row>
    <row r="128" ht="13.5">
      <c r="AK128" s="16"/>
    </row>
    <row r="129" ht="13.5">
      <c r="AK129" s="16"/>
    </row>
    <row r="130" ht="13.5">
      <c r="AK130" s="16"/>
    </row>
    <row r="131" ht="13.5">
      <c r="AK131" s="16"/>
    </row>
    <row r="132" ht="13.5">
      <c r="AK132" s="16"/>
    </row>
    <row r="133" ht="13.5">
      <c r="AK133" s="16"/>
    </row>
    <row r="134" ht="13.5">
      <c r="AK134" s="16"/>
    </row>
    <row r="135" ht="13.5">
      <c r="AK135" s="16"/>
    </row>
    <row r="136" ht="13.5">
      <c r="AK136" s="16"/>
    </row>
    <row r="137" ht="13.5">
      <c r="AK137" s="16"/>
    </row>
    <row r="138" ht="13.5">
      <c r="AK138" s="16"/>
    </row>
    <row r="139" ht="13.5">
      <c r="AK139" s="16"/>
    </row>
    <row r="140" ht="13.5">
      <c r="AK140" s="16"/>
    </row>
    <row r="141" ht="13.5">
      <c r="AK141" s="16"/>
    </row>
    <row r="142" ht="13.5">
      <c r="AK142" s="16"/>
    </row>
    <row r="143" ht="13.5">
      <c r="AK143" s="16"/>
    </row>
    <row r="144" ht="13.5">
      <c r="AK144" s="16"/>
    </row>
    <row r="145" ht="13.5">
      <c r="AK145" s="16"/>
    </row>
    <row r="146" ht="13.5">
      <c r="AK146" s="16"/>
    </row>
    <row r="147" ht="13.5">
      <c r="AK147" s="16"/>
    </row>
    <row r="148" ht="13.5">
      <c r="AK148" s="16"/>
    </row>
    <row r="149" ht="13.5">
      <c r="AK149" s="16"/>
    </row>
    <row r="150" ht="13.5">
      <c r="AK150" s="16"/>
    </row>
    <row r="151" ht="13.5">
      <c r="AK151" s="16"/>
    </row>
    <row r="152" ht="13.5">
      <c r="AK152" s="16"/>
    </row>
    <row r="153" ht="13.5">
      <c r="AK153" s="16"/>
    </row>
    <row r="154" ht="13.5">
      <c r="AK154" s="16"/>
    </row>
    <row r="155" ht="13.5">
      <c r="AK155" s="16"/>
    </row>
    <row r="156" ht="13.5">
      <c r="AK156" s="16"/>
    </row>
    <row r="157" ht="13.5">
      <c r="AK157" s="16"/>
    </row>
    <row r="158" ht="13.5">
      <c r="AK158" s="16"/>
    </row>
    <row r="159" ht="13.5">
      <c r="AK159" s="16"/>
    </row>
    <row r="160" ht="13.5">
      <c r="AK160" s="16"/>
    </row>
    <row r="161" ht="13.5">
      <c r="AK161" s="16"/>
    </row>
    <row r="162" ht="13.5">
      <c r="AK162" s="16"/>
    </row>
    <row r="163" ht="13.5">
      <c r="AK163" s="16"/>
    </row>
    <row r="164" ht="13.5">
      <c r="AK164" s="16"/>
    </row>
    <row r="165" ht="13.5">
      <c r="AK165" s="16"/>
    </row>
    <row r="166" ht="13.5">
      <c r="AK166" s="16"/>
    </row>
    <row r="167" ht="13.5">
      <c r="AK167" s="16"/>
    </row>
    <row r="168" ht="13.5">
      <c r="AK168" s="16"/>
    </row>
    <row r="169" ht="13.5">
      <c r="AK169" s="16"/>
    </row>
    <row r="170" ht="13.5">
      <c r="AK170" s="16"/>
    </row>
    <row r="171" ht="13.5">
      <c r="AK171" s="16"/>
    </row>
    <row r="172" ht="13.5">
      <c r="AK172" s="16"/>
    </row>
    <row r="173" ht="13.5">
      <c r="AK173" s="16"/>
    </row>
    <row r="174" ht="13.5">
      <c r="AK174" s="16"/>
    </row>
    <row r="175" ht="13.5">
      <c r="AK175" s="16"/>
    </row>
    <row r="176" ht="13.5">
      <c r="AK176" s="16"/>
    </row>
    <row r="177" ht="13.5">
      <c r="AK177" s="16"/>
    </row>
    <row r="178" ht="13.5">
      <c r="AK178" s="16"/>
    </row>
    <row r="179" ht="13.5">
      <c r="AK179" s="16"/>
    </row>
    <row r="180" ht="13.5">
      <c r="AK180" s="16"/>
    </row>
    <row r="181" ht="13.5">
      <c r="AK181" s="16"/>
    </row>
    <row r="182" ht="13.5">
      <c r="AK182" s="16"/>
    </row>
    <row r="183" ht="13.5">
      <c r="AK183" s="16"/>
    </row>
    <row r="184" ht="13.5">
      <c r="AK184" s="16"/>
    </row>
    <row r="185" ht="13.5">
      <c r="AK185" s="16"/>
    </row>
    <row r="186" ht="13.5">
      <c r="AK186" s="16"/>
    </row>
    <row r="187" ht="13.5">
      <c r="AK187" s="16"/>
    </row>
    <row r="188" ht="13.5">
      <c r="AK188" s="16"/>
    </row>
    <row r="189" ht="13.5">
      <c r="AK189" s="16"/>
    </row>
    <row r="190" ht="13.5">
      <c r="AK190" s="16"/>
    </row>
    <row r="191" ht="13.5">
      <c r="AK191" s="16"/>
    </row>
    <row r="192" ht="13.5">
      <c r="AK192" s="16"/>
    </row>
    <row r="193" ht="13.5">
      <c r="AK193" s="16"/>
    </row>
    <row r="194" ht="13.5">
      <c r="AK194" s="16"/>
    </row>
    <row r="195" ht="13.5">
      <c r="AK195" s="16"/>
    </row>
    <row r="196" ht="13.5">
      <c r="AK196" s="16"/>
    </row>
    <row r="197" ht="13.5">
      <c r="AK197" s="16"/>
    </row>
    <row r="198" ht="13.5">
      <c r="AK198" s="16"/>
    </row>
    <row r="199" ht="13.5">
      <c r="AK199" s="16"/>
    </row>
    <row r="200" ht="13.5">
      <c r="AK200" s="16"/>
    </row>
    <row r="201" ht="13.5">
      <c r="AK201" s="16"/>
    </row>
    <row r="202" ht="13.5">
      <c r="AK202" s="16"/>
    </row>
    <row r="203" ht="13.5">
      <c r="AK203" s="16"/>
    </row>
    <row r="204" ht="13.5">
      <c r="AK204" s="16"/>
    </row>
    <row r="205" ht="13.5">
      <c r="AK205" s="16"/>
    </row>
    <row r="206" ht="13.5">
      <c r="AK206" s="16"/>
    </row>
    <row r="207" ht="13.5">
      <c r="AK207" s="16"/>
    </row>
    <row r="208" ht="13.5">
      <c r="AK208" s="16"/>
    </row>
    <row r="209" ht="13.5">
      <c r="AK209" s="16"/>
    </row>
    <row r="210" ht="13.5">
      <c r="AK210" s="16"/>
    </row>
    <row r="211" ht="13.5">
      <c r="AK211" s="16"/>
    </row>
    <row r="212" ht="13.5">
      <c r="AK212" s="16"/>
    </row>
    <row r="213" ht="13.5">
      <c r="AK213" s="16"/>
    </row>
    <row r="214" ht="13.5">
      <c r="AK214" s="16"/>
    </row>
    <row r="215" ht="13.5">
      <c r="AK215" s="16"/>
    </row>
    <row r="216" ht="13.5">
      <c r="AK216" s="16"/>
    </row>
    <row r="217" ht="13.5">
      <c r="AK217" s="16"/>
    </row>
    <row r="218" ht="13.5">
      <c r="AK218" s="16"/>
    </row>
    <row r="219" ht="13.5">
      <c r="AK219" s="16"/>
    </row>
    <row r="220" ht="13.5">
      <c r="AK220" s="16"/>
    </row>
    <row r="221" ht="13.5">
      <c r="AK221" s="16"/>
    </row>
    <row r="222" ht="13.5">
      <c r="AK222" s="16"/>
    </row>
    <row r="223" ht="13.5">
      <c r="AK223" s="16"/>
    </row>
    <row r="224" ht="13.5">
      <c r="AK224" s="16"/>
    </row>
    <row r="225" ht="13.5">
      <c r="AK225" s="16"/>
    </row>
    <row r="226" ht="13.5">
      <c r="AK226" s="16"/>
    </row>
    <row r="227" ht="13.5">
      <c r="AK227" s="16"/>
    </row>
    <row r="228" ht="13.5">
      <c r="AK228" s="16"/>
    </row>
    <row r="229" ht="13.5">
      <c r="AK229" s="16"/>
    </row>
    <row r="230" ht="13.5">
      <c r="AK230" s="16"/>
    </row>
    <row r="231" ht="13.5">
      <c r="AK231" s="16"/>
    </row>
    <row r="232" ht="13.5">
      <c r="AK232" s="16"/>
    </row>
    <row r="233" ht="13.5">
      <c r="AK233" s="16"/>
    </row>
    <row r="234" ht="13.5">
      <c r="AK234" s="16"/>
    </row>
    <row r="235" ht="13.5">
      <c r="AK235" s="16"/>
    </row>
    <row r="236" ht="13.5">
      <c r="AK236" s="16"/>
    </row>
    <row r="237" ht="13.5">
      <c r="AK237" s="16"/>
    </row>
    <row r="238" ht="13.5">
      <c r="AK238" s="16"/>
    </row>
    <row r="239" ht="13.5">
      <c r="AK239" s="16"/>
    </row>
    <row r="240" ht="13.5">
      <c r="AK240" s="16"/>
    </row>
    <row r="241" ht="13.5">
      <c r="AK241" s="16"/>
    </row>
    <row r="242" ht="13.5">
      <c r="AK242" s="16"/>
    </row>
    <row r="243" ht="13.5">
      <c r="AK243" s="16"/>
    </row>
    <row r="244" ht="13.5">
      <c r="AK244" s="16"/>
    </row>
    <row r="245" ht="13.5">
      <c r="AK245" s="16"/>
    </row>
    <row r="246" ht="13.5">
      <c r="AK246" s="16"/>
    </row>
    <row r="247" ht="13.5">
      <c r="AK247" s="16"/>
    </row>
    <row r="248" ht="13.5">
      <c r="AK248" s="16"/>
    </row>
    <row r="249" ht="13.5">
      <c r="AK249" s="16"/>
    </row>
    <row r="250" ht="13.5">
      <c r="AK250" s="16"/>
    </row>
    <row r="251" ht="13.5">
      <c r="AK251" s="16"/>
    </row>
    <row r="252" ht="13.5">
      <c r="AK252" s="16"/>
    </row>
    <row r="253" ht="13.5">
      <c r="AK253" s="16"/>
    </row>
    <row r="254" ht="13.5">
      <c r="AK254" s="16"/>
    </row>
    <row r="255" ht="13.5">
      <c r="AK255" s="16"/>
    </row>
    <row r="256" ht="13.5">
      <c r="AK256" s="16"/>
    </row>
    <row r="257" ht="13.5">
      <c r="AK257" s="16"/>
    </row>
    <row r="258" ht="13.5">
      <c r="AK258" s="16"/>
    </row>
    <row r="259" ht="13.5">
      <c r="AK259" s="16"/>
    </row>
    <row r="260" ht="13.5">
      <c r="AK260" s="16"/>
    </row>
    <row r="261" ht="13.5">
      <c r="AK261" s="16"/>
    </row>
    <row r="262" ht="13.5">
      <c r="AK262" s="16"/>
    </row>
    <row r="263" ht="13.5">
      <c r="AK263" s="16"/>
    </row>
    <row r="264" ht="13.5">
      <c r="AK264" s="16"/>
    </row>
    <row r="265" ht="13.5">
      <c r="AK265" s="16"/>
    </row>
    <row r="266" ht="13.5">
      <c r="AK266" s="16"/>
    </row>
    <row r="267" ht="13.5">
      <c r="AK267" s="16"/>
    </row>
    <row r="268" ht="13.5">
      <c r="AK268" s="16"/>
    </row>
    <row r="269" ht="13.5">
      <c r="AK269" s="16"/>
    </row>
    <row r="270" ht="13.5">
      <c r="AK270" s="16"/>
    </row>
    <row r="271" ht="13.5">
      <c r="AK271" s="16"/>
    </row>
    <row r="272" ht="13.5">
      <c r="AK272" s="16"/>
    </row>
    <row r="273" ht="13.5">
      <c r="AK273" s="16"/>
    </row>
    <row r="274" ht="13.5">
      <c r="AK274" s="16"/>
    </row>
    <row r="275" ht="13.5">
      <c r="AK275" s="16"/>
    </row>
    <row r="276" ht="13.5">
      <c r="AK276" s="16"/>
    </row>
    <row r="277" ht="13.5">
      <c r="AK277" s="16"/>
    </row>
    <row r="278" ht="13.5">
      <c r="AK278" s="16"/>
    </row>
    <row r="279" ht="13.5">
      <c r="AK279" s="16"/>
    </row>
    <row r="280" ht="13.5">
      <c r="AK280" s="16"/>
    </row>
    <row r="281" ht="13.5">
      <c r="AK281" s="16"/>
    </row>
    <row r="282" ht="13.5">
      <c r="AK282" s="16"/>
    </row>
    <row r="283" ht="13.5">
      <c r="AK283" s="16"/>
    </row>
    <row r="284" ht="13.5">
      <c r="AK284" s="16"/>
    </row>
    <row r="285" ht="13.5">
      <c r="AK285" s="16"/>
    </row>
    <row r="286" ht="13.5">
      <c r="AK286" s="16"/>
    </row>
    <row r="287" ht="13.5">
      <c r="AK287" s="16"/>
    </row>
    <row r="288" ht="13.5">
      <c r="AK288" s="16"/>
    </row>
    <row r="289" ht="13.5">
      <c r="AK289" s="16"/>
    </row>
    <row r="290" ht="13.5">
      <c r="AK290" s="16"/>
    </row>
    <row r="291" ht="13.5">
      <c r="AK291" s="16"/>
    </row>
    <row r="292" ht="13.5">
      <c r="AK292" s="16"/>
    </row>
    <row r="293" ht="13.5">
      <c r="AK293" s="16"/>
    </row>
    <row r="294" ht="13.5">
      <c r="AK294" s="16"/>
    </row>
    <row r="295" ht="13.5">
      <c r="AK295" s="16"/>
    </row>
    <row r="296" ht="13.5">
      <c r="AK296" s="16"/>
    </row>
    <row r="297" ht="13.5">
      <c r="AK297" s="16"/>
    </row>
    <row r="298" ht="13.5">
      <c r="AK298" s="16"/>
    </row>
    <row r="299" ht="13.5">
      <c r="AK299" s="16"/>
    </row>
    <row r="300" ht="13.5">
      <c r="AK300" s="16"/>
    </row>
    <row r="301" ht="13.5">
      <c r="AK301" s="16"/>
    </row>
    <row r="302" ht="13.5">
      <c r="AK302" s="16"/>
    </row>
    <row r="303" ht="13.5">
      <c r="AK303" s="16"/>
    </row>
    <row r="304" ht="13.5">
      <c r="AK304" s="16"/>
    </row>
    <row r="305" ht="13.5">
      <c r="AK305" s="16"/>
    </row>
    <row r="306" ht="13.5">
      <c r="AK306" s="16"/>
    </row>
    <row r="307" ht="13.5">
      <c r="AK307" s="16"/>
    </row>
    <row r="308" ht="13.5">
      <c r="AK308" s="16"/>
    </row>
    <row r="309" ht="13.5">
      <c r="AK309" s="16"/>
    </row>
    <row r="310" ht="13.5">
      <c r="AK310" s="16"/>
    </row>
    <row r="311" ht="13.5">
      <c r="AK311" s="16"/>
    </row>
    <row r="312" ht="13.5">
      <c r="AK312" s="16"/>
    </row>
    <row r="313" ht="13.5">
      <c r="AK313" s="16"/>
    </row>
    <row r="314" ht="13.5">
      <c r="AK314" s="16"/>
    </row>
    <row r="315" ht="13.5">
      <c r="AK315" s="16"/>
    </row>
    <row r="316" ht="13.5">
      <c r="AK316" s="16"/>
    </row>
    <row r="317" ht="13.5">
      <c r="AK317" s="16"/>
    </row>
    <row r="318" ht="13.5">
      <c r="AK318" s="16"/>
    </row>
    <row r="319" ht="13.5">
      <c r="AK319" s="16"/>
    </row>
    <row r="320" ht="13.5">
      <c r="AK320" s="16"/>
    </row>
    <row r="321" ht="13.5">
      <c r="AK321" s="16"/>
    </row>
    <row r="322" ht="13.5">
      <c r="AK322" s="16"/>
    </row>
    <row r="323" ht="13.5">
      <c r="AK323" s="16"/>
    </row>
    <row r="324" ht="13.5">
      <c r="AK324" s="16"/>
    </row>
    <row r="2457" ht="13.5">
      <c r="AN2457">
        <v>12</v>
      </c>
    </row>
    <row r="2471" spans="37:40" ht="13.5">
      <c r="AK2471" s="16">
        <v>8510</v>
      </c>
      <c r="AL2471" s="16">
        <v>10819</v>
      </c>
      <c r="AN2471">
        <v>19</v>
      </c>
    </row>
    <row r="2477" ht="13.5">
      <c r="AN2477">
        <v>22</v>
      </c>
    </row>
    <row r="2485" spans="37:38" ht="13.5">
      <c r="AK2485" s="16">
        <v>7535</v>
      </c>
      <c r="AL2485" s="16">
        <v>9353</v>
      </c>
    </row>
    <row r="2489" ht="13.5">
      <c r="AN2489">
        <v>28</v>
      </c>
    </row>
    <row r="2491" spans="37:38" ht="13.5">
      <c r="AK2491" s="16">
        <v>0</v>
      </c>
      <c r="AL2491" s="16">
        <v>949</v>
      </c>
    </row>
    <row r="2501" ht="13.5">
      <c r="AN2501">
        <v>34</v>
      </c>
    </row>
    <row r="2503" spans="37:38" ht="13.5">
      <c r="AK2503" s="16">
        <v>3925</v>
      </c>
      <c r="AL2503" s="16">
        <v>3373</v>
      </c>
    </row>
    <row r="2515" spans="37:38" ht="13.5">
      <c r="AK2515" s="16">
        <v>987</v>
      </c>
      <c r="AL2515" s="16">
        <v>595</v>
      </c>
    </row>
    <row r="2526" ht="13.5">
      <c r="AN2526">
        <v>17</v>
      </c>
    </row>
    <row r="2540" spans="37:40" ht="13.5">
      <c r="AK2540" s="16">
        <v>0</v>
      </c>
      <c r="AL2540" s="16">
        <v>2370</v>
      </c>
      <c r="AN2540">
        <v>24</v>
      </c>
    </row>
    <row r="2550" ht="13.5">
      <c r="AN2550">
        <v>29</v>
      </c>
    </row>
    <row r="2554" spans="37:40" ht="13.5">
      <c r="AK2554" s="16">
        <v>0</v>
      </c>
      <c r="AL2554" s="16">
        <v>333</v>
      </c>
      <c r="AN2554">
        <v>31</v>
      </c>
    </row>
    <row r="2564" spans="37:38" ht="13.5">
      <c r="AK2564" s="16">
        <v>199</v>
      </c>
      <c r="AL2564" s="16">
        <v>199</v>
      </c>
    </row>
    <row r="2568" spans="37:38" ht="13.5">
      <c r="AK2568" s="16">
        <v>1518</v>
      </c>
      <c r="AL2568" s="16">
        <v>10115</v>
      </c>
    </row>
  </sheetData>
  <mergeCells count="4">
    <mergeCell ref="Q5:R5"/>
    <mergeCell ref="B6:D6"/>
    <mergeCell ref="E6:G6"/>
    <mergeCell ref="K6:L6"/>
  </mergeCells>
  <printOptions/>
  <pageMargins left="0.75" right="0.75" top="1" bottom="1" header="0.512" footer="0.512"/>
  <pageSetup horizontalDpi="600" verticalDpi="600" orientation="portrait" pageOrder="overThenDown" paperSize="9" scale="81" r:id="rId1"/>
  <colBreaks count="1" manualBreakCount="1">
    <brk id="9" min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商工担当</cp:lastModifiedBy>
  <cp:lastPrinted>2004-01-26T08:13:13Z</cp:lastPrinted>
  <dcterms:created xsi:type="dcterms:W3CDTF">2000-04-13T06:48:11Z</dcterms:created>
  <dcterms:modified xsi:type="dcterms:W3CDTF">2004-03-15T09:51:07Z</dcterms:modified>
  <cp:category/>
  <cp:version/>
  <cp:contentType/>
  <cp:contentStatus/>
</cp:coreProperties>
</file>