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65" windowWidth="18780" windowHeight="4080" activeTab="0"/>
  </bookViews>
  <sheets>
    <sheet name="年齢階級別人口（市区町村別） (H22) " sheetId="1" r:id="rId1"/>
  </sheets>
  <definedNames>
    <definedName name="_xlnm.Print_Area" localSheetId="0">'年齢階級別人口（市区町村別） (H22) '!$A$1:$U$136</definedName>
    <definedName name="_xlnm.Print_Titles" localSheetId="0">'年齢階級別人口（市区町村別） (H22) '!$1:$5</definedName>
  </definedNames>
  <calcPr fullCalcOnLoad="1"/>
</workbook>
</file>

<file path=xl/sharedStrings.xml><?xml version="1.0" encoding="utf-8"?>
<sst xmlns="http://schemas.openxmlformats.org/spreadsheetml/2006/main" count="244" uniqueCount="144">
  <si>
    <t>０～１４歳</t>
  </si>
  <si>
    <t>１５～６４歳</t>
  </si>
  <si>
    <t>市区町村</t>
  </si>
  <si>
    <t>総数</t>
  </si>
  <si>
    <t>男</t>
  </si>
  <si>
    <t>女</t>
  </si>
  <si>
    <t>さいたま市</t>
  </si>
  <si>
    <t>ふじみ野市</t>
  </si>
  <si>
    <t>ときがわ町</t>
  </si>
  <si>
    <t>構成比（％）</t>
  </si>
  <si>
    <t xml:space="preserve">県総数    </t>
  </si>
  <si>
    <t xml:space="preserve">                                                                  </t>
  </si>
  <si>
    <t xml:space="preserve">北区      </t>
  </si>
  <si>
    <t xml:space="preserve">大宮区    </t>
  </si>
  <si>
    <t xml:space="preserve">見沼区    </t>
  </si>
  <si>
    <t xml:space="preserve">中央区    </t>
  </si>
  <si>
    <t xml:space="preserve">桜区      </t>
  </si>
  <si>
    <t xml:space="preserve">浦和区    </t>
  </si>
  <si>
    <t xml:space="preserve">南区      </t>
  </si>
  <si>
    <t xml:space="preserve">緑区      </t>
  </si>
  <si>
    <t xml:space="preserve">岩槻区    </t>
  </si>
  <si>
    <t xml:space="preserve">川越市    </t>
  </si>
  <si>
    <t xml:space="preserve">熊谷市    </t>
  </si>
  <si>
    <t xml:space="preserve">川口市    </t>
  </si>
  <si>
    <t xml:space="preserve">行田市    </t>
  </si>
  <si>
    <t xml:space="preserve">秩父市    </t>
  </si>
  <si>
    <t xml:space="preserve">所沢市    </t>
  </si>
  <si>
    <t xml:space="preserve">飯能市    </t>
  </si>
  <si>
    <t xml:space="preserve">加須市    </t>
  </si>
  <si>
    <t xml:space="preserve">本庄市    </t>
  </si>
  <si>
    <t xml:space="preserve">東松山市  </t>
  </si>
  <si>
    <t xml:space="preserve">春日部市  </t>
  </si>
  <si>
    <t xml:space="preserve">狭山市    </t>
  </si>
  <si>
    <t xml:space="preserve">羽生市    </t>
  </si>
  <si>
    <t xml:space="preserve">鴻巣市    </t>
  </si>
  <si>
    <t xml:space="preserve">深谷市    </t>
  </si>
  <si>
    <t xml:space="preserve">上尾市    </t>
  </si>
  <si>
    <t xml:space="preserve">草加市    </t>
  </si>
  <si>
    <t xml:space="preserve">越谷市    </t>
  </si>
  <si>
    <t xml:space="preserve">蕨  市    </t>
  </si>
  <si>
    <t xml:space="preserve">戸田市    </t>
  </si>
  <si>
    <t xml:space="preserve">入間市    </t>
  </si>
  <si>
    <t xml:space="preserve">鳩ケ谷市  </t>
  </si>
  <si>
    <t xml:space="preserve">朝霞市    </t>
  </si>
  <si>
    <t xml:space="preserve">志木市    </t>
  </si>
  <si>
    <t xml:space="preserve">和光市    </t>
  </si>
  <si>
    <t xml:space="preserve">新座市    </t>
  </si>
  <si>
    <t xml:space="preserve">桶川市    </t>
  </si>
  <si>
    <t xml:space="preserve">久喜市    </t>
  </si>
  <si>
    <t xml:space="preserve">北本市    </t>
  </si>
  <si>
    <t xml:space="preserve">八潮市    </t>
  </si>
  <si>
    <t xml:space="preserve">富士見市  </t>
  </si>
  <si>
    <t xml:space="preserve">三郷市    </t>
  </si>
  <si>
    <t xml:space="preserve">蓮田市    </t>
  </si>
  <si>
    <t xml:space="preserve">坂戸市    </t>
  </si>
  <si>
    <t xml:space="preserve">幸手市    </t>
  </si>
  <si>
    <t xml:space="preserve">鶴ケ島市  </t>
  </si>
  <si>
    <t xml:space="preserve">日高市    </t>
  </si>
  <si>
    <t xml:space="preserve">吉川市    </t>
  </si>
  <si>
    <t xml:space="preserve">北足立郡  </t>
  </si>
  <si>
    <t xml:space="preserve">伊奈町    </t>
  </si>
  <si>
    <t xml:space="preserve">入間郡    </t>
  </si>
  <si>
    <t xml:space="preserve">三芳町    </t>
  </si>
  <si>
    <t xml:space="preserve">毛呂山町  </t>
  </si>
  <si>
    <t xml:space="preserve">越生町    </t>
  </si>
  <si>
    <t xml:space="preserve">比企郡    </t>
  </si>
  <si>
    <t xml:space="preserve">滑川町    </t>
  </si>
  <si>
    <t xml:space="preserve">嵐山町    </t>
  </si>
  <si>
    <t xml:space="preserve">小川町    </t>
  </si>
  <si>
    <t xml:space="preserve">川島町    </t>
  </si>
  <si>
    <t xml:space="preserve">吉見町    </t>
  </si>
  <si>
    <t xml:space="preserve">鳩山町    </t>
  </si>
  <si>
    <t xml:space="preserve">秩父郡    </t>
  </si>
  <si>
    <t xml:space="preserve">横瀬町    </t>
  </si>
  <si>
    <t xml:space="preserve">皆野町    </t>
  </si>
  <si>
    <t xml:space="preserve">長瀞町    </t>
  </si>
  <si>
    <t xml:space="preserve">小鹿野町  </t>
  </si>
  <si>
    <t xml:space="preserve">東秩父村  </t>
  </si>
  <si>
    <t xml:space="preserve">児玉郡    </t>
  </si>
  <si>
    <t xml:space="preserve">美里町    </t>
  </si>
  <si>
    <t xml:space="preserve">神川町    </t>
  </si>
  <si>
    <t xml:space="preserve">上里町    </t>
  </si>
  <si>
    <t xml:space="preserve">大里郡    </t>
  </si>
  <si>
    <t xml:space="preserve">寄居町    </t>
  </si>
  <si>
    <t xml:space="preserve">北埼玉郡  </t>
  </si>
  <si>
    <t xml:space="preserve">騎西町    </t>
  </si>
  <si>
    <t xml:space="preserve">北川辺町  </t>
  </si>
  <si>
    <t xml:space="preserve">大利根町  </t>
  </si>
  <si>
    <t xml:space="preserve">南埼玉郡  </t>
  </si>
  <si>
    <t xml:space="preserve">宮代町    </t>
  </si>
  <si>
    <t xml:space="preserve">白岡町    </t>
  </si>
  <si>
    <t xml:space="preserve">菖蒲町    </t>
  </si>
  <si>
    <t xml:space="preserve">北葛飾郡  </t>
  </si>
  <si>
    <t xml:space="preserve">栗橋町    </t>
  </si>
  <si>
    <t xml:space="preserve">鷲宮町    </t>
  </si>
  <si>
    <t xml:space="preserve">杉戸町    </t>
  </si>
  <si>
    <t xml:space="preserve">松伏町    </t>
  </si>
  <si>
    <t xml:space="preserve">市  計    </t>
  </si>
  <si>
    <t xml:space="preserve">郡  計    </t>
  </si>
  <si>
    <t xml:space="preserve">西区      </t>
  </si>
  <si>
    <t>南部地域</t>
  </si>
  <si>
    <t>県央地域</t>
  </si>
  <si>
    <t>南西部地域</t>
  </si>
  <si>
    <t>東部地域</t>
  </si>
  <si>
    <t>西部地域</t>
  </si>
  <si>
    <t>利根地域</t>
  </si>
  <si>
    <t>秩父地域</t>
  </si>
  <si>
    <t>さいたま地域</t>
  </si>
  <si>
    <t>さいたま市（西区、北区、大宮区、見沼区、中央区、桜区、浦和区、南区、緑区、岩槻区　１０区）</t>
  </si>
  <si>
    <t>鴻巣市、上尾市、桶川市、北本市、伊奈町（４市１町）</t>
  </si>
  <si>
    <t>所沢市、飯能市、狭山市、入間市、日高市（５市）</t>
  </si>
  <si>
    <t>秩父市、横瀬町、皆野町、長瀞町、小鹿野町（１市４町）</t>
  </si>
  <si>
    <t>＊７５歳以上の構成比は、全人口に対する７５歳以上の人口の割合である。</t>
  </si>
  <si>
    <t>人　口</t>
  </si>
  <si>
    <t xml:space="preserve">６５歳以上                                                                                                                                                                                              </t>
  </si>
  <si>
    <t>構成比
（％）</t>
  </si>
  <si>
    <t>年　齢　階　級　別　人　口　と　割　合　（　３区分　）</t>
  </si>
  <si>
    <t>男</t>
  </si>
  <si>
    <t>女</t>
  </si>
  <si>
    <t xml:space="preserve">７５歳以上（再掲）                                                                                                                                                                                                                            </t>
  </si>
  <si>
    <t xml:space="preserve"> 南部地域</t>
  </si>
  <si>
    <t xml:space="preserve"> 南西部地域</t>
  </si>
  <si>
    <t xml:space="preserve"> 東部地域</t>
  </si>
  <si>
    <t xml:space="preserve"> 県央地域</t>
  </si>
  <si>
    <t xml:space="preserve"> 川越地域</t>
  </si>
  <si>
    <t xml:space="preserve"> 東松山地域</t>
  </si>
  <si>
    <t xml:space="preserve"> 西部地域</t>
  </si>
  <si>
    <t xml:space="preserve"> 利根地域</t>
  </si>
  <si>
    <t xml:space="preserve"> 熊谷地域</t>
  </si>
  <si>
    <t xml:space="preserve">
 本庄地域</t>
  </si>
  <si>
    <t xml:space="preserve"> 秩父地域</t>
  </si>
  <si>
    <t>【地域別市町村】</t>
  </si>
  <si>
    <t>川口市、蕨市、戸田市、鳩ヶ谷市（４市）</t>
  </si>
  <si>
    <t>朝霞市、志木市、和光市、新座市、富士見市、ふじみ野市、三芳町（６市１町）</t>
  </si>
  <si>
    <t>春日部市、草加市、越谷市、三郷市、八潮市、吉川市、松伏町（６市１町）</t>
  </si>
  <si>
    <t>川越地域</t>
  </si>
  <si>
    <t>川越市、坂戸市、鶴ヶ島市、毛呂山町、越生町（３市２町）</t>
  </si>
  <si>
    <t>東松山地域</t>
  </si>
  <si>
    <t>東松山市、滑川町、嵐山町、小川町、川島町、吉見町、鳩山町、ときがわ町、東秩父村（１市８町）</t>
  </si>
  <si>
    <t>行田市、加須市、羽生市、久喜市、蓮田市、幸手市、騎西町、北川辺町、大利根町、宮代町、白岡町、菖蒲町、栗橋町、鷲宮町、杉戸町（６市９町）</t>
  </si>
  <si>
    <t>熊谷地域</t>
  </si>
  <si>
    <t>本庄地域</t>
  </si>
  <si>
    <t>熊谷市、深谷市、寄居町（２市１町）</t>
  </si>
  <si>
    <t>本庄市、美里町、神川町、上里町（１市３町）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</si>
</sst>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%"/>
    <numFmt numFmtId="179" formatCode="0.00_);[Red]\(0.00\)"/>
    <numFmt numFmtId="180" formatCode="#,##0_);[Red]\(#,##0\)"/>
    <numFmt numFmtId="181" formatCode="#,##0.0_);[Red]\(#,##0.0\)"/>
    <numFmt numFmtId="182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64" applyFont="1" applyBorder="1" applyAlignment="1">
      <alignment horizontal="right"/>
      <protection/>
    </xf>
    <xf numFmtId="181" fontId="4" fillId="0" borderId="10" xfId="64" applyNumberFormat="1" applyFont="1" applyBorder="1" applyAlignment="1">
      <alignment horizontal="right"/>
      <protection/>
    </xf>
    <xf numFmtId="181" fontId="4" fillId="0" borderId="11" xfId="64" applyNumberFormat="1" applyFont="1" applyBorder="1" applyAlignment="1">
      <alignment horizontal="right"/>
      <protection/>
    </xf>
    <xf numFmtId="181" fontId="4" fillId="0" borderId="12" xfId="64" applyNumberFormat="1" applyFont="1" applyBorder="1" applyAlignment="1">
      <alignment horizontal="right"/>
      <protection/>
    </xf>
    <xf numFmtId="181" fontId="4" fillId="0" borderId="13" xfId="64" applyNumberFormat="1" applyFont="1" applyBorder="1" applyAlignment="1">
      <alignment horizontal="right"/>
      <protection/>
    </xf>
    <xf numFmtId="181" fontId="4" fillId="0" borderId="14" xfId="64" applyNumberFormat="1" applyFont="1" applyBorder="1" applyAlignment="1">
      <alignment horizontal="right"/>
      <protection/>
    </xf>
    <xf numFmtId="181" fontId="4" fillId="0" borderId="15" xfId="64" applyNumberFormat="1" applyFont="1" applyBorder="1" applyAlignment="1">
      <alignment horizontal="right"/>
      <protection/>
    </xf>
    <xf numFmtId="181" fontId="4" fillId="0" borderId="16" xfId="64" applyNumberFormat="1" applyFont="1" applyBorder="1" applyAlignment="1">
      <alignment horizontal="right"/>
      <protection/>
    </xf>
    <xf numFmtId="181" fontId="4" fillId="0" borderId="17" xfId="64" applyNumberFormat="1" applyFont="1" applyBorder="1" applyAlignment="1">
      <alignment horizontal="right"/>
      <protection/>
    </xf>
    <xf numFmtId="182" fontId="4" fillId="0" borderId="11" xfId="64" applyNumberFormat="1" applyFont="1" applyBorder="1" applyAlignment="1">
      <alignment horizontal="right"/>
      <protection/>
    </xf>
    <xf numFmtId="182" fontId="4" fillId="0" borderId="18" xfId="64" applyNumberFormat="1" applyFont="1" applyBorder="1" applyAlignment="1">
      <alignment horizontal="right"/>
      <protection/>
    </xf>
    <xf numFmtId="181" fontId="4" fillId="0" borderId="19" xfId="64" applyNumberFormat="1" applyFont="1" applyBorder="1" applyAlignment="1">
      <alignment horizontal="right"/>
      <protection/>
    </xf>
    <xf numFmtId="182" fontId="4" fillId="0" borderId="14" xfId="64" applyNumberFormat="1" applyFont="1" applyBorder="1" applyAlignment="1">
      <alignment horizontal="right"/>
      <protection/>
    </xf>
    <xf numFmtId="182" fontId="4" fillId="0" borderId="13" xfId="64" applyNumberFormat="1" applyFont="1" applyBorder="1" applyAlignment="1">
      <alignment horizontal="right"/>
      <protection/>
    </xf>
    <xf numFmtId="181" fontId="4" fillId="0" borderId="20" xfId="64" applyNumberFormat="1" applyFont="1" applyBorder="1" applyAlignment="1">
      <alignment horizontal="right"/>
      <protection/>
    </xf>
    <xf numFmtId="182" fontId="4" fillId="0" borderId="21" xfId="64" applyNumberFormat="1" applyFont="1" applyBorder="1" applyAlignment="1">
      <alignment horizontal="right"/>
      <protection/>
    </xf>
    <xf numFmtId="181" fontId="4" fillId="0" borderId="22" xfId="64" applyNumberFormat="1" applyFont="1" applyBorder="1" applyAlignment="1">
      <alignment horizontal="right"/>
      <protection/>
    </xf>
    <xf numFmtId="182" fontId="4" fillId="0" borderId="16" xfId="64" applyNumberFormat="1" applyFont="1" applyBorder="1" applyAlignment="1">
      <alignment horizontal="right"/>
      <protection/>
    </xf>
    <xf numFmtId="181" fontId="4" fillId="0" borderId="18" xfId="64" applyNumberFormat="1" applyFont="1" applyBorder="1" applyAlignment="1">
      <alignment horizontal="right"/>
      <protection/>
    </xf>
    <xf numFmtId="182" fontId="4" fillId="0" borderId="23" xfId="64" applyNumberFormat="1" applyFont="1" applyBorder="1" applyAlignment="1">
      <alignment horizontal="right"/>
      <protection/>
    </xf>
    <xf numFmtId="0" fontId="4" fillId="0" borderId="0" xfId="63" applyFont="1">
      <alignment/>
      <protection/>
    </xf>
    <xf numFmtId="177" fontId="4" fillId="0" borderId="0" xfId="63" applyNumberFormat="1" applyFont="1">
      <alignment/>
      <protection/>
    </xf>
    <xf numFmtId="176" fontId="4" fillId="0" borderId="0" xfId="63" applyNumberFormat="1" applyFont="1">
      <alignment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right"/>
      <protection/>
    </xf>
    <xf numFmtId="3" fontId="4" fillId="0" borderId="24" xfId="63" applyNumberFormat="1" applyFont="1" applyBorder="1" applyAlignment="1">
      <alignment horizontal="right"/>
      <protection/>
    </xf>
    <xf numFmtId="0" fontId="4" fillId="0" borderId="24" xfId="63" applyFont="1" applyBorder="1" applyAlignment="1">
      <alignment horizontal="right"/>
      <protection/>
    </xf>
    <xf numFmtId="3" fontId="4" fillId="0" borderId="25" xfId="63" applyNumberFormat="1" applyFont="1" applyBorder="1" applyAlignment="1">
      <alignment horizontal="right"/>
      <protection/>
    </xf>
    <xf numFmtId="3" fontId="4" fillId="0" borderId="26" xfId="63" applyNumberFormat="1" applyFont="1" applyBorder="1" applyAlignment="1">
      <alignment horizontal="right"/>
      <protection/>
    </xf>
    <xf numFmtId="3" fontId="4" fillId="0" borderId="27" xfId="63" applyNumberFormat="1" applyFont="1" applyBorder="1" applyAlignment="1">
      <alignment horizontal="right"/>
      <protection/>
    </xf>
    <xf numFmtId="3" fontId="4" fillId="0" borderId="28" xfId="63" applyNumberFormat="1" applyFont="1" applyBorder="1" applyAlignment="1">
      <alignment horizontal="right"/>
      <protection/>
    </xf>
    <xf numFmtId="3" fontId="4" fillId="0" borderId="29" xfId="63" applyNumberFormat="1" applyFont="1" applyBorder="1" applyAlignment="1">
      <alignment horizontal="right"/>
      <protection/>
    </xf>
    <xf numFmtId="0" fontId="4" fillId="0" borderId="30" xfId="63" applyFont="1" applyBorder="1" applyAlignment="1">
      <alignment horizontal="right"/>
      <protection/>
    </xf>
    <xf numFmtId="3" fontId="4" fillId="0" borderId="31" xfId="63" applyNumberFormat="1" applyFont="1" applyBorder="1" applyAlignment="1">
      <alignment horizontal="right"/>
      <protection/>
    </xf>
    <xf numFmtId="3" fontId="4" fillId="0" borderId="32" xfId="63" applyNumberFormat="1" applyFont="1" applyBorder="1" applyAlignment="1">
      <alignment horizontal="right"/>
      <protection/>
    </xf>
    <xf numFmtId="3" fontId="4" fillId="0" borderId="33" xfId="63" applyNumberFormat="1" applyFont="1" applyBorder="1" applyAlignment="1">
      <alignment horizontal="right"/>
      <protection/>
    </xf>
    <xf numFmtId="3" fontId="4" fillId="0" borderId="34" xfId="63" applyNumberFormat="1" applyFont="1" applyBorder="1" applyAlignment="1">
      <alignment horizontal="right"/>
      <protection/>
    </xf>
    <xf numFmtId="3" fontId="4" fillId="0" borderId="35" xfId="63" applyNumberFormat="1" applyFont="1" applyBorder="1" applyAlignment="1">
      <alignment horizontal="right"/>
      <protection/>
    </xf>
    <xf numFmtId="0" fontId="4" fillId="0" borderId="36" xfId="63" applyFont="1" applyBorder="1" applyAlignment="1">
      <alignment horizontal="right"/>
      <protection/>
    </xf>
    <xf numFmtId="0" fontId="4" fillId="0" borderId="31" xfId="63" applyFont="1" applyBorder="1" applyAlignment="1">
      <alignment horizontal="right"/>
      <protection/>
    </xf>
    <xf numFmtId="0" fontId="4" fillId="0" borderId="32" xfId="63" applyFont="1" applyBorder="1" applyAlignment="1">
      <alignment horizontal="right"/>
      <protection/>
    </xf>
    <xf numFmtId="0" fontId="4" fillId="0" borderId="34" xfId="63" applyFont="1" applyBorder="1" applyAlignment="1">
      <alignment horizontal="right"/>
      <protection/>
    </xf>
    <xf numFmtId="0" fontId="4" fillId="0" borderId="35" xfId="63" applyFont="1" applyBorder="1" applyAlignment="1">
      <alignment horizontal="right"/>
      <protection/>
    </xf>
    <xf numFmtId="0" fontId="4" fillId="0" borderId="33" xfId="63" applyFont="1" applyBorder="1" applyAlignment="1">
      <alignment horizontal="right"/>
      <protection/>
    </xf>
    <xf numFmtId="3" fontId="4" fillId="0" borderId="13" xfId="63" applyNumberFormat="1" applyFont="1" applyBorder="1" applyAlignment="1">
      <alignment horizontal="right"/>
      <protection/>
    </xf>
    <xf numFmtId="3" fontId="4" fillId="0" borderId="37" xfId="63" applyNumberFormat="1" applyFont="1" applyBorder="1" applyAlignment="1">
      <alignment horizontal="right"/>
      <protection/>
    </xf>
    <xf numFmtId="181" fontId="4" fillId="0" borderId="31" xfId="64" applyNumberFormat="1" applyFont="1" applyBorder="1" applyAlignment="1">
      <alignment horizontal="right"/>
      <protection/>
    </xf>
    <xf numFmtId="3" fontId="4" fillId="0" borderId="14" xfId="63" applyNumberFormat="1" applyFont="1" applyBorder="1" applyAlignment="1">
      <alignment horizontal="right"/>
      <protection/>
    </xf>
    <xf numFmtId="3" fontId="4" fillId="0" borderId="38" xfId="63" applyNumberFormat="1" applyFont="1" applyBorder="1" applyAlignment="1">
      <alignment horizontal="right"/>
      <protection/>
    </xf>
    <xf numFmtId="0" fontId="4" fillId="0" borderId="39" xfId="63" applyFont="1" applyBorder="1" applyAlignment="1">
      <alignment horizontal="right"/>
      <protection/>
    </xf>
    <xf numFmtId="0" fontId="4" fillId="0" borderId="40" xfId="63" applyFont="1" applyBorder="1" applyAlignment="1">
      <alignment horizontal="right"/>
      <protection/>
    </xf>
    <xf numFmtId="0" fontId="4" fillId="0" borderId="41" xfId="63" applyFont="1" applyBorder="1" applyAlignment="1">
      <alignment horizontal="right"/>
      <protection/>
    </xf>
    <xf numFmtId="0" fontId="4" fillId="0" borderId="42" xfId="63" applyFont="1" applyBorder="1" applyAlignment="1">
      <alignment horizontal="right"/>
      <protection/>
    </xf>
    <xf numFmtId="0" fontId="4" fillId="0" borderId="13" xfId="63" applyFont="1" applyBorder="1" applyAlignment="1">
      <alignment horizontal="right"/>
      <protection/>
    </xf>
    <xf numFmtId="3" fontId="4" fillId="0" borderId="43" xfId="63" applyNumberFormat="1" applyFont="1" applyBorder="1" applyAlignment="1">
      <alignment horizontal="right"/>
      <protection/>
    </xf>
    <xf numFmtId="0" fontId="4" fillId="0" borderId="26" xfId="63" applyFont="1" applyBorder="1" applyAlignment="1">
      <alignment horizontal="right"/>
      <protection/>
    </xf>
    <xf numFmtId="0" fontId="4" fillId="0" borderId="44" xfId="63" applyFont="1" applyBorder="1" applyAlignment="1">
      <alignment horizontal="right"/>
      <protection/>
    </xf>
    <xf numFmtId="0" fontId="4" fillId="0" borderId="45" xfId="63" applyFont="1" applyBorder="1" applyAlignment="1">
      <alignment horizontal="right"/>
      <protection/>
    </xf>
    <xf numFmtId="3" fontId="4" fillId="0" borderId="46" xfId="63" applyNumberFormat="1" applyFont="1" applyBorder="1" applyAlignment="1">
      <alignment horizontal="right"/>
      <protection/>
    </xf>
    <xf numFmtId="0" fontId="4" fillId="0" borderId="46" xfId="63" applyFont="1" applyBorder="1" applyAlignment="1">
      <alignment horizontal="right"/>
      <protection/>
    </xf>
    <xf numFmtId="3" fontId="4" fillId="0" borderId="47" xfId="63" applyNumberFormat="1" applyFont="1" applyBorder="1" applyAlignment="1">
      <alignment horizontal="right"/>
      <protection/>
    </xf>
    <xf numFmtId="3" fontId="4" fillId="0" borderId="48" xfId="63" applyNumberFormat="1" applyFont="1" applyBorder="1" applyAlignment="1">
      <alignment horizontal="right"/>
      <protection/>
    </xf>
    <xf numFmtId="3" fontId="4" fillId="0" borderId="49" xfId="63" applyNumberFormat="1" applyFont="1" applyBorder="1" applyAlignment="1">
      <alignment horizontal="right"/>
      <protection/>
    </xf>
    <xf numFmtId="0" fontId="4" fillId="0" borderId="50" xfId="63" applyFont="1" applyBorder="1" applyAlignment="1">
      <alignment horizontal="right"/>
      <protection/>
    </xf>
    <xf numFmtId="3" fontId="4" fillId="0" borderId="44" xfId="63" applyNumberFormat="1" applyFont="1" applyBorder="1" applyAlignment="1">
      <alignment horizontal="right"/>
      <protection/>
    </xf>
    <xf numFmtId="3" fontId="4" fillId="0" borderId="45" xfId="63" applyNumberFormat="1" applyFont="1" applyBorder="1" applyAlignment="1">
      <alignment horizontal="right"/>
      <protection/>
    </xf>
    <xf numFmtId="3" fontId="4" fillId="0" borderId="40" xfId="63" applyNumberFormat="1" applyFont="1" applyBorder="1" applyAlignment="1">
      <alignment horizontal="right"/>
      <protection/>
    </xf>
    <xf numFmtId="0" fontId="4" fillId="0" borderId="0" xfId="63" applyFont="1" applyAlignment="1">
      <alignment horizontal="left"/>
      <protection/>
    </xf>
    <xf numFmtId="0" fontId="4" fillId="0" borderId="0" xfId="63" applyFont="1" applyBorder="1" applyAlignment="1">
      <alignment horizontal="left" vertical="center"/>
      <protection/>
    </xf>
    <xf numFmtId="3" fontId="4" fillId="0" borderId="0" xfId="63" applyNumberFormat="1" applyFont="1" applyBorder="1" applyAlignment="1">
      <alignment horizontal="right"/>
      <protection/>
    </xf>
    <xf numFmtId="0" fontId="0" fillId="0" borderId="0" xfId="63" applyFont="1" applyAlignment="1">
      <alignment horizontal="left" vertical="center"/>
      <protection/>
    </xf>
    <xf numFmtId="0" fontId="0" fillId="0" borderId="0" xfId="63" applyFont="1" applyBorder="1" applyAlignment="1">
      <alignment horizontal="left" vertical="center"/>
      <protection/>
    </xf>
    <xf numFmtId="3" fontId="4" fillId="0" borderId="0" xfId="63" applyNumberFormat="1" applyFont="1" applyBorder="1" applyAlignment="1">
      <alignment horizontal="left" vertical="center"/>
      <protection/>
    </xf>
    <xf numFmtId="3" fontId="4" fillId="0" borderId="16" xfId="63" applyNumberFormat="1" applyFont="1" applyBorder="1" applyAlignment="1">
      <alignment horizontal="right"/>
      <protection/>
    </xf>
    <xf numFmtId="0" fontId="6" fillId="0" borderId="30" xfId="63" applyFont="1" applyBorder="1" applyAlignment="1">
      <alignment horizontal="center" wrapText="1"/>
      <protection/>
    </xf>
    <xf numFmtId="0" fontId="6" fillId="0" borderId="36" xfId="63" applyFont="1" applyBorder="1" applyAlignment="1">
      <alignment horizontal="center" wrapText="1"/>
      <protection/>
    </xf>
    <xf numFmtId="181" fontId="4" fillId="0" borderId="13" xfId="63" applyNumberFormat="1" applyFont="1" applyBorder="1" applyAlignment="1">
      <alignment horizontal="right"/>
      <protection/>
    </xf>
    <xf numFmtId="0" fontId="4" fillId="0" borderId="51" xfId="63" applyFont="1" applyBorder="1" applyAlignment="1">
      <alignment horizontal="center" vertical="center" shrinkToFit="1"/>
      <protection/>
    </xf>
    <xf numFmtId="0" fontId="4" fillId="0" borderId="51" xfId="63" applyFont="1" applyBorder="1" applyAlignment="1">
      <alignment horizontal="center" vertical="center"/>
      <protection/>
    </xf>
    <xf numFmtId="0" fontId="4" fillId="0" borderId="52" xfId="63" applyFont="1" applyBorder="1" applyAlignment="1">
      <alignment horizontal="center" vertical="center"/>
      <protection/>
    </xf>
    <xf numFmtId="0" fontId="4" fillId="0" borderId="53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  <xf numFmtId="0" fontId="4" fillId="0" borderId="0" xfId="63" applyFont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54" xfId="63" applyFont="1" applyBorder="1" applyAlignment="1">
      <alignment horizontal="center" vertical="center"/>
      <protection/>
    </xf>
    <xf numFmtId="0" fontId="4" fillId="0" borderId="55" xfId="63" applyFont="1" applyBorder="1" applyAlignment="1">
      <alignment horizontal="center" vertical="center"/>
      <protection/>
    </xf>
    <xf numFmtId="0" fontId="4" fillId="0" borderId="56" xfId="63" applyFont="1" applyBorder="1" applyAlignment="1">
      <alignment horizontal="center" vertical="center"/>
      <protection/>
    </xf>
    <xf numFmtId="0" fontId="4" fillId="0" borderId="57" xfId="63" applyFont="1" applyBorder="1" applyAlignment="1">
      <alignment horizontal="center" vertical="center"/>
      <protection/>
    </xf>
    <xf numFmtId="0" fontId="4" fillId="0" borderId="51" xfId="63" applyFont="1" applyBorder="1" applyAlignment="1">
      <alignment horizontal="left" vertical="center"/>
      <protection/>
    </xf>
    <xf numFmtId="0" fontId="4" fillId="0" borderId="57" xfId="63" applyFont="1" applyBorder="1" applyAlignment="1">
      <alignment horizontal="left" vertical="center"/>
      <protection/>
    </xf>
    <xf numFmtId="0" fontId="4" fillId="0" borderId="51" xfId="63" applyFont="1" applyBorder="1" applyAlignment="1">
      <alignment horizontal="center" wrapText="1"/>
      <protection/>
    </xf>
    <xf numFmtId="0" fontId="4" fillId="0" borderId="51" xfId="63" applyFont="1" applyBorder="1" applyAlignment="1">
      <alignment horizontal="center"/>
      <protection/>
    </xf>
    <xf numFmtId="0" fontId="4" fillId="0" borderId="58" xfId="63" applyFont="1" applyBorder="1" applyAlignment="1">
      <alignment horizontal="left" vertical="center"/>
      <protection/>
    </xf>
    <xf numFmtId="0" fontId="4" fillId="0" borderId="51" xfId="63" applyFont="1" applyBorder="1" applyAlignment="1">
      <alignment horizontal="center" vertical="top"/>
      <protection/>
    </xf>
    <xf numFmtId="0" fontId="4" fillId="0" borderId="52" xfId="63" applyFont="1" applyBorder="1" applyAlignment="1">
      <alignment horizontal="left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53" xfId="63" applyFont="1" applyBorder="1" applyAlignment="1">
      <alignment horizontal="left" vertical="center"/>
      <protection/>
    </xf>
    <xf numFmtId="0" fontId="4" fillId="0" borderId="54" xfId="63" applyFont="1" applyBorder="1" applyAlignment="1">
      <alignment horizontal="center" vertical="top"/>
      <protection/>
    </xf>
    <xf numFmtId="0" fontId="0" fillId="0" borderId="56" xfId="63" applyFont="1" applyBorder="1" applyAlignment="1">
      <alignment horizontal="center" vertical="top"/>
      <protection/>
    </xf>
    <xf numFmtId="0" fontId="4" fillId="0" borderId="52" xfId="63" applyFont="1" applyBorder="1" applyAlignment="1">
      <alignment horizontal="center" vertical="top"/>
      <protection/>
    </xf>
    <xf numFmtId="0" fontId="4" fillId="0" borderId="57" xfId="63" applyFont="1" applyBorder="1" applyAlignment="1">
      <alignment horizontal="center" wrapText="1"/>
      <protection/>
    </xf>
    <xf numFmtId="0" fontId="4" fillId="0" borderId="57" xfId="63" applyFont="1" applyBorder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0" fillId="0" borderId="0" xfId="63" applyFont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年齢階級別人口（市区町村別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8"/>
  <sheetViews>
    <sheetView tabSelected="1" zoomScale="75" zoomScaleNormal="75" zoomScaleSheetLayoutView="75" zoomScalePageLayoutView="50" workbookViewId="0" topLeftCell="A1">
      <selection activeCell="A1" sqref="A1"/>
    </sheetView>
  </sheetViews>
  <sheetFormatPr defaultColWidth="9.00390625" defaultRowHeight="13.5"/>
  <cols>
    <col min="1" max="1" width="5.375" style="21" customWidth="1"/>
    <col min="2" max="2" width="13.75390625" style="24" customWidth="1"/>
    <col min="3" max="3" width="13.125" style="23" bestFit="1" customWidth="1"/>
    <col min="4" max="5" width="10.375" style="23" customWidth="1"/>
    <col min="6" max="8" width="9.625" style="23" bestFit="1" customWidth="1"/>
    <col min="9" max="9" width="9.125" style="22" bestFit="1" customWidth="1"/>
    <col min="10" max="12" width="11.875" style="23" bestFit="1" customWidth="1"/>
    <col min="13" max="13" width="9.75390625" style="22" bestFit="1" customWidth="1"/>
    <col min="14" max="14" width="11.875" style="23" bestFit="1" customWidth="1"/>
    <col min="15" max="16" width="9.625" style="23" bestFit="1" customWidth="1"/>
    <col min="17" max="17" width="9.75390625" style="22" bestFit="1" customWidth="1"/>
    <col min="18" max="20" width="9.625" style="23" bestFit="1" customWidth="1"/>
    <col min="21" max="21" width="9.375" style="22" bestFit="1" customWidth="1"/>
    <col min="22" max="16384" width="9.00390625" style="21" customWidth="1"/>
  </cols>
  <sheetData>
    <row r="1" spans="2:21" ht="38.25" customHeight="1">
      <c r="B1" s="85" t="s">
        <v>116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2:21" ht="20.25" customHeight="1">
      <c r="B2" s="83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2:21" ht="20.25" customHeight="1">
      <c r="B3" s="87" t="s">
        <v>2</v>
      </c>
      <c r="C3" s="90" t="s">
        <v>113</v>
      </c>
      <c r="D3" s="81"/>
      <c r="E3" s="80"/>
      <c r="F3" s="91" t="s">
        <v>0</v>
      </c>
      <c r="G3" s="91"/>
      <c r="H3" s="91"/>
      <c r="I3" s="92"/>
      <c r="J3" s="91" t="s">
        <v>1</v>
      </c>
      <c r="K3" s="91"/>
      <c r="L3" s="91"/>
      <c r="M3" s="91"/>
      <c r="N3" s="99" t="s">
        <v>114</v>
      </c>
      <c r="O3" s="99"/>
      <c r="P3" s="99"/>
      <c r="Q3" s="99"/>
      <c r="R3" s="99"/>
      <c r="S3" s="99"/>
      <c r="T3" s="99"/>
      <c r="U3" s="97"/>
    </row>
    <row r="4" spans="2:21" ht="20.25" customHeight="1">
      <c r="B4" s="88"/>
      <c r="C4" s="90"/>
      <c r="D4" s="100" t="s">
        <v>117</v>
      </c>
      <c r="E4" s="100" t="s">
        <v>118</v>
      </c>
      <c r="F4" s="96" t="s">
        <v>3</v>
      </c>
      <c r="G4" s="96" t="s">
        <v>4</v>
      </c>
      <c r="H4" s="96" t="s">
        <v>5</v>
      </c>
      <c r="I4" s="103" t="s">
        <v>115</v>
      </c>
      <c r="J4" s="96" t="s">
        <v>3</v>
      </c>
      <c r="K4" s="96" t="s">
        <v>4</v>
      </c>
      <c r="L4" s="96" t="s">
        <v>5</v>
      </c>
      <c r="M4" s="93" t="s">
        <v>115</v>
      </c>
      <c r="N4" s="102" t="s">
        <v>3</v>
      </c>
      <c r="O4" s="96" t="s">
        <v>4</v>
      </c>
      <c r="P4" s="96" t="s">
        <v>5</v>
      </c>
      <c r="Q4" s="93" t="s">
        <v>115</v>
      </c>
      <c r="R4" s="97" t="s">
        <v>119</v>
      </c>
      <c r="S4" s="91"/>
      <c r="T4" s="91"/>
      <c r="U4" s="91"/>
    </row>
    <row r="5" spans="2:21" ht="20.25" customHeight="1">
      <c r="B5" s="89"/>
      <c r="C5" s="90"/>
      <c r="D5" s="101"/>
      <c r="E5" s="101"/>
      <c r="F5" s="96"/>
      <c r="G5" s="96"/>
      <c r="H5" s="96"/>
      <c r="I5" s="104"/>
      <c r="J5" s="96"/>
      <c r="K5" s="96"/>
      <c r="L5" s="96"/>
      <c r="M5" s="94"/>
      <c r="N5" s="102"/>
      <c r="O5" s="96"/>
      <c r="P5" s="96"/>
      <c r="Q5" s="94"/>
      <c r="R5" s="80" t="s">
        <v>3</v>
      </c>
      <c r="S5" s="79" t="s">
        <v>4</v>
      </c>
      <c r="T5" s="79" t="s">
        <v>5</v>
      </c>
      <c r="U5" s="78" t="s">
        <v>9</v>
      </c>
    </row>
    <row r="6" spans="2:21" ht="24.75" customHeight="1">
      <c r="B6" s="50" t="s">
        <v>10</v>
      </c>
      <c r="C6" s="62">
        <v>7242418</v>
      </c>
      <c r="D6" s="59">
        <v>3642416</v>
      </c>
      <c r="E6" s="55">
        <v>3600002</v>
      </c>
      <c r="F6" s="49">
        <v>980583</v>
      </c>
      <c r="G6" s="36">
        <v>502340</v>
      </c>
      <c r="H6" s="36">
        <v>478243</v>
      </c>
      <c r="I6" s="2">
        <v>13.54</v>
      </c>
      <c r="J6" s="62">
        <v>4844978</v>
      </c>
      <c r="K6" s="59">
        <v>2493742</v>
      </c>
      <c r="L6" s="59">
        <v>2351236</v>
      </c>
      <c r="M6" s="3">
        <v>66.9</v>
      </c>
      <c r="N6" s="46">
        <v>1416857</v>
      </c>
      <c r="O6" s="36">
        <v>646334</v>
      </c>
      <c r="P6" s="36">
        <v>770523</v>
      </c>
      <c r="Q6" s="3">
        <v>19.56</v>
      </c>
      <c r="R6" s="46">
        <v>547098</v>
      </c>
      <c r="S6" s="36">
        <v>218000</v>
      </c>
      <c r="T6" s="36">
        <v>329098</v>
      </c>
      <c r="U6" s="3">
        <v>7.55</v>
      </c>
    </row>
    <row r="7" spans="2:21" ht="24.75" customHeight="1">
      <c r="B7" s="39" t="s">
        <v>97</v>
      </c>
      <c r="C7" s="37">
        <v>6530252</v>
      </c>
      <c r="D7" s="34">
        <v>3285689</v>
      </c>
      <c r="E7" s="38">
        <v>3244563</v>
      </c>
      <c r="F7" s="37">
        <v>888778</v>
      </c>
      <c r="G7" s="34">
        <v>454971</v>
      </c>
      <c r="H7" s="34">
        <v>433807</v>
      </c>
      <c r="I7" s="4">
        <v>13.61</v>
      </c>
      <c r="J7" s="37">
        <v>4376924</v>
      </c>
      <c r="K7" s="34">
        <v>2253687</v>
      </c>
      <c r="L7" s="34">
        <v>2123237</v>
      </c>
      <c r="M7" s="5">
        <v>67.03</v>
      </c>
      <c r="N7" s="35">
        <v>1264550</v>
      </c>
      <c r="O7" s="34">
        <v>577031</v>
      </c>
      <c r="P7" s="34">
        <v>687519</v>
      </c>
      <c r="Q7" s="5">
        <v>19.36</v>
      </c>
      <c r="R7" s="35">
        <v>482760</v>
      </c>
      <c r="S7" s="34">
        <v>193106</v>
      </c>
      <c r="T7" s="34">
        <v>289654</v>
      </c>
      <c r="U7" s="5">
        <v>7.39</v>
      </c>
    </row>
    <row r="8" spans="2:21" ht="24.75" customHeight="1">
      <c r="B8" s="39" t="s">
        <v>98</v>
      </c>
      <c r="C8" s="37">
        <v>712166</v>
      </c>
      <c r="D8" s="34">
        <v>356727</v>
      </c>
      <c r="E8" s="38">
        <v>355439</v>
      </c>
      <c r="F8" s="37">
        <v>91805</v>
      </c>
      <c r="G8" s="34">
        <v>47369</v>
      </c>
      <c r="H8" s="34">
        <v>44436</v>
      </c>
      <c r="I8" s="4">
        <v>12.89</v>
      </c>
      <c r="J8" s="37">
        <v>468054</v>
      </c>
      <c r="K8" s="34">
        <v>240055</v>
      </c>
      <c r="L8" s="34">
        <v>227999</v>
      </c>
      <c r="M8" s="5">
        <v>65.72</v>
      </c>
      <c r="N8" s="35">
        <v>152307</v>
      </c>
      <c r="O8" s="34">
        <v>69303</v>
      </c>
      <c r="P8" s="34">
        <v>83004</v>
      </c>
      <c r="Q8" s="5">
        <v>21.39</v>
      </c>
      <c r="R8" s="35">
        <v>64338</v>
      </c>
      <c r="S8" s="34">
        <v>24894</v>
      </c>
      <c r="T8" s="34">
        <v>39444</v>
      </c>
      <c r="U8" s="5">
        <v>9.03</v>
      </c>
    </row>
    <row r="9" spans="2:21" ht="24.75" customHeight="1">
      <c r="B9" s="39"/>
      <c r="C9" s="37"/>
      <c r="D9" s="34"/>
      <c r="E9" s="38"/>
      <c r="F9" s="37"/>
      <c r="G9" s="34"/>
      <c r="H9" s="34"/>
      <c r="I9" s="4"/>
      <c r="J9" s="37"/>
      <c r="K9" s="34"/>
      <c r="L9" s="34"/>
      <c r="M9" s="5"/>
      <c r="N9" s="35"/>
      <c r="O9" s="34"/>
      <c r="P9" s="34"/>
      <c r="Q9" s="5"/>
      <c r="R9" s="35"/>
      <c r="S9" s="34"/>
      <c r="T9" s="34"/>
      <c r="U9" s="5"/>
    </row>
    <row r="10" spans="1:21" ht="24.75" customHeight="1">
      <c r="A10" s="25"/>
      <c r="B10" s="76" t="s">
        <v>120</v>
      </c>
      <c r="C10" s="37">
        <f aca="true" t="shared" si="0" ref="C10:H10">C53+C69+C70+C72</f>
        <v>770793</v>
      </c>
      <c r="D10" s="34">
        <f t="shared" si="0"/>
        <v>394597</v>
      </c>
      <c r="E10" s="45">
        <f t="shared" si="0"/>
        <v>376196</v>
      </c>
      <c r="F10" s="37">
        <f t="shared" si="0"/>
        <v>106656</v>
      </c>
      <c r="G10" s="34">
        <f t="shared" si="0"/>
        <v>54852</v>
      </c>
      <c r="H10" s="34">
        <f t="shared" si="0"/>
        <v>51804</v>
      </c>
      <c r="I10" s="4">
        <f>F10/C10*100</f>
        <v>13.837178075047385</v>
      </c>
      <c r="J10" s="37">
        <f>J53+J69+J70+J72</f>
        <v>527727</v>
      </c>
      <c r="K10" s="34">
        <f>K53+K69+K70+K72</f>
        <v>278217</v>
      </c>
      <c r="L10" s="34">
        <f>L53+L69+L70+L72</f>
        <v>249510</v>
      </c>
      <c r="M10" s="5">
        <f>J10/C10*100</f>
        <v>68.46546349019775</v>
      </c>
      <c r="N10" s="35">
        <f>N53+N69+N70+N72</f>
        <v>136410</v>
      </c>
      <c r="O10" s="34">
        <f>O53+O69+O70+O72</f>
        <v>61528</v>
      </c>
      <c r="P10" s="34">
        <f>P53+P69+P70+P72</f>
        <v>74882</v>
      </c>
      <c r="Q10" s="5">
        <f>N10/C10*100</f>
        <v>17.697358434754857</v>
      </c>
      <c r="R10" s="35">
        <f>R53+R69+R70+R72</f>
        <v>51404</v>
      </c>
      <c r="S10" s="34">
        <f>S53+S69+S70+S72</f>
        <v>20429</v>
      </c>
      <c r="T10" s="34">
        <f>T53+T69+T70+T72</f>
        <v>30975</v>
      </c>
      <c r="U10" s="5">
        <f>R10/C10*100</f>
        <v>6.668975976688943</v>
      </c>
    </row>
    <row r="11" spans="1:21" ht="24.75" customHeight="1">
      <c r="A11" s="25"/>
      <c r="B11" s="76" t="s">
        <v>121</v>
      </c>
      <c r="C11" s="37">
        <f aca="true" t="shared" si="1" ref="C11:H11">C73+C74+C75+C76+C81+C89+C94</f>
        <v>688664</v>
      </c>
      <c r="D11" s="34">
        <f t="shared" si="1"/>
        <v>348456</v>
      </c>
      <c r="E11" s="45">
        <f t="shared" si="1"/>
        <v>340208</v>
      </c>
      <c r="F11" s="37">
        <f t="shared" si="1"/>
        <v>97901</v>
      </c>
      <c r="G11" s="34">
        <f t="shared" si="1"/>
        <v>49946</v>
      </c>
      <c r="H11" s="34">
        <f t="shared" si="1"/>
        <v>47955</v>
      </c>
      <c r="I11" s="5">
        <f>F11/C11*100</f>
        <v>14.216076344922923</v>
      </c>
      <c r="J11" s="37">
        <f>J73+J74+J75+J76+J81+J89+J94</f>
        <v>464483</v>
      </c>
      <c r="K11" s="34">
        <f>K73+K74+K75+K76+K81+K89+K94</f>
        <v>240686</v>
      </c>
      <c r="L11" s="34">
        <f>L73+L74+L75+L76+L81+L89+L94</f>
        <v>223797</v>
      </c>
      <c r="M11" s="5">
        <f>J11/C11*100</f>
        <v>67.44696978497497</v>
      </c>
      <c r="N11" s="35">
        <f>N73+N74+N75+N76+N81+N89+N94</f>
        <v>126280</v>
      </c>
      <c r="O11" s="34">
        <f>O73+O74+O75+O76+O81+O89+O94</f>
        <v>57824</v>
      </c>
      <c r="P11" s="34">
        <f>P73+P74+P75+P76+P81+P89+P94</f>
        <v>68456</v>
      </c>
      <c r="Q11" s="5">
        <f>N11/C11*100</f>
        <v>18.33695387010211</v>
      </c>
      <c r="R11" s="35">
        <f>R73+R74+R75+R76+R81+R89+R94</f>
        <v>44955</v>
      </c>
      <c r="S11" s="34">
        <f>S73+S74+S75+S76+S81+S89+S94</f>
        <v>18609</v>
      </c>
      <c r="T11" s="34">
        <f>T73+T74+T75+T76+T81+T89+T94</f>
        <v>26346</v>
      </c>
      <c r="U11" s="5">
        <f>R11/C11*100</f>
        <v>6.527856835844475</v>
      </c>
    </row>
    <row r="12" spans="1:21" ht="24.75" customHeight="1">
      <c r="A12" s="25"/>
      <c r="B12" s="76" t="s">
        <v>122</v>
      </c>
      <c r="C12" s="37">
        <f aca="true" t="shared" si="2" ref="C12:H12">C61+C67+C68+C80+C82+C88+C136</f>
        <v>1120448</v>
      </c>
      <c r="D12" s="34">
        <f t="shared" si="2"/>
        <v>566019</v>
      </c>
      <c r="E12" s="45">
        <f t="shared" si="2"/>
        <v>554429</v>
      </c>
      <c r="F12" s="37">
        <f t="shared" si="2"/>
        <v>155803</v>
      </c>
      <c r="G12" s="34">
        <f t="shared" si="2"/>
        <v>79703</v>
      </c>
      <c r="H12" s="34">
        <f t="shared" si="2"/>
        <v>76100</v>
      </c>
      <c r="I12" s="5">
        <f>F12/C12*100</f>
        <v>13.905419974867195</v>
      </c>
      <c r="J12" s="37">
        <f>J61+J67+J68+J80+J82+J88+J136</f>
        <v>751246</v>
      </c>
      <c r="K12" s="34">
        <f>K61+K67+K68+K80+K82+K88+K136</f>
        <v>386119</v>
      </c>
      <c r="L12" s="34">
        <f>L61+L67+L68+L80+L82+L88+L136</f>
        <v>365127</v>
      </c>
      <c r="M12" s="5">
        <f>J12/C12*100</f>
        <v>67.04871622779459</v>
      </c>
      <c r="N12" s="35">
        <f>N61+N67+N68+N80+N82+N88+N136</f>
        <v>213399</v>
      </c>
      <c r="O12" s="34">
        <f>O61+O67+O68+O80+O82+O88+O136</f>
        <v>100197</v>
      </c>
      <c r="P12" s="34">
        <f>P61+P67+P68+P80+P82+P88+P136</f>
        <v>113202</v>
      </c>
      <c r="Q12" s="5">
        <f>N12/C12*100</f>
        <v>19.045863797338207</v>
      </c>
      <c r="R12" s="35">
        <f>R61+R67+R68+R80+R82+R88+R136</f>
        <v>70282</v>
      </c>
      <c r="S12" s="34">
        <f>S61+S67+S68+S80+S82+S88+S136</f>
        <v>28668</v>
      </c>
      <c r="T12" s="34">
        <f>T61+T67+T68+T80+T82+T88+T136</f>
        <v>41614</v>
      </c>
      <c r="U12" s="5">
        <f>R12/C12*100</f>
        <v>6.272669503627121</v>
      </c>
    </row>
    <row r="13" spans="1:21" ht="24.75" customHeight="1">
      <c r="A13" s="25"/>
      <c r="B13" s="76" t="s">
        <v>107</v>
      </c>
      <c r="C13" s="37">
        <f aca="true" t="shared" si="3" ref="C13:U13">C40</f>
        <v>1223740</v>
      </c>
      <c r="D13" s="34">
        <f t="shared" si="3"/>
        <v>613166</v>
      </c>
      <c r="E13" s="45">
        <f t="shared" si="3"/>
        <v>610574</v>
      </c>
      <c r="F13" s="37">
        <f t="shared" si="3"/>
        <v>172366</v>
      </c>
      <c r="G13" s="34">
        <f t="shared" si="3"/>
        <v>87994</v>
      </c>
      <c r="H13" s="34">
        <f t="shared" si="3"/>
        <v>84372</v>
      </c>
      <c r="I13" s="77">
        <f t="shared" si="3"/>
        <v>14.085181492800757</v>
      </c>
      <c r="J13" s="37">
        <f t="shared" si="3"/>
        <v>825687</v>
      </c>
      <c r="K13" s="34">
        <f t="shared" si="3"/>
        <v>423998</v>
      </c>
      <c r="L13" s="34">
        <f t="shared" si="3"/>
        <v>401689</v>
      </c>
      <c r="M13" s="77">
        <f t="shared" si="3"/>
        <v>67.47242061222155</v>
      </c>
      <c r="N13" s="37">
        <f t="shared" si="3"/>
        <v>225687</v>
      </c>
      <c r="O13" s="34">
        <f t="shared" si="3"/>
        <v>101174</v>
      </c>
      <c r="P13" s="34">
        <f t="shared" si="3"/>
        <v>124513</v>
      </c>
      <c r="Q13" s="77">
        <f t="shared" si="3"/>
        <v>18.44239789497769</v>
      </c>
      <c r="R13" s="37">
        <f t="shared" si="3"/>
        <v>91150</v>
      </c>
      <c r="S13" s="34">
        <f t="shared" si="3"/>
        <v>36273</v>
      </c>
      <c r="T13" s="34">
        <f t="shared" si="3"/>
        <v>54877</v>
      </c>
      <c r="U13" s="77">
        <f t="shared" si="3"/>
        <v>7.44847761779463</v>
      </c>
    </row>
    <row r="14" spans="1:21" ht="24.75" customHeight="1">
      <c r="A14" s="25"/>
      <c r="B14" s="76" t="s">
        <v>123</v>
      </c>
      <c r="C14" s="37">
        <f aca="true" t="shared" si="4" ref="C14:H14">C64+C66+C77+C79+C91</f>
        <v>535972</v>
      </c>
      <c r="D14" s="34">
        <f t="shared" si="4"/>
        <v>267961</v>
      </c>
      <c r="E14" s="45">
        <f t="shared" si="4"/>
        <v>268011</v>
      </c>
      <c r="F14" s="37">
        <f t="shared" si="4"/>
        <v>73852</v>
      </c>
      <c r="G14" s="34">
        <f t="shared" si="4"/>
        <v>37843</v>
      </c>
      <c r="H14" s="34">
        <f t="shared" si="4"/>
        <v>36009</v>
      </c>
      <c r="I14" s="6">
        <f aca="true" t="shared" si="5" ref="I14:I21">F14/C14*100</f>
        <v>13.779078011537916</v>
      </c>
      <c r="J14" s="49">
        <f>J64+J66+J77+J79+J91</f>
        <v>354496</v>
      </c>
      <c r="K14" s="36">
        <f>K64+K66+K77+K79+K91</f>
        <v>180053</v>
      </c>
      <c r="L14" s="36">
        <f>L64+L66+L77+L79+L91</f>
        <v>174443</v>
      </c>
      <c r="M14" s="6">
        <f aca="true" t="shared" si="6" ref="M14:M21">J14/C14*100</f>
        <v>66.14076854761069</v>
      </c>
      <c r="N14" s="46">
        <f>N64+N66+N77+N79+N91</f>
        <v>107624</v>
      </c>
      <c r="O14" s="34">
        <f>O64+O66+O77+O79+O91</f>
        <v>50065</v>
      </c>
      <c r="P14" s="34">
        <f>P64+P66+P77+P79+P91</f>
        <v>57559</v>
      </c>
      <c r="Q14" s="5">
        <f aca="true" t="shared" si="7" ref="Q14:Q21">N14/C14*100</f>
        <v>20.080153440851387</v>
      </c>
      <c r="R14" s="35">
        <f>R64+R66+R77+R79+R91</f>
        <v>38956</v>
      </c>
      <c r="S14" s="34">
        <f>S64+S66+S77+S79+S91</f>
        <v>15988</v>
      </c>
      <c r="T14" s="34">
        <f>T64+T66+T77+T79+T91</f>
        <v>22968</v>
      </c>
      <c r="U14" s="5">
        <f aca="true" t="shared" si="8" ref="U14:U21">R14/C14*100</f>
        <v>7.268290134559267</v>
      </c>
    </row>
    <row r="15" spans="1:21" ht="24.75" customHeight="1">
      <c r="A15" s="25"/>
      <c r="B15" s="76" t="s">
        <v>124</v>
      </c>
      <c r="C15" s="37">
        <f aca="true" t="shared" si="9" ref="C15:H15">C51+C84+C86+C95+C96</f>
        <v>560791</v>
      </c>
      <c r="D15" s="34">
        <f t="shared" si="9"/>
        <v>281471</v>
      </c>
      <c r="E15" s="45">
        <f t="shared" si="9"/>
        <v>279320</v>
      </c>
      <c r="F15" s="37">
        <f t="shared" si="9"/>
        <v>74408</v>
      </c>
      <c r="G15" s="34">
        <f t="shared" si="9"/>
        <v>38100</v>
      </c>
      <c r="H15" s="34">
        <f t="shared" si="9"/>
        <v>36308</v>
      </c>
      <c r="I15" s="5">
        <f t="shared" si="5"/>
        <v>13.268401240390807</v>
      </c>
      <c r="J15" s="37">
        <f>J51+J84+J86+J95+J96</f>
        <v>373555</v>
      </c>
      <c r="K15" s="34">
        <f>K51+K84+K86+K95+K96</f>
        <v>190990</v>
      </c>
      <c r="L15" s="34">
        <f>L51+L84+L86+L95+L96</f>
        <v>182565</v>
      </c>
      <c r="M15" s="5">
        <f t="shared" si="6"/>
        <v>66.612160323543</v>
      </c>
      <c r="N15" s="35">
        <f>N51+N84+N86+N95+N96</f>
        <v>112828</v>
      </c>
      <c r="O15" s="34">
        <f>O51+O84+O86+O95+O96</f>
        <v>52381</v>
      </c>
      <c r="P15" s="34">
        <f>P51+P84+P86+P95+P96</f>
        <v>60447</v>
      </c>
      <c r="Q15" s="5">
        <f t="shared" si="7"/>
        <v>20.1194384360662</v>
      </c>
      <c r="R15" s="35">
        <f>R51+R84+R86+R95+R96</f>
        <v>41200</v>
      </c>
      <c r="S15" s="34">
        <f>S51+S84+S86+S95+S96</f>
        <v>16490</v>
      </c>
      <c r="T15" s="34">
        <f>T51+T84+T86+T95+T96</f>
        <v>24710</v>
      </c>
      <c r="U15" s="5">
        <f t="shared" si="8"/>
        <v>7.346765550802349</v>
      </c>
    </row>
    <row r="16" spans="1:21" ht="24.75" customHeight="1">
      <c r="A16" s="25"/>
      <c r="B16" s="76" t="s">
        <v>125</v>
      </c>
      <c r="C16" s="37">
        <f aca="true" t="shared" si="10" ref="C16:H16">C60+C99+C100+C101+C102+C103+C104+C105+C112</f>
        <v>236169</v>
      </c>
      <c r="D16" s="34">
        <f t="shared" si="10"/>
        <v>118387</v>
      </c>
      <c r="E16" s="45">
        <f t="shared" si="10"/>
        <v>117782</v>
      </c>
      <c r="F16" s="37">
        <f t="shared" si="10"/>
        <v>27895</v>
      </c>
      <c r="G16" s="34">
        <f t="shared" si="10"/>
        <v>14358</v>
      </c>
      <c r="H16" s="34">
        <f t="shared" si="10"/>
        <v>13537</v>
      </c>
      <c r="I16" s="5">
        <f t="shared" si="5"/>
        <v>11.81145704982449</v>
      </c>
      <c r="J16" s="37">
        <f>J60+J99+J100+J101+J102+J103+J104+J105+J112</f>
        <v>157320</v>
      </c>
      <c r="K16" s="34">
        <f>K60+K99+K100+K101+K102+K103+K104+K105+K112</f>
        <v>81024</v>
      </c>
      <c r="L16" s="34">
        <f>L60+L99+L100+L101+L102+L103+L104+L105+L112</f>
        <v>76296</v>
      </c>
      <c r="M16" s="5">
        <f t="shared" si="6"/>
        <v>66.6133150413475</v>
      </c>
      <c r="N16" s="35">
        <f>N60+N99+N100+N101+N102+N103+N104+N105+N112</f>
        <v>50954</v>
      </c>
      <c r="O16" s="34">
        <f>O60+O99+O100+O101+O102+O103+O104+O105+O112</f>
        <v>23005</v>
      </c>
      <c r="P16" s="34">
        <f>P60+P99+P100+P101+P102+P103+P104+P105+P112</f>
        <v>27949</v>
      </c>
      <c r="Q16" s="5">
        <f t="shared" si="7"/>
        <v>21.575227908828</v>
      </c>
      <c r="R16" s="35">
        <f>R60+R99+R100+R101+R102+R103+R104+R105+R112</f>
        <v>22635</v>
      </c>
      <c r="S16" s="34">
        <f>S60+S99+S100+S101+S102+S103+S104+S105+S112</f>
        <v>8712</v>
      </c>
      <c r="T16" s="34">
        <f>T60+T99+T100+T101+T102+T103+T104+T105+T112</f>
        <v>13923</v>
      </c>
      <c r="U16" s="5">
        <f t="shared" si="8"/>
        <v>9.584238405548568</v>
      </c>
    </row>
    <row r="17" spans="1:21" ht="24.75" customHeight="1">
      <c r="A17" s="25"/>
      <c r="B17" s="76" t="s">
        <v>126</v>
      </c>
      <c r="C17" s="37">
        <f aca="true" t="shared" si="11" ref="C17:H17">C56+C57+C62+C71+C87</f>
        <v>791558</v>
      </c>
      <c r="D17" s="34">
        <f t="shared" si="11"/>
        <v>396435</v>
      </c>
      <c r="E17" s="45">
        <f t="shared" si="11"/>
        <v>395123</v>
      </c>
      <c r="F17" s="37">
        <f t="shared" si="11"/>
        <v>102075</v>
      </c>
      <c r="G17" s="34">
        <f t="shared" si="11"/>
        <v>52390</v>
      </c>
      <c r="H17" s="34">
        <f t="shared" si="11"/>
        <v>49685</v>
      </c>
      <c r="I17" s="5">
        <f t="shared" si="5"/>
        <v>12.895454281303454</v>
      </c>
      <c r="J17" s="37">
        <f>J56+J57+J62+J71+J87</f>
        <v>528667</v>
      </c>
      <c r="K17" s="34">
        <f>K56+K57+K62+K71+K87</f>
        <v>270032</v>
      </c>
      <c r="L17" s="34">
        <f>L56+L57+L62+L71+L87</f>
        <v>258635</v>
      </c>
      <c r="M17" s="5">
        <f t="shared" si="6"/>
        <v>66.78815702702771</v>
      </c>
      <c r="N17" s="35">
        <f>N56+N57+N62+N71+N87</f>
        <v>160816</v>
      </c>
      <c r="O17" s="34">
        <f>O56+O57+O62+O71+O87</f>
        <v>74013</v>
      </c>
      <c r="P17" s="34">
        <f>P56+P57+P62+P71+P87</f>
        <v>86803</v>
      </c>
      <c r="Q17" s="5">
        <f t="shared" si="7"/>
        <v>20.316388691668834</v>
      </c>
      <c r="R17" s="35">
        <f>R56+R57+R62+R71+R87</f>
        <v>61985</v>
      </c>
      <c r="S17" s="34">
        <f>S56+S57+S62+S71+S87</f>
        <v>24939</v>
      </c>
      <c r="T17" s="34">
        <f>T56+T57+T62+T71+T87</f>
        <v>37046</v>
      </c>
      <c r="U17" s="5">
        <f t="shared" si="8"/>
        <v>7.83075908524707</v>
      </c>
    </row>
    <row r="18" spans="1:21" ht="24.75" customHeight="1">
      <c r="A18" s="25"/>
      <c r="B18" s="76" t="s">
        <v>127</v>
      </c>
      <c r="C18" s="37">
        <f aca="true" t="shared" si="12" ref="C18:H18">C54+C58+C63+C78+C83+C85+C123+C124+C125+C128+C129+C130+C133+C134+C135</f>
        <v>670359</v>
      </c>
      <c r="D18" s="34">
        <f t="shared" si="12"/>
        <v>335551</v>
      </c>
      <c r="E18" s="45">
        <f t="shared" si="12"/>
        <v>334808</v>
      </c>
      <c r="F18" s="37">
        <f t="shared" si="12"/>
        <v>84026</v>
      </c>
      <c r="G18" s="34">
        <f t="shared" si="12"/>
        <v>43158</v>
      </c>
      <c r="H18" s="34">
        <f t="shared" si="12"/>
        <v>40868</v>
      </c>
      <c r="I18" s="5">
        <f t="shared" si="5"/>
        <v>12.534477794733867</v>
      </c>
      <c r="J18" s="37">
        <f>J54+J58+J63+J78+J83+J85+J123+J124+J125+J128+J129+J130+J133+J134+J135</f>
        <v>445254</v>
      </c>
      <c r="K18" s="34">
        <f>K54+K58+K63+K78+K83+K85+K123+K124+K125+K128+K129+K130+K133+K134+K135</f>
        <v>228168</v>
      </c>
      <c r="L18" s="34">
        <f>L54+L58+L63+L78+L83+L85+L123+L124+L125+L128+L129+L130+L133+L134+L135</f>
        <v>217086</v>
      </c>
      <c r="M18" s="5">
        <f t="shared" si="6"/>
        <v>66.42023154757376</v>
      </c>
      <c r="N18" s="35">
        <f>N54+N58+N63+N78+N83+N85+N123+N124+N125+N128+N129+N130+N133+N134+N135</f>
        <v>141079</v>
      </c>
      <c r="O18" s="34">
        <f>O54+O58+O63+O78+O83+O85+O123+O124+O125+O128+O129+O130+O133+O134+O135</f>
        <v>64225</v>
      </c>
      <c r="P18" s="34">
        <f>P54+P58+P63+P78+P83+P85+P123+P124+P125+P128+P129+P130+P133+P134+P135</f>
        <v>76854</v>
      </c>
      <c r="Q18" s="5">
        <f t="shared" si="7"/>
        <v>21.04529065769237</v>
      </c>
      <c r="R18" s="35">
        <f>R54+R58+R63+R78+R83+R85+R123+R124+R125+R128+R129+R130+R133+R134+R135</f>
        <v>58014</v>
      </c>
      <c r="S18" s="34">
        <f>S54+S58+S63+S78+S83+S85+S123+S124+S125+S128+S129+S130+S133+S134+S135</f>
        <v>22681</v>
      </c>
      <c r="T18" s="34">
        <f>T54+T58+T63+T78+T83+T85+T123+T124+T125+T128+T129+T130+T133+T134+T135</f>
        <v>35333</v>
      </c>
      <c r="U18" s="5">
        <f t="shared" si="8"/>
        <v>8.654168885626955</v>
      </c>
    </row>
    <row r="19" spans="1:21" ht="24.75" customHeight="1">
      <c r="A19" s="25"/>
      <c r="B19" s="76" t="s">
        <v>128</v>
      </c>
      <c r="C19" s="37">
        <f aca="true" t="shared" si="13" ref="C19:H19">C52+C65+C120</f>
        <v>390796</v>
      </c>
      <c r="D19" s="34">
        <f t="shared" si="13"/>
        <v>195259</v>
      </c>
      <c r="E19" s="45">
        <f t="shared" si="13"/>
        <v>195537</v>
      </c>
      <c r="F19" s="37">
        <f t="shared" si="13"/>
        <v>51924</v>
      </c>
      <c r="G19" s="34">
        <f t="shared" si="13"/>
        <v>26708</v>
      </c>
      <c r="H19" s="34">
        <f t="shared" si="13"/>
        <v>25216</v>
      </c>
      <c r="I19" s="5">
        <f t="shared" si="5"/>
        <v>13.286727602124893</v>
      </c>
      <c r="J19" s="37">
        <f>J52+J65+J120</f>
        <v>256574</v>
      </c>
      <c r="K19" s="34">
        <f>K52+K65+K120</f>
        <v>132208</v>
      </c>
      <c r="L19" s="34">
        <f>L52+L65+L120</f>
        <v>124366</v>
      </c>
      <c r="M19" s="5">
        <f t="shared" si="6"/>
        <v>65.65420321600016</v>
      </c>
      <c r="N19" s="35">
        <f>N52+N65+N120</f>
        <v>82298</v>
      </c>
      <c r="O19" s="34">
        <f>O52+O65+O120</f>
        <v>36343</v>
      </c>
      <c r="P19" s="34">
        <f>P52+P65+P120</f>
        <v>45955</v>
      </c>
      <c r="Q19" s="5">
        <f t="shared" si="7"/>
        <v>21.059069181874943</v>
      </c>
      <c r="R19" s="35">
        <f>R52+R65+R120</f>
        <v>36869</v>
      </c>
      <c r="S19" s="34">
        <f>S52+S65+S120</f>
        <v>14036</v>
      </c>
      <c r="T19" s="34">
        <f>T52+T65+T120</f>
        <v>22833</v>
      </c>
      <c r="U19" s="5">
        <f t="shared" si="8"/>
        <v>9.434334025936804</v>
      </c>
    </row>
    <row r="20" spans="1:21" ht="24.75" customHeight="1">
      <c r="A20" s="25"/>
      <c r="B20" s="76" t="s">
        <v>129</v>
      </c>
      <c r="C20" s="37">
        <f aca="true" t="shared" si="14" ref="C20:H20">C59+C115+C116+C117</f>
        <v>140602</v>
      </c>
      <c r="D20" s="34">
        <f t="shared" si="14"/>
        <v>70005</v>
      </c>
      <c r="E20" s="45">
        <f t="shared" si="14"/>
        <v>70597</v>
      </c>
      <c r="F20" s="37">
        <f t="shared" si="14"/>
        <v>19292</v>
      </c>
      <c r="G20" s="34">
        <f t="shared" si="14"/>
        <v>9883</v>
      </c>
      <c r="H20" s="34">
        <f t="shared" si="14"/>
        <v>9409</v>
      </c>
      <c r="I20" s="4">
        <f t="shared" si="5"/>
        <v>13.720999701284478</v>
      </c>
      <c r="J20" s="37">
        <f>J59+J115+J116+J117</f>
        <v>92238</v>
      </c>
      <c r="K20" s="34">
        <f>K59+K115+K116+K117</f>
        <v>47549</v>
      </c>
      <c r="L20" s="34">
        <f>L59+L115+L116+L117</f>
        <v>44689</v>
      </c>
      <c r="M20" s="5">
        <f t="shared" si="6"/>
        <v>65.60219627032332</v>
      </c>
      <c r="N20" s="35">
        <f>N59+N115+N116+N117</f>
        <v>29072</v>
      </c>
      <c r="O20" s="34">
        <f>O59+O115+O116+O117</f>
        <v>12573</v>
      </c>
      <c r="P20" s="34">
        <f>P59+P115+P116+P117</f>
        <v>16499</v>
      </c>
      <c r="Q20" s="5">
        <f t="shared" si="7"/>
        <v>20.676804028392198</v>
      </c>
      <c r="R20" s="35">
        <f>R59+R115+R116+R117</f>
        <v>13896</v>
      </c>
      <c r="S20" s="34">
        <f>S59+S115+S116+S117</f>
        <v>5174</v>
      </c>
      <c r="T20" s="34">
        <f>T59+T115+T116+T117</f>
        <v>8722</v>
      </c>
      <c r="U20" s="5">
        <f t="shared" si="8"/>
        <v>9.883216454957966</v>
      </c>
    </row>
    <row r="21" spans="1:21" ht="24.75" customHeight="1">
      <c r="A21" s="25"/>
      <c r="B21" s="75" t="s">
        <v>130</v>
      </c>
      <c r="C21" s="31">
        <f aca="true" t="shared" si="15" ref="C21:H21">C55+C108+C109+C110+C111</f>
        <v>112526</v>
      </c>
      <c r="D21" s="29">
        <f t="shared" si="15"/>
        <v>55109</v>
      </c>
      <c r="E21" s="74">
        <f t="shared" si="15"/>
        <v>57417</v>
      </c>
      <c r="F21" s="31">
        <f t="shared" si="15"/>
        <v>14385</v>
      </c>
      <c r="G21" s="29">
        <f t="shared" si="15"/>
        <v>7405</v>
      </c>
      <c r="H21" s="29">
        <f t="shared" si="15"/>
        <v>6980</v>
      </c>
      <c r="I21" s="7">
        <f t="shared" si="5"/>
        <v>12.783712208733983</v>
      </c>
      <c r="J21" s="31">
        <f>J55+J108+J109+J110+J111</f>
        <v>67731</v>
      </c>
      <c r="K21" s="29">
        <f>K55+K108+K109+K110+K111</f>
        <v>34698</v>
      </c>
      <c r="L21" s="29">
        <f>L55+L108+L109+L110+L111</f>
        <v>33033</v>
      </c>
      <c r="M21" s="8">
        <f t="shared" si="6"/>
        <v>60.19142242681691</v>
      </c>
      <c r="N21" s="30">
        <f>N55+N108+N109+N110+N111</f>
        <v>30410</v>
      </c>
      <c r="O21" s="29">
        <f>O55+O108+O109+O110+O111</f>
        <v>13006</v>
      </c>
      <c r="P21" s="29">
        <f>P55+P108+P109+P110+P111</f>
        <v>17404</v>
      </c>
      <c r="Q21" s="8">
        <f t="shared" si="7"/>
        <v>27.02486536444911</v>
      </c>
      <c r="R21" s="30">
        <f>R55+R108+R109+R110+R111</f>
        <v>15752</v>
      </c>
      <c r="S21" s="29">
        <f>S55+S108+S109+S110+S111</f>
        <v>6001</v>
      </c>
      <c r="T21" s="29">
        <f>T55+T108+T109+T110+T111</f>
        <v>9751</v>
      </c>
      <c r="U21" s="8">
        <f t="shared" si="8"/>
        <v>13.998542559053018</v>
      </c>
    </row>
    <row r="22" spans="2:21" ht="21" customHeight="1">
      <c r="B22" s="95" t="s">
        <v>112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2:21" ht="21" customHeight="1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2:21" ht="21" customHeight="1">
      <c r="B24" s="69"/>
      <c r="C24" s="98" t="s">
        <v>131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69"/>
    </row>
    <row r="25" spans="2:21" ht="21" customHeight="1">
      <c r="B25" s="69"/>
      <c r="C25" s="84" t="s">
        <v>100</v>
      </c>
      <c r="D25" s="105"/>
      <c r="E25" s="69" t="s">
        <v>132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2:21" ht="21" customHeight="1">
      <c r="B26" s="69"/>
      <c r="C26" s="84" t="s">
        <v>102</v>
      </c>
      <c r="D26" s="106"/>
      <c r="E26" s="73" t="s">
        <v>133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0"/>
      <c r="R26" s="70"/>
      <c r="S26" s="70"/>
      <c r="T26" s="1"/>
      <c r="U26" s="69"/>
    </row>
    <row r="27" spans="2:21" ht="21" customHeight="1">
      <c r="B27" s="69"/>
      <c r="C27" s="84" t="s">
        <v>103</v>
      </c>
      <c r="D27" s="106"/>
      <c r="E27" s="73" t="s">
        <v>134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0"/>
      <c r="R27" s="70"/>
      <c r="S27" s="70"/>
      <c r="T27" s="1"/>
      <c r="U27" s="69"/>
    </row>
    <row r="28" spans="2:21" ht="21" customHeight="1">
      <c r="B28" s="69"/>
      <c r="C28" s="84" t="s">
        <v>107</v>
      </c>
      <c r="D28" s="84"/>
      <c r="E28" s="73" t="s">
        <v>108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0"/>
      <c r="R28" s="70"/>
      <c r="S28" s="70"/>
      <c r="T28" s="1"/>
      <c r="U28" s="69"/>
    </row>
    <row r="29" spans="2:21" ht="21" customHeight="1">
      <c r="B29" s="69"/>
      <c r="C29" s="84" t="s">
        <v>101</v>
      </c>
      <c r="D29" s="84"/>
      <c r="E29" s="73" t="s">
        <v>109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0"/>
      <c r="R29" s="70"/>
      <c r="S29" s="70"/>
      <c r="T29" s="1"/>
      <c r="U29" s="69"/>
    </row>
    <row r="30" spans="2:21" ht="21" customHeight="1">
      <c r="B30" s="69"/>
      <c r="C30" s="84" t="s">
        <v>135</v>
      </c>
      <c r="D30" s="84"/>
      <c r="E30" s="73" t="s">
        <v>136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0"/>
      <c r="R30" s="70"/>
      <c r="S30" s="70"/>
      <c r="T30" s="1"/>
      <c r="U30" s="69"/>
    </row>
    <row r="31" spans="2:21" ht="21" customHeight="1">
      <c r="B31" s="69"/>
      <c r="C31" s="84" t="s">
        <v>137</v>
      </c>
      <c r="D31" s="84"/>
      <c r="E31" s="73" t="s">
        <v>138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0"/>
      <c r="R31" s="70"/>
      <c r="S31" s="70"/>
      <c r="T31" s="1"/>
      <c r="U31" s="69"/>
    </row>
    <row r="32" spans="2:21" ht="21" customHeight="1">
      <c r="B32" s="69"/>
      <c r="C32" s="84" t="s">
        <v>104</v>
      </c>
      <c r="D32" s="84"/>
      <c r="E32" s="73" t="s">
        <v>110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0"/>
      <c r="R32" s="70"/>
      <c r="S32" s="70"/>
      <c r="T32" s="1"/>
      <c r="U32" s="69"/>
    </row>
    <row r="33" spans="2:21" ht="21" customHeight="1">
      <c r="B33" s="69"/>
      <c r="C33" s="84" t="s">
        <v>105</v>
      </c>
      <c r="D33" s="84"/>
      <c r="E33" s="73" t="s">
        <v>139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0"/>
      <c r="R33" s="70"/>
      <c r="S33" s="70"/>
      <c r="T33" s="1"/>
      <c r="U33" s="69"/>
    </row>
    <row r="34" spans="2:21" ht="21" customHeight="1">
      <c r="B34" s="69"/>
      <c r="C34" s="84" t="s">
        <v>140</v>
      </c>
      <c r="D34" s="84"/>
      <c r="E34" s="73" t="s">
        <v>142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0"/>
      <c r="R34" s="70"/>
      <c r="S34" s="70"/>
      <c r="T34" s="1"/>
      <c r="U34" s="69"/>
    </row>
    <row r="35" spans="2:21" ht="21" customHeight="1">
      <c r="B35" s="69"/>
      <c r="C35" s="84" t="s">
        <v>141</v>
      </c>
      <c r="D35" s="84"/>
      <c r="E35" s="73" t="s">
        <v>143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0"/>
      <c r="R35" s="70"/>
      <c r="S35" s="70"/>
      <c r="T35" s="1"/>
      <c r="U35" s="69"/>
    </row>
    <row r="36" spans="2:21" ht="21" customHeight="1">
      <c r="B36" s="69"/>
      <c r="C36" s="84" t="s">
        <v>106</v>
      </c>
      <c r="D36" s="84"/>
      <c r="E36" s="73" t="s">
        <v>111</v>
      </c>
      <c r="F36" s="71"/>
      <c r="G36" s="71"/>
      <c r="H36" s="71"/>
      <c r="I36" s="71"/>
      <c r="J36" s="71"/>
      <c r="K36" s="71"/>
      <c r="L36" s="72"/>
      <c r="M36" s="71"/>
      <c r="N36" s="71"/>
      <c r="O36" s="71"/>
      <c r="P36" s="71"/>
      <c r="Q36" s="70"/>
      <c r="R36" s="70"/>
      <c r="S36" s="70"/>
      <c r="T36" s="1"/>
      <c r="U36" s="69"/>
    </row>
    <row r="37" spans="2:21" ht="21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2:21" ht="21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 ht="19.5" customHeight="1">
      <c r="B39" s="6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2:22" s="25" customFormat="1" ht="30" customHeight="1">
      <c r="B40" s="64" t="s">
        <v>6</v>
      </c>
      <c r="C40" s="62">
        <v>1223740</v>
      </c>
      <c r="D40" s="59">
        <v>613166</v>
      </c>
      <c r="E40" s="63">
        <v>610574</v>
      </c>
      <c r="F40" s="62">
        <v>172366</v>
      </c>
      <c r="G40" s="59">
        <v>87994</v>
      </c>
      <c r="H40" s="59">
        <v>84372</v>
      </c>
      <c r="I40" s="9">
        <f aca="true" t="shared" si="16" ref="I40:I71">F40/C40*100</f>
        <v>14.085181492800757</v>
      </c>
      <c r="J40" s="62">
        <v>825687</v>
      </c>
      <c r="K40" s="59">
        <v>423998</v>
      </c>
      <c r="L40" s="59">
        <v>401689</v>
      </c>
      <c r="M40" s="3">
        <f aca="true" t="shared" si="17" ref="M40:M71">J40/C40*100</f>
        <v>67.47242061222155</v>
      </c>
      <c r="N40" s="61">
        <v>225687</v>
      </c>
      <c r="O40" s="59">
        <v>101174</v>
      </c>
      <c r="P40" s="59">
        <v>124513</v>
      </c>
      <c r="Q40" s="10">
        <f aca="true" t="shared" si="18" ref="Q40:Q71">N40/C40*100</f>
        <v>18.44239789497769</v>
      </c>
      <c r="R40" s="61">
        <v>91150</v>
      </c>
      <c r="S40" s="59">
        <v>36273</v>
      </c>
      <c r="T40" s="59">
        <v>54877</v>
      </c>
      <c r="U40" s="11">
        <f aca="true" t="shared" si="19" ref="U40:U71">R40/C40*100</f>
        <v>7.44847761779463</v>
      </c>
      <c r="V40" s="25" t="s">
        <v>11</v>
      </c>
    </row>
    <row r="41" spans="2:22" s="25" customFormat="1" ht="30" customHeight="1">
      <c r="B41" s="39" t="s">
        <v>99</v>
      </c>
      <c r="C41" s="37">
        <v>83882</v>
      </c>
      <c r="D41" s="34">
        <v>41648</v>
      </c>
      <c r="E41" s="38">
        <v>42234</v>
      </c>
      <c r="F41" s="37">
        <v>11459</v>
      </c>
      <c r="G41" s="34">
        <v>5702</v>
      </c>
      <c r="H41" s="34">
        <v>5757</v>
      </c>
      <c r="I41" s="12">
        <f t="shared" si="16"/>
        <v>13.660856918051548</v>
      </c>
      <c r="J41" s="37">
        <v>54171</v>
      </c>
      <c r="K41" s="34">
        <v>27527</v>
      </c>
      <c r="L41" s="34">
        <v>26644</v>
      </c>
      <c r="M41" s="5">
        <f t="shared" si="17"/>
        <v>64.58000524546387</v>
      </c>
      <c r="N41" s="35">
        <v>18252</v>
      </c>
      <c r="O41" s="34">
        <v>8419</v>
      </c>
      <c r="P41" s="36">
        <v>9833</v>
      </c>
      <c r="Q41" s="13">
        <f t="shared" si="18"/>
        <v>21.759137836484584</v>
      </c>
      <c r="R41" s="35">
        <v>6673</v>
      </c>
      <c r="S41" s="34">
        <v>2683</v>
      </c>
      <c r="T41" s="34">
        <v>3990</v>
      </c>
      <c r="U41" s="14">
        <f t="shared" si="19"/>
        <v>7.955222812999213</v>
      </c>
      <c r="V41" s="25" t="s">
        <v>11</v>
      </c>
    </row>
    <row r="42" spans="2:22" s="25" customFormat="1" ht="30" customHeight="1">
      <c r="B42" s="39" t="s">
        <v>12</v>
      </c>
      <c r="C42" s="37">
        <v>139866</v>
      </c>
      <c r="D42" s="34">
        <v>70488</v>
      </c>
      <c r="E42" s="38">
        <v>69378</v>
      </c>
      <c r="F42" s="37">
        <v>21088</v>
      </c>
      <c r="G42" s="34">
        <v>10760</v>
      </c>
      <c r="H42" s="34">
        <v>10328</v>
      </c>
      <c r="I42" s="15">
        <f t="shared" si="16"/>
        <v>15.077288261621838</v>
      </c>
      <c r="J42" s="37">
        <v>95489</v>
      </c>
      <c r="K42" s="34">
        <v>49396</v>
      </c>
      <c r="L42" s="36">
        <v>46093</v>
      </c>
      <c r="M42" s="6">
        <f t="shared" si="17"/>
        <v>68.2717744126521</v>
      </c>
      <c r="N42" s="46">
        <v>23289</v>
      </c>
      <c r="O42" s="36">
        <v>10332</v>
      </c>
      <c r="P42" s="34">
        <v>12957</v>
      </c>
      <c r="Q42" s="14">
        <f t="shared" si="18"/>
        <v>16.650937325726055</v>
      </c>
      <c r="R42" s="35">
        <v>9952</v>
      </c>
      <c r="S42" s="34">
        <v>4041</v>
      </c>
      <c r="T42" s="34">
        <v>5911</v>
      </c>
      <c r="U42" s="14">
        <f t="shared" si="19"/>
        <v>7.1153818654998355</v>
      </c>
      <c r="V42" s="25" t="s">
        <v>11</v>
      </c>
    </row>
    <row r="43" spans="2:22" s="25" customFormat="1" ht="30" customHeight="1">
      <c r="B43" s="39" t="s">
        <v>13</v>
      </c>
      <c r="C43" s="37">
        <v>108585</v>
      </c>
      <c r="D43" s="34">
        <v>53883</v>
      </c>
      <c r="E43" s="38">
        <v>54702</v>
      </c>
      <c r="F43" s="37">
        <v>13326</v>
      </c>
      <c r="G43" s="34">
        <v>6829</v>
      </c>
      <c r="H43" s="34">
        <v>6497</v>
      </c>
      <c r="I43" s="15">
        <f t="shared" si="16"/>
        <v>12.27241331675646</v>
      </c>
      <c r="J43" s="37">
        <v>73528</v>
      </c>
      <c r="K43" s="34">
        <v>37668</v>
      </c>
      <c r="L43" s="34">
        <v>35860</v>
      </c>
      <c r="M43" s="5">
        <f t="shared" si="17"/>
        <v>67.71469355804209</v>
      </c>
      <c r="N43" s="35">
        <v>21731</v>
      </c>
      <c r="O43" s="34">
        <v>9386</v>
      </c>
      <c r="P43" s="34">
        <v>12345</v>
      </c>
      <c r="Q43" s="14">
        <f t="shared" si="18"/>
        <v>20.012893125201455</v>
      </c>
      <c r="R43" s="35">
        <v>10258</v>
      </c>
      <c r="S43" s="34">
        <v>3975</v>
      </c>
      <c r="T43" s="34">
        <v>6283</v>
      </c>
      <c r="U43" s="14">
        <f t="shared" si="19"/>
        <v>9.446977022609016</v>
      </c>
      <c r="V43" s="25" t="s">
        <v>11</v>
      </c>
    </row>
    <row r="44" spans="2:22" s="25" customFormat="1" ht="30" customHeight="1">
      <c r="B44" s="39" t="s">
        <v>14</v>
      </c>
      <c r="C44" s="37">
        <v>156602</v>
      </c>
      <c r="D44" s="34">
        <v>77946</v>
      </c>
      <c r="E44" s="38">
        <v>78656</v>
      </c>
      <c r="F44" s="37">
        <v>22016</v>
      </c>
      <c r="G44" s="34">
        <v>11287</v>
      </c>
      <c r="H44" s="34">
        <v>10729</v>
      </c>
      <c r="I44" s="12">
        <f t="shared" si="16"/>
        <v>14.058568856081022</v>
      </c>
      <c r="J44" s="37">
        <v>103293</v>
      </c>
      <c r="K44" s="34">
        <v>52459</v>
      </c>
      <c r="L44" s="34">
        <v>50834</v>
      </c>
      <c r="M44" s="5">
        <f t="shared" si="17"/>
        <v>65.95892772761522</v>
      </c>
      <c r="N44" s="35">
        <v>31293</v>
      </c>
      <c r="O44" s="34">
        <v>14200</v>
      </c>
      <c r="P44" s="65">
        <v>17093</v>
      </c>
      <c r="Q44" s="16">
        <f t="shared" si="18"/>
        <v>19.98250341630375</v>
      </c>
      <c r="R44" s="35">
        <v>11879</v>
      </c>
      <c r="S44" s="34">
        <v>4795</v>
      </c>
      <c r="T44" s="34">
        <v>7084</v>
      </c>
      <c r="U44" s="16">
        <f t="shared" si="19"/>
        <v>7.585471449917626</v>
      </c>
      <c r="V44" s="25" t="s">
        <v>11</v>
      </c>
    </row>
    <row r="45" spans="2:22" s="25" customFormat="1" ht="30" customHeight="1">
      <c r="B45" s="39" t="s">
        <v>15</v>
      </c>
      <c r="C45" s="37">
        <v>95065</v>
      </c>
      <c r="D45" s="34">
        <v>47807</v>
      </c>
      <c r="E45" s="38">
        <v>47258</v>
      </c>
      <c r="F45" s="37">
        <v>13352</v>
      </c>
      <c r="G45" s="34">
        <v>6869</v>
      </c>
      <c r="H45" s="34">
        <v>6483</v>
      </c>
      <c r="I45" s="15">
        <f t="shared" si="16"/>
        <v>14.045127018355863</v>
      </c>
      <c r="J45" s="37">
        <v>65360</v>
      </c>
      <c r="K45" s="34">
        <v>33799</v>
      </c>
      <c r="L45" s="34">
        <v>31561</v>
      </c>
      <c r="M45" s="5">
        <f t="shared" si="17"/>
        <v>68.75295850207752</v>
      </c>
      <c r="N45" s="35">
        <v>16353</v>
      </c>
      <c r="O45" s="34">
        <v>7139</v>
      </c>
      <c r="P45" s="34">
        <v>9214</v>
      </c>
      <c r="Q45" s="14">
        <f t="shared" si="18"/>
        <v>17.201914479566614</v>
      </c>
      <c r="R45" s="35">
        <v>7096</v>
      </c>
      <c r="S45" s="34">
        <v>2760</v>
      </c>
      <c r="T45" s="34">
        <v>4336</v>
      </c>
      <c r="U45" s="14">
        <f t="shared" si="19"/>
        <v>7.4643664860884655</v>
      </c>
      <c r="V45" s="25" t="s">
        <v>11</v>
      </c>
    </row>
    <row r="46" spans="2:22" s="25" customFormat="1" ht="30" customHeight="1">
      <c r="B46" s="39" t="s">
        <v>16</v>
      </c>
      <c r="C46" s="37">
        <v>95476</v>
      </c>
      <c r="D46" s="34">
        <v>48883</v>
      </c>
      <c r="E46" s="38">
        <v>46593</v>
      </c>
      <c r="F46" s="37">
        <v>13684</v>
      </c>
      <c r="G46" s="34">
        <v>6959</v>
      </c>
      <c r="H46" s="34">
        <v>6725</v>
      </c>
      <c r="I46" s="12">
        <f t="shared" si="16"/>
        <v>14.332397670618793</v>
      </c>
      <c r="J46" s="37">
        <v>65600</v>
      </c>
      <c r="K46" s="34">
        <v>34423</v>
      </c>
      <c r="L46" s="34">
        <v>31177</v>
      </c>
      <c r="M46" s="5">
        <f t="shared" si="17"/>
        <v>68.7083665004818</v>
      </c>
      <c r="N46" s="35">
        <v>16192</v>
      </c>
      <c r="O46" s="34">
        <v>7501</v>
      </c>
      <c r="P46" s="34">
        <v>8691</v>
      </c>
      <c r="Q46" s="14">
        <f t="shared" si="18"/>
        <v>16.95923582889941</v>
      </c>
      <c r="R46" s="35">
        <v>5311</v>
      </c>
      <c r="S46" s="34">
        <v>2170</v>
      </c>
      <c r="T46" s="34">
        <v>3141</v>
      </c>
      <c r="U46" s="14">
        <f t="shared" si="19"/>
        <v>5.562654489086262</v>
      </c>
      <c r="V46" s="25" t="s">
        <v>11</v>
      </c>
    </row>
    <row r="47" spans="2:22" s="25" customFormat="1" ht="30" customHeight="1">
      <c r="B47" s="39" t="s">
        <v>17</v>
      </c>
      <c r="C47" s="37">
        <v>145747</v>
      </c>
      <c r="D47" s="34">
        <v>71611</v>
      </c>
      <c r="E47" s="38">
        <v>74136</v>
      </c>
      <c r="F47" s="37">
        <v>20069</v>
      </c>
      <c r="G47" s="34">
        <v>10200</v>
      </c>
      <c r="H47" s="34">
        <v>9869</v>
      </c>
      <c r="I47" s="15">
        <f t="shared" si="16"/>
        <v>13.769751693002258</v>
      </c>
      <c r="J47" s="37">
        <v>98695</v>
      </c>
      <c r="K47" s="34">
        <v>49895</v>
      </c>
      <c r="L47" s="34">
        <v>48800</v>
      </c>
      <c r="M47" s="6">
        <f t="shared" si="17"/>
        <v>67.71665969110856</v>
      </c>
      <c r="N47" s="35">
        <v>26983</v>
      </c>
      <c r="O47" s="34">
        <v>11516</v>
      </c>
      <c r="P47" s="34">
        <v>15467</v>
      </c>
      <c r="Q47" s="14">
        <f t="shared" si="18"/>
        <v>18.51358861588918</v>
      </c>
      <c r="R47" s="35">
        <v>12716</v>
      </c>
      <c r="S47" s="34">
        <v>4942</v>
      </c>
      <c r="T47" s="34">
        <v>7774</v>
      </c>
      <c r="U47" s="14">
        <f t="shared" si="19"/>
        <v>8.72470788421031</v>
      </c>
      <c r="V47" s="25" t="s">
        <v>11</v>
      </c>
    </row>
    <row r="48" spans="2:22" s="25" customFormat="1" ht="30" customHeight="1">
      <c r="B48" s="39" t="s">
        <v>18</v>
      </c>
      <c r="C48" s="37">
        <v>174605</v>
      </c>
      <c r="D48" s="34">
        <v>88603</v>
      </c>
      <c r="E48" s="38">
        <v>86002</v>
      </c>
      <c r="F48" s="37">
        <v>25353</v>
      </c>
      <c r="G48" s="34">
        <v>13077</v>
      </c>
      <c r="H48" s="34">
        <v>12276</v>
      </c>
      <c r="I48" s="15">
        <f t="shared" si="16"/>
        <v>14.520202743334956</v>
      </c>
      <c r="J48" s="37">
        <v>122157</v>
      </c>
      <c r="K48" s="34">
        <v>63386</v>
      </c>
      <c r="L48" s="34">
        <v>58771</v>
      </c>
      <c r="M48" s="5">
        <f t="shared" si="17"/>
        <v>69.96191403453508</v>
      </c>
      <c r="N48" s="35">
        <v>27095</v>
      </c>
      <c r="O48" s="34">
        <v>12140</v>
      </c>
      <c r="P48" s="34">
        <v>14955</v>
      </c>
      <c r="Q48" s="14">
        <f t="shared" si="18"/>
        <v>15.51788322212995</v>
      </c>
      <c r="R48" s="35">
        <v>10538</v>
      </c>
      <c r="S48" s="34">
        <v>4257</v>
      </c>
      <c r="T48" s="34">
        <v>6281</v>
      </c>
      <c r="U48" s="14">
        <f t="shared" si="19"/>
        <v>6.035336903296011</v>
      </c>
      <c r="V48" s="25" t="s">
        <v>11</v>
      </c>
    </row>
    <row r="49" spans="2:22" s="25" customFormat="1" ht="30" customHeight="1">
      <c r="B49" s="39" t="s">
        <v>19</v>
      </c>
      <c r="C49" s="37">
        <v>111129</v>
      </c>
      <c r="D49" s="34">
        <v>55436</v>
      </c>
      <c r="E49" s="38">
        <v>55693</v>
      </c>
      <c r="F49" s="37">
        <v>17348</v>
      </c>
      <c r="G49" s="34">
        <v>8835</v>
      </c>
      <c r="H49" s="34">
        <v>8513</v>
      </c>
      <c r="I49" s="12">
        <f t="shared" si="16"/>
        <v>15.61068667944461</v>
      </c>
      <c r="J49" s="37">
        <v>74488</v>
      </c>
      <c r="K49" s="34">
        <v>37868</v>
      </c>
      <c r="L49" s="34">
        <v>36620</v>
      </c>
      <c r="M49" s="5">
        <f t="shared" si="17"/>
        <v>67.02840842624337</v>
      </c>
      <c r="N49" s="46">
        <v>19293</v>
      </c>
      <c r="O49" s="65">
        <v>8733</v>
      </c>
      <c r="P49" s="65">
        <v>10560</v>
      </c>
      <c r="Q49" s="16">
        <f t="shared" si="18"/>
        <v>17.360904894312014</v>
      </c>
      <c r="R49" s="66">
        <v>7629</v>
      </c>
      <c r="S49" s="65">
        <v>2974</v>
      </c>
      <c r="T49" s="65">
        <v>4655</v>
      </c>
      <c r="U49" s="16">
        <f t="shared" si="19"/>
        <v>6.864994735847528</v>
      </c>
      <c r="V49" s="25" t="s">
        <v>11</v>
      </c>
    </row>
    <row r="50" spans="2:22" s="25" customFormat="1" ht="30" customHeight="1">
      <c r="B50" s="39" t="s">
        <v>20</v>
      </c>
      <c r="C50" s="37">
        <v>112783</v>
      </c>
      <c r="D50" s="34">
        <v>56861</v>
      </c>
      <c r="E50" s="38">
        <v>55922</v>
      </c>
      <c r="F50" s="37">
        <v>14671</v>
      </c>
      <c r="G50" s="34">
        <v>7476</v>
      </c>
      <c r="H50" s="34">
        <v>7195</v>
      </c>
      <c r="I50" s="15">
        <f t="shared" si="16"/>
        <v>13.008166124327246</v>
      </c>
      <c r="J50" s="37">
        <v>72906</v>
      </c>
      <c r="K50" s="34">
        <v>37577</v>
      </c>
      <c r="L50" s="34">
        <v>35329</v>
      </c>
      <c r="M50" s="5">
        <f t="shared" si="17"/>
        <v>64.64272097745227</v>
      </c>
      <c r="N50" s="35">
        <v>25206</v>
      </c>
      <c r="O50" s="34">
        <v>11808</v>
      </c>
      <c r="P50" s="34">
        <v>13398</v>
      </c>
      <c r="Q50" s="14">
        <f t="shared" si="18"/>
        <v>22.349112898220476</v>
      </c>
      <c r="R50" s="35">
        <v>9098</v>
      </c>
      <c r="S50" s="34">
        <v>3676</v>
      </c>
      <c r="T50" s="34">
        <v>5422</v>
      </c>
      <c r="U50" s="14">
        <f t="shared" si="19"/>
        <v>8.066818580814484</v>
      </c>
      <c r="V50" s="25" t="s">
        <v>11</v>
      </c>
    </row>
    <row r="51" spans="2:22" s="25" customFormat="1" ht="30" customHeight="1">
      <c r="B51" s="39" t="s">
        <v>21</v>
      </c>
      <c r="C51" s="37">
        <v>339811</v>
      </c>
      <c r="D51" s="34">
        <v>170880</v>
      </c>
      <c r="E51" s="38">
        <v>168931</v>
      </c>
      <c r="F51" s="37">
        <v>45096</v>
      </c>
      <c r="G51" s="34">
        <v>23055</v>
      </c>
      <c r="H51" s="34">
        <v>22041</v>
      </c>
      <c r="I51" s="12">
        <f t="shared" si="16"/>
        <v>13.270906474481404</v>
      </c>
      <c r="J51" s="37">
        <v>225535</v>
      </c>
      <c r="K51" s="34">
        <v>116057</v>
      </c>
      <c r="L51" s="34">
        <v>109478</v>
      </c>
      <c r="M51" s="5">
        <f t="shared" si="17"/>
        <v>66.37071784021119</v>
      </c>
      <c r="N51" s="35">
        <v>69180</v>
      </c>
      <c r="O51" s="36">
        <v>31768</v>
      </c>
      <c r="P51" s="34">
        <v>37412</v>
      </c>
      <c r="Q51" s="14">
        <f t="shared" si="18"/>
        <v>20.35837568530742</v>
      </c>
      <c r="R51" s="35">
        <v>25726</v>
      </c>
      <c r="S51" s="34">
        <v>10350</v>
      </c>
      <c r="T51" s="34">
        <v>15376</v>
      </c>
      <c r="U51" s="14">
        <f t="shared" si="19"/>
        <v>7.570678995088446</v>
      </c>
      <c r="V51" s="25" t="s">
        <v>11</v>
      </c>
    </row>
    <row r="52" spans="2:22" s="25" customFormat="1" ht="30" customHeight="1">
      <c r="B52" s="39" t="s">
        <v>22</v>
      </c>
      <c r="C52" s="37">
        <v>205980</v>
      </c>
      <c r="D52" s="34">
        <v>102978</v>
      </c>
      <c r="E52" s="38">
        <v>103002</v>
      </c>
      <c r="F52" s="37">
        <v>26862</v>
      </c>
      <c r="G52" s="34">
        <v>13909</v>
      </c>
      <c r="H52" s="34">
        <v>12953</v>
      </c>
      <c r="I52" s="15">
        <f t="shared" si="16"/>
        <v>13.041071948732888</v>
      </c>
      <c r="J52" s="37">
        <v>135754</v>
      </c>
      <c r="K52" s="34">
        <v>69984</v>
      </c>
      <c r="L52" s="34">
        <v>65770</v>
      </c>
      <c r="M52" s="5">
        <f t="shared" si="17"/>
        <v>65.90639867948344</v>
      </c>
      <c r="N52" s="35">
        <v>43364</v>
      </c>
      <c r="O52" s="34">
        <v>19085</v>
      </c>
      <c r="P52" s="34">
        <v>24279</v>
      </c>
      <c r="Q52" s="14">
        <f t="shared" si="18"/>
        <v>21.052529371783667</v>
      </c>
      <c r="R52" s="35">
        <v>19160</v>
      </c>
      <c r="S52" s="34">
        <v>7311</v>
      </c>
      <c r="T52" s="34">
        <v>11849</v>
      </c>
      <c r="U52" s="14">
        <f t="shared" si="19"/>
        <v>9.301873968346442</v>
      </c>
      <c r="V52" s="25" t="s">
        <v>11</v>
      </c>
    </row>
    <row r="53" spans="2:22" s="25" customFormat="1" ht="30" customHeight="1">
      <c r="B53" s="39" t="s">
        <v>23</v>
      </c>
      <c r="C53" s="37">
        <v>515038</v>
      </c>
      <c r="D53" s="34">
        <v>262709</v>
      </c>
      <c r="E53" s="38">
        <v>252329</v>
      </c>
      <c r="F53" s="37">
        <v>70706</v>
      </c>
      <c r="G53" s="34">
        <v>36215</v>
      </c>
      <c r="H53" s="34">
        <v>34491</v>
      </c>
      <c r="I53" s="15">
        <f t="shared" si="16"/>
        <v>13.728307425859839</v>
      </c>
      <c r="J53" s="37">
        <v>352235</v>
      </c>
      <c r="K53" s="34">
        <v>184701</v>
      </c>
      <c r="L53" s="34">
        <v>167534</v>
      </c>
      <c r="M53" s="5">
        <f t="shared" si="17"/>
        <v>68.39009937130852</v>
      </c>
      <c r="N53" s="35">
        <v>92097</v>
      </c>
      <c r="O53" s="34">
        <v>41793</v>
      </c>
      <c r="P53" s="34">
        <v>50304</v>
      </c>
      <c r="Q53" s="14">
        <f t="shared" si="18"/>
        <v>17.881593202831635</v>
      </c>
      <c r="R53" s="35">
        <v>33805</v>
      </c>
      <c r="S53" s="34">
        <v>13451</v>
      </c>
      <c r="T53" s="34">
        <v>20354</v>
      </c>
      <c r="U53" s="14">
        <f t="shared" si="19"/>
        <v>6.563593365926397</v>
      </c>
      <c r="V53" s="25" t="s">
        <v>11</v>
      </c>
    </row>
    <row r="54" spans="2:22" s="25" customFormat="1" ht="30" customHeight="1">
      <c r="B54" s="39" t="s">
        <v>24</v>
      </c>
      <c r="C54" s="37">
        <v>87912</v>
      </c>
      <c r="D54" s="34">
        <v>43754</v>
      </c>
      <c r="E54" s="38">
        <v>44158</v>
      </c>
      <c r="F54" s="37">
        <v>11109</v>
      </c>
      <c r="G54" s="34">
        <v>5713</v>
      </c>
      <c r="H54" s="34">
        <v>5396</v>
      </c>
      <c r="I54" s="15">
        <f t="shared" si="16"/>
        <v>12.636500136500137</v>
      </c>
      <c r="J54" s="37">
        <v>57724</v>
      </c>
      <c r="K54" s="34">
        <v>29771</v>
      </c>
      <c r="L54" s="34">
        <v>27953</v>
      </c>
      <c r="M54" s="5">
        <f t="shared" si="17"/>
        <v>65.66111566111566</v>
      </c>
      <c r="N54" s="35">
        <v>19079</v>
      </c>
      <c r="O54" s="34">
        <v>8270</v>
      </c>
      <c r="P54" s="34">
        <v>10809</v>
      </c>
      <c r="Q54" s="14">
        <f t="shared" si="18"/>
        <v>21.702384202384202</v>
      </c>
      <c r="R54" s="35">
        <v>8605</v>
      </c>
      <c r="S54" s="34">
        <v>3205</v>
      </c>
      <c r="T54" s="34">
        <v>5400</v>
      </c>
      <c r="U54" s="14">
        <f t="shared" si="19"/>
        <v>9.788197288197289</v>
      </c>
      <c r="V54" s="25" t="s">
        <v>11</v>
      </c>
    </row>
    <row r="55" spans="2:22" s="25" customFormat="1" ht="30" customHeight="1">
      <c r="B55" s="39" t="s">
        <v>25</v>
      </c>
      <c r="C55" s="37">
        <v>69751</v>
      </c>
      <c r="D55" s="34">
        <v>34105</v>
      </c>
      <c r="E55" s="38">
        <v>35646</v>
      </c>
      <c r="F55" s="37">
        <v>9095</v>
      </c>
      <c r="G55" s="34">
        <v>4669</v>
      </c>
      <c r="H55" s="34">
        <v>4426</v>
      </c>
      <c r="I55" s="12">
        <f t="shared" si="16"/>
        <v>13.03923958079454</v>
      </c>
      <c r="J55" s="37">
        <v>42117</v>
      </c>
      <c r="K55" s="34">
        <v>21549</v>
      </c>
      <c r="L55" s="34">
        <v>20568</v>
      </c>
      <c r="M55" s="5">
        <f t="shared" si="17"/>
        <v>60.38193000817193</v>
      </c>
      <c r="N55" s="35">
        <v>18539</v>
      </c>
      <c r="O55" s="34">
        <v>7887</v>
      </c>
      <c r="P55" s="34">
        <v>10652</v>
      </c>
      <c r="Q55" s="14">
        <f t="shared" si="18"/>
        <v>26.578830411033532</v>
      </c>
      <c r="R55" s="35">
        <v>9497</v>
      </c>
      <c r="S55" s="34">
        <v>3640</v>
      </c>
      <c r="T55" s="34">
        <v>5857</v>
      </c>
      <c r="U55" s="14">
        <f t="shared" si="19"/>
        <v>13.61557540393686</v>
      </c>
      <c r="V55" s="25" t="s">
        <v>11</v>
      </c>
    </row>
    <row r="56" spans="2:22" s="25" customFormat="1" ht="30" customHeight="1">
      <c r="B56" s="39" t="s">
        <v>26</v>
      </c>
      <c r="C56" s="37">
        <v>341865</v>
      </c>
      <c r="D56" s="34">
        <v>170901</v>
      </c>
      <c r="E56" s="38">
        <v>170964</v>
      </c>
      <c r="F56" s="37">
        <v>44742</v>
      </c>
      <c r="G56" s="34">
        <v>23005</v>
      </c>
      <c r="H56" s="34">
        <v>21737</v>
      </c>
      <c r="I56" s="5">
        <f t="shared" si="16"/>
        <v>13.087622307051028</v>
      </c>
      <c r="J56" s="37">
        <v>229679</v>
      </c>
      <c r="K56" s="34">
        <v>116920</v>
      </c>
      <c r="L56" s="34">
        <v>112759</v>
      </c>
      <c r="M56" s="5">
        <f t="shared" si="17"/>
        <v>67.18412238749214</v>
      </c>
      <c r="N56" s="35">
        <v>67444</v>
      </c>
      <c r="O56" s="34">
        <v>30976</v>
      </c>
      <c r="P56" s="34">
        <v>36468</v>
      </c>
      <c r="Q56" s="14">
        <f t="shared" si="18"/>
        <v>19.728255305456834</v>
      </c>
      <c r="R56" s="35">
        <v>25907</v>
      </c>
      <c r="S56" s="34">
        <v>10702</v>
      </c>
      <c r="T56" s="34">
        <v>15205</v>
      </c>
      <c r="U56" s="14">
        <f t="shared" si="19"/>
        <v>7.578137568923406</v>
      </c>
      <c r="V56" s="25" t="s">
        <v>11</v>
      </c>
    </row>
    <row r="57" spans="2:22" s="25" customFormat="1" ht="30" customHeight="1">
      <c r="B57" s="50" t="s">
        <v>27</v>
      </c>
      <c r="C57" s="49">
        <v>83181</v>
      </c>
      <c r="D57" s="36">
        <v>41567</v>
      </c>
      <c r="E57" s="55">
        <v>41614</v>
      </c>
      <c r="F57" s="49">
        <v>9987</v>
      </c>
      <c r="G57" s="36">
        <v>5204</v>
      </c>
      <c r="H57" s="36">
        <v>4783</v>
      </c>
      <c r="I57" s="17">
        <f t="shared" si="16"/>
        <v>12.00634760341905</v>
      </c>
      <c r="J57" s="49">
        <v>54895</v>
      </c>
      <c r="K57" s="36">
        <v>28149</v>
      </c>
      <c r="L57" s="36">
        <v>26746</v>
      </c>
      <c r="M57" s="6">
        <f t="shared" si="17"/>
        <v>65.99463819862709</v>
      </c>
      <c r="N57" s="46">
        <v>18299</v>
      </c>
      <c r="O57" s="36">
        <v>8214</v>
      </c>
      <c r="P57" s="36">
        <v>10085</v>
      </c>
      <c r="Q57" s="13">
        <f t="shared" si="18"/>
        <v>21.99901419795386</v>
      </c>
      <c r="R57" s="46">
        <v>8000</v>
      </c>
      <c r="S57" s="36">
        <v>3096</v>
      </c>
      <c r="T57" s="36">
        <v>4904</v>
      </c>
      <c r="U57" s="13">
        <f t="shared" si="19"/>
        <v>9.617580937954582</v>
      </c>
      <c r="V57" s="25" t="s">
        <v>11</v>
      </c>
    </row>
    <row r="58" spans="2:22" s="25" customFormat="1" ht="30" customHeight="1">
      <c r="B58" s="39" t="s">
        <v>28</v>
      </c>
      <c r="C58" s="37">
        <v>69417</v>
      </c>
      <c r="D58" s="34">
        <v>34621</v>
      </c>
      <c r="E58" s="38">
        <v>34796</v>
      </c>
      <c r="F58" s="37">
        <v>9177</v>
      </c>
      <c r="G58" s="34">
        <v>4658</v>
      </c>
      <c r="H58" s="34">
        <v>4519</v>
      </c>
      <c r="I58" s="12">
        <f t="shared" si="16"/>
        <v>13.220104585332123</v>
      </c>
      <c r="J58" s="37">
        <v>46863</v>
      </c>
      <c r="K58" s="34">
        <v>24076</v>
      </c>
      <c r="L58" s="34">
        <v>22787</v>
      </c>
      <c r="M58" s="5">
        <f t="shared" si="17"/>
        <v>67.50939971476727</v>
      </c>
      <c r="N58" s="35">
        <v>13377</v>
      </c>
      <c r="O58" s="34">
        <v>5887</v>
      </c>
      <c r="P58" s="34">
        <v>7490</v>
      </c>
      <c r="Q58" s="14">
        <f t="shared" si="18"/>
        <v>19.2704956999006</v>
      </c>
      <c r="R58" s="35">
        <v>6212</v>
      </c>
      <c r="S58" s="34">
        <v>2386</v>
      </c>
      <c r="T58" s="34">
        <v>3826</v>
      </c>
      <c r="U58" s="14">
        <f t="shared" si="19"/>
        <v>8.948816572309376</v>
      </c>
      <c r="V58" s="25" t="s">
        <v>11</v>
      </c>
    </row>
    <row r="59" spans="2:22" s="25" customFormat="1" ht="30" customHeight="1">
      <c r="B59" s="39" t="s">
        <v>29</v>
      </c>
      <c r="C59" s="37">
        <v>81974</v>
      </c>
      <c r="D59" s="34">
        <v>40732</v>
      </c>
      <c r="E59" s="38">
        <v>41242</v>
      </c>
      <c r="F59" s="37">
        <v>10987</v>
      </c>
      <c r="G59" s="34">
        <v>5584</v>
      </c>
      <c r="H59" s="34">
        <v>5403</v>
      </c>
      <c r="I59" s="15">
        <f t="shared" si="16"/>
        <v>13.403030229097032</v>
      </c>
      <c r="J59" s="37">
        <v>53558</v>
      </c>
      <c r="K59" s="34">
        <v>27651</v>
      </c>
      <c r="L59" s="34">
        <v>25907</v>
      </c>
      <c r="M59" s="5">
        <f t="shared" si="17"/>
        <v>65.33535023300071</v>
      </c>
      <c r="N59" s="35">
        <v>17429</v>
      </c>
      <c r="O59" s="34">
        <v>7497</v>
      </c>
      <c r="P59" s="34">
        <v>9932</v>
      </c>
      <c r="Q59" s="14">
        <f t="shared" si="18"/>
        <v>21.261619537902263</v>
      </c>
      <c r="R59" s="35">
        <v>8175</v>
      </c>
      <c r="S59" s="34">
        <v>3070</v>
      </c>
      <c r="T59" s="34">
        <v>5105</v>
      </c>
      <c r="U59" s="14">
        <f t="shared" si="19"/>
        <v>9.97267426257106</v>
      </c>
      <c r="V59" s="25" t="s">
        <v>11</v>
      </c>
    </row>
    <row r="60" spans="2:22" s="25" customFormat="1" ht="30" customHeight="1">
      <c r="B60" s="39" t="s">
        <v>30</v>
      </c>
      <c r="C60" s="37">
        <v>89486</v>
      </c>
      <c r="D60" s="34">
        <v>44974</v>
      </c>
      <c r="E60" s="38">
        <v>44512</v>
      </c>
      <c r="F60" s="37">
        <v>11146</v>
      </c>
      <c r="G60" s="34">
        <v>5713</v>
      </c>
      <c r="H60" s="34">
        <v>5433</v>
      </c>
      <c r="I60" s="12">
        <f t="shared" si="16"/>
        <v>12.455579643743157</v>
      </c>
      <c r="J60" s="37">
        <v>60352</v>
      </c>
      <c r="K60" s="34">
        <v>31045</v>
      </c>
      <c r="L60" s="34">
        <v>29307</v>
      </c>
      <c r="M60" s="5">
        <f t="shared" si="17"/>
        <v>67.44295197014058</v>
      </c>
      <c r="N60" s="35">
        <v>17988</v>
      </c>
      <c r="O60" s="34">
        <v>8216</v>
      </c>
      <c r="P60" s="36">
        <v>9772</v>
      </c>
      <c r="Q60" s="14">
        <f t="shared" si="18"/>
        <v>20.101468386116263</v>
      </c>
      <c r="R60" s="35">
        <v>7427</v>
      </c>
      <c r="S60" s="34">
        <v>2949</v>
      </c>
      <c r="T60" s="34">
        <v>4478</v>
      </c>
      <c r="U60" s="14">
        <f t="shared" si="19"/>
        <v>8.299622287285162</v>
      </c>
      <c r="V60" s="25" t="s">
        <v>11</v>
      </c>
    </row>
    <row r="61" spans="2:22" s="25" customFormat="1" ht="30" customHeight="1">
      <c r="B61" s="39" t="s">
        <v>31</v>
      </c>
      <c r="C61" s="37">
        <v>240672</v>
      </c>
      <c r="D61" s="34">
        <v>120196</v>
      </c>
      <c r="E61" s="38">
        <v>120476</v>
      </c>
      <c r="F61" s="37">
        <v>30756</v>
      </c>
      <c r="G61" s="34">
        <v>15656</v>
      </c>
      <c r="H61" s="34">
        <v>15100</v>
      </c>
      <c r="I61" s="15">
        <f t="shared" si="16"/>
        <v>12.779218189070601</v>
      </c>
      <c r="J61" s="37">
        <v>159728</v>
      </c>
      <c r="K61" s="34">
        <v>80989</v>
      </c>
      <c r="L61" s="34">
        <v>78739</v>
      </c>
      <c r="M61" s="5">
        <f t="shared" si="17"/>
        <v>66.36750432123388</v>
      </c>
      <c r="N61" s="35">
        <v>50188</v>
      </c>
      <c r="O61" s="34">
        <v>23551</v>
      </c>
      <c r="P61" s="34">
        <v>26637</v>
      </c>
      <c r="Q61" s="14">
        <f t="shared" si="18"/>
        <v>20.853277489695518</v>
      </c>
      <c r="R61" s="35">
        <v>17016</v>
      </c>
      <c r="S61" s="34">
        <v>6876</v>
      </c>
      <c r="T61" s="34">
        <v>10140</v>
      </c>
      <c r="U61" s="14">
        <f t="shared" si="19"/>
        <v>7.070203430394894</v>
      </c>
      <c r="V61" s="25" t="s">
        <v>11</v>
      </c>
    </row>
    <row r="62" spans="2:22" s="25" customFormat="1" ht="30" customHeight="1">
      <c r="B62" s="39" t="s">
        <v>32</v>
      </c>
      <c r="C62" s="37">
        <v>157932</v>
      </c>
      <c r="D62" s="34">
        <v>79908</v>
      </c>
      <c r="E62" s="38">
        <v>78024</v>
      </c>
      <c r="F62" s="37">
        <v>19147</v>
      </c>
      <c r="G62" s="34">
        <v>9750</v>
      </c>
      <c r="H62" s="34">
        <v>9397</v>
      </c>
      <c r="I62" s="15">
        <f t="shared" si="16"/>
        <v>12.123572170301141</v>
      </c>
      <c r="J62" s="37">
        <v>105294</v>
      </c>
      <c r="K62" s="34">
        <v>54585</v>
      </c>
      <c r="L62" s="34">
        <v>50709</v>
      </c>
      <c r="M62" s="5">
        <f t="shared" si="17"/>
        <v>66.67046577007825</v>
      </c>
      <c r="N62" s="35">
        <v>33491</v>
      </c>
      <c r="O62" s="34">
        <v>15573</v>
      </c>
      <c r="P62" s="36">
        <v>17918</v>
      </c>
      <c r="Q62" s="14">
        <f t="shared" si="18"/>
        <v>21.205962059620596</v>
      </c>
      <c r="R62" s="35">
        <v>12394</v>
      </c>
      <c r="S62" s="34">
        <v>4927</v>
      </c>
      <c r="T62" s="34">
        <v>7467</v>
      </c>
      <c r="U62" s="14">
        <f t="shared" si="19"/>
        <v>7.847681280551123</v>
      </c>
      <c r="V62" s="25" t="s">
        <v>11</v>
      </c>
    </row>
    <row r="63" spans="2:22" s="25" customFormat="1" ht="30" customHeight="1">
      <c r="B63" s="39" t="s">
        <v>33</v>
      </c>
      <c r="C63" s="37">
        <v>57215</v>
      </c>
      <c r="D63" s="34">
        <v>28607</v>
      </c>
      <c r="E63" s="38">
        <v>28608</v>
      </c>
      <c r="F63" s="37">
        <v>7457</v>
      </c>
      <c r="G63" s="34">
        <v>3804</v>
      </c>
      <c r="H63" s="34">
        <v>3653</v>
      </c>
      <c r="I63" s="12">
        <f t="shared" si="16"/>
        <v>13.0332954644761</v>
      </c>
      <c r="J63" s="37">
        <v>37254</v>
      </c>
      <c r="K63" s="34">
        <v>19319</v>
      </c>
      <c r="L63" s="34">
        <v>17935</v>
      </c>
      <c r="M63" s="5">
        <f t="shared" si="17"/>
        <v>65.11229572664512</v>
      </c>
      <c r="N63" s="35">
        <v>12504</v>
      </c>
      <c r="O63" s="34">
        <v>5484</v>
      </c>
      <c r="P63" s="34">
        <v>7020</v>
      </c>
      <c r="Q63" s="14">
        <f t="shared" si="18"/>
        <v>21.85440880887879</v>
      </c>
      <c r="R63" s="35">
        <v>5867</v>
      </c>
      <c r="S63" s="34">
        <v>2270</v>
      </c>
      <c r="T63" s="34">
        <v>3597</v>
      </c>
      <c r="U63" s="14">
        <f t="shared" si="19"/>
        <v>10.254303941274141</v>
      </c>
      <c r="V63" s="25" t="s">
        <v>11</v>
      </c>
    </row>
    <row r="64" spans="2:22" s="25" customFormat="1" ht="30" customHeight="1">
      <c r="B64" s="33" t="s">
        <v>34</v>
      </c>
      <c r="C64" s="31">
        <v>121084</v>
      </c>
      <c r="D64" s="29">
        <v>60287</v>
      </c>
      <c r="E64" s="32">
        <v>60797</v>
      </c>
      <c r="F64" s="31">
        <v>15617</v>
      </c>
      <c r="G64" s="29">
        <v>7933</v>
      </c>
      <c r="H64" s="29">
        <v>7684</v>
      </c>
      <c r="I64" s="7">
        <f t="shared" si="16"/>
        <v>12.897657824320309</v>
      </c>
      <c r="J64" s="31">
        <v>81378</v>
      </c>
      <c r="K64" s="29">
        <v>41341</v>
      </c>
      <c r="L64" s="29">
        <v>40037</v>
      </c>
      <c r="M64" s="8">
        <f t="shared" si="17"/>
        <v>67.20788873839648</v>
      </c>
      <c r="N64" s="30">
        <v>24089</v>
      </c>
      <c r="O64" s="29">
        <v>11013</v>
      </c>
      <c r="P64" s="26">
        <v>13076</v>
      </c>
      <c r="Q64" s="20">
        <f t="shared" si="18"/>
        <v>19.894453437283207</v>
      </c>
      <c r="R64" s="28">
        <v>9653</v>
      </c>
      <c r="S64" s="26">
        <v>3800</v>
      </c>
      <c r="T64" s="26">
        <v>5853</v>
      </c>
      <c r="U64" s="20">
        <f t="shared" si="19"/>
        <v>7.9721515642033625</v>
      </c>
      <c r="V64" s="25" t="s">
        <v>11</v>
      </c>
    </row>
    <row r="65" spans="2:22" s="25" customFormat="1" ht="30" customHeight="1">
      <c r="B65" s="64" t="s">
        <v>35</v>
      </c>
      <c r="C65" s="62">
        <v>147721</v>
      </c>
      <c r="D65" s="59">
        <v>73801</v>
      </c>
      <c r="E65" s="63">
        <v>73920</v>
      </c>
      <c r="F65" s="62">
        <v>20533</v>
      </c>
      <c r="G65" s="59">
        <v>10480</v>
      </c>
      <c r="H65" s="59">
        <v>10053</v>
      </c>
      <c r="I65" s="19">
        <f t="shared" si="16"/>
        <v>13.899851747551125</v>
      </c>
      <c r="J65" s="62">
        <v>96842</v>
      </c>
      <c r="K65" s="59">
        <v>49879</v>
      </c>
      <c r="L65" s="59">
        <v>46963</v>
      </c>
      <c r="M65" s="3">
        <f t="shared" si="17"/>
        <v>65.55736828209936</v>
      </c>
      <c r="N65" s="61">
        <v>30346</v>
      </c>
      <c r="O65" s="59">
        <v>13442</v>
      </c>
      <c r="P65" s="59">
        <v>16904</v>
      </c>
      <c r="Q65" s="10">
        <f t="shared" si="18"/>
        <v>20.54277997034951</v>
      </c>
      <c r="R65" s="61">
        <v>13686</v>
      </c>
      <c r="S65" s="59">
        <v>5166</v>
      </c>
      <c r="T65" s="59">
        <v>8520</v>
      </c>
      <c r="U65" s="10">
        <f t="shared" si="19"/>
        <v>9.264762626843847</v>
      </c>
      <c r="V65" s="25" t="s">
        <v>11</v>
      </c>
    </row>
    <row r="66" spans="2:22" s="25" customFormat="1" ht="30" customHeight="1">
      <c r="B66" s="39" t="s">
        <v>36</v>
      </c>
      <c r="C66" s="37">
        <v>226597</v>
      </c>
      <c r="D66" s="34">
        <v>113317</v>
      </c>
      <c r="E66" s="38">
        <v>113280</v>
      </c>
      <c r="F66" s="37">
        <v>31838</v>
      </c>
      <c r="G66" s="34">
        <v>16267</v>
      </c>
      <c r="H66" s="34">
        <v>15571</v>
      </c>
      <c r="I66" s="15">
        <f t="shared" si="16"/>
        <v>14.050494931530427</v>
      </c>
      <c r="J66" s="37">
        <v>149105</v>
      </c>
      <c r="K66" s="34">
        <v>75841</v>
      </c>
      <c r="L66" s="34">
        <v>73264</v>
      </c>
      <c r="M66" s="5">
        <f t="shared" si="17"/>
        <v>65.80184203674364</v>
      </c>
      <c r="N66" s="35">
        <v>45654</v>
      </c>
      <c r="O66" s="34">
        <v>21209</v>
      </c>
      <c r="P66" s="65">
        <v>24445</v>
      </c>
      <c r="Q66" s="16">
        <f t="shared" si="18"/>
        <v>20.147663031725926</v>
      </c>
      <c r="R66" s="66">
        <v>15856</v>
      </c>
      <c r="S66" s="65">
        <v>6583</v>
      </c>
      <c r="T66" s="65">
        <v>9273</v>
      </c>
      <c r="U66" s="16">
        <f t="shared" si="19"/>
        <v>6.997444802887946</v>
      </c>
      <c r="V66" s="25" t="s">
        <v>11</v>
      </c>
    </row>
    <row r="67" spans="2:22" s="25" customFormat="1" ht="30" customHeight="1">
      <c r="B67" s="39" t="s">
        <v>37</v>
      </c>
      <c r="C67" s="37">
        <v>242177</v>
      </c>
      <c r="D67" s="34">
        <v>123504</v>
      </c>
      <c r="E67" s="38">
        <v>118673</v>
      </c>
      <c r="F67" s="37">
        <v>34584</v>
      </c>
      <c r="G67" s="34">
        <v>17670</v>
      </c>
      <c r="H67" s="34">
        <v>16914</v>
      </c>
      <c r="I67" s="15">
        <f t="shared" si="16"/>
        <v>14.280464288516251</v>
      </c>
      <c r="J67" s="37">
        <v>162523</v>
      </c>
      <c r="K67" s="34">
        <v>84827</v>
      </c>
      <c r="L67" s="34">
        <v>77696</v>
      </c>
      <c r="M67" s="5">
        <f t="shared" si="17"/>
        <v>67.1091804754374</v>
      </c>
      <c r="N67" s="35">
        <v>45070</v>
      </c>
      <c r="O67" s="34">
        <v>21007</v>
      </c>
      <c r="P67" s="34">
        <v>24063</v>
      </c>
      <c r="Q67" s="14">
        <f t="shared" si="18"/>
        <v>18.610355236046363</v>
      </c>
      <c r="R67" s="35">
        <v>15011</v>
      </c>
      <c r="S67" s="34">
        <v>6232</v>
      </c>
      <c r="T67" s="34">
        <v>8779</v>
      </c>
      <c r="U67" s="14">
        <f t="shared" si="19"/>
        <v>6.198359051437585</v>
      </c>
      <c r="V67" s="25" t="s">
        <v>11</v>
      </c>
    </row>
    <row r="68" spans="2:22" s="25" customFormat="1" ht="30" customHeight="1">
      <c r="B68" s="39" t="s">
        <v>38</v>
      </c>
      <c r="C68" s="37">
        <v>325862</v>
      </c>
      <c r="D68" s="34">
        <v>163268</v>
      </c>
      <c r="E68" s="38">
        <v>162594</v>
      </c>
      <c r="F68" s="37">
        <v>45927</v>
      </c>
      <c r="G68" s="34">
        <v>23494</v>
      </c>
      <c r="H68" s="34">
        <v>22433</v>
      </c>
      <c r="I68" s="15">
        <f t="shared" si="16"/>
        <v>14.094002982857774</v>
      </c>
      <c r="J68" s="37">
        <v>218032</v>
      </c>
      <c r="K68" s="34">
        <v>110979</v>
      </c>
      <c r="L68" s="34">
        <v>107053</v>
      </c>
      <c r="M68" s="5">
        <f t="shared" si="17"/>
        <v>66.9093051659905</v>
      </c>
      <c r="N68" s="35">
        <v>61903</v>
      </c>
      <c r="O68" s="34">
        <v>28795</v>
      </c>
      <c r="P68" s="36">
        <v>33108</v>
      </c>
      <c r="Q68" s="14">
        <f t="shared" si="18"/>
        <v>18.996691851151716</v>
      </c>
      <c r="R68" s="35">
        <v>20560</v>
      </c>
      <c r="S68" s="34">
        <v>8485</v>
      </c>
      <c r="T68" s="34">
        <v>12075</v>
      </c>
      <c r="U68" s="14">
        <f t="shared" si="19"/>
        <v>6.30941932474483</v>
      </c>
      <c r="V68" s="25" t="s">
        <v>11</v>
      </c>
    </row>
    <row r="69" spans="2:22" s="25" customFormat="1" ht="30" customHeight="1">
      <c r="B69" s="39" t="s">
        <v>39</v>
      </c>
      <c r="C69" s="37">
        <v>72031</v>
      </c>
      <c r="D69" s="34">
        <v>36837</v>
      </c>
      <c r="E69" s="38">
        <v>35194</v>
      </c>
      <c r="F69" s="37">
        <v>8018</v>
      </c>
      <c r="G69" s="34">
        <v>4098</v>
      </c>
      <c r="H69" s="34">
        <v>3920</v>
      </c>
      <c r="I69" s="12">
        <f t="shared" si="16"/>
        <v>11.131318460107453</v>
      </c>
      <c r="J69" s="37">
        <v>49576</v>
      </c>
      <c r="K69" s="34">
        <v>26545</v>
      </c>
      <c r="L69" s="34">
        <v>23031</v>
      </c>
      <c r="M69" s="5">
        <f t="shared" si="17"/>
        <v>68.825922172398</v>
      </c>
      <c r="N69" s="35">
        <v>14437</v>
      </c>
      <c r="O69" s="34">
        <v>6194</v>
      </c>
      <c r="P69" s="34">
        <v>8243</v>
      </c>
      <c r="Q69" s="14">
        <f t="shared" si="18"/>
        <v>20.04275936749455</v>
      </c>
      <c r="R69" s="35">
        <v>6332</v>
      </c>
      <c r="S69" s="34">
        <v>2431</v>
      </c>
      <c r="T69" s="34">
        <v>3901</v>
      </c>
      <c r="U69" s="14">
        <f t="shared" si="19"/>
        <v>8.790659577126515</v>
      </c>
      <c r="V69" s="25" t="s">
        <v>11</v>
      </c>
    </row>
    <row r="70" spans="2:22" s="25" customFormat="1" ht="30" customHeight="1">
      <c r="B70" s="39" t="s">
        <v>40</v>
      </c>
      <c r="C70" s="37">
        <v>122251</v>
      </c>
      <c r="D70" s="34">
        <v>63580</v>
      </c>
      <c r="E70" s="38">
        <v>58671</v>
      </c>
      <c r="F70" s="37">
        <v>19450</v>
      </c>
      <c r="G70" s="34">
        <v>10129</v>
      </c>
      <c r="H70" s="34">
        <v>9321</v>
      </c>
      <c r="I70" s="15">
        <f t="shared" si="16"/>
        <v>15.909890307645746</v>
      </c>
      <c r="J70" s="37">
        <v>86090</v>
      </c>
      <c r="K70" s="34">
        <v>45865</v>
      </c>
      <c r="L70" s="34">
        <v>40225</v>
      </c>
      <c r="M70" s="5">
        <f t="shared" si="17"/>
        <v>70.42069185528135</v>
      </c>
      <c r="N70" s="35">
        <v>16711</v>
      </c>
      <c r="O70" s="34">
        <v>7586</v>
      </c>
      <c r="P70" s="34">
        <v>9125</v>
      </c>
      <c r="Q70" s="14">
        <f t="shared" si="18"/>
        <v>13.669417837072908</v>
      </c>
      <c r="R70" s="35">
        <v>6187</v>
      </c>
      <c r="S70" s="34">
        <v>2417</v>
      </c>
      <c r="T70" s="34">
        <v>3770</v>
      </c>
      <c r="U70" s="14">
        <f t="shared" si="19"/>
        <v>5.060899297347261</v>
      </c>
      <c r="V70" s="25" t="s">
        <v>11</v>
      </c>
    </row>
    <row r="71" spans="2:22" s="25" customFormat="1" ht="30" customHeight="1">
      <c r="B71" s="39" t="s">
        <v>41</v>
      </c>
      <c r="C71" s="37">
        <v>150914</v>
      </c>
      <c r="D71" s="34">
        <v>75244</v>
      </c>
      <c r="E71" s="38">
        <v>75670</v>
      </c>
      <c r="F71" s="37">
        <v>20495</v>
      </c>
      <c r="G71" s="34">
        <v>10461</v>
      </c>
      <c r="H71" s="34">
        <v>10034</v>
      </c>
      <c r="I71" s="15">
        <f t="shared" si="16"/>
        <v>13.58058231840651</v>
      </c>
      <c r="J71" s="37">
        <v>101014</v>
      </c>
      <c r="K71" s="34">
        <v>51311</v>
      </c>
      <c r="L71" s="34">
        <v>49703</v>
      </c>
      <c r="M71" s="5">
        <f t="shared" si="17"/>
        <v>66.93481055435547</v>
      </c>
      <c r="N71" s="35">
        <v>29405</v>
      </c>
      <c r="O71" s="34">
        <v>13472</v>
      </c>
      <c r="P71" s="65">
        <v>15933</v>
      </c>
      <c r="Q71" s="16">
        <f t="shared" si="18"/>
        <v>19.48460712723803</v>
      </c>
      <c r="R71" s="66">
        <v>11201</v>
      </c>
      <c r="S71" s="65">
        <v>4457</v>
      </c>
      <c r="T71" s="65">
        <v>6744</v>
      </c>
      <c r="U71" s="16">
        <f t="shared" si="19"/>
        <v>7.422107955524339</v>
      </c>
      <c r="V71" s="25" t="s">
        <v>11</v>
      </c>
    </row>
    <row r="72" spans="2:22" s="25" customFormat="1" ht="30" customHeight="1">
      <c r="B72" s="39" t="s">
        <v>42</v>
      </c>
      <c r="C72" s="37">
        <v>61473</v>
      </c>
      <c r="D72" s="34">
        <v>31471</v>
      </c>
      <c r="E72" s="38">
        <v>30002</v>
      </c>
      <c r="F72" s="37">
        <v>8482</v>
      </c>
      <c r="G72" s="34">
        <v>4410</v>
      </c>
      <c r="H72" s="34">
        <v>4072</v>
      </c>
      <c r="I72" s="12">
        <f aca="true" t="shared" si="20" ref="I72:I91">F72/C72*100</f>
        <v>13.797927545426447</v>
      </c>
      <c r="J72" s="37">
        <v>39826</v>
      </c>
      <c r="K72" s="34">
        <v>21106</v>
      </c>
      <c r="L72" s="34">
        <v>18720</v>
      </c>
      <c r="M72" s="5">
        <f aca="true" t="shared" si="21" ref="M72:M91">J72/C72*100</f>
        <v>64.78616628438502</v>
      </c>
      <c r="N72" s="35">
        <v>13165</v>
      </c>
      <c r="O72" s="34">
        <v>5955</v>
      </c>
      <c r="P72" s="34">
        <v>7210</v>
      </c>
      <c r="Q72" s="14">
        <f aca="true" t="shared" si="22" ref="Q72:Q91">N72/C72*100</f>
        <v>21.415906170188535</v>
      </c>
      <c r="R72" s="35">
        <v>5080</v>
      </c>
      <c r="S72" s="34">
        <v>2130</v>
      </c>
      <c r="T72" s="34">
        <v>2950</v>
      </c>
      <c r="U72" s="14">
        <f aca="true" t="shared" si="23" ref="U72:U91">R72/C72*100</f>
        <v>8.263790607258471</v>
      </c>
      <c r="V72" s="25" t="s">
        <v>11</v>
      </c>
    </row>
    <row r="73" spans="2:22" s="25" customFormat="1" ht="30" customHeight="1">
      <c r="B73" s="39" t="s">
        <v>43</v>
      </c>
      <c r="C73" s="37">
        <v>129340</v>
      </c>
      <c r="D73" s="34">
        <v>66191</v>
      </c>
      <c r="E73" s="38">
        <v>63149</v>
      </c>
      <c r="F73" s="37">
        <v>19043</v>
      </c>
      <c r="G73" s="34">
        <v>9690</v>
      </c>
      <c r="H73" s="34">
        <v>9353</v>
      </c>
      <c r="I73" s="15">
        <f t="shared" si="20"/>
        <v>14.72321014380702</v>
      </c>
      <c r="J73" s="37">
        <v>89868</v>
      </c>
      <c r="K73" s="34">
        <v>47300</v>
      </c>
      <c r="L73" s="34">
        <v>42568</v>
      </c>
      <c r="M73" s="5">
        <f t="shared" si="21"/>
        <v>69.48198546466678</v>
      </c>
      <c r="N73" s="35">
        <v>20429</v>
      </c>
      <c r="O73" s="34">
        <v>9201</v>
      </c>
      <c r="P73" s="36">
        <v>11228</v>
      </c>
      <c r="Q73" s="14">
        <f t="shared" si="22"/>
        <v>15.79480439152621</v>
      </c>
      <c r="R73" s="35">
        <v>7654</v>
      </c>
      <c r="S73" s="34">
        <v>3185</v>
      </c>
      <c r="T73" s="34">
        <v>4469</v>
      </c>
      <c r="U73" s="14">
        <f t="shared" si="23"/>
        <v>5.917736199164992</v>
      </c>
      <c r="V73" s="25" t="s">
        <v>11</v>
      </c>
    </row>
    <row r="74" spans="2:22" s="25" customFormat="1" ht="30" customHeight="1">
      <c r="B74" s="39" t="s">
        <v>44</v>
      </c>
      <c r="C74" s="37">
        <v>70865</v>
      </c>
      <c r="D74" s="34">
        <v>35611</v>
      </c>
      <c r="E74" s="38">
        <v>35254</v>
      </c>
      <c r="F74" s="37">
        <v>9594</v>
      </c>
      <c r="G74" s="34">
        <v>4948</v>
      </c>
      <c r="H74" s="34">
        <v>4646</v>
      </c>
      <c r="I74" s="12">
        <f t="shared" si="20"/>
        <v>13.538418118958583</v>
      </c>
      <c r="J74" s="37">
        <v>47947</v>
      </c>
      <c r="K74" s="34">
        <v>24490</v>
      </c>
      <c r="L74" s="34">
        <v>23457</v>
      </c>
      <c r="M74" s="5">
        <f t="shared" si="21"/>
        <v>67.65963451633388</v>
      </c>
      <c r="N74" s="35">
        <v>13324</v>
      </c>
      <c r="O74" s="34">
        <v>6173</v>
      </c>
      <c r="P74" s="34">
        <v>7151</v>
      </c>
      <c r="Q74" s="14">
        <f t="shared" si="22"/>
        <v>18.80194736470754</v>
      </c>
      <c r="R74" s="35">
        <v>4834</v>
      </c>
      <c r="S74" s="34">
        <v>2015</v>
      </c>
      <c r="T74" s="34">
        <v>2819</v>
      </c>
      <c r="U74" s="14">
        <f t="shared" si="23"/>
        <v>6.8214210117829674</v>
      </c>
      <c r="V74" s="25" t="s">
        <v>11</v>
      </c>
    </row>
    <row r="75" spans="2:22" s="25" customFormat="1" ht="30" customHeight="1">
      <c r="B75" s="39" t="s">
        <v>45</v>
      </c>
      <c r="C75" s="37">
        <v>77618</v>
      </c>
      <c r="D75" s="34">
        <v>40206</v>
      </c>
      <c r="E75" s="38">
        <v>37412</v>
      </c>
      <c r="F75" s="37">
        <v>11588</v>
      </c>
      <c r="G75" s="34">
        <v>5896</v>
      </c>
      <c r="H75" s="34">
        <v>5692</v>
      </c>
      <c r="I75" s="15">
        <f t="shared" si="20"/>
        <v>14.929526656187997</v>
      </c>
      <c r="J75" s="37">
        <v>55339</v>
      </c>
      <c r="K75" s="34">
        <v>29514</v>
      </c>
      <c r="L75" s="34">
        <v>25825</v>
      </c>
      <c r="M75" s="5">
        <f t="shared" si="21"/>
        <v>71.29660645726507</v>
      </c>
      <c r="N75" s="35">
        <v>10691</v>
      </c>
      <c r="O75" s="34">
        <v>4796</v>
      </c>
      <c r="P75" s="36">
        <v>5895</v>
      </c>
      <c r="Q75" s="14">
        <f t="shared" si="22"/>
        <v>13.773866886546934</v>
      </c>
      <c r="R75" s="35">
        <v>4219</v>
      </c>
      <c r="S75" s="34">
        <v>1713</v>
      </c>
      <c r="T75" s="34">
        <v>2506</v>
      </c>
      <c r="U75" s="14">
        <f t="shared" si="23"/>
        <v>5.435594836249324</v>
      </c>
      <c r="V75" s="25" t="s">
        <v>11</v>
      </c>
    </row>
    <row r="76" spans="2:22" s="25" customFormat="1" ht="30" customHeight="1">
      <c r="B76" s="39" t="s">
        <v>46</v>
      </c>
      <c r="C76" s="37">
        <v>159156</v>
      </c>
      <c r="D76" s="34">
        <v>80142</v>
      </c>
      <c r="E76" s="38">
        <v>79014</v>
      </c>
      <c r="F76" s="37">
        <v>22015</v>
      </c>
      <c r="G76" s="34">
        <v>11254</v>
      </c>
      <c r="H76" s="34">
        <v>10761</v>
      </c>
      <c r="I76" s="15">
        <f t="shared" si="20"/>
        <v>13.832340596647313</v>
      </c>
      <c r="J76" s="37">
        <v>105888</v>
      </c>
      <c r="K76" s="34">
        <v>54495</v>
      </c>
      <c r="L76" s="34">
        <v>51393</v>
      </c>
      <c r="M76" s="5">
        <f t="shared" si="21"/>
        <v>66.53095076528689</v>
      </c>
      <c r="N76" s="35">
        <v>31253</v>
      </c>
      <c r="O76" s="34">
        <v>14393</v>
      </c>
      <c r="P76" s="34">
        <v>16860</v>
      </c>
      <c r="Q76" s="14">
        <f t="shared" si="22"/>
        <v>19.636708638065798</v>
      </c>
      <c r="R76" s="35">
        <v>10799</v>
      </c>
      <c r="S76" s="34">
        <v>4534</v>
      </c>
      <c r="T76" s="34">
        <v>6265</v>
      </c>
      <c r="U76" s="14">
        <f t="shared" si="23"/>
        <v>6.785166754630676</v>
      </c>
      <c r="V76" s="25" t="s">
        <v>11</v>
      </c>
    </row>
    <row r="77" spans="2:22" s="25" customFormat="1" ht="30" customHeight="1">
      <c r="B77" s="39" t="s">
        <v>47</v>
      </c>
      <c r="C77" s="37">
        <v>75775</v>
      </c>
      <c r="D77" s="34">
        <v>37783</v>
      </c>
      <c r="E77" s="38">
        <v>37992</v>
      </c>
      <c r="F77" s="37">
        <v>10002</v>
      </c>
      <c r="G77" s="34">
        <v>5125</v>
      </c>
      <c r="H77" s="34">
        <v>4877</v>
      </c>
      <c r="I77" s="5">
        <f t="shared" si="20"/>
        <v>13.199604091059056</v>
      </c>
      <c r="J77" s="37">
        <v>49576</v>
      </c>
      <c r="K77" s="34">
        <v>25157</v>
      </c>
      <c r="L77" s="34">
        <v>24419</v>
      </c>
      <c r="M77" s="5">
        <f t="shared" si="21"/>
        <v>65.4252721873969</v>
      </c>
      <c r="N77" s="37">
        <v>16197</v>
      </c>
      <c r="O77" s="34">
        <v>7501</v>
      </c>
      <c r="P77" s="34">
        <v>8696</v>
      </c>
      <c r="Q77" s="14">
        <f t="shared" si="22"/>
        <v>21.375123721544046</v>
      </c>
      <c r="R77" s="37">
        <v>6004</v>
      </c>
      <c r="S77" s="34">
        <v>2483</v>
      </c>
      <c r="T77" s="34">
        <v>3521</v>
      </c>
      <c r="U77" s="14">
        <f t="shared" si="23"/>
        <v>7.923457604750907</v>
      </c>
      <c r="V77" s="25" t="s">
        <v>11</v>
      </c>
    </row>
    <row r="78" spans="2:22" s="25" customFormat="1" ht="30" customHeight="1">
      <c r="B78" s="50" t="s">
        <v>48</v>
      </c>
      <c r="C78" s="49">
        <v>71825</v>
      </c>
      <c r="D78" s="36">
        <v>35966</v>
      </c>
      <c r="E78" s="55">
        <v>35859</v>
      </c>
      <c r="F78" s="49">
        <v>8766</v>
      </c>
      <c r="G78" s="36">
        <v>4454</v>
      </c>
      <c r="H78" s="36">
        <v>4312</v>
      </c>
      <c r="I78" s="6">
        <f t="shared" si="20"/>
        <v>12.204664114166377</v>
      </c>
      <c r="J78" s="49">
        <v>48566</v>
      </c>
      <c r="K78" s="36">
        <v>24819</v>
      </c>
      <c r="L78" s="36">
        <v>23747</v>
      </c>
      <c r="M78" s="6">
        <f t="shared" si="21"/>
        <v>67.61712495649147</v>
      </c>
      <c r="N78" s="46">
        <v>14493</v>
      </c>
      <c r="O78" s="36">
        <v>6693</v>
      </c>
      <c r="P78" s="36">
        <v>7800</v>
      </c>
      <c r="Q78" s="13">
        <f t="shared" si="22"/>
        <v>20.178210929342153</v>
      </c>
      <c r="R78" s="46">
        <v>5720</v>
      </c>
      <c r="S78" s="36">
        <v>2316</v>
      </c>
      <c r="T78" s="36">
        <v>3404</v>
      </c>
      <c r="U78" s="13">
        <f t="shared" si="23"/>
        <v>7.963800904977375</v>
      </c>
      <c r="V78" s="25" t="s">
        <v>11</v>
      </c>
    </row>
    <row r="79" spans="2:22" s="25" customFormat="1" ht="30" customHeight="1">
      <c r="B79" s="39" t="s">
        <v>49</v>
      </c>
      <c r="C79" s="37">
        <v>70398</v>
      </c>
      <c r="D79" s="34">
        <v>35151</v>
      </c>
      <c r="E79" s="38">
        <v>35247</v>
      </c>
      <c r="F79" s="37">
        <v>8971</v>
      </c>
      <c r="G79" s="34">
        <v>4601</v>
      </c>
      <c r="H79" s="34">
        <v>4370</v>
      </c>
      <c r="I79" s="12">
        <f t="shared" si="20"/>
        <v>12.743259751697492</v>
      </c>
      <c r="J79" s="37">
        <v>46661</v>
      </c>
      <c r="K79" s="34">
        <v>23561</v>
      </c>
      <c r="L79" s="34">
        <v>23100</v>
      </c>
      <c r="M79" s="5">
        <f t="shared" si="21"/>
        <v>66.28171254865195</v>
      </c>
      <c r="N79" s="35">
        <v>14766</v>
      </c>
      <c r="O79" s="34">
        <v>6989</v>
      </c>
      <c r="P79" s="34">
        <v>7777</v>
      </c>
      <c r="Q79" s="14">
        <f t="shared" si="22"/>
        <v>20.975027699650557</v>
      </c>
      <c r="R79" s="35">
        <v>5215</v>
      </c>
      <c r="S79" s="34">
        <v>2199</v>
      </c>
      <c r="T79" s="34">
        <v>3016</v>
      </c>
      <c r="U79" s="14">
        <f t="shared" si="23"/>
        <v>7.407880905707548</v>
      </c>
      <c r="V79" s="25" t="s">
        <v>11</v>
      </c>
    </row>
    <row r="80" spans="2:22" s="25" customFormat="1" ht="30" customHeight="1">
      <c r="B80" s="39" t="s">
        <v>50</v>
      </c>
      <c r="C80" s="37">
        <v>82346</v>
      </c>
      <c r="D80" s="34">
        <v>42743</v>
      </c>
      <c r="E80" s="38">
        <v>39603</v>
      </c>
      <c r="F80" s="37">
        <v>11825</v>
      </c>
      <c r="G80" s="34">
        <v>6154</v>
      </c>
      <c r="H80" s="34">
        <v>5671</v>
      </c>
      <c r="I80" s="15">
        <f t="shared" si="20"/>
        <v>14.36013892599519</v>
      </c>
      <c r="J80" s="37">
        <v>55491</v>
      </c>
      <c r="K80" s="34">
        <v>29350</v>
      </c>
      <c r="L80" s="34">
        <v>26141</v>
      </c>
      <c r="M80" s="5">
        <f t="shared" si="21"/>
        <v>67.38760838413523</v>
      </c>
      <c r="N80" s="35">
        <v>15030</v>
      </c>
      <c r="O80" s="34">
        <v>7239</v>
      </c>
      <c r="P80" s="34">
        <v>7791</v>
      </c>
      <c r="Q80" s="14">
        <f t="shared" si="22"/>
        <v>18.252252689869575</v>
      </c>
      <c r="R80" s="35">
        <v>4562</v>
      </c>
      <c r="S80" s="34">
        <v>1886</v>
      </c>
      <c r="T80" s="34">
        <v>2676</v>
      </c>
      <c r="U80" s="14">
        <f t="shared" si="23"/>
        <v>5.540038374663007</v>
      </c>
      <c r="V80" s="25" t="s">
        <v>11</v>
      </c>
    </row>
    <row r="81" spans="2:22" s="25" customFormat="1" ht="30" customHeight="1">
      <c r="B81" s="39" t="s">
        <v>51</v>
      </c>
      <c r="C81" s="37">
        <v>106884</v>
      </c>
      <c r="D81" s="34">
        <v>53590</v>
      </c>
      <c r="E81" s="38">
        <v>53294</v>
      </c>
      <c r="F81" s="37">
        <v>14897</v>
      </c>
      <c r="G81" s="34">
        <v>7526</v>
      </c>
      <c r="H81" s="34">
        <v>7371</v>
      </c>
      <c r="I81" s="15">
        <f t="shared" si="20"/>
        <v>13.937539762733431</v>
      </c>
      <c r="J81" s="37">
        <v>71157</v>
      </c>
      <c r="K81" s="34">
        <v>36440</v>
      </c>
      <c r="L81" s="34">
        <v>34717</v>
      </c>
      <c r="M81" s="5">
        <f t="shared" si="21"/>
        <v>66.57404288761649</v>
      </c>
      <c r="N81" s="35">
        <v>20830</v>
      </c>
      <c r="O81" s="34">
        <v>9624</v>
      </c>
      <c r="P81" s="36">
        <v>11206</v>
      </c>
      <c r="Q81" s="14">
        <f t="shared" si="22"/>
        <v>19.48841734965009</v>
      </c>
      <c r="R81" s="35">
        <v>7192</v>
      </c>
      <c r="S81" s="34">
        <v>2970</v>
      </c>
      <c r="T81" s="34">
        <v>4222</v>
      </c>
      <c r="U81" s="14">
        <f t="shared" si="23"/>
        <v>6.728790090191235</v>
      </c>
      <c r="V81" s="25" t="s">
        <v>11</v>
      </c>
    </row>
    <row r="82" spans="2:22" s="25" customFormat="1" ht="30" customHeight="1">
      <c r="B82" s="39" t="s">
        <v>52</v>
      </c>
      <c r="C82" s="37">
        <v>131940</v>
      </c>
      <c r="D82" s="34">
        <v>67259</v>
      </c>
      <c r="E82" s="38">
        <v>64681</v>
      </c>
      <c r="F82" s="37">
        <v>17281</v>
      </c>
      <c r="G82" s="34">
        <v>8869</v>
      </c>
      <c r="H82" s="34">
        <v>8412</v>
      </c>
      <c r="I82" s="15">
        <f t="shared" si="20"/>
        <v>13.097620130362287</v>
      </c>
      <c r="J82" s="37">
        <v>90066</v>
      </c>
      <c r="K82" s="34">
        <v>46506</v>
      </c>
      <c r="L82" s="34">
        <v>43560</v>
      </c>
      <c r="M82" s="5">
        <f t="shared" si="21"/>
        <v>68.26284674852205</v>
      </c>
      <c r="N82" s="35">
        <v>24593</v>
      </c>
      <c r="O82" s="34">
        <v>11884</v>
      </c>
      <c r="P82" s="67">
        <v>12709</v>
      </c>
      <c r="Q82" s="16">
        <f t="shared" si="22"/>
        <v>18.639533121115658</v>
      </c>
      <c r="R82" s="66">
        <v>7528</v>
      </c>
      <c r="S82" s="65">
        <v>3052</v>
      </c>
      <c r="T82" s="65">
        <v>4476</v>
      </c>
      <c r="U82" s="16">
        <f t="shared" si="23"/>
        <v>5.705623768379566</v>
      </c>
      <c r="V82" s="25" t="s">
        <v>11</v>
      </c>
    </row>
    <row r="83" spans="2:22" s="25" customFormat="1" ht="30" customHeight="1">
      <c r="B83" s="39" t="s">
        <v>53</v>
      </c>
      <c r="C83" s="37">
        <v>64068</v>
      </c>
      <c r="D83" s="34">
        <v>32059</v>
      </c>
      <c r="E83" s="38">
        <v>32009</v>
      </c>
      <c r="F83" s="37">
        <v>7977</v>
      </c>
      <c r="G83" s="34">
        <v>4209</v>
      </c>
      <c r="H83" s="34">
        <v>3768</v>
      </c>
      <c r="I83" s="12">
        <f t="shared" si="20"/>
        <v>12.450833489417494</v>
      </c>
      <c r="J83" s="37">
        <v>41760</v>
      </c>
      <c r="K83" s="34">
        <v>21131</v>
      </c>
      <c r="L83" s="34">
        <v>20629</v>
      </c>
      <c r="M83" s="5">
        <f t="shared" si="21"/>
        <v>65.18074545795093</v>
      </c>
      <c r="N83" s="35">
        <v>14331</v>
      </c>
      <c r="O83" s="34">
        <v>6719</v>
      </c>
      <c r="P83" s="34">
        <v>7612</v>
      </c>
      <c r="Q83" s="14">
        <f t="shared" si="22"/>
        <v>22.36842105263158</v>
      </c>
      <c r="R83" s="35">
        <v>5357</v>
      </c>
      <c r="S83" s="34">
        <v>2181</v>
      </c>
      <c r="T83" s="34">
        <v>3176</v>
      </c>
      <c r="U83" s="14">
        <f t="shared" si="23"/>
        <v>8.361428482237622</v>
      </c>
      <c r="V83" s="25" t="s">
        <v>11</v>
      </c>
    </row>
    <row r="84" spans="2:22" s="25" customFormat="1" ht="30" customHeight="1">
      <c r="B84" s="39" t="s">
        <v>54</v>
      </c>
      <c r="C84" s="37">
        <v>101240</v>
      </c>
      <c r="D84" s="34">
        <v>50842</v>
      </c>
      <c r="E84" s="38">
        <v>50398</v>
      </c>
      <c r="F84" s="37">
        <v>13590</v>
      </c>
      <c r="G84" s="34">
        <v>6965</v>
      </c>
      <c r="H84" s="34">
        <v>6625</v>
      </c>
      <c r="I84" s="15">
        <f t="shared" si="20"/>
        <v>13.423548004741209</v>
      </c>
      <c r="J84" s="37">
        <v>67591</v>
      </c>
      <c r="K84" s="34">
        <v>34417</v>
      </c>
      <c r="L84" s="34">
        <v>33174</v>
      </c>
      <c r="M84" s="5">
        <f t="shared" si="21"/>
        <v>66.76313709996049</v>
      </c>
      <c r="N84" s="35">
        <v>20059</v>
      </c>
      <c r="O84" s="34">
        <v>9460</v>
      </c>
      <c r="P84" s="34">
        <v>10599</v>
      </c>
      <c r="Q84" s="14">
        <f t="shared" si="22"/>
        <v>19.8133148952983</v>
      </c>
      <c r="R84" s="35">
        <v>6995</v>
      </c>
      <c r="S84" s="34">
        <v>2801</v>
      </c>
      <c r="T84" s="34">
        <v>4194</v>
      </c>
      <c r="U84" s="14">
        <f t="shared" si="23"/>
        <v>6.909324377716318</v>
      </c>
      <c r="V84" s="25" t="s">
        <v>11</v>
      </c>
    </row>
    <row r="85" spans="2:22" s="25" customFormat="1" ht="30" customHeight="1">
      <c r="B85" s="39" t="s">
        <v>55</v>
      </c>
      <c r="C85" s="37">
        <v>54662</v>
      </c>
      <c r="D85" s="34">
        <v>27401</v>
      </c>
      <c r="E85" s="38">
        <v>27261</v>
      </c>
      <c r="F85" s="37">
        <v>6197</v>
      </c>
      <c r="G85" s="34">
        <v>3203</v>
      </c>
      <c r="H85" s="34">
        <v>2994</v>
      </c>
      <c r="I85" s="15">
        <f t="shared" si="20"/>
        <v>11.336943397607113</v>
      </c>
      <c r="J85" s="37">
        <v>36483</v>
      </c>
      <c r="K85" s="34">
        <v>18557</v>
      </c>
      <c r="L85" s="34">
        <v>17926</v>
      </c>
      <c r="M85" s="5">
        <f t="shared" si="21"/>
        <v>66.742892685961</v>
      </c>
      <c r="N85" s="35">
        <v>11982</v>
      </c>
      <c r="O85" s="34">
        <v>5641</v>
      </c>
      <c r="P85" s="34">
        <v>6341</v>
      </c>
      <c r="Q85" s="14">
        <f t="shared" si="22"/>
        <v>21.92016391643189</v>
      </c>
      <c r="R85" s="35">
        <v>4386</v>
      </c>
      <c r="S85" s="34">
        <v>1740</v>
      </c>
      <c r="T85" s="34">
        <v>2646</v>
      </c>
      <c r="U85" s="14">
        <f t="shared" si="23"/>
        <v>8.023855694998353</v>
      </c>
      <c r="V85" s="25" t="s">
        <v>11</v>
      </c>
    </row>
    <row r="86" spans="2:22" s="25" customFormat="1" ht="30" customHeight="1">
      <c r="B86" s="39" t="s">
        <v>56</v>
      </c>
      <c r="C86" s="37">
        <v>69945</v>
      </c>
      <c r="D86" s="34">
        <v>34930</v>
      </c>
      <c r="E86" s="38">
        <v>35015</v>
      </c>
      <c r="F86" s="37">
        <v>9888</v>
      </c>
      <c r="G86" s="34">
        <v>5050</v>
      </c>
      <c r="H86" s="34">
        <v>4838</v>
      </c>
      <c r="I86" s="12">
        <f t="shared" si="20"/>
        <v>14.136821788548145</v>
      </c>
      <c r="J86" s="37">
        <v>47913</v>
      </c>
      <c r="K86" s="34">
        <v>23991</v>
      </c>
      <c r="L86" s="34">
        <v>23922</v>
      </c>
      <c r="M86" s="5">
        <f t="shared" si="21"/>
        <v>68.50096504396312</v>
      </c>
      <c r="N86" s="35">
        <v>12144</v>
      </c>
      <c r="O86" s="34">
        <v>5889</v>
      </c>
      <c r="P86" s="34">
        <v>6255</v>
      </c>
      <c r="Q86" s="14">
        <f t="shared" si="22"/>
        <v>17.36221316748874</v>
      </c>
      <c r="R86" s="35">
        <v>3916</v>
      </c>
      <c r="S86" s="34">
        <v>1543</v>
      </c>
      <c r="T86" s="34">
        <v>2373</v>
      </c>
      <c r="U86" s="14">
        <f t="shared" si="23"/>
        <v>5.598684680820645</v>
      </c>
      <c r="V86" s="25" t="s">
        <v>11</v>
      </c>
    </row>
    <row r="87" spans="2:22" s="25" customFormat="1" ht="30" customHeight="1">
      <c r="B87" s="39" t="s">
        <v>57</v>
      </c>
      <c r="C87" s="37">
        <v>57666</v>
      </c>
      <c r="D87" s="34">
        <v>28815</v>
      </c>
      <c r="E87" s="38">
        <v>28851</v>
      </c>
      <c r="F87" s="37">
        <v>7704</v>
      </c>
      <c r="G87" s="34">
        <v>3970</v>
      </c>
      <c r="H87" s="34">
        <v>3734</v>
      </c>
      <c r="I87" s="15">
        <f t="shared" si="20"/>
        <v>13.35969201956092</v>
      </c>
      <c r="J87" s="37">
        <v>37785</v>
      </c>
      <c r="K87" s="34">
        <v>19067</v>
      </c>
      <c r="L87" s="34">
        <v>18718</v>
      </c>
      <c r="M87" s="5">
        <f t="shared" si="21"/>
        <v>65.52387888877328</v>
      </c>
      <c r="N87" s="35">
        <v>12177</v>
      </c>
      <c r="O87" s="34">
        <v>5778</v>
      </c>
      <c r="P87" s="34">
        <v>6399</v>
      </c>
      <c r="Q87" s="14">
        <f t="shared" si="22"/>
        <v>21.1164290916658</v>
      </c>
      <c r="R87" s="35">
        <v>4483</v>
      </c>
      <c r="S87" s="34">
        <v>1757</v>
      </c>
      <c r="T87" s="34">
        <v>2726</v>
      </c>
      <c r="U87" s="14">
        <f t="shared" si="23"/>
        <v>7.774078313044082</v>
      </c>
      <c r="V87" s="25" t="s">
        <v>11</v>
      </c>
    </row>
    <row r="88" spans="2:22" s="25" customFormat="1" ht="30" customHeight="1">
      <c r="B88" s="39" t="s">
        <v>58</v>
      </c>
      <c r="C88" s="37">
        <v>65839</v>
      </c>
      <c r="D88" s="34">
        <v>33108</v>
      </c>
      <c r="E88" s="38">
        <v>32731</v>
      </c>
      <c r="F88" s="37">
        <v>10630</v>
      </c>
      <c r="G88" s="34">
        <v>5412</v>
      </c>
      <c r="H88" s="34">
        <v>5218</v>
      </c>
      <c r="I88" s="12">
        <f t="shared" si="20"/>
        <v>16.145445708470664</v>
      </c>
      <c r="J88" s="37">
        <v>44372</v>
      </c>
      <c r="K88" s="34">
        <v>22651</v>
      </c>
      <c r="L88" s="34">
        <v>21721</v>
      </c>
      <c r="M88" s="5">
        <f t="shared" si="21"/>
        <v>67.39470526587586</v>
      </c>
      <c r="N88" s="35">
        <v>10837</v>
      </c>
      <c r="O88" s="34">
        <v>5045</v>
      </c>
      <c r="P88" s="34">
        <v>5792</v>
      </c>
      <c r="Q88" s="14">
        <f t="shared" si="22"/>
        <v>16.45984902565349</v>
      </c>
      <c r="R88" s="35">
        <v>3594</v>
      </c>
      <c r="S88" s="34">
        <v>1356</v>
      </c>
      <c r="T88" s="34">
        <v>2238</v>
      </c>
      <c r="U88" s="14">
        <f t="shared" si="23"/>
        <v>5.458770637464117</v>
      </c>
      <c r="V88" s="25" t="s">
        <v>11</v>
      </c>
    </row>
    <row r="89" spans="2:22" s="25" customFormat="1" ht="30" customHeight="1">
      <c r="B89" s="33" t="s">
        <v>7</v>
      </c>
      <c r="C89" s="31">
        <v>106601</v>
      </c>
      <c r="D89" s="29">
        <v>53485</v>
      </c>
      <c r="E89" s="32">
        <v>53116</v>
      </c>
      <c r="F89" s="31">
        <v>15233</v>
      </c>
      <c r="G89" s="29">
        <v>7774</v>
      </c>
      <c r="H89" s="29">
        <v>7459</v>
      </c>
      <c r="I89" s="7">
        <f t="shared" si="20"/>
        <v>14.289734617874128</v>
      </c>
      <c r="J89" s="31">
        <v>69400</v>
      </c>
      <c r="K89" s="29">
        <v>35753</v>
      </c>
      <c r="L89" s="29">
        <v>33647</v>
      </c>
      <c r="M89" s="8">
        <f t="shared" si="21"/>
        <v>65.10257877505839</v>
      </c>
      <c r="N89" s="30">
        <v>21968</v>
      </c>
      <c r="O89" s="29">
        <v>9958</v>
      </c>
      <c r="P89" s="26">
        <v>12010</v>
      </c>
      <c r="Q89" s="20">
        <f t="shared" si="22"/>
        <v>20.60768660706748</v>
      </c>
      <c r="R89" s="28">
        <v>7795</v>
      </c>
      <c r="S89" s="26">
        <v>3168</v>
      </c>
      <c r="T89" s="26">
        <v>4627</v>
      </c>
      <c r="U89" s="20">
        <f t="shared" si="23"/>
        <v>7.312314143394527</v>
      </c>
      <c r="V89" s="25" t="s">
        <v>11</v>
      </c>
    </row>
    <row r="90" spans="2:22" s="25" customFormat="1" ht="30" customHeight="1">
      <c r="B90" s="64" t="s">
        <v>59</v>
      </c>
      <c r="C90" s="62">
        <v>42118</v>
      </c>
      <c r="D90" s="59">
        <v>21423</v>
      </c>
      <c r="E90" s="63">
        <v>20695</v>
      </c>
      <c r="F90" s="62">
        <v>7424</v>
      </c>
      <c r="G90" s="59">
        <v>3917</v>
      </c>
      <c r="H90" s="59">
        <v>3507</v>
      </c>
      <c r="I90" s="9">
        <f t="shared" si="20"/>
        <v>17.626667932950284</v>
      </c>
      <c r="J90" s="62">
        <v>27776</v>
      </c>
      <c r="K90" s="59">
        <v>14153</v>
      </c>
      <c r="L90" s="59">
        <v>13623</v>
      </c>
      <c r="M90" s="3">
        <f t="shared" si="21"/>
        <v>65.94805071465882</v>
      </c>
      <c r="N90" s="61">
        <v>6918</v>
      </c>
      <c r="O90" s="59">
        <v>3353</v>
      </c>
      <c r="P90" s="59">
        <v>3565</v>
      </c>
      <c r="Q90" s="10">
        <f t="shared" si="22"/>
        <v>16.425281352390904</v>
      </c>
      <c r="R90" s="61">
        <v>2228</v>
      </c>
      <c r="S90" s="60">
        <v>923</v>
      </c>
      <c r="T90" s="59">
        <v>1305</v>
      </c>
      <c r="U90" s="10">
        <f t="shared" si="23"/>
        <v>5.2898998053088935</v>
      </c>
      <c r="V90" s="25" t="s">
        <v>11</v>
      </c>
    </row>
    <row r="91" spans="2:22" s="25" customFormat="1" ht="30" customHeight="1">
      <c r="B91" s="39" t="s">
        <v>60</v>
      </c>
      <c r="C91" s="37">
        <v>42118</v>
      </c>
      <c r="D91" s="34">
        <v>21423</v>
      </c>
      <c r="E91" s="38">
        <v>20695</v>
      </c>
      <c r="F91" s="37">
        <v>7424</v>
      </c>
      <c r="G91" s="34">
        <v>3917</v>
      </c>
      <c r="H91" s="34">
        <v>3507</v>
      </c>
      <c r="I91" s="12">
        <f t="shared" si="20"/>
        <v>17.626667932950284</v>
      </c>
      <c r="J91" s="37">
        <v>27776</v>
      </c>
      <c r="K91" s="34">
        <v>14153</v>
      </c>
      <c r="L91" s="34">
        <v>13623</v>
      </c>
      <c r="M91" s="5">
        <f t="shared" si="21"/>
        <v>65.94805071465882</v>
      </c>
      <c r="N91" s="35">
        <v>6918</v>
      </c>
      <c r="O91" s="34">
        <v>3353</v>
      </c>
      <c r="P91" s="34">
        <v>3565</v>
      </c>
      <c r="Q91" s="14">
        <f t="shared" si="22"/>
        <v>16.425281352390904</v>
      </c>
      <c r="R91" s="35">
        <v>2228</v>
      </c>
      <c r="S91" s="40">
        <v>923</v>
      </c>
      <c r="T91" s="34">
        <v>1305</v>
      </c>
      <c r="U91" s="14">
        <f t="shared" si="23"/>
        <v>5.2898998053088935</v>
      </c>
      <c r="V91" s="25" t="s">
        <v>11</v>
      </c>
    </row>
    <row r="92" spans="2:21" s="25" customFormat="1" ht="30" customHeight="1">
      <c r="B92" s="39"/>
      <c r="C92" s="42"/>
      <c r="D92" s="40"/>
      <c r="E92" s="43"/>
      <c r="F92" s="42"/>
      <c r="G92" s="40"/>
      <c r="H92" s="40"/>
      <c r="I92" s="15"/>
      <c r="J92" s="42"/>
      <c r="K92" s="40"/>
      <c r="L92" s="40"/>
      <c r="M92" s="5"/>
      <c r="N92" s="41"/>
      <c r="O92" s="40"/>
      <c r="P92" s="40"/>
      <c r="Q92" s="14"/>
      <c r="R92" s="41"/>
      <c r="S92" s="40"/>
      <c r="T92" s="40"/>
      <c r="U92" s="14"/>
    </row>
    <row r="93" spans="2:22" s="25" customFormat="1" ht="30" customHeight="1">
      <c r="B93" s="39" t="s">
        <v>61</v>
      </c>
      <c r="C93" s="37">
        <v>87995</v>
      </c>
      <c r="D93" s="34">
        <v>44050</v>
      </c>
      <c r="E93" s="38">
        <v>43945</v>
      </c>
      <c r="F93" s="37">
        <v>11365</v>
      </c>
      <c r="G93" s="34">
        <v>5888</v>
      </c>
      <c r="H93" s="34">
        <v>5477</v>
      </c>
      <c r="I93" s="12">
        <f>F93/C93*100</f>
        <v>12.915506562872892</v>
      </c>
      <c r="J93" s="37">
        <v>57400</v>
      </c>
      <c r="K93" s="34">
        <v>29219</v>
      </c>
      <c r="L93" s="34">
        <v>28181</v>
      </c>
      <c r="M93" s="5">
        <f>J93/C93*100</f>
        <v>65.2309790328996</v>
      </c>
      <c r="N93" s="35">
        <v>19230</v>
      </c>
      <c r="O93" s="34">
        <v>8943</v>
      </c>
      <c r="P93" s="34">
        <v>10287</v>
      </c>
      <c r="Q93" s="14">
        <f>N93/C93*100</f>
        <v>21.853514404227514</v>
      </c>
      <c r="R93" s="35">
        <v>7025</v>
      </c>
      <c r="S93" s="34">
        <v>2820</v>
      </c>
      <c r="T93" s="34">
        <v>4205</v>
      </c>
      <c r="U93" s="14">
        <f>R93/C93*100</f>
        <v>7.983408148190238</v>
      </c>
      <c r="V93" s="25" t="s">
        <v>11</v>
      </c>
    </row>
    <row r="94" spans="2:22" s="25" customFormat="1" ht="30" customHeight="1">
      <c r="B94" s="39" t="s">
        <v>62</v>
      </c>
      <c r="C94" s="37">
        <v>38200</v>
      </c>
      <c r="D94" s="34">
        <v>19231</v>
      </c>
      <c r="E94" s="38">
        <v>18969</v>
      </c>
      <c r="F94" s="37">
        <v>5531</v>
      </c>
      <c r="G94" s="34">
        <v>2858</v>
      </c>
      <c r="H94" s="34">
        <v>2673</v>
      </c>
      <c r="I94" s="15">
        <f>F94/C94*100</f>
        <v>14.479057591623038</v>
      </c>
      <c r="J94" s="37">
        <v>24884</v>
      </c>
      <c r="K94" s="34">
        <v>12694</v>
      </c>
      <c r="L94" s="34">
        <v>12190</v>
      </c>
      <c r="M94" s="5">
        <f>J94/C94*100</f>
        <v>65.1413612565445</v>
      </c>
      <c r="N94" s="35">
        <v>7785</v>
      </c>
      <c r="O94" s="34">
        <v>3679</v>
      </c>
      <c r="P94" s="34">
        <v>4106</v>
      </c>
      <c r="Q94" s="14">
        <f>N94/C94*100</f>
        <v>20.37958115183246</v>
      </c>
      <c r="R94" s="35">
        <v>2462</v>
      </c>
      <c r="S94" s="40">
        <v>1024</v>
      </c>
      <c r="T94" s="34">
        <v>1438</v>
      </c>
      <c r="U94" s="14">
        <f>R94/C94*100</f>
        <v>6.445026178010471</v>
      </c>
      <c r="V94" s="25" t="s">
        <v>11</v>
      </c>
    </row>
    <row r="95" spans="2:22" s="25" customFormat="1" ht="30" customHeight="1">
      <c r="B95" s="39" t="s">
        <v>63</v>
      </c>
      <c r="C95" s="37">
        <v>36783</v>
      </c>
      <c r="D95" s="34">
        <v>18352</v>
      </c>
      <c r="E95" s="38">
        <v>18431</v>
      </c>
      <c r="F95" s="37">
        <v>4358</v>
      </c>
      <c r="G95" s="34">
        <v>2265</v>
      </c>
      <c r="H95" s="34">
        <v>2093</v>
      </c>
      <c r="I95" s="15">
        <f>F95/C95*100</f>
        <v>11.847864502623494</v>
      </c>
      <c r="J95" s="37">
        <v>24142</v>
      </c>
      <c r="K95" s="34">
        <v>12202</v>
      </c>
      <c r="L95" s="34">
        <v>11940</v>
      </c>
      <c r="M95" s="5">
        <f>J95/C95*100</f>
        <v>65.63358073022863</v>
      </c>
      <c r="N95" s="35">
        <v>8283</v>
      </c>
      <c r="O95" s="34">
        <v>3885</v>
      </c>
      <c r="P95" s="34">
        <v>4398</v>
      </c>
      <c r="Q95" s="14">
        <f>N95/C95*100</f>
        <v>22.518554767147865</v>
      </c>
      <c r="R95" s="35">
        <v>3083</v>
      </c>
      <c r="S95" s="34">
        <v>1235</v>
      </c>
      <c r="T95" s="34">
        <v>1848</v>
      </c>
      <c r="U95" s="14">
        <f>R95/C95*100</f>
        <v>8.381589321153795</v>
      </c>
      <c r="V95" s="25" t="s">
        <v>11</v>
      </c>
    </row>
    <row r="96" spans="2:22" s="25" customFormat="1" ht="30" customHeight="1">
      <c r="B96" s="39" t="s">
        <v>64</v>
      </c>
      <c r="C96" s="37">
        <v>13012</v>
      </c>
      <c r="D96" s="34">
        <v>6467</v>
      </c>
      <c r="E96" s="38">
        <v>6545</v>
      </c>
      <c r="F96" s="37">
        <v>1476</v>
      </c>
      <c r="G96" s="40">
        <v>765</v>
      </c>
      <c r="H96" s="40">
        <v>711</v>
      </c>
      <c r="I96" s="15">
        <f>F96/C96*100</f>
        <v>11.343375345834614</v>
      </c>
      <c r="J96" s="37">
        <v>8374</v>
      </c>
      <c r="K96" s="34">
        <v>4323</v>
      </c>
      <c r="L96" s="34">
        <v>4051</v>
      </c>
      <c r="M96" s="5">
        <f>J96/C96*100</f>
        <v>64.35597909621887</v>
      </c>
      <c r="N96" s="35">
        <v>3162</v>
      </c>
      <c r="O96" s="34">
        <v>1379</v>
      </c>
      <c r="P96" s="34">
        <v>1783</v>
      </c>
      <c r="Q96" s="14">
        <f>N96/C96*100</f>
        <v>24.30064555794651</v>
      </c>
      <c r="R96" s="35">
        <v>1480</v>
      </c>
      <c r="S96" s="40">
        <v>561</v>
      </c>
      <c r="T96" s="40">
        <v>919</v>
      </c>
      <c r="U96" s="14">
        <f>R96/C96*100</f>
        <v>11.374116200430372</v>
      </c>
      <c r="V96" s="25" t="s">
        <v>11</v>
      </c>
    </row>
    <row r="97" spans="2:21" s="25" customFormat="1" ht="30" customHeight="1">
      <c r="B97" s="39"/>
      <c r="C97" s="42"/>
      <c r="D97" s="40"/>
      <c r="E97" s="43"/>
      <c r="F97" s="42"/>
      <c r="G97" s="40"/>
      <c r="H97" s="40"/>
      <c r="I97" s="5"/>
      <c r="J97" s="42"/>
      <c r="K97" s="40"/>
      <c r="L97" s="40"/>
      <c r="M97" s="5"/>
      <c r="N97" s="41"/>
      <c r="O97" s="40"/>
      <c r="P97" s="40"/>
      <c r="Q97" s="14"/>
      <c r="R97" s="41"/>
      <c r="S97" s="40"/>
      <c r="T97" s="40"/>
      <c r="U97" s="14"/>
    </row>
    <row r="98" spans="2:22" s="25" customFormat="1" ht="30" customHeight="1">
      <c r="B98" s="50" t="s">
        <v>65</v>
      </c>
      <c r="C98" s="49">
        <v>143162</v>
      </c>
      <c r="D98" s="36">
        <v>71666</v>
      </c>
      <c r="E98" s="55">
        <v>71496</v>
      </c>
      <c r="F98" s="49">
        <v>16399</v>
      </c>
      <c r="G98" s="36">
        <v>8453</v>
      </c>
      <c r="H98" s="36">
        <v>7946</v>
      </c>
      <c r="I98" s="6">
        <f aca="true" t="shared" si="24" ref="I98:I105">F98/C98*100</f>
        <v>11.454855338707198</v>
      </c>
      <c r="J98" s="49">
        <v>94865</v>
      </c>
      <c r="K98" s="36">
        <v>48894</v>
      </c>
      <c r="L98" s="36">
        <v>45971</v>
      </c>
      <c r="M98" s="6">
        <f aca="true" t="shared" si="25" ref="M98:M105">J98/C98*100</f>
        <v>66.2640924267613</v>
      </c>
      <c r="N98" s="46">
        <v>31898</v>
      </c>
      <c r="O98" s="36">
        <v>14319</v>
      </c>
      <c r="P98" s="36">
        <v>17579</v>
      </c>
      <c r="Q98" s="13">
        <f aca="true" t="shared" si="26" ref="Q98:Q105">N98/C98*100</f>
        <v>22.281052234531508</v>
      </c>
      <c r="R98" s="46">
        <v>14603</v>
      </c>
      <c r="S98" s="36">
        <v>5536</v>
      </c>
      <c r="T98" s="36">
        <v>9067</v>
      </c>
      <c r="U98" s="13">
        <f aca="true" t="shared" si="27" ref="U98:U105">R98/C98*100</f>
        <v>10.200332490465346</v>
      </c>
      <c r="V98" s="25" t="s">
        <v>11</v>
      </c>
    </row>
    <row r="99" spans="2:22" s="25" customFormat="1" ht="30" customHeight="1">
      <c r="B99" s="39" t="s">
        <v>66</v>
      </c>
      <c r="C99" s="37">
        <v>16918</v>
      </c>
      <c r="D99" s="34">
        <v>8626</v>
      </c>
      <c r="E99" s="38">
        <v>8292</v>
      </c>
      <c r="F99" s="37">
        <v>2642</v>
      </c>
      <c r="G99" s="34">
        <v>1381</v>
      </c>
      <c r="H99" s="34">
        <v>1261</v>
      </c>
      <c r="I99" s="15">
        <f t="shared" si="24"/>
        <v>15.616503132758009</v>
      </c>
      <c r="J99" s="37">
        <v>11335</v>
      </c>
      <c r="K99" s="34">
        <v>5935</v>
      </c>
      <c r="L99" s="34">
        <v>5400</v>
      </c>
      <c r="M99" s="5">
        <f t="shared" si="25"/>
        <v>66.9996453481499</v>
      </c>
      <c r="N99" s="35">
        <v>2941</v>
      </c>
      <c r="O99" s="34">
        <v>1310</v>
      </c>
      <c r="P99" s="34">
        <v>1631</v>
      </c>
      <c r="Q99" s="14">
        <f t="shared" si="26"/>
        <v>17.38385151909209</v>
      </c>
      <c r="R99" s="35">
        <v>1278</v>
      </c>
      <c r="S99" s="40">
        <v>469</v>
      </c>
      <c r="T99" s="40">
        <v>809</v>
      </c>
      <c r="U99" s="14">
        <f t="shared" si="27"/>
        <v>7.554084407140324</v>
      </c>
      <c r="V99" s="25" t="s">
        <v>11</v>
      </c>
    </row>
    <row r="100" spans="2:22" s="25" customFormat="1" ht="30" customHeight="1">
      <c r="B100" s="39" t="s">
        <v>67</v>
      </c>
      <c r="C100" s="37">
        <v>19069</v>
      </c>
      <c r="D100" s="34">
        <v>9457</v>
      </c>
      <c r="E100" s="38">
        <v>9612</v>
      </c>
      <c r="F100" s="37">
        <v>2293</v>
      </c>
      <c r="G100" s="34">
        <v>1178</v>
      </c>
      <c r="H100" s="34">
        <v>1115</v>
      </c>
      <c r="I100" s="12">
        <f t="shared" si="24"/>
        <v>12.024752215637946</v>
      </c>
      <c r="J100" s="37">
        <v>12442</v>
      </c>
      <c r="K100" s="34">
        <v>6336</v>
      </c>
      <c r="L100" s="34">
        <v>6106</v>
      </c>
      <c r="M100" s="5">
        <f t="shared" si="25"/>
        <v>65.24725995070534</v>
      </c>
      <c r="N100" s="35">
        <v>4334</v>
      </c>
      <c r="O100" s="34">
        <v>1943</v>
      </c>
      <c r="P100" s="36">
        <v>2391</v>
      </c>
      <c r="Q100" s="14">
        <f t="shared" si="26"/>
        <v>22.72798783365672</v>
      </c>
      <c r="R100" s="35">
        <v>1814</v>
      </c>
      <c r="S100" s="40">
        <v>708</v>
      </c>
      <c r="T100" s="34">
        <v>1106</v>
      </c>
      <c r="U100" s="14">
        <f t="shared" si="27"/>
        <v>9.512821857464996</v>
      </c>
      <c r="V100" s="25" t="s">
        <v>11</v>
      </c>
    </row>
    <row r="101" spans="2:22" s="25" customFormat="1" ht="30" customHeight="1">
      <c r="B101" s="39" t="s">
        <v>68</v>
      </c>
      <c r="C101" s="37">
        <v>34256</v>
      </c>
      <c r="D101" s="34">
        <v>16951</v>
      </c>
      <c r="E101" s="38">
        <v>17305</v>
      </c>
      <c r="F101" s="37">
        <v>3456</v>
      </c>
      <c r="G101" s="34">
        <v>1799</v>
      </c>
      <c r="H101" s="34">
        <v>1657</v>
      </c>
      <c r="I101" s="15">
        <f t="shared" si="24"/>
        <v>10.088743577767397</v>
      </c>
      <c r="J101" s="37">
        <v>22500</v>
      </c>
      <c r="K101" s="34">
        <v>11519</v>
      </c>
      <c r="L101" s="34">
        <v>10981</v>
      </c>
      <c r="M101" s="5">
        <f t="shared" si="25"/>
        <v>65.68192433442317</v>
      </c>
      <c r="N101" s="35">
        <v>8300</v>
      </c>
      <c r="O101" s="34">
        <v>3633</v>
      </c>
      <c r="P101" s="34">
        <v>4667</v>
      </c>
      <c r="Q101" s="14">
        <f t="shared" si="26"/>
        <v>24.229332087809436</v>
      </c>
      <c r="R101" s="35">
        <v>4050</v>
      </c>
      <c r="S101" s="34">
        <v>1548</v>
      </c>
      <c r="T101" s="34">
        <v>2502</v>
      </c>
      <c r="U101" s="14">
        <f t="shared" si="27"/>
        <v>11.82274638019617</v>
      </c>
      <c r="V101" s="25" t="s">
        <v>11</v>
      </c>
    </row>
    <row r="102" spans="2:22" s="25" customFormat="1" ht="30" customHeight="1">
      <c r="B102" s="39" t="s">
        <v>69</v>
      </c>
      <c r="C102" s="37">
        <v>22517</v>
      </c>
      <c r="D102" s="34">
        <v>11416</v>
      </c>
      <c r="E102" s="38">
        <v>11101</v>
      </c>
      <c r="F102" s="37">
        <v>2705</v>
      </c>
      <c r="G102" s="34">
        <v>1390</v>
      </c>
      <c r="H102" s="34">
        <v>1315</v>
      </c>
      <c r="I102" s="12">
        <f t="shared" si="24"/>
        <v>12.013145623306835</v>
      </c>
      <c r="J102" s="37">
        <v>15090</v>
      </c>
      <c r="K102" s="34">
        <v>7880</v>
      </c>
      <c r="L102" s="34">
        <v>7210</v>
      </c>
      <c r="M102" s="5">
        <f t="shared" si="25"/>
        <v>67.01603233112759</v>
      </c>
      <c r="N102" s="35">
        <v>4722</v>
      </c>
      <c r="O102" s="34">
        <v>2146</v>
      </c>
      <c r="P102" s="34">
        <v>2576</v>
      </c>
      <c r="Q102" s="14">
        <f t="shared" si="26"/>
        <v>20.970822045565573</v>
      </c>
      <c r="R102" s="35">
        <v>2155</v>
      </c>
      <c r="S102" s="40">
        <v>830</v>
      </c>
      <c r="T102" s="34">
        <v>1325</v>
      </c>
      <c r="U102" s="14">
        <f t="shared" si="27"/>
        <v>9.570546698050363</v>
      </c>
      <c r="V102" s="25" t="s">
        <v>11</v>
      </c>
    </row>
    <row r="103" spans="2:22" s="25" customFormat="1" ht="30" customHeight="1">
      <c r="B103" s="39" t="s">
        <v>70</v>
      </c>
      <c r="C103" s="37">
        <v>21771</v>
      </c>
      <c r="D103" s="34">
        <v>10919</v>
      </c>
      <c r="E103" s="38">
        <v>10852</v>
      </c>
      <c r="F103" s="37">
        <v>2570</v>
      </c>
      <c r="G103" s="34">
        <v>1309</v>
      </c>
      <c r="H103" s="34">
        <v>1261</v>
      </c>
      <c r="I103" s="15">
        <f t="shared" si="24"/>
        <v>11.804694318129622</v>
      </c>
      <c r="J103" s="37">
        <v>14778</v>
      </c>
      <c r="K103" s="34">
        <v>7670</v>
      </c>
      <c r="L103" s="34">
        <v>7108</v>
      </c>
      <c r="M103" s="5">
        <f t="shared" si="25"/>
        <v>67.87928896238114</v>
      </c>
      <c r="N103" s="35">
        <v>4423</v>
      </c>
      <c r="O103" s="34">
        <v>1940</v>
      </c>
      <c r="P103" s="36">
        <v>2483</v>
      </c>
      <c r="Q103" s="14">
        <f t="shared" si="26"/>
        <v>20.31601671948923</v>
      </c>
      <c r="R103" s="35">
        <v>2053</v>
      </c>
      <c r="S103" s="40">
        <v>742</v>
      </c>
      <c r="T103" s="34">
        <v>1311</v>
      </c>
      <c r="U103" s="14">
        <f t="shared" si="27"/>
        <v>9.42997565568876</v>
      </c>
      <c r="V103" s="25" t="s">
        <v>11</v>
      </c>
    </row>
    <row r="104" spans="2:22" s="25" customFormat="1" ht="30" customHeight="1">
      <c r="B104" s="39" t="s">
        <v>71</v>
      </c>
      <c r="C104" s="37">
        <v>15567</v>
      </c>
      <c r="D104" s="34">
        <v>7719</v>
      </c>
      <c r="E104" s="38">
        <v>7848</v>
      </c>
      <c r="F104" s="37">
        <v>1423</v>
      </c>
      <c r="G104" s="40">
        <v>728</v>
      </c>
      <c r="H104" s="40">
        <v>695</v>
      </c>
      <c r="I104" s="15">
        <f t="shared" si="24"/>
        <v>9.141131881544293</v>
      </c>
      <c r="J104" s="37">
        <v>10194</v>
      </c>
      <c r="K104" s="34">
        <v>5077</v>
      </c>
      <c r="L104" s="34">
        <v>5117</v>
      </c>
      <c r="M104" s="5">
        <f t="shared" si="25"/>
        <v>65.48467912892657</v>
      </c>
      <c r="N104" s="35">
        <v>3950</v>
      </c>
      <c r="O104" s="34">
        <v>1914</v>
      </c>
      <c r="P104" s="34">
        <v>2036</v>
      </c>
      <c r="Q104" s="14">
        <f t="shared" si="26"/>
        <v>25.374188989529134</v>
      </c>
      <c r="R104" s="35">
        <v>1577</v>
      </c>
      <c r="S104" s="40">
        <v>612</v>
      </c>
      <c r="T104" s="40">
        <v>965</v>
      </c>
      <c r="U104" s="14">
        <f t="shared" si="27"/>
        <v>10.130404059870237</v>
      </c>
      <c r="V104" s="25" t="s">
        <v>11</v>
      </c>
    </row>
    <row r="105" spans="2:22" s="25" customFormat="1" ht="30" customHeight="1">
      <c r="B105" s="39" t="s">
        <v>8</v>
      </c>
      <c r="C105" s="37">
        <v>13064</v>
      </c>
      <c r="D105" s="34">
        <v>6578</v>
      </c>
      <c r="E105" s="38">
        <v>6486</v>
      </c>
      <c r="F105" s="37">
        <v>1310</v>
      </c>
      <c r="G105" s="40">
        <v>668</v>
      </c>
      <c r="H105" s="40">
        <v>642</v>
      </c>
      <c r="I105" s="12">
        <f t="shared" si="24"/>
        <v>10.027556644213105</v>
      </c>
      <c r="J105" s="37">
        <v>8526</v>
      </c>
      <c r="K105" s="34">
        <v>4477</v>
      </c>
      <c r="L105" s="34">
        <v>4049</v>
      </c>
      <c r="M105" s="5">
        <f t="shared" si="25"/>
        <v>65.26331904470301</v>
      </c>
      <c r="N105" s="35">
        <v>3228</v>
      </c>
      <c r="O105" s="34">
        <v>1433</v>
      </c>
      <c r="P105" s="34">
        <v>1795</v>
      </c>
      <c r="Q105" s="14">
        <f t="shared" si="26"/>
        <v>24.709124311083894</v>
      </c>
      <c r="R105" s="35">
        <v>1676</v>
      </c>
      <c r="S105" s="40">
        <v>627</v>
      </c>
      <c r="T105" s="40">
        <v>1049</v>
      </c>
      <c r="U105" s="14">
        <f t="shared" si="27"/>
        <v>12.82914880587875</v>
      </c>
      <c r="V105" s="25" t="s">
        <v>11</v>
      </c>
    </row>
    <row r="106" spans="2:21" s="25" customFormat="1" ht="30" customHeight="1">
      <c r="B106" s="39"/>
      <c r="C106" s="42"/>
      <c r="D106" s="40"/>
      <c r="E106" s="43"/>
      <c r="F106" s="42"/>
      <c r="G106" s="40"/>
      <c r="H106" s="40"/>
      <c r="I106" s="15"/>
      <c r="J106" s="42"/>
      <c r="K106" s="40"/>
      <c r="L106" s="40"/>
      <c r="M106" s="5"/>
      <c r="N106" s="41"/>
      <c r="O106" s="40"/>
      <c r="P106" s="40"/>
      <c r="Q106" s="16"/>
      <c r="R106" s="58"/>
      <c r="S106" s="57"/>
      <c r="T106" s="57"/>
      <c r="U106" s="16"/>
    </row>
    <row r="107" spans="2:22" s="25" customFormat="1" ht="30" customHeight="1">
      <c r="B107" s="39" t="s">
        <v>72</v>
      </c>
      <c r="C107" s="37">
        <v>46296</v>
      </c>
      <c r="D107" s="34">
        <v>22751</v>
      </c>
      <c r="E107" s="38">
        <v>23545</v>
      </c>
      <c r="F107" s="37">
        <v>5640</v>
      </c>
      <c r="G107" s="34">
        <v>2928</v>
      </c>
      <c r="H107" s="34">
        <v>2712</v>
      </c>
      <c r="I107" s="12">
        <f aca="true" t="shared" si="28" ref="I107:I112">F107/C107*100</f>
        <v>12.182477967858993</v>
      </c>
      <c r="J107" s="37">
        <v>27717</v>
      </c>
      <c r="K107" s="34">
        <v>14234</v>
      </c>
      <c r="L107" s="34">
        <v>13483</v>
      </c>
      <c r="M107" s="5">
        <f aca="true" t="shared" si="29" ref="M107:M112">J107/C107*100</f>
        <v>59.86910316226024</v>
      </c>
      <c r="N107" s="35">
        <v>12939</v>
      </c>
      <c r="O107" s="34">
        <v>5589</v>
      </c>
      <c r="P107" s="34">
        <v>7350</v>
      </c>
      <c r="Q107" s="14">
        <f aca="true" t="shared" si="30" ref="Q107:Q112">N107/C107*100</f>
        <v>27.948418869880765</v>
      </c>
      <c r="R107" s="35">
        <v>6860</v>
      </c>
      <c r="S107" s="34">
        <v>2588</v>
      </c>
      <c r="T107" s="34">
        <v>4272</v>
      </c>
      <c r="U107" s="14">
        <f aca="true" t="shared" si="31" ref="U107:U112">R107/C107*100</f>
        <v>14.817694833246934</v>
      </c>
      <c r="V107" s="25" t="s">
        <v>11</v>
      </c>
    </row>
    <row r="108" spans="2:22" s="25" customFormat="1" ht="30" customHeight="1">
      <c r="B108" s="39" t="s">
        <v>73</v>
      </c>
      <c r="C108" s="37">
        <v>9347</v>
      </c>
      <c r="D108" s="34">
        <v>4629</v>
      </c>
      <c r="E108" s="38">
        <v>4718</v>
      </c>
      <c r="F108" s="37">
        <v>1269</v>
      </c>
      <c r="G108" s="40">
        <v>652</v>
      </c>
      <c r="H108" s="40">
        <v>617</v>
      </c>
      <c r="I108" s="15">
        <f t="shared" si="28"/>
        <v>13.576548625227344</v>
      </c>
      <c r="J108" s="37">
        <v>5731</v>
      </c>
      <c r="K108" s="34">
        <v>2956</v>
      </c>
      <c r="L108" s="34">
        <v>2775</v>
      </c>
      <c r="M108" s="5">
        <f t="shared" si="29"/>
        <v>61.313790521022796</v>
      </c>
      <c r="N108" s="35">
        <v>2347</v>
      </c>
      <c r="O108" s="40">
        <v>1021</v>
      </c>
      <c r="P108" s="34">
        <v>1326</v>
      </c>
      <c r="Q108" s="14">
        <f t="shared" si="30"/>
        <v>25.109660853749865</v>
      </c>
      <c r="R108" s="35">
        <v>1144</v>
      </c>
      <c r="S108" s="40">
        <v>447</v>
      </c>
      <c r="T108" s="40">
        <v>697</v>
      </c>
      <c r="U108" s="14">
        <f t="shared" si="31"/>
        <v>12.23922114047288</v>
      </c>
      <c r="V108" s="25" t="s">
        <v>11</v>
      </c>
    </row>
    <row r="109" spans="2:22" s="25" customFormat="1" ht="30" customHeight="1">
      <c r="B109" s="39" t="s">
        <v>74</v>
      </c>
      <c r="C109" s="37">
        <v>11284</v>
      </c>
      <c r="D109" s="34">
        <v>5538</v>
      </c>
      <c r="E109" s="38">
        <v>5746</v>
      </c>
      <c r="F109" s="37">
        <v>1346</v>
      </c>
      <c r="G109" s="40">
        <v>684</v>
      </c>
      <c r="H109" s="40">
        <v>662</v>
      </c>
      <c r="I109" s="15">
        <f t="shared" si="28"/>
        <v>11.928394186458704</v>
      </c>
      <c r="J109" s="37">
        <v>6766</v>
      </c>
      <c r="K109" s="34">
        <v>3483</v>
      </c>
      <c r="L109" s="34">
        <v>3283</v>
      </c>
      <c r="M109" s="5">
        <f t="shared" si="29"/>
        <v>59.961006735200286</v>
      </c>
      <c r="N109" s="35">
        <v>3172</v>
      </c>
      <c r="O109" s="34">
        <v>1371</v>
      </c>
      <c r="P109" s="34">
        <v>1801</v>
      </c>
      <c r="Q109" s="14">
        <f t="shared" si="30"/>
        <v>28.110599078341014</v>
      </c>
      <c r="R109" s="35">
        <v>1705</v>
      </c>
      <c r="S109" s="40">
        <v>649</v>
      </c>
      <c r="T109" s="40">
        <v>1056</v>
      </c>
      <c r="U109" s="14">
        <f t="shared" si="31"/>
        <v>15.10989010989011</v>
      </c>
      <c r="V109" s="25" t="s">
        <v>11</v>
      </c>
    </row>
    <row r="110" spans="2:22" s="25" customFormat="1" ht="30" customHeight="1">
      <c r="B110" s="39" t="s">
        <v>75</v>
      </c>
      <c r="C110" s="37">
        <v>8114</v>
      </c>
      <c r="D110" s="34">
        <v>3951</v>
      </c>
      <c r="E110" s="38">
        <v>4163</v>
      </c>
      <c r="F110" s="37">
        <v>974</v>
      </c>
      <c r="G110" s="40">
        <v>508</v>
      </c>
      <c r="H110" s="40">
        <v>466</v>
      </c>
      <c r="I110" s="15">
        <f t="shared" si="28"/>
        <v>12.003943800838057</v>
      </c>
      <c r="J110" s="37">
        <v>4798</v>
      </c>
      <c r="K110" s="34">
        <v>2412</v>
      </c>
      <c r="L110" s="34">
        <v>2386</v>
      </c>
      <c r="M110" s="5">
        <f t="shared" si="29"/>
        <v>59.13236381562731</v>
      </c>
      <c r="N110" s="35">
        <v>2342</v>
      </c>
      <c r="O110" s="40">
        <v>1031</v>
      </c>
      <c r="P110" s="34">
        <v>1311</v>
      </c>
      <c r="Q110" s="14">
        <f t="shared" si="30"/>
        <v>28.863692383534634</v>
      </c>
      <c r="R110" s="35">
        <v>1164</v>
      </c>
      <c r="S110" s="40">
        <v>440</v>
      </c>
      <c r="T110" s="40">
        <v>724</v>
      </c>
      <c r="U110" s="14">
        <f t="shared" si="31"/>
        <v>14.345575548434805</v>
      </c>
      <c r="V110" s="25" t="s">
        <v>11</v>
      </c>
    </row>
    <row r="111" spans="2:22" s="25" customFormat="1" ht="30" customHeight="1">
      <c r="B111" s="39" t="s">
        <v>76</v>
      </c>
      <c r="C111" s="37">
        <v>14030</v>
      </c>
      <c r="D111" s="34">
        <v>6886</v>
      </c>
      <c r="E111" s="38">
        <v>7144</v>
      </c>
      <c r="F111" s="37">
        <v>1701</v>
      </c>
      <c r="G111" s="40">
        <v>892</v>
      </c>
      <c r="H111" s="40">
        <v>809</v>
      </c>
      <c r="I111" s="12">
        <f t="shared" si="28"/>
        <v>12.124019957234497</v>
      </c>
      <c r="J111" s="37">
        <v>8319</v>
      </c>
      <c r="K111" s="34">
        <v>4298</v>
      </c>
      <c r="L111" s="34">
        <v>4021</v>
      </c>
      <c r="M111" s="5">
        <f t="shared" si="29"/>
        <v>59.294369208838205</v>
      </c>
      <c r="N111" s="35">
        <v>4010</v>
      </c>
      <c r="O111" s="34">
        <v>1696</v>
      </c>
      <c r="P111" s="36">
        <v>2314</v>
      </c>
      <c r="Q111" s="14">
        <f t="shared" si="30"/>
        <v>28.5816108339273</v>
      </c>
      <c r="R111" s="35">
        <v>2242</v>
      </c>
      <c r="S111" s="40">
        <v>825</v>
      </c>
      <c r="T111" s="34">
        <v>1417</v>
      </c>
      <c r="U111" s="14">
        <f t="shared" si="31"/>
        <v>15.980042765502494</v>
      </c>
      <c r="V111" s="25" t="s">
        <v>11</v>
      </c>
    </row>
    <row r="112" spans="2:22" s="25" customFormat="1" ht="30" customHeight="1">
      <c r="B112" s="39" t="s">
        <v>77</v>
      </c>
      <c r="C112" s="37">
        <v>3521</v>
      </c>
      <c r="D112" s="34">
        <v>1747</v>
      </c>
      <c r="E112" s="38">
        <v>1774</v>
      </c>
      <c r="F112" s="42">
        <v>350</v>
      </c>
      <c r="G112" s="40">
        <v>192</v>
      </c>
      <c r="H112" s="40">
        <v>158</v>
      </c>
      <c r="I112" s="15">
        <f t="shared" si="28"/>
        <v>9.940357852882704</v>
      </c>
      <c r="J112" s="37">
        <v>2103</v>
      </c>
      <c r="K112" s="34">
        <v>1085</v>
      </c>
      <c r="L112" s="34">
        <v>1018</v>
      </c>
      <c r="M112" s="5">
        <f t="shared" si="29"/>
        <v>59.72735018460664</v>
      </c>
      <c r="N112" s="35">
        <v>1068</v>
      </c>
      <c r="O112" s="40">
        <v>470</v>
      </c>
      <c r="P112" s="40">
        <v>598</v>
      </c>
      <c r="Q112" s="14">
        <f t="shared" si="30"/>
        <v>30.33229196251065</v>
      </c>
      <c r="R112" s="41">
        <v>605</v>
      </c>
      <c r="S112" s="40">
        <v>227</v>
      </c>
      <c r="T112" s="40">
        <v>378</v>
      </c>
      <c r="U112" s="14">
        <f t="shared" si="31"/>
        <v>17.182618574268673</v>
      </c>
      <c r="V112" s="25" t="s">
        <v>11</v>
      </c>
    </row>
    <row r="113" spans="2:21" s="25" customFormat="1" ht="30" customHeight="1">
      <c r="B113" s="39"/>
      <c r="C113" s="42"/>
      <c r="D113" s="40"/>
      <c r="E113" s="43"/>
      <c r="F113" s="42"/>
      <c r="G113" s="40"/>
      <c r="H113" s="40"/>
      <c r="I113" s="15"/>
      <c r="J113" s="42"/>
      <c r="K113" s="40"/>
      <c r="L113" s="40"/>
      <c r="M113" s="5"/>
      <c r="N113" s="41"/>
      <c r="O113" s="40"/>
      <c r="P113" s="51"/>
      <c r="Q113" s="16"/>
      <c r="R113" s="58"/>
      <c r="S113" s="57"/>
      <c r="T113" s="57"/>
      <c r="U113" s="16"/>
    </row>
    <row r="114" spans="2:22" s="25" customFormat="1" ht="30" customHeight="1">
      <c r="B114" s="39" t="s">
        <v>78</v>
      </c>
      <c r="C114" s="37">
        <v>58628</v>
      </c>
      <c r="D114" s="34">
        <v>29273</v>
      </c>
      <c r="E114" s="38">
        <v>29355</v>
      </c>
      <c r="F114" s="37">
        <v>8305</v>
      </c>
      <c r="G114" s="34">
        <v>4299</v>
      </c>
      <c r="H114" s="34">
        <v>4006</v>
      </c>
      <c r="I114" s="12">
        <f>F114/C114*100</f>
        <v>14.165586409224263</v>
      </c>
      <c r="J114" s="37">
        <v>38680</v>
      </c>
      <c r="K114" s="34">
        <v>19898</v>
      </c>
      <c r="L114" s="34">
        <v>18782</v>
      </c>
      <c r="M114" s="5">
        <f>J114/C114*100</f>
        <v>65.97530190352732</v>
      </c>
      <c r="N114" s="35">
        <v>11643</v>
      </c>
      <c r="O114" s="34">
        <v>5076</v>
      </c>
      <c r="P114" s="34">
        <v>6567</v>
      </c>
      <c r="Q114" s="14">
        <f>N114/C114*100</f>
        <v>19.85911168724841</v>
      </c>
      <c r="R114" s="35">
        <v>5721</v>
      </c>
      <c r="S114" s="34">
        <v>2104</v>
      </c>
      <c r="T114" s="34">
        <v>3617</v>
      </c>
      <c r="U114" s="14">
        <f>R114/C114*100</f>
        <v>9.758136044210957</v>
      </c>
      <c r="V114" s="25" t="s">
        <v>11</v>
      </c>
    </row>
    <row r="115" spans="2:22" s="25" customFormat="1" ht="30" customHeight="1">
      <c r="B115" s="33" t="s">
        <v>79</v>
      </c>
      <c r="C115" s="31">
        <v>11808</v>
      </c>
      <c r="D115" s="29">
        <v>5903</v>
      </c>
      <c r="E115" s="32">
        <v>5905</v>
      </c>
      <c r="F115" s="31">
        <v>1454</v>
      </c>
      <c r="G115" s="56">
        <v>767</v>
      </c>
      <c r="H115" s="56">
        <v>687</v>
      </c>
      <c r="I115" s="7">
        <f>F115/C115*100</f>
        <v>12.313685636856368</v>
      </c>
      <c r="J115" s="31">
        <v>7507</v>
      </c>
      <c r="K115" s="29">
        <v>3931</v>
      </c>
      <c r="L115" s="29">
        <v>3576</v>
      </c>
      <c r="M115" s="8">
        <f>J115/C115*100</f>
        <v>63.57554200542005</v>
      </c>
      <c r="N115" s="30">
        <v>2847</v>
      </c>
      <c r="O115" s="29">
        <v>1205</v>
      </c>
      <c r="P115" s="29">
        <v>1642</v>
      </c>
      <c r="Q115" s="18">
        <f>N115/C115*100</f>
        <v>24.11077235772358</v>
      </c>
      <c r="R115" s="30">
        <v>1470</v>
      </c>
      <c r="S115" s="56">
        <v>517</v>
      </c>
      <c r="T115" s="56">
        <v>953</v>
      </c>
      <c r="U115" s="18">
        <f>R115/C115*100</f>
        <v>12.449186991869919</v>
      </c>
      <c r="V115" s="25" t="s">
        <v>11</v>
      </c>
    </row>
    <row r="116" spans="2:22" s="25" customFormat="1" ht="30" customHeight="1">
      <c r="B116" s="50" t="s">
        <v>80</v>
      </c>
      <c r="C116" s="49">
        <v>14899</v>
      </c>
      <c r="D116" s="36">
        <v>7504</v>
      </c>
      <c r="E116" s="55">
        <v>7395</v>
      </c>
      <c r="F116" s="49">
        <v>2001</v>
      </c>
      <c r="G116" s="36">
        <v>1053</v>
      </c>
      <c r="H116" s="36">
        <v>948</v>
      </c>
      <c r="I116" s="6">
        <f>F116/C116*100</f>
        <v>13.430431572588763</v>
      </c>
      <c r="J116" s="49">
        <v>9758</v>
      </c>
      <c r="K116" s="36">
        <v>5071</v>
      </c>
      <c r="L116" s="36">
        <v>4687</v>
      </c>
      <c r="M116" s="6">
        <f>J116/C116*100</f>
        <v>65.49432847842137</v>
      </c>
      <c r="N116" s="46">
        <v>3140</v>
      </c>
      <c r="O116" s="36">
        <v>1380</v>
      </c>
      <c r="P116" s="36">
        <v>1760</v>
      </c>
      <c r="Q116" s="13">
        <f>N116/C116*100</f>
        <v>21.075239948989864</v>
      </c>
      <c r="R116" s="49">
        <v>1555</v>
      </c>
      <c r="S116" s="44">
        <v>589</v>
      </c>
      <c r="T116" s="44">
        <v>966</v>
      </c>
      <c r="U116" s="13">
        <f>R116/C116*100</f>
        <v>10.43694207664944</v>
      </c>
      <c r="V116" s="25" t="s">
        <v>11</v>
      </c>
    </row>
    <row r="117" spans="2:22" s="25" customFormat="1" ht="30" customHeight="1">
      <c r="B117" s="50" t="s">
        <v>81</v>
      </c>
      <c r="C117" s="49">
        <v>31921</v>
      </c>
      <c r="D117" s="36">
        <v>15866</v>
      </c>
      <c r="E117" s="55">
        <v>16055</v>
      </c>
      <c r="F117" s="49">
        <v>4850</v>
      </c>
      <c r="G117" s="36">
        <v>2479</v>
      </c>
      <c r="H117" s="36">
        <v>2371</v>
      </c>
      <c r="I117" s="6">
        <f>F117/C117*100</f>
        <v>15.193759593997683</v>
      </c>
      <c r="J117" s="49">
        <v>21415</v>
      </c>
      <c r="K117" s="36">
        <v>10896</v>
      </c>
      <c r="L117" s="36">
        <v>10519</v>
      </c>
      <c r="M117" s="6">
        <f>J117/C117*100</f>
        <v>67.08749725885781</v>
      </c>
      <c r="N117" s="46">
        <v>5656</v>
      </c>
      <c r="O117" s="36">
        <v>2491</v>
      </c>
      <c r="P117" s="36">
        <v>3165</v>
      </c>
      <c r="Q117" s="13">
        <f>N117/C117*100</f>
        <v>17.718743147144515</v>
      </c>
      <c r="R117" s="46">
        <v>2696</v>
      </c>
      <c r="S117" s="44">
        <v>998</v>
      </c>
      <c r="T117" s="36">
        <v>1698</v>
      </c>
      <c r="U117" s="13">
        <f>R117/C117*100</f>
        <v>8.445850693900567</v>
      </c>
      <c r="V117" s="25" t="s">
        <v>11</v>
      </c>
    </row>
    <row r="118" spans="2:21" s="25" customFormat="1" ht="30" customHeight="1">
      <c r="B118" s="39"/>
      <c r="C118" s="42"/>
      <c r="D118" s="40"/>
      <c r="E118" s="54"/>
      <c r="F118" s="53"/>
      <c r="G118" s="51"/>
      <c r="H118" s="51"/>
      <c r="I118" s="12"/>
      <c r="J118" s="52"/>
      <c r="K118" s="51"/>
      <c r="L118" s="51"/>
      <c r="M118" s="12"/>
      <c r="N118" s="42"/>
      <c r="O118" s="40"/>
      <c r="P118" s="40"/>
      <c r="Q118" s="14"/>
      <c r="R118" s="42"/>
      <c r="S118" s="40"/>
      <c r="T118" s="40"/>
      <c r="U118" s="14"/>
    </row>
    <row r="119" spans="2:22" s="25" customFormat="1" ht="30" customHeight="1">
      <c r="B119" s="50" t="s">
        <v>82</v>
      </c>
      <c r="C119" s="49">
        <v>37095</v>
      </c>
      <c r="D119" s="36">
        <v>18480</v>
      </c>
      <c r="E119" s="48">
        <v>18615</v>
      </c>
      <c r="F119" s="35">
        <v>4529</v>
      </c>
      <c r="G119" s="34">
        <v>2319</v>
      </c>
      <c r="H119" s="34">
        <v>2210</v>
      </c>
      <c r="I119" s="5">
        <f>F119/C119*100</f>
        <v>12.209192613559779</v>
      </c>
      <c r="J119" s="37">
        <v>23978</v>
      </c>
      <c r="K119" s="34">
        <v>12345</v>
      </c>
      <c r="L119" s="34">
        <v>11633</v>
      </c>
      <c r="M119" s="47">
        <f>J119/C119*100</f>
        <v>64.63943927753067</v>
      </c>
      <c r="N119" s="46">
        <v>8588</v>
      </c>
      <c r="O119" s="36">
        <v>3816</v>
      </c>
      <c r="P119" s="36">
        <v>4772</v>
      </c>
      <c r="Q119" s="16">
        <f>N119/C119*100</f>
        <v>23.151368108909555</v>
      </c>
      <c r="R119" s="46">
        <v>4023</v>
      </c>
      <c r="S119" s="36">
        <v>1559</v>
      </c>
      <c r="T119" s="36">
        <v>2464</v>
      </c>
      <c r="U119" s="14">
        <f>R119/C119*100</f>
        <v>10.845127375657098</v>
      </c>
      <c r="V119" s="25" t="s">
        <v>11</v>
      </c>
    </row>
    <row r="120" spans="2:22" s="25" customFormat="1" ht="30" customHeight="1">
      <c r="B120" s="39" t="s">
        <v>83</v>
      </c>
      <c r="C120" s="37">
        <v>37095</v>
      </c>
      <c r="D120" s="34">
        <v>18480</v>
      </c>
      <c r="E120" s="45">
        <v>18615</v>
      </c>
      <c r="F120" s="35">
        <v>4529</v>
      </c>
      <c r="G120" s="34">
        <v>2319</v>
      </c>
      <c r="H120" s="34">
        <v>2210</v>
      </c>
      <c r="I120" s="15">
        <f>F120/C120*100</f>
        <v>12.209192613559779</v>
      </c>
      <c r="J120" s="37">
        <v>23978</v>
      </c>
      <c r="K120" s="34">
        <v>12345</v>
      </c>
      <c r="L120" s="34">
        <v>11633</v>
      </c>
      <c r="M120" s="5">
        <f>J120/C120*100</f>
        <v>64.63943927753067</v>
      </c>
      <c r="N120" s="35">
        <v>8588</v>
      </c>
      <c r="O120" s="34">
        <v>3816</v>
      </c>
      <c r="P120" s="34">
        <v>4772</v>
      </c>
      <c r="Q120" s="14">
        <f>N120/C120*100</f>
        <v>23.151368108909555</v>
      </c>
      <c r="R120" s="35">
        <v>4023</v>
      </c>
      <c r="S120" s="34">
        <v>1559</v>
      </c>
      <c r="T120" s="34">
        <v>2464</v>
      </c>
      <c r="U120" s="13">
        <f>R120/C120*100</f>
        <v>10.845127375657098</v>
      </c>
      <c r="V120" s="25" t="s">
        <v>11</v>
      </c>
    </row>
    <row r="121" spans="2:21" s="25" customFormat="1" ht="30" customHeight="1">
      <c r="B121" s="39"/>
      <c r="C121" s="42"/>
      <c r="D121" s="40"/>
      <c r="E121" s="43"/>
      <c r="F121" s="42"/>
      <c r="G121" s="40"/>
      <c r="H121" s="40"/>
      <c r="I121" s="12"/>
      <c r="J121" s="42"/>
      <c r="K121" s="40"/>
      <c r="L121" s="40"/>
      <c r="M121" s="5"/>
      <c r="N121" s="41"/>
      <c r="O121" s="40"/>
      <c r="P121" s="40"/>
      <c r="Q121" s="14"/>
      <c r="R121" s="41"/>
      <c r="S121" s="40"/>
      <c r="T121" s="40"/>
      <c r="U121" s="14"/>
    </row>
    <row r="122" spans="2:22" s="25" customFormat="1" ht="30" customHeight="1">
      <c r="B122" s="39" t="s">
        <v>84</v>
      </c>
      <c r="C122" s="37">
        <v>48162</v>
      </c>
      <c r="D122" s="34">
        <v>24103</v>
      </c>
      <c r="E122" s="38">
        <v>24059</v>
      </c>
      <c r="F122" s="37">
        <v>5841</v>
      </c>
      <c r="G122" s="34">
        <v>2993</v>
      </c>
      <c r="H122" s="34">
        <v>2848</v>
      </c>
      <c r="I122" s="15">
        <f>F122/C122*100</f>
        <v>12.12781861218388</v>
      </c>
      <c r="J122" s="37">
        <v>32077</v>
      </c>
      <c r="K122" s="34">
        <v>16606</v>
      </c>
      <c r="L122" s="34">
        <v>15471</v>
      </c>
      <c r="M122" s="5">
        <f>J122/C122*100</f>
        <v>66.60230056891325</v>
      </c>
      <c r="N122" s="35">
        <v>10244</v>
      </c>
      <c r="O122" s="34">
        <v>4504</v>
      </c>
      <c r="P122" s="34">
        <v>5740</v>
      </c>
      <c r="Q122" s="14">
        <f>N122/C122*100</f>
        <v>21.26988081890287</v>
      </c>
      <c r="R122" s="35">
        <v>4831</v>
      </c>
      <c r="S122" s="34">
        <v>1761</v>
      </c>
      <c r="T122" s="34">
        <v>3070</v>
      </c>
      <c r="U122" s="14">
        <f>R122/C122*100</f>
        <v>10.030729620862921</v>
      </c>
      <c r="V122" s="25" t="s">
        <v>11</v>
      </c>
    </row>
    <row r="123" spans="2:22" s="25" customFormat="1" ht="30" customHeight="1">
      <c r="B123" s="39" t="s">
        <v>85</v>
      </c>
      <c r="C123" s="37">
        <v>20588</v>
      </c>
      <c r="D123" s="34">
        <v>10334</v>
      </c>
      <c r="E123" s="38">
        <v>10254</v>
      </c>
      <c r="F123" s="37">
        <v>2666</v>
      </c>
      <c r="G123" s="34">
        <v>1363</v>
      </c>
      <c r="H123" s="34">
        <v>1303</v>
      </c>
      <c r="I123" s="15">
        <f>F123/C123*100</f>
        <v>12.949290849038276</v>
      </c>
      <c r="J123" s="37">
        <v>13681</v>
      </c>
      <c r="K123" s="34">
        <v>7077</v>
      </c>
      <c r="L123" s="34">
        <v>6604</v>
      </c>
      <c r="M123" s="5">
        <f>J123/C123*100</f>
        <v>66.45133087235283</v>
      </c>
      <c r="N123" s="35">
        <v>4241</v>
      </c>
      <c r="O123" s="34">
        <v>1894</v>
      </c>
      <c r="P123" s="34">
        <v>2347</v>
      </c>
      <c r="Q123" s="14">
        <f>N123/C123*100</f>
        <v>20.5993782786089</v>
      </c>
      <c r="R123" s="35">
        <v>2006</v>
      </c>
      <c r="S123" s="40">
        <v>736</v>
      </c>
      <c r="T123" s="34">
        <v>1270</v>
      </c>
      <c r="U123" s="14">
        <f>R123/C123*100</f>
        <v>9.743539926170584</v>
      </c>
      <c r="V123" s="25" t="s">
        <v>11</v>
      </c>
    </row>
    <row r="124" spans="2:22" s="25" customFormat="1" ht="30" customHeight="1">
      <c r="B124" s="39" t="s">
        <v>86</v>
      </c>
      <c r="C124" s="37">
        <v>12916</v>
      </c>
      <c r="D124" s="34">
        <v>6490</v>
      </c>
      <c r="E124" s="38">
        <v>6426</v>
      </c>
      <c r="F124" s="37">
        <v>1446</v>
      </c>
      <c r="G124" s="40">
        <v>731</v>
      </c>
      <c r="H124" s="40">
        <v>715</v>
      </c>
      <c r="I124" s="15">
        <f>F124/C124*100</f>
        <v>11.195416537627748</v>
      </c>
      <c r="J124" s="37">
        <v>8803</v>
      </c>
      <c r="K124" s="34">
        <v>4583</v>
      </c>
      <c r="L124" s="34">
        <v>4220</v>
      </c>
      <c r="M124" s="5">
        <f>J124/C124*100</f>
        <v>68.15577578197585</v>
      </c>
      <c r="N124" s="35">
        <v>2667</v>
      </c>
      <c r="O124" s="34">
        <v>1176</v>
      </c>
      <c r="P124" s="36">
        <v>1491</v>
      </c>
      <c r="Q124" s="14">
        <f>N124/C124*100</f>
        <v>20.64880768039641</v>
      </c>
      <c r="R124" s="35">
        <v>1198</v>
      </c>
      <c r="S124" s="40">
        <v>449</v>
      </c>
      <c r="T124" s="40">
        <v>749</v>
      </c>
      <c r="U124" s="14">
        <f>R124/C124*100</f>
        <v>9.275317435738618</v>
      </c>
      <c r="V124" s="25" t="s">
        <v>11</v>
      </c>
    </row>
    <row r="125" spans="2:22" s="25" customFormat="1" ht="30" customHeight="1">
      <c r="B125" s="39" t="s">
        <v>87</v>
      </c>
      <c r="C125" s="37">
        <v>14658</v>
      </c>
      <c r="D125" s="34">
        <v>7279</v>
      </c>
      <c r="E125" s="38">
        <v>7379</v>
      </c>
      <c r="F125" s="37">
        <v>1729</v>
      </c>
      <c r="G125" s="40">
        <v>899</v>
      </c>
      <c r="H125" s="40">
        <v>830</v>
      </c>
      <c r="I125" s="12">
        <f>F125/C125*100</f>
        <v>11.795606494746897</v>
      </c>
      <c r="J125" s="37">
        <v>9593</v>
      </c>
      <c r="K125" s="34">
        <v>4946</v>
      </c>
      <c r="L125" s="34">
        <v>4647</v>
      </c>
      <c r="M125" s="5">
        <f>J125/C125*100</f>
        <v>65.44549051712374</v>
      </c>
      <c r="N125" s="35">
        <v>3336</v>
      </c>
      <c r="O125" s="34">
        <v>1434</v>
      </c>
      <c r="P125" s="34">
        <v>1902</v>
      </c>
      <c r="Q125" s="14">
        <f>N125/C125*100</f>
        <v>22.75890298812935</v>
      </c>
      <c r="R125" s="35">
        <v>1627</v>
      </c>
      <c r="S125" s="40">
        <v>576</v>
      </c>
      <c r="T125" s="40">
        <v>1051</v>
      </c>
      <c r="U125" s="14">
        <f>R125/C125*100</f>
        <v>11.099740755901214</v>
      </c>
      <c r="V125" s="25" t="s">
        <v>11</v>
      </c>
    </row>
    <row r="126" spans="2:21" s="25" customFormat="1" ht="30" customHeight="1">
      <c r="B126" s="39"/>
      <c r="C126" s="42"/>
      <c r="D126" s="40"/>
      <c r="E126" s="43"/>
      <c r="F126" s="42"/>
      <c r="G126" s="40"/>
      <c r="H126" s="40"/>
      <c r="I126" s="15"/>
      <c r="J126" s="42"/>
      <c r="K126" s="40"/>
      <c r="L126" s="40"/>
      <c r="M126" s="5"/>
      <c r="N126" s="41"/>
      <c r="O126" s="40"/>
      <c r="P126" s="44"/>
      <c r="Q126" s="14"/>
      <c r="R126" s="41"/>
      <c r="S126" s="40"/>
      <c r="T126" s="40"/>
      <c r="U126" s="14"/>
    </row>
    <row r="127" spans="2:22" s="25" customFormat="1" ht="30" customHeight="1">
      <c r="B127" s="39" t="s">
        <v>88</v>
      </c>
      <c r="C127" s="37">
        <v>104858</v>
      </c>
      <c r="D127" s="34">
        <v>52793</v>
      </c>
      <c r="E127" s="38">
        <v>52065</v>
      </c>
      <c r="F127" s="37">
        <v>12756</v>
      </c>
      <c r="G127" s="34">
        <v>6532</v>
      </c>
      <c r="H127" s="34">
        <v>6224</v>
      </c>
      <c r="I127" s="15">
        <f>F127/C127*100</f>
        <v>12.165023174197486</v>
      </c>
      <c r="J127" s="37">
        <v>69248</v>
      </c>
      <c r="K127" s="34">
        <v>35663</v>
      </c>
      <c r="L127" s="34">
        <v>33585</v>
      </c>
      <c r="M127" s="5">
        <f>J127/C127*100</f>
        <v>66.03978714070458</v>
      </c>
      <c r="N127" s="35">
        <v>22854</v>
      </c>
      <c r="O127" s="34">
        <v>10598</v>
      </c>
      <c r="P127" s="34">
        <v>12256</v>
      </c>
      <c r="Q127" s="14">
        <f>N127/C127*100</f>
        <v>21.79518968509794</v>
      </c>
      <c r="R127" s="35">
        <v>8865</v>
      </c>
      <c r="S127" s="34">
        <v>3551</v>
      </c>
      <c r="T127" s="34">
        <v>5314</v>
      </c>
      <c r="U127" s="14">
        <f>R127/C127*100</f>
        <v>8.454290564382308</v>
      </c>
      <c r="V127" s="25" t="s">
        <v>11</v>
      </c>
    </row>
    <row r="128" spans="2:22" s="25" customFormat="1" ht="30" customHeight="1">
      <c r="B128" s="39" t="s">
        <v>89</v>
      </c>
      <c r="C128" s="37">
        <v>33574</v>
      </c>
      <c r="D128" s="34">
        <v>16978</v>
      </c>
      <c r="E128" s="38">
        <v>16596</v>
      </c>
      <c r="F128" s="37">
        <v>3748</v>
      </c>
      <c r="G128" s="34">
        <v>1902</v>
      </c>
      <c r="H128" s="34">
        <v>1846</v>
      </c>
      <c r="I128" s="12">
        <f>F128/C128*100</f>
        <v>11.163400250193602</v>
      </c>
      <c r="J128" s="37">
        <v>21891</v>
      </c>
      <c r="K128" s="34">
        <v>11277</v>
      </c>
      <c r="L128" s="34">
        <v>10614</v>
      </c>
      <c r="M128" s="5">
        <f>J128/C128*100</f>
        <v>65.20223982843866</v>
      </c>
      <c r="N128" s="35">
        <v>7935</v>
      </c>
      <c r="O128" s="34">
        <v>3799</v>
      </c>
      <c r="P128" s="36">
        <v>4136</v>
      </c>
      <c r="Q128" s="14">
        <f>N128/C128*100</f>
        <v>23.634359921367725</v>
      </c>
      <c r="R128" s="35">
        <v>2837</v>
      </c>
      <c r="S128" s="40">
        <v>1198</v>
      </c>
      <c r="T128" s="34">
        <v>1639</v>
      </c>
      <c r="U128" s="14">
        <f>R128/C128*100</f>
        <v>8.449991064514208</v>
      </c>
      <c r="V128" s="25" t="s">
        <v>11</v>
      </c>
    </row>
    <row r="129" spans="2:22" s="25" customFormat="1" ht="30" customHeight="1">
      <c r="B129" s="39" t="s">
        <v>90</v>
      </c>
      <c r="C129" s="37">
        <v>50314</v>
      </c>
      <c r="D129" s="34">
        <v>25151</v>
      </c>
      <c r="E129" s="38">
        <v>25163</v>
      </c>
      <c r="F129" s="37">
        <v>6805</v>
      </c>
      <c r="G129" s="34">
        <v>3506</v>
      </c>
      <c r="H129" s="34">
        <v>3299</v>
      </c>
      <c r="I129" s="15">
        <f>F129/C129*100</f>
        <v>13.525062606829113</v>
      </c>
      <c r="J129" s="37">
        <v>33367</v>
      </c>
      <c r="K129" s="34">
        <v>17012</v>
      </c>
      <c r="L129" s="34">
        <v>16355</v>
      </c>
      <c r="M129" s="5">
        <f>J129/C129*100</f>
        <v>66.31752593711492</v>
      </c>
      <c r="N129" s="35">
        <v>10142</v>
      </c>
      <c r="O129" s="34">
        <v>4633</v>
      </c>
      <c r="P129" s="34">
        <v>5509</v>
      </c>
      <c r="Q129" s="14">
        <f>N129/C129*100</f>
        <v>20.157411456055968</v>
      </c>
      <c r="R129" s="35">
        <v>3894</v>
      </c>
      <c r="S129" s="34">
        <v>1525</v>
      </c>
      <c r="T129" s="34">
        <v>2369</v>
      </c>
      <c r="U129" s="14">
        <f>R129/C129*100</f>
        <v>7.739396589418453</v>
      </c>
      <c r="V129" s="25" t="s">
        <v>11</v>
      </c>
    </row>
    <row r="130" spans="2:22" s="25" customFormat="1" ht="30" customHeight="1">
      <c r="B130" s="39" t="s">
        <v>91</v>
      </c>
      <c r="C130" s="37">
        <v>20970</v>
      </c>
      <c r="D130" s="34">
        <v>10664</v>
      </c>
      <c r="E130" s="38">
        <v>10306</v>
      </c>
      <c r="F130" s="37">
        <v>2203</v>
      </c>
      <c r="G130" s="34">
        <v>1124</v>
      </c>
      <c r="H130" s="34">
        <v>1079</v>
      </c>
      <c r="I130" s="12">
        <f>F130/C130*100</f>
        <v>10.50548402479733</v>
      </c>
      <c r="J130" s="37">
        <v>13990</v>
      </c>
      <c r="K130" s="34">
        <v>7374</v>
      </c>
      <c r="L130" s="34">
        <v>6616</v>
      </c>
      <c r="M130" s="5">
        <f>J130/C130*100</f>
        <v>66.71435383881736</v>
      </c>
      <c r="N130" s="35">
        <v>4777</v>
      </c>
      <c r="O130" s="34">
        <v>2166</v>
      </c>
      <c r="P130" s="36">
        <v>2611</v>
      </c>
      <c r="Q130" s="14">
        <f>N130/C130*100</f>
        <v>22.78016213638531</v>
      </c>
      <c r="R130" s="35">
        <v>2134</v>
      </c>
      <c r="S130" s="40">
        <v>828</v>
      </c>
      <c r="T130" s="34">
        <v>1306</v>
      </c>
      <c r="U130" s="14">
        <f>R130/C130*100</f>
        <v>10.176442536957559</v>
      </c>
      <c r="V130" s="25" t="s">
        <v>11</v>
      </c>
    </row>
    <row r="131" spans="2:21" s="25" customFormat="1" ht="30" customHeight="1">
      <c r="B131" s="39"/>
      <c r="C131" s="42"/>
      <c r="D131" s="40"/>
      <c r="E131" s="43"/>
      <c r="F131" s="42"/>
      <c r="G131" s="40"/>
      <c r="H131" s="40"/>
      <c r="I131" s="15"/>
      <c r="J131" s="42"/>
      <c r="K131" s="40"/>
      <c r="L131" s="40"/>
      <c r="M131" s="5"/>
      <c r="N131" s="41"/>
      <c r="O131" s="40"/>
      <c r="P131" s="40"/>
      <c r="Q131" s="14"/>
      <c r="R131" s="41"/>
      <c r="S131" s="40"/>
      <c r="T131" s="40"/>
      <c r="U131" s="14"/>
    </row>
    <row r="132" spans="2:22" s="25" customFormat="1" ht="30" customHeight="1">
      <c r="B132" s="39" t="s">
        <v>92</v>
      </c>
      <c r="C132" s="37">
        <v>143852</v>
      </c>
      <c r="D132" s="34">
        <v>72188</v>
      </c>
      <c r="E132" s="38">
        <v>71664</v>
      </c>
      <c r="F132" s="37">
        <v>19546</v>
      </c>
      <c r="G132" s="34">
        <v>10040</v>
      </c>
      <c r="H132" s="34">
        <v>9506</v>
      </c>
      <c r="I132" s="15">
        <f>F132/C132*100</f>
        <v>13.58757611990101</v>
      </c>
      <c r="J132" s="37">
        <v>96313</v>
      </c>
      <c r="K132" s="34">
        <v>49043</v>
      </c>
      <c r="L132" s="34">
        <v>47270</v>
      </c>
      <c r="M132" s="5">
        <f>J132/C132*100</f>
        <v>66.95284041931986</v>
      </c>
      <c r="N132" s="35">
        <v>27993</v>
      </c>
      <c r="O132" s="34">
        <v>13105</v>
      </c>
      <c r="P132" s="34">
        <v>14888</v>
      </c>
      <c r="Q132" s="14">
        <f>N132/C132*100</f>
        <v>19.459583460779132</v>
      </c>
      <c r="R132" s="35">
        <v>10182</v>
      </c>
      <c r="S132" s="34">
        <v>4052</v>
      </c>
      <c r="T132" s="34">
        <v>6130</v>
      </c>
      <c r="U132" s="14">
        <f>R132/C132*100</f>
        <v>7.078108055501488</v>
      </c>
      <c r="V132" s="25" t="s">
        <v>11</v>
      </c>
    </row>
    <row r="133" spans="2:22" s="25" customFormat="1" ht="30" customHeight="1">
      <c r="B133" s="39" t="s">
        <v>93</v>
      </c>
      <c r="C133" s="37">
        <v>27608</v>
      </c>
      <c r="D133" s="34">
        <v>13770</v>
      </c>
      <c r="E133" s="38">
        <v>13838</v>
      </c>
      <c r="F133" s="37">
        <v>3709</v>
      </c>
      <c r="G133" s="34">
        <v>1908</v>
      </c>
      <c r="H133" s="34">
        <v>1801</v>
      </c>
      <c r="I133" s="12">
        <f>F133/C133*100</f>
        <v>13.434511735728774</v>
      </c>
      <c r="J133" s="37">
        <v>18200</v>
      </c>
      <c r="K133" s="34">
        <v>9244</v>
      </c>
      <c r="L133" s="34">
        <v>8956</v>
      </c>
      <c r="M133" s="5">
        <f>J133/C133*100</f>
        <v>65.92292089249493</v>
      </c>
      <c r="N133" s="35">
        <v>5699</v>
      </c>
      <c r="O133" s="34">
        <v>2618</v>
      </c>
      <c r="P133" s="36">
        <v>3081</v>
      </c>
      <c r="Q133" s="14">
        <f>N133/C133*100</f>
        <v>20.642567371776295</v>
      </c>
      <c r="R133" s="35">
        <v>2321</v>
      </c>
      <c r="S133" s="40">
        <v>956</v>
      </c>
      <c r="T133" s="34">
        <v>1365</v>
      </c>
      <c r="U133" s="14">
        <f>R133/C133*100</f>
        <v>8.406983483048391</v>
      </c>
      <c r="V133" s="25" t="s">
        <v>11</v>
      </c>
    </row>
    <row r="134" spans="2:22" s="25" customFormat="1" ht="30" customHeight="1">
      <c r="B134" s="39" t="s">
        <v>94</v>
      </c>
      <c r="C134" s="37">
        <v>36996</v>
      </c>
      <c r="D134" s="34">
        <v>18529</v>
      </c>
      <c r="E134" s="38">
        <v>18467</v>
      </c>
      <c r="F134" s="37">
        <v>4819</v>
      </c>
      <c r="G134" s="34">
        <v>2433</v>
      </c>
      <c r="H134" s="34">
        <v>2386</v>
      </c>
      <c r="I134" s="15">
        <f>F134/C134*100</f>
        <v>13.025732511622879</v>
      </c>
      <c r="J134" s="37">
        <v>25712</v>
      </c>
      <c r="K134" s="34">
        <v>13029</v>
      </c>
      <c r="L134" s="34">
        <v>12683</v>
      </c>
      <c r="M134" s="5">
        <f>J134/C134*100</f>
        <v>69.49940534111796</v>
      </c>
      <c r="N134" s="35">
        <v>6465</v>
      </c>
      <c r="O134" s="34">
        <v>3067</v>
      </c>
      <c r="P134" s="34">
        <v>3398</v>
      </c>
      <c r="Q134" s="14">
        <f>N134/C134*100</f>
        <v>17.474862147259163</v>
      </c>
      <c r="R134" s="35">
        <v>2224</v>
      </c>
      <c r="S134" s="40">
        <v>851</v>
      </c>
      <c r="T134" s="34">
        <v>1373</v>
      </c>
      <c r="U134" s="14">
        <f>R134/C134*100</f>
        <v>6.011460698453887</v>
      </c>
      <c r="V134" s="25" t="s">
        <v>11</v>
      </c>
    </row>
    <row r="135" spans="2:22" s="25" customFormat="1" ht="30" customHeight="1">
      <c r="B135" s="39" t="s">
        <v>95</v>
      </c>
      <c r="C135" s="37">
        <v>47636</v>
      </c>
      <c r="D135" s="34">
        <v>23948</v>
      </c>
      <c r="E135" s="38">
        <v>23688</v>
      </c>
      <c r="F135" s="37">
        <v>6218</v>
      </c>
      <c r="G135" s="34">
        <v>3251</v>
      </c>
      <c r="H135" s="34">
        <v>2967</v>
      </c>
      <c r="I135" s="12">
        <f>F135/C135*100</f>
        <v>13.053153077504408</v>
      </c>
      <c r="J135" s="37">
        <v>31367</v>
      </c>
      <c r="K135" s="34">
        <v>15953</v>
      </c>
      <c r="L135" s="34">
        <v>15414</v>
      </c>
      <c r="M135" s="5">
        <f>J135/C135*100</f>
        <v>65.84725837601813</v>
      </c>
      <c r="N135" s="35">
        <v>10051</v>
      </c>
      <c r="O135" s="34">
        <v>4744</v>
      </c>
      <c r="P135" s="36">
        <v>5307</v>
      </c>
      <c r="Q135" s="14">
        <f>N135/C135*100</f>
        <v>21.099588546477456</v>
      </c>
      <c r="R135" s="35">
        <v>3626</v>
      </c>
      <c r="S135" s="34">
        <v>1464</v>
      </c>
      <c r="T135" s="34">
        <v>2162</v>
      </c>
      <c r="U135" s="14">
        <f>R135/C135*100</f>
        <v>7.611890167100512</v>
      </c>
      <c r="V135" s="25" t="s">
        <v>11</v>
      </c>
    </row>
    <row r="136" spans="2:22" s="25" customFormat="1" ht="30" customHeight="1">
      <c r="B136" s="33" t="s">
        <v>96</v>
      </c>
      <c r="C136" s="31">
        <v>31612</v>
      </c>
      <c r="D136" s="29">
        <v>15941</v>
      </c>
      <c r="E136" s="32">
        <v>15671</v>
      </c>
      <c r="F136" s="31">
        <v>4800</v>
      </c>
      <c r="G136" s="29">
        <v>2448</v>
      </c>
      <c r="H136" s="29">
        <v>2352</v>
      </c>
      <c r="I136" s="7">
        <f>F136/C136*100</f>
        <v>15.184107301024927</v>
      </c>
      <c r="J136" s="31">
        <v>21034</v>
      </c>
      <c r="K136" s="29">
        <v>10817</v>
      </c>
      <c r="L136" s="29">
        <v>10217</v>
      </c>
      <c r="M136" s="8">
        <f>J136/C136*100</f>
        <v>66.53802353536632</v>
      </c>
      <c r="N136" s="30">
        <v>5778</v>
      </c>
      <c r="O136" s="29">
        <v>2676</v>
      </c>
      <c r="P136" s="29">
        <v>3102</v>
      </c>
      <c r="Q136" s="20">
        <f>N136/C136*100</f>
        <v>18.277869163608756</v>
      </c>
      <c r="R136" s="28">
        <v>2011</v>
      </c>
      <c r="S136" s="27">
        <v>781</v>
      </c>
      <c r="T136" s="26">
        <v>1230</v>
      </c>
      <c r="U136" s="20">
        <f>R136/C136*100</f>
        <v>6.361508287991901</v>
      </c>
      <c r="V136" s="25" t="s">
        <v>11</v>
      </c>
    </row>
    <row r="137" s="25" customFormat="1" ht="30" customHeight="1"/>
    <row r="138" s="25" customFormat="1" ht="30" customHeight="1"/>
    <row r="139" s="25" customFormat="1" ht="30" customHeight="1"/>
    <row r="140" s="25" customFormat="1" ht="30" customHeight="1"/>
    <row r="141" s="25" customFormat="1" ht="30" customHeight="1"/>
    <row r="142" s="25" customFormat="1" ht="30" customHeight="1"/>
    <row r="143" s="25" customFormat="1" ht="30" customHeight="1"/>
    <row r="144" s="25" customFormat="1" ht="30" customHeight="1"/>
    <row r="145" s="25" customFormat="1" ht="30" customHeight="1"/>
    <row r="146" s="25" customFormat="1" ht="30" customHeight="1"/>
    <row r="147" s="25" customFormat="1" ht="30" customHeight="1"/>
    <row r="148" spans="2:21" ht="30" customHeight="1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</sheetData>
  <sheetProtection/>
  <mergeCells count="35"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N4:N5"/>
    <mergeCell ref="O4:O5"/>
    <mergeCell ref="I4:I5"/>
    <mergeCell ref="J4:J5"/>
    <mergeCell ref="K4:K5"/>
    <mergeCell ref="L4:L5"/>
    <mergeCell ref="Q4:Q5"/>
    <mergeCell ref="R4:U4"/>
    <mergeCell ref="C24:T24"/>
    <mergeCell ref="N3:U3"/>
    <mergeCell ref="D4:D5"/>
    <mergeCell ref="E4:E5"/>
    <mergeCell ref="F4:F5"/>
    <mergeCell ref="G4:G5"/>
    <mergeCell ref="H4:H5"/>
    <mergeCell ref="C36:D36"/>
    <mergeCell ref="C35:D35"/>
    <mergeCell ref="B1:U1"/>
    <mergeCell ref="B3:B5"/>
    <mergeCell ref="C3:C5"/>
    <mergeCell ref="F3:I3"/>
    <mergeCell ref="J3:M3"/>
    <mergeCell ref="M4:M5"/>
    <mergeCell ref="B22:U22"/>
    <mergeCell ref="P4:P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55" r:id="rId1"/>
  <rowBreaks count="4" manualBreakCount="4">
    <brk id="39" max="20" man="1"/>
    <brk id="64" max="20" man="1"/>
    <brk id="89" max="20" man="1"/>
    <brk id="11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2010-02-28T23:51:14Z</cp:lastPrinted>
  <dcterms:created xsi:type="dcterms:W3CDTF">2007-03-19T00:57:45Z</dcterms:created>
  <dcterms:modified xsi:type="dcterms:W3CDTF">2010-03-24T06:26:53Z</dcterms:modified>
  <cp:category/>
  <cp:version/>
  <cp:contentType/>
  <cp:contentStatus/>
</cp:coreProperties>
</file>