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O34" i="9"/>
  <c r="BW34" i="9"/>
  <c r="BW35" i="9" s="1"/>
  <c r="BW36" i="9" s="1"/>
  <c r="BW37" i="9" s="1"/>
  <c r="BW38" i="9" s="1"/>
  <c r="BW39"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<sst xmlns="http://schemas.openxmlformats.org/spreadsheetml/2006/main" count="1029" uniqueCount="557">
  <si>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</si>
  <si>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</si>
  <si>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</si>
  <si>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</si>
  <si>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</si>
  <si>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</si>
  <si>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</si>
  <si>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</si>
  <si>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</si>
  <si>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</si>
  <si>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</si>
  <si>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</si>
  <si>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</si>
  <si>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</si>
  <si>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</si>
  <si>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</si>
  <si>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</si>
  <si>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</si>
  <si>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</si>
  <si>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</si>
  <si>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</si>
  <si>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</si>
  <si>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</si>
  <si>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</si>
  <si>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</si>
  <si>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</si>
  <si>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</si>
  <si>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</si>
  <si>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</si>
  <si>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</si>
  <si>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</si>
  <si>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</si>
  <si>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</si>
  <si>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</si>
  <si>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</si>
  <si>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</si>
  <si>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</si>
  <si>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</si>
  <si>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</si>
  <si>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</si>
  <si>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</si>
  <si>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</si>
  <si>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</si>
  <si>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</si>
  <si>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</si>
  <si>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</si>
  <si>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</si>
  <si>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</si>
  <si>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</si>
  <si>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</si>
  <si>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</si>
  <si>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</si>
  <si>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</si>
  <si>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</si>
  <si>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</si>
  <si>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</si>
  <si>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</si>
  <si>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</si>
  <si>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</si>
  <si>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</si>
  <si>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</si>
  <si>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</si>
  <si>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</si>
  <si>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</si>
  <si>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</si>
  <si>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</si>
  <si>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</si>
  <si>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</si>
  <si>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</si>
  <si>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</si>
  <si>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</si>
  <si>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</si>
  <si>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</si>
  <si>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</si>
  <si>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</si>
  <si>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</si>
  <si>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</si>
  <si>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</si>
  <si>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</si>
  <si>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</si>
  <si>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</si>
  <si>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</si>
  <si>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寄居町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</si>
  <si>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</si>
  <si>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</si>
  <si>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</si>
  <si>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</si>
  <si>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</si>
  <si>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</si>
  <si>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</si>
  <si>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</si>
  <si>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</si>
  <si>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</si>
  <si>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</si>
  <si>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</si>
  <si>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</si>
  <si>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</si>
  <si>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</si>
  <si>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</si>
  <si>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</si>
  <si>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</si>
  <si>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</si>
  <si>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</si>
  <si>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</si>
  <si>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</si>
  <si>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</si>
  <si>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</si>
  <si>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</si>
  <si>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</si>
  <si>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</si>
  <si>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</si>
  <si>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</si>
  <si>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</si>
  <si>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</si>
  <si>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</si>
  <si>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</si>
  <si>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</si>
  <si>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</si>
  <si>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</si>
  <si>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</si>
  <si>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</si>
  <si>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</si>
  <si>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</si>
  <si>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</si>
  <si>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</si>
  <si>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</si>
  <si>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</si>
  <si>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</si>
  <si>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</si>
  <si>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</si>
  <si>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</si>
  <si>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</si>
  <si>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</si>
  <si>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</si>
  <si>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</si>
  <si>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</si>
  <si>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</si>
  <si>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</si>
  <si>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</si>
  <si>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</si>
  <si>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</si>
  <si>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</si>
  <si>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</si>
  <si>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</si>
  <si>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</si>
  <si>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</si>
  <si>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</si>
  <si>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</si>
  <si>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</si>
  <si>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</si>
  <si>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</si>
  <si>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</si>
  <si>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</si>
  <si>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</si>
  <si>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</si>
  <si>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</si>
  <si>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</si>
  <si>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</si>
  <si>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</si>
  <si>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</si>
  <si>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</si>
  <si>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</si>
  <si>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</si>
  <si>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</si>
  <si>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</si>
  <si>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</si>
  <si>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</si>
  <si>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</si>
  <si>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</si>
  <si>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</si>
  <si>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</si>
  <si>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</si>
  <si>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</si>
  <si>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</si>
  <si>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</si>
  <si>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</si>
  <si>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</si>
  <si>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</si>
  <si>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</si>
  <si>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</si>
  <si>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</si>
  <si>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</si>
  <si>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</si>
  <si>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</si>
  <si>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</si>
  <si>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</si>
  <si>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</si>
  <si>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</si>
  <si>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</si>
  <si>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</si>
  <si>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</si>
  <si>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</si>
  <si>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</si>
  <si>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埼玉県寄居町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</si>
  <si>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</si>
  <si>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</si>
  <si>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</si>
  <si>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</si>
  <si>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</si>
  <si>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</si>
  <si>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</si>
  <si>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</si>
  <si>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</si>
  <si>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</si>
  <si>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</si>
  <si>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</si>
  <si>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</si>
  <si>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</si>
  <si>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</si>
  <si>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</si>
  <si>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</si>
  <si>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</si>
  <si>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</si>
  <si>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</si>
  <si>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</si>
  <si>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</si>
  <si>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</si>
  <si>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</si>
  <si>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</si>
  <si>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</si>
  <si>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</si>
  <si>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</si>
  <si>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</si>
  <si>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</si>
  <si>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</si>
  <si>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</si>
  <si>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</si>
  <si>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</si>
  <si>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</si>
  <si>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</si>
  <si>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</si>
  <si>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</si>
  <si>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</si>
  <si>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</si>
  <si>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</si>
  <si>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</si>
  <si>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</si>
  <si>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</si>
  <si>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</si>
  <si>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</si>
  <si>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</si>
  <si>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</si>
  <si>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</si>
  <si>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</si>
  <si>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</si>
  <si>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</si>
  <si>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</si>
  <si>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</si>
  <si>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</si>
  <si>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</si>
  <si>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</si>
  <si>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</si>
  <si>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</si>
  <si>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</si>
  <si>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</si>
  <si>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</si>
  <si>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</si>
  <si>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</si>
  <si>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</si>
  <si>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</si>
  <si>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</si>
  <si>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</si>
  <si>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</si>
  <si>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</si>
  <si>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</si>
  <si>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</si>
  <si>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</si>
  <si>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</si>
  <si>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</si>
  <si>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</si>
  <si>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</si>
  <si>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</si>
  <si>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</si>
  <si>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</si>
  <si>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</si>
  <si>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</si>
  <si>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</si>
  <si>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</si>
  <si>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</si>
  <si>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</si>
  <si>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</si>
  <si>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</si>
  <si>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</si>
  <si>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</si>
  <si>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</si>
  <si>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</si>
  <si>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</si>
  <si>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</si>
  <si>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</si>
  <si>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</si>
  <si>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</si>
  <si>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</si>
  <si>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</si>
  <si>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</si>
  <si>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</si>
  <si>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</si>
  <si>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</si>
  <si>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</si>
  <si>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</si>
  <si>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</si>
  <si>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</si>
  <si>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</si>
  <si>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</si>
  <si>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</si>
  <si>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</si>
  <si>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</si>
  <si>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</si>
  <si>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</si>
  <si>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</si>
  <si>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</si>
  <si>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</si>
  <si>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</si>
  <si>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</si>
  <si>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</si>
  <si>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</si>
  <si>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</si>
  <si>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</si>
  <si>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</si>
  <si>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</si>
  <si>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</si>
  <si>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</si>
  <si>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</si>
  <si>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</si>
  <si>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</si>
  <si>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</si>
  <si>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</si>
  <si>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</si>
  <si>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</si>
  <si>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</si>
  <si>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</si>
  <si>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</si>
  <si>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</si>
  <si>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</si>
  <si>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</si>
  <si>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</si>
  <si>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</si>
  <si>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</si>
  <si>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</si>
  <si>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</si>
  <si>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</si>
  <si>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</si>
  <si>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埼玉県寄居町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</si>
  <si>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</si>
  <si>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</si>
  <si>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</si>
  <si>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</si>
  <si>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</si>
  <si>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</si>
  <si>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</si>
  <si>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</si>
  <si>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</si>
  <si>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</si>
  <si>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</si>
  <si>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</si>
  <si>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</si>
  <si>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</si>
  <si>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</si>
  <si>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</si>
  <si>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</si>
  <si>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</si>
  <si>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</si>
  <si>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</si>
  <si>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</si>
  <si>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</si>
  <si>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</si>
  <si>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</si>
  <si>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</si>
  <si>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</si>
  <si>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</si>
  <si>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</si>
  <si>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</si>
  <si>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</si>
  <si>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</si>
  <si>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</si>
  <si>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</si>
  <si>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</si>
  <si>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</si>
  <si>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</si>
  <si>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</si>
  <si>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</si>
  <si>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</si>
  <si>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</si>
  <si>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</si>
  <si>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</si>
  <si>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</si>
  <si>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</si>
  <si>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</si>
  <si>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</si>
  <si>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</si>
  <si>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</si>
  <si>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</si>
  <si>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</si>
  <si>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</si>
  <si>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</si>
  <si>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</si>
  <si>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</si>
  <si>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</si>
  <si>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</si>
  <si>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</si>
  <si>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</si>
  <si>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</si>
  <si>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</si>
  <si>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</si>
  <si>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</si>
  <si>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</si>
  <si>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</si>
  <si>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</si>
  <si>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</si>
  <si>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</si>
  <si>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</si>
  <si>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</si>
  <si>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</si>
  <si>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</si>
  <si>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</si>
  <si>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</si>
  <si>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</si>
  <si>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</si>
  <si>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</si>
  <si>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</si>
  <si>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</si>
  <si>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</si>
  <si>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</si>
  <si>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</si>
  <si>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</si>
  <si>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</si>
  <si>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</si>
  <si>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</si>
  <si>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</si>
  <si>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</si>
  <si>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</si>
  <si>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</si>
  <si>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</si>
  <si>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</si>
  <si>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</si>
  <si>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</si>
  <si>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</si>
  <si>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</si>
  <si>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</si>
  <si>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</si>
  <si>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</si>
  <si>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</si>
  <si>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</si>
  <si>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</si>
  <si>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</si>
  <si>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</si>
  <si>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</si>
  <si>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</si>
  <si>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</si>
  <si>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</si>
  <si>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</si>
  <si>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</si>
  <si>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</si>
  <si>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</si>
  <si>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</si>
  <si>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</si>
  <si>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</si>
  <si>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</si>
  <si>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</si>
  <si>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</si>
  <si>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</si>
  <si>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</si>
  <si>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</si>
  <si>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</si>
  <si>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</si>
  <si>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</si>
  <si>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</si>
  <si>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</si>
  <si>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</si>
  <si>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</si>
  <si>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</si>
  <si>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</si>
  <si>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</si>
  <si>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</si>
  <si>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</si>
  <si>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</si>
  <si>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</si>
  <si>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</si>
  <si>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</si>
  <si>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</si>
  <si>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</si>
  <si>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</si>
  <si>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</si>
  <si>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</si>
  <si>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</si>
  <si>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</si>
  <si>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</si>
  <si>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</si>
  <si>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</si>
  <si>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</si>
  <si>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</si>
  <si>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</si>
  <si>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</si>
  <si>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</si>
  <si>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</si>
  <si>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</si>
  <si>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</si>
  <si>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</si>
  <si>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</si>
  <si>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</si>
  <si>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</si>
  <si>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</si>
  <si>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</si>
  <si>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</si>
  <si>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</si>
  <si>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</si>
  <si>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</si>
  <si>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</si>
  <si>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</si>
  <si>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</si>
  <si>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</si>
  <si>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</si>
  <si>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</si>
  <si>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</si>
  <si>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</si>
  <si>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</si>
  <si>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</si>
  <si>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</si>
  <si>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</si>
  <si>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</si>
  <si>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</si>
  <si>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</si>
  <si>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</si>
  <si>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</si>
  <si>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</si>
  <si>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</si>
  <si>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</si>
  <si>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</si>
  <si>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</si>
  <si>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</si>
  <si>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0.31</t>
  </si>
  <si>
    <t>水道事業会計</t>
  </si>
  <si>
    <t>一般会計</t>
  </si>
  <si>
    <t>国民健康保険特別会計</t>
  </si>
  <si>
    <t>下水道事業特別会計</t>
  </si>
  <si>
    <t>農業集落排水事業特別会計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</si>
  <si>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</si>
  <si>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</si>
  <si>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</si>
  <si>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</si>
  <si>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</si>
  <si>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</si>
  <si>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</si>
  <si>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</si>
  <si>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</si>
  <si>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</si>
  <si>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</si>
  <si>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</si>
  <si>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</si>
  <si>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</si>
  <si>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</si>
  <si>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</si>
  <si>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</si>
  <si>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</si>
  <si>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</si>
  <si>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</si>
  <si>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</si>
  <si>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将来負担比率は類似団体と比較し高い水準となっているが、実質公債費比率は類似団体を下回っている。
また、将来負担比率、実質公債費比率ともに減少傾向である。
なお、平成24年に10億を超える地方債を発行しており、その償還が始まることから実質公債費比率は上昇するものと考えられる。</t>
    <rPh sb="0" eb="2">
      <t>ショウライ</t>
    </rPh>
    <rPh sb="2" eb="4">
      <t>フタン</t>
    </rPh>
    <rPh sb="4" eb="6">
      <t>ヒリツ</t>
    </rPh>
    <rPh sb="7" eb="9">
      <t>ルイジ</t>
    </rPh>
    <rPh sb="9" eb="11">
      <t>ダンタイ</t>
    </rPh>
    <rPh sb="12" eb="14">
      <t>ヒカク</t>
    </rPh>
    <rPh sb="15" eb="16">
      <t>タカ</t>
    </rPh>
    <rPh sb="17" eb="19">
      <t>スイジュン</t>
    </rPh>
    <rPh sb="27" eb="29">
      <t>ジッシツ</t>
    </rPh>
    <rPh sb="29" eb="32">
      <t>コウサイヒ</t>
    </rPh>
    <rPh sb="32" eb="34">
      <t>ヒリツ</t>
    </rPh>
    <rPh sb="35" eb="37">
      <t>ルイジ</t>
    </rPh>
    <rPh sb="37" eb="39">
      <t>ダンタイ</t>
    </rPh>
    <rPh sb="40" eb="42">
      <t>シタマワ</t>
    </rPh>
    <rPh sb="80" eb="82">
      <t>ヘイセイ</t>
    </rPh>
    <rPh sb="84" eb="85">
      <t>ネン</t>
    </rPh>
    <rPh sb="88" eb="89">
      <t>オク</t>
    </rPh>
    <rPh sb="90" eb="91">
      <t>コ</t>
    </rPh>
    <rPh sb="93" eb="96">
      <t>チホウサイ</t>
    </rPh>
    <rPh sb="97" eb="99">
      <t>ハッコウ</t>
    </rPh>
    <rPh sb="106" eb="108">
      <t>ショウカン</t>
    </rPh>
    <rPh sb="109" eb="110">
      <t>ハジ</t>
    </rPh>
    <rPh sb="116" eb="118">
      <t>ジッシツ</t>
    </rPh>
    <rPh sb="118" eb="121">
      <t>コウサイヒ</t>
    </rPh>
    <rPh sb="121" eb="123">
      <t>ヒリツ</t>
    </rPh>
    <rPh sb="124" eb="126">
      <t>ジョウショウ</t>
    </rPh>
    <rPh sb="131" eb="132">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</si>
</sst>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18546</c:v>
                </c:pt>
                <c:pt idx="1">
                  <c:v>20572</c:v>
                </c:pt>
                <c:pt idx="2">
                  <c:v>23932</c:v>
                </c:pt>
                <c:pt idx="3">
                  <c:v>35440</c:v>
                </c:pt>
                <c:pt idx="4">
                  <c:v>39500</c:v>
                </c:pt>
              </c:numCache>
            </c:numRef>
          </c:val>
          <c:smooth val="0"/>
        </c:ser>
        <c:dLbls>
          <c:showLegendKey val="0"/>
          <c:showVal val="0"/>
          <c:showCatName val="0"/>
          <c:showSerName val="0"/>
          <c:showPercent val="0"/>
          <c:showBubbleSize val="0"/>
        </c:dLbls>
        <c:marker val="1"/>
        <c:smooth val="0"/>
        <c:axId val="83954688"/>
        <c:axId val="83960960"/>
      </c:lineChart>
      <c:catAx>
        <c:axId val="83954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960960"/>
        <c:crosses val="autoZero"/>
        <c:auto val="1"/>
        <c:lblAlgn val="ctr"/>
        <c:lblOffset val="100"/>
        <c:tickLblSkip val="1"/>
        <c:tickMarkSkip val="1"/>
        <c:noMultiLvlLbl val="0"/>
      </c:catAx>
      <c:valAx>
        <c:axId val="839609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954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6.62</c:v>
                </c:pt>
                <c:pt idx="1">
                  <c:v>6.51</c:v>
                </c:pt>
                <c:pt idx="2">
                  <c:v>7.3</c:v>
                </c:pt>
                <c:pt idx="3">
                  <c:v>8.26</c:v>
                </c:pt>
                <c:pt idx="4">
                  <c:v>7.96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11.83</c:v>
                </c:pt>
                <c:pt idx="1">
                  <c:v>12.56</c:v>
                </c:pt>
                <c:pt idx="2">
                  <c:v>11.51</c:v>
                </c:pt>
                <c:pt idx="3">
                  <c:v>12.15</c:v>
                </c:pt>
                <c:pt idx="4">
                  <c:v>17.25</c:v>
                </c:pt>
              </c:numCache>
            </c:numRef>
          </c:val>
        </c:ser>
        <c:dLbls>
          <c:showLegendKey val="0"/>
          <c:showVal val="0"/>
          <c:showCatName val="0"/>
          <c:showSerName val="0"/>
          <c:showPercent val="0"/>
          <c:showBubbleSize val="0"/>
        </c:dLbls>
        <c:gapWidth val="250"/>
        <c:overlap val="100"/>
        <c:axId val="102480896"/>
        <c:axId val="102491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-0.31</c:v>
                </c:pt>
                <c:pt idx="1">
                  <c:v>0.55000000000000004</c:v>
                </c:pt>
                <c:pt idx="2">
                  <c:v>0.13</c:v>
                </c:pt>
                <c:pt idx="3">
                  <c:v>1.86</c:v>
                </c:pt>
                <c:pt idx="4">
                  <c:v>5.05</c:v>
                </c:pt>
              </c:numCache>
            </c:numRef>
          </c:val>
          <c:smooth val="0"/>
        </c:ser>
        <c:dLbls>
          <c:showLegendKey val="0"/>
          <c:showVal val="0"/>
          <c:showCatName val="0"/>
          <c:showSerName val="0"/>
          <c:showPercent val="0"/>
          <c:showBubbleSize val="0"/>
        </c:dLbls>
        <c:marker val="1"/>
        <c:smooth val="0"/>
        <c:axId val="102480896"/>
        <c:axId val="102491264"/>
      </c:lineChart>
      <c:catAx>
        <c:axId val="10248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491264"/>
        <c:crosses val="autoZero"/>
        <c:auto val="1"/>
        <c:lblAlgn val="ctr"/>
        <c:lblOffset val="100"/>
        <c:tickLblSkip val="1"/>
        <c:tickMarkSkip val="1"/>
        <c:noMultiLvlLbl val="0"/>
      </c:catAx>
      <c:valAx>
        <c:axId val="10249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8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0.04</c:v>
                </c:pt>
                <c:pt idx="4">
                  <c:v>#N/A</c:v>
                </c:pt>
                <c:pt idx="5">
                  <c:v>0.05</c:v>
                </c:pt>
                <c:pt idx="6">
                  <c:v>#N/A</c:v>
                </c:pt>
                <c:pt idx="7">
                  <c:v>0.04</c:v>
                </c:pt>
                <c:pt idx="8">
                  <c:v>#N/A</c:v>
                </c:pt>
                <c:pt idx="9">
                  <c:v>0.04</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0.08</c:v>
                </c:pt>
                <c:pt idx="4">
                  <c:v>#N/A</c:v>
                </c:pt>
                <c:pt idx="5">
                  <c:v>0.06</c:v>
                </c:pt>
                <c:pt idx="6">
                  <c:v>#N/A</c:v>
                </c:pt>
                <c:pt idx="7">
                  <c:v>0.02</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0.16</c:v>
                </c:pt>
                <c:pt idx="4">
                  <c:v>#N/A</c:v>
                </c:pt>
                <c:pt idx="5">
                  <c:v>0.26</c:v>
                </c:pt>
                <c:pt idx="6">
                  <c:v>#N/A</c:v>
                </c:pt>
                <c:pt idx="7">
                  <c:v>0.25</c:v>
                </c:pt>
                <c:pt idx="8">
                  <c:v>#N/A</c:v>
                </c:pt>
                <c:pt idx="9">
                  <c:v>0.27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1.39</c:v>
                </c:pt>
                <c:pt idx="2">
                  <c:v>#N/A</c:v>
                </c:pt>
                <c:pt idx="3">
                  <c:v>1.1399999999999999</c:v>
                </c:pt>
                <c:pt idx="4">
                  <c:v>#N/A</c:v>
                </c:pt>
                <c:pt idx="5">
                  <c:v>2.72</c:v>
                </c:pt>
                <c:pt idx="6">
                  <c:v>#N/A</c:v>
                </c:pt>
                <c:pt idx="7">
                  <c:v>1.82</c:v>
                </c:pt>
                <c:pt idx="8">
                  <c:v>#N/A</c:v>
                </c:pt>
                <c:pt idx="9">
                  <c:v>1.57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6.61</c:v>
                </c:pt>
                <c:pt idx="2">
                  <c:v>#N/A</c:v>
                </c:pt>
                <c:pt idx="3">
                  <c:v>6.51</c:v>
                </c:pt>
                <c:pt idx="4">
                  <c:v>#N/A</c:v>
                </c:pt>
                <c:pt idx="5">
                  <c:v>7.29</c:v>
                </c:pt>
                <c:pt idx="6">
                  <c:v>#N/A</c:v>
                </c:pt>
                <c:pt idx="7">
                  <c:v>8.26</c:v>
                </c:pt>
                <c:pt idx="8">
                  <c:v>#N/A</c:v>
                </c:pt>
                <c:pt idx="9">
                  <c:v>7.96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8.1999999999999993</c:v>
                </c:pt>
                <c:pt idx="2">
                  <c:v>#N/A</c:v>
                </c:pt>
                <c:pt idx="3">
                  <c:v>9.39</c:v>
                </c:pt>
                <c:pt idx="4">
                  <c:v>#N/A</c:v>
                </c:pt>
                <c:pt idx="5">
                  <c:v>10.46</c:v>
                </c:pt>
                <c:pt idx="6">
                  <c:v>#N/A</c:v>
                </c:pt>
                <c:pt idx="7">
                  <c:v>10.92</c:v>
                </c:pt>
                <c:pt idx="8">
                  <c:v>#N/A</c:v>
                </c:pt>
                <c:pt idx="9">
                  <c:v>12.52</c:v>
                </c:pt>
              </c:numCache>
            </c:numRef>
          </c:val>
        </c:ser>
        <c:dLbls>
          <c:showLegendKey val="0"/>
          <c:showVal val="0"/>
          <c:showCatName val="0"/>
          <c:showSerName val="0"/>
          <c:showPercent val="0"/>
          <c:showBubbleSize val="0"/>
        </c:dLbls>
        <c:gapWidth val="150"/>
        <c:overlap val="100"/>
        <c:axId val="102573184"/>
        <c:axId val="102574720"/>
      </c:barChart>
      <c:catAx>
        <c:axId val="10257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74720"/>
        <c:crosses val="autoZero"/>
        <c:auto val="1"/>
        <c:lblAlgn val="ctr"/>
        <c:lblOffset val="100"/>
        <c:tickLblSkip val="1"/>
        <c:tickMarkSkip val="1"/>
        <c:noMultiLvlLbl val="0"/>
      </c:catAx>
      <c:valAx>
        <c:axId val="10257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7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820</c:v>
                </c:pt>
                <c:pt idx="5">
                  <c:v>809</c:v>
                </c:pt>
                <c:pt idx="8">
                  <c:v>905</c:v>
                </c:pt>
                <c:pt idx="11">
                  <c:v>884</c:v>
                </c:pt>
                <c:pt idx="14">
                  <c:v>840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96</c:v>
                </c:pt>
                <c:pt idx="3">
                  <c:v>55</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259</c:v>
                </c:pt>
                <c:pt idx="3">
                  <c:v>261</c:v>
                </c:pt>
                <c:pt idx="6">
                  <c:v>245</c:v>
                </c:pt>
                <c:pt idx="9">
                  <c:v>236</c:v>
                </c:pt>
                <c:pt idx="12">
                  <c:v>252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1119</c:v>
                </c:pt>
                <c:pt idx="3">
                  <c:v>1001</c:v>
                </c:pt>
                <c:pt idx="6">
                  <c:v>995</c:v>
                </c:pt>
                <c:pt idx="9">
                  <c:v>956</c:v>
                </c:pt>
                <c:pt idx="12">
                  <c:v>883</c:v>
                </c:pt>
              </c:numCache>
            </c:numRef>
          </c:val>
        </c:ser>
        <c:dLbls>
          <c:showLegendKey val="0"/>
          <c:showVal val="0"/>
          <c:showCatName val="0"/>
          <c:showSerName val="0"/>
          <c:showPercent val="0"/>
          <c:showBubbleSize val="0"/>
        </c:dLbls>
        <c:gapWidth val="100"/>
        <c:overlap val="100"/>
        <c:axId val="18175488"/>
        <c:axId val="1817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665</c:v>
                </c:pt>
                <c:pt idx="2">
                  <c:v>#N/A</c:v>
                </c:pt>
                <c:pt idx="3">
                  <c:v>#N/A</c:v>
                </c:pt>
                <c:pt idx="4">
                  <c:v>509</c:v>
                </c:pt>
                <c:pt idx="5">
                  <c:v>#N/A</c:v>
                </c:pt>
                <c:pt idx="6">
                  <c:v>#N/A</c:v>
                </c:pt>
                <c:pt idx="7">
                  <c:v>336</c:v>
                </c:pt>
                <c:pt idx="8">
                  <c:v>#N/A</c:v>
                </c:pt>
                <c:pt idx="9">
                  <c:v>#N/A</c:v>
                </c:pt>
                <c:pt idx="10">
                  <c:v>309</c:v>
                </c:pt>
                <c:pt idx="11">
                  <c:v>#N/A</c:v>
                </c:pt>
                <c:pt idx="12">
                  <c:v>#N/A</c:v>
                </c:pt>
                <c:pt idx="13">
                  <c:v>296</c:v>
                </c:pt>
                <c:pt idx="14">
                  <c:v>#N/A</c:v>
                </c:pt>
              </c:numCache>
            </c:numRef>
          </c:val>
          <c:smooth val="0"/>
        </c:ser>
        <c:dLbls>
          <c:showLegendKey val="0"/>
          <c:showVal val="0"/>
          <c:showCatName val="0"/>
          <c:showSerName val="0"/>
          <c:showPercent val="0"/>
          <c:showBubbleSize val="0"/>
        </c:dLbls>
        <c:marker val="1"/>
        <c:smooth val="0"/>
        <c:axId val="18175488"/>
        <c:axId val="18177408"/>
      </c:lineChart>
      <c:catAx>
        <c:axId val="1817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77408"/>
        <c:crosses val="autoZero"/>
        <c:auto val="1"/>
        <c:lblAlgn val="ctr"/>
        <c:lblOffset val="100"/>
        <c:tickLblSkip val="1"/>
        <c:tickMarkSkip val="1"/>
        <c:noMultiLvlLbl val="0"/>
      </c:catAx>
      <c:valAx>
        <c:axId val="1817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8262</c:v>
                </c:pt>
                <c:pt idx="5">
                  <c:v>8405</c:v>
                </c:pt>
                <c:pt idx="8">
                  <c:v>8511</c:v>
                </c:pt>
                <c:pt idx="11">
                  <c:v>8279</c:v>
                </c:pt>
                <c:pt idx="14">
                  <c:v>8312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891</c:v>
                </c:pt>
                <c:pt idx="5">
                  <c:v>715</c:v>
                </c:pt>
                <c:pt idx="8">
                  <c:v>773</c:v>
                </c:pt>
                <c:pt idx="11">
                  <c:v>1483</c:v>
                </c:pt>
                <c:pt idx="14">
                  <c:v>1376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1090</c:v>
                </c:pt>
                <c:pt idx="5">
                  <c:v>1120</c:v>
                </c:pt>
                <c:pt idx="8">
                  <c:v>1088</c:v>
                </c:pt>
                <c:pt idx="11">
                  <c:v>1119</c:v>
                </c:pt>
                <c:pt idx="14">
                  <c:v>1545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2856</c:v>
                </c:pt>
                <c:pt idx="3">
                  <c:v>2740</c:v>
                </c:pt>
                <c:pt idx="6">
                  <c:v>2676</c:v>
                </c:pt>
                <c:pt idx="9">
                  <c:v>2572</c:v>
                </c:pt>
                <c:pt idx="12">
                  <c:v>2534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55</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3407</c:v>
                </c:pt>
                <c:pt idx="3">
                  <c:v>3522</c:v>
                </c:pt>
                <c:pt idx="6">
                  <c:v>3329</c:v>
                </c:pt>
                <c:pt idx="9">
                  <c:v>3078</c:v>
                </c:pt>
                <c:pt idx="12">
                  <c:v>2917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c:v>
                </c:pt>
                <c:pt idx="3">
                  <c:v>6</c:v>
                </c:pt>
                <c:pt idx="6">
                  <c:v>5</c:v>
                </c:pt>
                <c:pt idx="9">
                  <c:v>155</c:v>
                </c:pt>
                <c:pt idx="12">
                  <c:v>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9009</c:v>
                </c:pt>
                <c:pt idx="3">
                  <c:v>8966</c:v>
                </c:pt>
                <c:pt idx="6">
                  <c:v>8872</c:v>
                </c:pt>
                <c:pt idx="9">
                  <c:v>8826</c:v>
                </c:pt>
                <c:pt idx="12">
                  <c:v>8856</c:v>
                </c:pt>
              </c:numCache>
            </c:numRef>
          </c:val>
        </c:ser>
        <c:dLbls>
          <c:showLegendKey val="0"/>
          <c:showVal val="0"/>
          <c:showCatName val="0"/>
          <c:showSerName val="0"/>
          <c:showPercent val="0"/>
          <c:showBubbleSize val="0"/>
        </c:dLbls>
        <c:gapWidth val="100"/>
        <c:overlap val="100"/>
        <c:axId val="97337344"/>
        <c:axId val="9733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5092</c:v>
                </c:pt>
                <c:pt idx="2">
                  <c:v>#N/A</c:v>
                </c:pt>
                <c:pt idx="3">
                  <c:v>#N/A</c:v>
                </c:pt>
                <c:pt idx="4">
                  <c:v>4995</c:v>
                </c:pt>
                <c:pt idx="5">
                  <c:v>#N/A</c:v>
                </c:pt>
                <c:pt idx="6">
                  <c:v>#N/A</c:v>
                </c:pt>
                <c:pt idx="7">
                  <c:v>4512</c:v>
                </c:pt>
                <c:pt idx="8">
                  <c:v>#N/A</c:v>
                </c:pt>
                <c:pt idx="9">
                  <c:v>#N/A</c:v>
                </c:pt>
                <c:pt idx="10">
                  <c:v>3751</c:v>
                </c:pt>
                <c:pt idx="11">
                  <c:v>#N/A</c:v>
                </c:pt>
                <c:pt idx="12">
                  <c:v>#N/A</c:v>
                </c:pt>
                <c:pt idx="13">
                  <c:v>3147</c:v>
                </c:pt>
                <c:pt idx="14">
                  <c:v>#N/A</c:v>
                </c:pt>
              </c:numCache>
            </c:numRef>
          </c:val>
          <c:smooth val="0"/>
        </c:ser>
        <c:dLbls>
          <c:showLegendKey val="0"/>
          <c:showVal val="0"/>
          <c:showCatName val="0"/>
          <c:showSerName val="0"/>
          <c:showPercent val="0"/>
          <c:showBubbleSize val="0"/>
        </c:dLbls>
        <c:marker val="1"/>
        <c:smooth val="0"/>
        <c:axId val="97337344"/>
        <c:axId val="97339264"/>
      </c:lineChart>
      <c:catAx>
        <c:axId val="973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339264"/>
        <c:crosses val="autoZero"/>
        <c:auto val="1"/>
        <c:lblAlgn val="ctr"/>
        <c:lblOffset val="100"/>
        <c:tickLblSkip val="1"/>
        <c:tickMarkSkip val="1"/>
        <c:noMultiLvlLbl val="0"/>
      </c:catAx>
      <c:valAx>
        <c:axId val="9733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{E1A4347D-C110-4DD9-9503-2B30F7CC26C5}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{5836ED59-7D50-4BBA-9F16-7DBD0463D56F}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{4C743283-E4A2-4702-8DE9-3B7AECD71CD2}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{ED662B1F-5E27-4284-864E-B240310F3644}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{59C479EA-A823-46AA-9AB2-081AD52A00BA}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{AC82E467-4666-4850-805F-6D7D4E794404}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{D296DBB3-BE97-4DBF-9792-8FA0FA97C574}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{42596729-CAFD-4B39-B762-94D0D55CBADC}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{2856BD61-89AE-4B51-B15A-BE5D308D6022}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{03AE7108-1B5C-4E58-AD0D-2BAC6FCED93F}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3288192"/>
        <c:axId val="103290368"/>
      </c:scatterChart>
      <c:valAx>
        <c:axId val="103288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290368"/>
        <c:crosses val="autoZero"/>
        <c:crossBetween val="midCat"/>
      </c:valAx>
      <c:valAx>
        <c:axId val="1032903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288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{59D106CC-6A1A-427F-904C-1FF6E27B9B77}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{271AEFC5-38DC-4122-BDDE-725D19F81781}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{1CD06DF5-2888-4447-B707-4DC612E1E4FF}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{A4D07D6F-8B62-496F-96AD-24B3604ECB20}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{5B34EF7C-48FA-4473-A994-24402F2CFDBA}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9.6</c:v>
                </c:pt>
                <c:pt idx="2">
                  <c:v>7.9</c:v>
                </c:pt>
                <c:pt idx="3">
                  <c:v>6</c:v>
                </c:pt>
                <c:pt idx="4">
                  <c:v>4.8</c:v>
                </c:pt>
              </c:numCache>
            </c:numRef>
          </c:xVal>
          <c:yVal>
            <c:numRef>
              <c:f>公会計指標分析・財政指標組合せ分析表!$K$73:$O$73</c:f>
              <c:numCache>
                <c:formatCode>#,##0.0;"▲ "#,##0.0</c:formatCode>
                <c:ptCount val="5"/>
                <c:pt idx="0">
                  <c:v>80.099999999999994</c:v>
                </c:pt>
                <c:pt idx="1">
                  <c:v>79.099999999999994</c:v>
                </c:pt>
                <c:pt idx="2">
                  <c:v>70.2</c:v>
                </c:pt>
                <c:pt idx="3">
                  <c:v>57.5</c:v>
                </c:pt>
                <c:pt idx="4">
                  <c:v>47.1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{6403F42C-4EA5-4173-87F1-BBC87965ECAC}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{4674EA53-AD0B-4A82-A0C0-F1599897BB44}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{198626EF-29CF-4D18-96FB-1F011D7CAFB2}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{F2189E74-CC07-419F-809A-71AFDA0360C5}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{43F7E680-F773-4004-8FF2-F4DED50A17CA}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03348480"/>
        <c:axId val="103375232"/>
      </c:scatterChart>
      <c:valAx>
        <c:axId val="103348480"/>
        <c:scaling>
          <c:orientation val="minMax"/>
          <c:max val="10.6"/>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75232"/>
        <c:crosses val="autoZero"/>
        <c:crossBetween val="midCat"/>
      </c:valAx>
      <c:valAx>
        <c:axId val="103375232"/>
        <c:scaling>
          <c:orientation val="minMax"/>
          <c:max val="9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348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34,855
34,467
64.25
12,178,238
11,525,607
588,412
7,387,742
8,855,903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引き続き、類似団体平均を上回る数値で推移している。</a:t>
          </a:r>
          <a:r>
            <a:rPr kumimoji="1" lang="en-US" altLang="ja-JP" sz="1300">
              <a:latin typeface="ＭＳ Ｐゴシック"/>
            </a:rPr>
            <a:t>27</a:t>
          </a:r>
          <a:r>
            <a:rPr kumimoji="1" lang="ja-JP" altLang="en-US" sz="1300">
              <a:latin typeface="ＭＳ Ｐゴシック"/>
            </a:rPr>
            <a:t>年度は減価償却に伴い固定資産税が大幅な減（△</a:t>
          </a:r>
          <a:r>
            <a:rPr kumimoji="1" lang="en-US" altLang="ja-JP" sz="1300">
              <a:latin typeface="ＭＳ Ｐゴシック"/>
            </a:rPr>
            <a:t>204,317</a:t>
          </a:r>
          <a:r>
            <a:rPr kumimoji="1" lang="ja-JP" altLang="en-US" sz="1300">
              <a:latin typeface="ＭＳ Ｐゴシック"/>
            </a:rPr>
            <a:t>）となったものの、税率引き上げ分の通年化による</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の</a:t>
          </a:r>
          <a:r>
            <a:rPr kumimoji="1" lang="ja-JP" altLang="en-US" sz="1300">
              <a:latin typeface="ＭＳ Ｐゴシック"/>
            </a:rPr>
            <a:t>大幅な増（</a:t>
          </a:r>
          <a:r>
            <a:rPr kumimoji="1" lang="en-US" altLang="ja-JP" sz="1300">
              <a:latin typeface="ＭＳ Ｐゴシック"/>
            </a:rPr>
            <a:t>+233,231</a:t>
          </a:r>
          <a:r>
            <a:rPr kumimoji="1" lang="ja-JP" altLang="en-US" sz="1300">
              <a:latin typeface="ＭＳ Ｐゴシック"/>
            </a:rPr>
            <a:t>）等に伴う基準財政収入額の増により、前年度比</a:t>
          </a:r>
          <a:r>
            <a:rPr kumimoji="1" lang="en-US" altLang="ja-JP" sz="1300">
              <a:latin typeface="ＭＳ Ｐゴシック"/>
            </a:rPr>
            <a:t>0.03</a:t>
          </a:r>
          <a:r>
            <a:rPr kumimoji="1" lang="ja-JP" altLang="en-US" sz="1300">
              <a:latin typeface="ＭＳ Ｐゴシック"/>
            </a:rPr>
            <a:t>ポイントのアップとなった。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今後も収納率の向上に努め、財政基盤の強化に取り組む。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89605</xdr:rowOff>
    </xdr:from>
    <xdr:to>
      <xdr:col>7</xdr:col>
      <xdr:colOff>152400</xdr:colOff>
      <xdr:row>41</xdr:row>
      <xdr:rowOff>129822</xdr:rowOff>
    </xdr:to>
    <xdr:cxnSp macro="">
      <xdr:nvCxnSpPr>
        <xdr:cNvPr id="68" name="直線コネクタ 67"/>
        <xdr:cNvCxnSpPr/>
      </xdr:nvCxnSpPr>
      <xdr:spPr>
        <a:xfrm flipV="1">
          <a:off x="4114800" y="711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129822</xdr:rowOff>
    </xdr:from>
    <xdr:to>
      <xdr:col>6</xdr:col>
      <xdr:colOff>0</xdr:colOff>
      <xdr:row>42</xdr:row>
      <xdr:rowOff>11995</xdr:rowOff>
    </xdr:to>
    <xdr:cxnSp macro="">
      <xdr:nvCxnSpPr>
        <xdr:cNvPr id="71" name="直線コネクタ 70"/>
        <xdr:cNvCxnSpPr/>
      </xdr:nvCxnSpPr>
      <xdr:spPr>
        <a:xfrm flipV="1">
          <a:off x="3225800" y="715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38805</xdr:rowOff>
    </xdr:to>
    <xdr:cxnSp macro="">
      <xdr:nvCxnSpPr>
        <xdr:cNvPr id="74" name="直線コネクタ 73"/>
        <xdr:cNvCxnSpPr/>
      </xdr:nvCxnSpPr>
      <xdr:spPr>
        <a:xfrm flipV="1">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38805</xdr:rowOff>
    </xdr:to>
    <xdr:cxnSp macro="">
      <xdr:nvCxnSpPr>
        <xdr:cNvPr id="77" name="直線コネクタ 76"/>
        <xdr:cNvCxnSpPr/>
      </xdr:nvCxnSpPr>
      <xdr:spPr>
        <a:xfrm>
          <a:off x="1447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87" name="円/楕円 86"/>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55332</xdr:rowOff>
    </xdr:from>
    <xdr:ext cx="762000" cy="259045"/>
    <xdr:sp macro="" textlink="">
      <xdr:nvSpPr>
        <xdr:cNvPr id="88"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79022</xdr:rowOff>
    </xdr:from>
    <xdr:to>
      <xdr:col>6</xdr:col>
      <xdr:colOff>50800</xdr:colOff>
      <xdr:row>42</xdr:row>
      <xdr:rowOff>9172</xdr:rowOff>
    </xdr:to>
    <xdr:sp macro="" textlink="">
      <xdr:nvSpPr>
        <xdr:cNvPr id="89" name="円/楕円 88"/>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90" name="テキスト ボックス 89"/>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1" name="円/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2" name="テキスト ボックス 91"/>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159455</xdr:rowOff>
    </xdr:from>
    <xdr:to>
      <xdr:col>3</xdr:col>
      <xdr:colOff>330200</xdr:colOff>
      <xdr:row>42</xdr:row>
      <xdr:rowOff>89605</xdr:rowOff>
    </xdr:to>
    <xdr:sp macro="" textlink="">
      <xdr:nvSpPr>
        <xdr:cNvPr id="93" name="円/楕円 92"/>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99782</xdr:rowOff>
    </xdr:from>
    <xdr:ext cx="762000" cy="259045"/>
    <xdr:sp macro="" textlink="">
      <xdr:nvSpPr>
        <xdr:cNvPr id="94" name="テキスト ボックス 93"/>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5" name="円/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6" name="テキスト ボックス 95"/>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引き続き、類似団体平均を下回る数値で推移している。</a:t>
          </a:r>
          <a:r>
            <a:rPr kumimoji="1" lang="en-US" altLang="ja-JP" sz="1300">
              <a:latin typeface="ＭＳ Ｐゴシック"/>
            </a:rPr>
            <a:t>27</a:t>
          </a:r>
          <a:r>
            <a:rPr kumimoji="1" lang="ja-JP" altLang="en-US" sz="1300">
              <a:latin typeface="ＭＳ Ｐゴシック"/>
            </a:rPr>
            <a:t>年度は償還満了や既存事業の利率見直し等による公債費の減（△</a:t>
          </a:r>
          <a:r>
            <a:rPr kumimoji="1" lang="en-US" altLang="ja-JP" sz="1300">
              <a:latin typeface="ＭＳ Ｐゴシック"/>
            </a:rPr>
            <a:t>72,696</a:t>
          </a:r>
          <a:r>
            <a:rPr kumimoji="1" lang="ja-JP" altLang="en-US" sz="1300">
              <a:latin typeface="ＭＳ Ｐゴシック"/>
            </a:rPr>
            <a:t>千円）等により経常経費全体が減少し、また、地方消費税交付金の増（</a:t>
          </a:r>
          <a:r>
            <a:rPr kumimoji="1" lang="en-US" altLang="ja-JP" sz="1300">
              <a:latin typeface="ＭＳ Ｐゴシック"/>
            </a:rPr>
            <a:t>+233,231</a:t>
          </a:r>
          <a:r>
            <a:rPr kumimoji="1" lang="ja-JP" altLang="en-US" sz="1300">
              <a:latin typeface="ＭＳ Ｐゴシック"/>
            </a:rPr>
            <a:t>千円）や地方交付税の増（</a:t>
          </a:r>
          <a:r>
            <a:rPr kumimoji="1" lang="en-US" altLang="ja-JP" sz="1300">
              <a:latin typeface="ＭＳ Ｐゴシック"/>
            </a:rPr>
            <a:t>+63,798</a:t>
          </a:r>
          <a:r>
            <a:rPr kumimoji="1" lang="ja-JP" altLang="en-US" sz="1300">
              <a:latin typeface="ＭＳ Ｐゴシック"/>
            </a:rPr>
            <a:t>千円）により経常一般財源全体は増加となり、</a:t>
          </a:r>
          <a:r>
            <a:rPr kumimoji="1" lang="ja-JP" altLang="en-US" sz="1300">
              <a:solidFill>
                <a:schemeClr val="dk1"/>
              </a:solidFill>
              <a:effectLst/>
              <a:latin typeface="ＭＳ Ｐゴシック"/>
              <a:ea typeface="+mn-ea"/>
              <a:cs typeface="+mn-cs"/>
            </a:rPr>
            <a:t>これらにより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ポイントのマイナスとなった。</a:t>
          </a:r>
          <a:endParaRPr lang="ja-JP" altLang="ja-JP" sz="1300">
            <a:effectLst/>
          </a:endParaRPr>
        </a:p>
        <a:p>
          <a:r>
            <a:rPr kumimoji="1" lang="ja-JP" altLang="en-US" sz="1300">
              <a:latin typeface="ＭＳ Ｐゴシック"/>
            </a:rPr>
            <a:t>今後も行政の効率化に努め、財政の健全性を維持していく。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44450</xdr:rowOff>
    </xdr:to>
    <xdr:cxnSp macro="">
      <xdr:nvCxnSpPr>
        <xdr:cNvPr id="129" name="直線コネクタ 128"/>
        <xdr:cNvCxnSpPr/>
      </xdr:nvCxnSpPr>
      <xdr:spPr>
        <a:xfrm flipV="1">
          <a:off x="4114800" y="1061161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131318</xdr:rowOff>
    </xdr:to>
    <xdr:cxnSp macro="">
      <xdr:nvCxnSpPr>
        <xdr:cNvPr id="132" name="直線コネクタ 131"/>
        <xdr:cNvCxnSpPr/>
      </xdr:nvCxnSpPr>
      <xdr:spPr>
        <a:xfrm flipV="1">
          <a:off x="3225800" y="106743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131318</xdr:rowOff>
    </xdr:from>
    <xdr:to>
      <xdr:col>4</xdr:col>
      <xdr:colOff>482600</xdr:colOff>
      <xdr:row>63</xdr:row>
      <xdr:rowOff>27432</xdr:rowOff>
    </xdr:to>
    <xdr:cxnSp macro="">
      <xdr:nvCxnSpPr>
        <xdr:cNvPr id="135" name="直線コネクタ 134"/>
        <xdr:cNvCxnSpPr/>
      </xdr:nvCxnSpPr>
      <xdr:spPr>
        <a:xfrm flipV="1">
          <a:off x="2336800" y="1076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27432</xdr:rowOff>
    </xdr:to>
    <xdr:cxnSp macro="">
      <xdr:nvCxnSpPr>
        <xdr:cNvPr id="138" name="直線コネクタ 137"/>
        <xdr:cNvCxnSpPr/>
      </xdr:nvCxnSpPr>
      <xdr:spPr>
        <a:xfrm>
          <a:off x="1447800" y="108191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102362</xdr:rowOff>
    </xdr:from>
    <xdr:to>
      <xdr:col>7</xdr:col>
      <xdr:colOff>203200</xdr:colOff>
      <xdr:row>62</xdr:row>
      <xdr:rowOff>32512</xdr:rowOff>
    </xdr:to>
    <xdr:sp macro="" textlink="">
      <xdr:nvSpPr>
        <xdr:cNvPr id="148" name="円/楕円 147"/>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118889</xdr:rowOff>
    </xdr:from>
    <xdr:ext cx="762000" cy="259045"/>
    <xdr:sp macro="" textlink="">
      <xdr:nvSpPr>
        <xdr:cNvPr id="149"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0" name="円/楕円 149"/>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1" name="テキスト ボックス 150"/>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80518</xdr:rowOff>
    </xdr:from>
    <xdr:to>
      <xdr:col>4</xdr:col>
      <xdr:colOff>533400</xdr:colOff>
      <xdr:row>63</xdr:row>
      <xdr:rowOff>10668</xdr:rowOff>
    </xdr:to>
    <xdr:sp macro="" textlink="">
      <xdr:nvSpPr>
        <xdr:cNvPr id="152" name="円/楕円 151"/>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20845</xdr:rowOff>
    </xdr:from>
    <xdr:ext cx="762000" cy="259045"/>
    <xdr:sp macro="" textlink="">
      <xdr:nvSpPr>
        <xdr:cNvPr id="153" name="テキスト ボックス 152"/>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148082</xdr:rowOff>
    </xdr:from>
    <xdr:to>
      <xdr:col>3</xdr:col>
      <xdr:colOff>330200</xdr:colOff>
      <xdr:row>63</xdr:row>
      <xdr:rowOff>78232</xdr:rowOff>
    </xdr:to>
    <xdr:sp macro="" textlink="">
      <xdr:nvSpPr>
        <xdr:cNvPr id="154" name="円/楕円 153"/>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88409</xdr:rowOff>
    </xdr:from>
    <xdr:ext cx="762000" cy="259045"/>
    <xdr:sp macro="" textlink="">
      <xdr:nvSpPr>
        <xdr:cNvPr id="155" name="テキスト ボックス 154"/>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6" name="円/楕円 155"/>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57" name="テキスト ボックス 156"/>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人件費は前年度からほぼ横ばいの推移となり、物件費は教師用指導図書の入替に伴う増（</a:t>
          </a:r>
          <a:r>
            <a:rPr kumimoji="1" lang="en-US" altLang="ja-JP" sz="1300">
              <a:latin typeface="ＭＳ Ｐゴシック"/>
            </a:rPr>
            <a:t>+21,486</a:t>
          </a:r>
          <a:r>
            <a:rPr kumimoji="1" lang="ja-JP" altLang="en-US" sz="1300">
              <a:latin typeface="ＭＳ Ｐゴシック"/>
            </a:rPr>
            <a:t>）や固定資産評価資料作成業務委託料の増（</a:t>
          </a:r>
          <a:r>
            <a:rPr kumimoji="1" lang="en-US" altLang="ja-JP" sz="1300">
              <a:latin typeface="ＭＳ Ｐゴシック"/>
            </a:rPr>
            <a:t>+11,092</a:t>
          </a:r>
          <a:r>
            <a:rPr kumimoji="1" lang="ja-JP" altLang="en-US" sz="1300">
              <a:latin typeface="ＭＳ Ｐゴシック"/>
            </a:rPr>
            <a:t>千円）などにより全体で微増となった。</a:t>
          </a:r>
          <a:endParaRPr kumimoji="1" lang="en-US" altLang="ja-JP" sz="1300">
            <a:latin typeface="ＭＳ Ｐゴシック"/>
          </a:endParaRPr>
        </a:p>
        <a:p>
          <a:r>
            <a:rPr kumimoji="1" lang="ja-JP" altLang="en-US" sz="1300">
              <a:latin typeface="ＭＳ Ｐゴシック"/>
            </a:rPr>
            <a:t>ごみ処理業務（収集運搬を除く）や消防事務を他団体への委託で行っているため人件費は類似団体と比較し下回る推移となっているが、庁内</a:t>
          </a:r>
          <a:r>
            <a:rPr kumimoji="1" lang="en-US" altLang="ja-JP" sz="1300">
              <a:latin typeface="ＭＳ Ｐゴシック"/>
            </a:rPr>
            <a:t>IT</a:t>
          </a:r>
          <a:r>
            <a:rPr kumimoji="1" lang="ja-JP" altLang="en-US" sz="1300">
              <a:latin typeface="ＭＳ Ｐゴシック"/>
            </a:rPr>
            <a:t>化や民間委託等を推進しているために物件費は増加傾向にある。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125135</xdr:rowOff>
    </xdr:from>
    <xdr:to>
      <xdr:col>7</xdr:col>
      <xdr:colOff>152400</xdr:colOff>
      <xdr:row>82</xdr:row>
      <xdr:rowOff>166328</xdr:rowOff>
    </xdr:to>
    <xdr:cxnSp macro="">
      <xdr:nvCxnSpPr>
        <xdr:cNvPr id="194" name="直線コネクタ 193"/>
        <xdr:cNvCxnSpPr/>
      </xdr:nvCxnSpPr>
      <xdr:spPr>
        <a:xfrm>
          <a:off x="4114800" y="14184035"/>
          <a:ext cx="8382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95650</xdr:rowOff>
    </xdr:from>
    <xdr:to>
      <xdr:col>6</xdr:col>
      <xdr:colOff>0</xdr:colOff>
      <xdr:row>82</xdr:row>
      <xdr:rowOff>125135</xdr:rowOff>
    </xdr:to>
    <xdr:cxnSp macro="">
      <xdr:nvCxnSpPr>
        <xdr:cNvPr id="197" name="直線コネクタ 196"/>
        <xdr:cNvCxnSpPr/>
      </xdr:nvCxnSpPr>
      <xdr:spPr>
        <a:xfrm>
          <a:off x="3225800" y="14154550"/>
          <a:ext cx="889000" cy="2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65212</xdr:rowOff>
    </xdr:from>
    <xdr:to>
      <xdr:col>4</xdr:col>
      <xdr:colOff>482600</xdr:colOff>
      <xdr:row>82</xdr:row>
      <xdr:rowOff>95650</xdr:rowOff>
    </xdr:to>
    <xdr:cxnSp macro="">
      <xdr:nvCxnSpPr>
        <xdr:cNvPr id="200" name="直線コネクタ 199"/>
        <xdr:cNvCxnSpPr/>
      </xdr:nvCxnSpPr>
      <xdr:spPr>
        <a:xfrm>
          <a:off x="2336800" y="14124112"/>
          <a:ext cx="889000" cy="3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65212</xdr:rowOff>
    </xdr:from>
    <xdr:to>
      <xdr:col>3</xdr:col>
      <xdr:colOff>279400</xdr:colOff>
      <xdr:row>82</xdr:row>
      <xdr:rowOff>65292</xdr:rowOff>
    </xdr:to>
    <xdr:cxnSp macro="">
      <xdr:nvCxnSpPr>
        <xdr:cNvPr id="203" name="直線コネクタ 202"/>
        <xdr:cNvCxnSpPr/>
      </xdr:nvCxnSpPr>
      <xdr:spPr>
        <a:xfrm flipV="1">
          <a:off x="1447800" y="14124112"/>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115528</xdr:rowOff>
    </xdr:from>
    <xdr:to>
      <xdr:col>7</xdr:col>
      <xdr:colOff>203200</xdr:colOff>
      <xdr:row>83</xdr:row>
      <xdr:rowOff>45678</xdr:rowOff>
    </xdr:to>
    <xdr:sp macro="" textlink="">
      <xdr:nvSpPr>
        <xdr:cNvPr id="213" name="円/楕円 212"/>
        <xdr:cNvSpPr/>
      </xdr:nvSpPr>
      <xdr:spPr>
        <a:xfrm>
          <a:off x="4902200" y="141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132055</xdr:rowOff>
    </xdr:from>
    <xdr:ext cx="762000" cy="259045"/>
    <xdr:sp macro="" textlink="">
      <xdr:nvSpPr>
        <xdr:cNvPr id="214" name="人件費・物件費等の状況該当値テキスト"/>
        <xdr:cNvSpPr txBox="1"/>
      </xdr:nvSpPr>
      <xdr:spPr>
        <a:xfrm>
          <a:off x="5041900" y="140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74335</xdr:rowOff>
    </xdr:from>
    <xdr:to>
      <xdr:col>6</xdr:col>
      <xdr:colOff>50800</xdr:colOff>
      <xdr:row>83</xdr:row>
      <xdr:rowOff>4485</xdr:rowOff>
    </xdr:to>
    <xdr:sp macro="" textlink="">
      <xdr:nvSpPr>
        <xdr:cNvPr id="215" name="円/楕円 214"/>
        <xdr:cNvSpPr/>
      </xdr:nvSpPr>
      <xdr:spPr>
        <a:xfrm>
          <a:off x="4064000" y="141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14662</xdr:rowOff>
    </xdr:from>
    <xdr:ext cx="736600" cy="259045"/>
    <xdr:sp macro="" textlink="">
      <xdr:nvSpPr>
        <xdr:cNvPr id="216" name="テキスト ボックス 215"/>
        <xdr:cNvSpPr txBox="1"/>
      </xdr:nvSpPr>
      <xdr:spPr>
        <a:xfrm>
          <a:off x="3733800" y="13902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98,364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44850</xdr:rowOff>
    </xdr:from>
    <xdr:to>
      <xdr:col>4</xdr:col>
      <xdr:colOff>533400</xdr:colOff>
      <xdr:row>82</xdr:row>
      <xdr:rowOff>146450</xdr:rowOff>
    </xdr:to>
    <xdr:sp macro="" textlink="">
      <xdr:nvSpPr>
        <xdr:cNvPr id="217" name="円/楕円 216"/>
        <xdr:cNvSpPr/>
      </xdr:nvSpPr>
      <xdr:spPr>
        <a:xfrm>
          <a:off x="3175000" y="141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156627</xdr:rowOff>
    </xdr:from>
    <xdr:ext cx="762000" cy="259045"/>
    <xdr:sp macro="" textlink="">
      <xdr:nvSpPr>
        <xdr:cNvPr id="218" name="テキスト ボックス 217"/>
        <xdr:cNvSpPr txBox="1"/>
      </xdr:nvSpPr>
      <xdr:spPr>
        <a:xfrm>
          <a:off x="2844800" y="1387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95,798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14412</xdr:rowOff>
    </xdr:from>
    <xdr:to>
      <xdr:col>3</xdr:col>
      <xdr:colOff>330200</xdr:colOff>
      <xdr:row>82</xdr:row>
      <xdr:rowOff>116012</xdr:rowOff>
    </xdr:to>
    <xdr:sp macro="" textlink="">
      <xdr:nvSpPr>
        <xdr:cNvPr id="219" name="円/楕円 218"/>
        <xdr:cNvSpPr/>
      </xdr:nvSpPr>
      <xdr:spPr>
        <a:xfrm>
          <a:off x="2286000" y="140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126189</xdr:rowOff>
    </xdr:from>
    <xdr:ext cx="762000" cy="259045"/>
    <xdr:sp macro="" textlink="">
      <xdr:nvSpPr>
        <xdr:cNvPr id="220" name="テキスト ボックス 219"/>
        <xdr:cNvSpPr txBox="1"/>
      </xdr:nvSpPr>
      <xdr:spPr>
        <a:xfrm>
          <a:off x="1955800" y="1384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14492</xdr:rowOff>
    </xdr:from>
    <xdr:to>
      <xdr:col>2</xdr:col>
      <xdr:colOff>127000</xdr:colOff>
      <xdr:row>82</xdr:row>
      <xdr:rowOff>116092</xdr:rowOff>
    </xdr:to>
    <xdr:sp macro="" textlink="">
      <xdr:nvSpPr>
        <xdr:cNvPr id="221" name="円/楕円 220"/>
        <xdr:cNvSpPr/>
      </xdr:nvSpPr>
      <xdr:spPr>
        <a:xfrm>
          <a:off x="1397000" y="140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126269</xdr:rowOff>
    </xdr:from>
    <xdr:ext cx="762000" cy="259045"/>
    <xdr:sp macro="" textlink="">
      <xdr:nvSpPr>
        <xdr:cNvPr id="222" name="テキスト ボックス 221"/>
        <xdr:cNvSpPr txBox="1"/>
      </xdr:nvSpPr>
      <xdr:spPr>
        <a:xfrm>
          <a:off x="1066800" y="13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度以降、</a:t>
          </a:r>
          <a:r>
            <a:rPr kumimoji="1" lang="ja-JP" altLang="ja-JP" sz="1300">
              <a:solidFill>
                <a:schemeClr val="dk1"/>
              </a:solidFill>
              <a:effectLst/>
              <a:latin typeface="+mn-lt"/>
              <a:ea typeface="+mn-ea"/>
              <a:cs typeface="+mn-cs"/>
            </a:rPr>
            <a:t>類似団体平均を上回っている。</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a:t>
          </a:r>
          <a:r>
            <a:rPr kumimoji="1" lang="ja-JP" altLang="ja-JP" sz="1300">
              <a:solidFill>
                <a:schemeClr val="dk1"/>
              </a:solidFill>
              <a:effectLst/>
              <a:latin typeface="+mn-lt"/>
              <a:ea typeface="+mn-ea"/>
              <a:cs typeface="+mn-cs"/>
            </a:rPr>
            <a:t>度</a:t>
          </a:r>
          <a:r>
            <a:rPr kumimoji="1" lang="ja-JP" altLang="en-US" sz="1300">
              <a:solidFill>
                <a:schemeClr val="dk1"/>
              </a:solidFill>
              <a:effectLst/>
              <a:latin typeface="+mn-lt"/>
              <a:ea typeface="+mn-ea"/>
              <a:cs typeface="+mn-cs"/>
            </a:rPr>
            <a:t>の前年度</a:t>
          </a:r>
          <a:r>
            <a:rPr kumimoji="1" lang="ja-JP" altLang="ja-JP" sz="1300">
              <a:solidFill>
                <a:schemeClr val="dk1"/>
              </a:solidFill>
              <a:effectLst/>
              <a:latin typeface="+mn-lt"/>
              <a:ea typeface="+mn-ea"/>
              <a:cs typeface="+mn-cs"/>
            </a:rPr>
            <a:t>比</a:t>
          </a:r>
          <a:r>
            <a:rPr kumimoji="1" lang="en-US" altLang="ja-JP" sz="1300">
              <a:solidFill>
                <a:schemeClr val="dk1"/>
              </a:solidFill>
              <a:effectLst/>
              <a:latin typeface="+mn-lt"/>
              <a:ea typeface="+mn-ea"/>
              <a:cs typeface="+mn-cs"/>
            </a:rPr>
            <a:t>7.3</a:t>
          </a:r>
          <a:r>
            <a:rPr kumimoji="1" lang="ja-JP" altLang="ja-JP" sz="1300">
              <a:solidFill>
                <a:schemeClr val="dk1"/>
              </a:solidFill>
              <a:effectLst/>
              <a:latin typeface="+mn-lt"/>
              <a:ea typeface="+mn-ea"/>
              <a:cs typeface="+mn-cs"/>
            </a:rPr>
            <a:t>ポイントマイナスの要因は国家公務員の給与改定特例法による措置が大きく影響している。</a:t>
          </a:r>
          <a:endParaRPr kumimoji="1" lang="en-US" altLang="ja-JP" sz="1300">
            <a:solidFill>
              <a:schemeClr val="dk1"/>
            </a:solidFill>
            <a:effectLst/>
            <a:latin typeface="ＭＳ Ｐゴシック"/>
            <a:ea typeface="+mn-ea"/>
            <a:cs typeface="+mn-cs"/>
          </a:endParaRPr>
        </a:p>
        <a:p>
          <a:r>
            <a:rPr lang="ja-JP" altLang="en-US" sz="1300">
              <a:effectLst/>
            </a:rPr>
            <a:t>今後は、高い構成比率を占めている若年層の職員給も年度を重ねるごとに増加傾向を示すものと見込まれるため、国県の給与制度や近隣の状況を参考にしながら、より適切な給与制度の運用に努める。</a:t>
          </a:r>
          <a:endParaRPr lang="en-US" altLang="ja-JP" sz="1300">
            <a:effectLst/>
          </a:endParaRPr>
        </a:p>
        <a:p>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88</xdr:row>
      <xdr:rowOff>86868</xdr:rowOff>
    </xdr:to>
    <xdr:cxnSp macro="">
      <xdr:nvCxnSpPr>
        <xdr:cNvPr id="249" name="直線コネクタ 248"/>
        <xdr:cNvCxnSpPr/>
      </xdr:nvCxnSpPr>
      <xdr:spPr>
        <a:xfrm flipV="1">
          <a:off x="17018000" y="1387144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58945</xdr:rowOff>
    </xdr:from>
    <xdr:ext cx="762000" cy="259045"/>
    <xdr:sp macro="" textlink="">
      <xdr:nvSpPr>
        <xdr:cNvPr id="250" name="給与水準   （国との比較）最小値テキスト"/>
        <xdr:cNvSpPr txBox="1"/>
      </xdr:nvSpPr>
      <xdr:spPr>
        <a:xfrm>
          <a:off x="17106900" y="151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86868</xdr:rowOff>
    </xdr:from>
    <xdr:to>
      <xdr:col>24</xdr:col>
      <xdr:colOff>647700</xdr:colOff>
      <xdr:row>88</xdr:row>
      <xdr:rowOff>86868</xdr:rowOff>
    </xdr:to>
    <xdr:cxnSp macro="">
      <xdr:nvCxnSpPr>
        <xdr:cNvPr id="251" name="直線コネクタ 250"/>
        <xdr:cNvCxnSpPr/>
      </xdr:nvCxnSpPr>
      <xdr:spPr>
        <a:xfrm>
          <a:off x="16929100" y="1517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52"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3" name="直線コネクタ 252"/>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108965</xdr:rowOff>
    </xdr:to>
    <xdr:cxnSp macro="">
      <xdr:nvCxnSpPr>
        <xdr:cNvPr id="254" name="直線コネクタ 253"/>
        <xdr:cNvCxnSpPr/>
      </xdr:nvCxnSpPr>
      <xdr:spPr>
        <a:xfrm>
          <a:off x="16179800" y="14643608"/>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139971</xdr:rowOff>
    </xdr:from>
    <xdr:ext cx="762000" cy="259045"/>
    <xdr:sp macro="" textlink="">
      <xdr:nvSpPr>
        <xdr:cNvPr id="255" name="給与水準   （国との比較）平均値テキスト"/>
        <xdr:cNvSpPr txBox="1"/>
      </xdr:nvSpPr>
      <xdr:spPr>
        <a:xfrm>
          <a:off x="17106900" y="1437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56" name="フローチャート : 判断 255"/>
        <xdr:cNvSpPr/>
      </xdr:nvSpPr>
      <xdr:spPr>
        <a:xfrm>
          <a:off x="169672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85</xdr:row>
      <xdr:rowOff>70358</xdr:rowOff>
    </xdr:to>
    <xdr:cxnSp macro="">
      <xdr:nvCxnSpPr>
        <xdr:cNvPr id="257" name="直線コネクタ 256"/>
        <xdr:cNvCxnSpPr/>
      </xdr:nvCxnSpPr>
      <xdr:spPr>
        <a:xfrm>
          <a:off x="15290800" y="14643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8" name="フローチャート : 判断 257"/>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25164</xdr:rowOff>
    </xdr:from>
    <xdr:ext cx="736600" cy="259045"/>
    <xdr:sp macro="" textlink="">
      <xdr:nvSpPr>
        <xdr:cNvPr id="259" name="テキスト ボックス 258"/>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70358</xdr:rowOff>
    </xdr:from>
    <xdr:to>
      <xdr:col>22</xdr:col>
      <xdr:colOff>203200</xdr:colOff>
      <xdr:row>89</xdr:row>
      <xdr:rowOff>89154</xdr:rowOff>
    </xdr:to>
    <xdr:cxnSp macro="">
      <xdr:nvCxnSpPr>
        <xdr:cNvPr id="260" name="直線コネクタ 259"/>
        <xdr:cNvCxnSpPr/>
      </xdr:nvCxnSpPr>
      <xdr:spPr>
        <a:xfrm flipV="1">
          <a:off x="14401800" y="14643608"/>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1" name="フローチャート : 判断 260"/>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2" name="テキスト ボックス 261"/>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89154</xdr:rowOff>
    </xdr:from>
    <xdr:to>
      <xdr:col>21</xdr:col>
      <xdr:colOff>0</xdr:colOff>
      <xdr:row>89</xdr:row>
      <xdr:rowOff>137413</xdr:rowOff>
    </xdr:to>
    <xdr:cxnSp macro="">
      <xdr:nvCxnSpPr>
        <xdr:cNvPr id="263" name="直線コネクタ 262"/>
        <xdr:cNvCxnSpPr/>
      </xdr:nvCxnSpPr>
      <xdr:spPr>
        <a:xfrm flipV="1">
          <a:off x="13512800" y="153482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4" name="フローチャート : 判断 263"/>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65" name="テキスト ボックス 264"/>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6" name="フローチャート : 判断 265"/>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7" name="テキスト ボックス 266"/>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3" name="円/楕円 272"/>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4"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5" name="円/楕円 274"/>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6" name="テキスト ボックス 275"/>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7" name="円/楕円 276"/>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78" name="テキスト ボックス 277"/>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38354</xdr:rowOff>
    </xdr:from>
    <xdr:to>
      <xdr:col>21</xdr:col>
      <xdr:colOff>50800</xdr:colOff>
      <xdr:row>89</xdr:row>
      <xdr:rowOff>139954</xdr:rowOff>
    </xdr:to>
    <xdr:sp macro="" textlink="">
      <xdr:nvSpPr>
        <xdr:cNvPr id="279" name="円/楕円 278"/>
        <xdr:cNvSpPr/>
      </xdr:nvSpPr>
      <xdr:spPr>
        <a:xfrm>
          <a:off x="14351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124731</xdr:rowOff>
    </xdr:from>
    <xdr:ext cx="762000" cy="259045"/>
    <xdr:sp macro="" textlink="">
      <xdr:nvSpPr>
        <xdr:cNvPr id="280" name="テキスト ボックス 279"/>
        <xdr:cNvSpPr txBox="1"/>
      </xdr:nvSpPr>
      <xdr:spPr>
        <a:xfrm>
          <a:off x="14020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86613</xdr:rowOff>
    </xdr:from>
    <xdr:to>
      <xdr:col>19</xdr:col>
      <xdr:colOff>533400</xdr:colOff>
      <xdr:row>90</xdr:row>
      <xdr:rowOff>16763</xdr:rowOff>
    </xdr:to>
    <xdr:sp macro="" textlink="">
      <xdr:nvSpPr>
        <xdr:cNvPr id="281" name="円/楕円 280"/>
        <xdr:cNvSpPr/>
      </xdr:nvSpPr>
      <xdr:spPr>
        <a:xfrm>
          <a:off x="13462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1540</xdr:rowOff>
    </xdr:from>
    <xdr:ext cx="762000" cy="259045"/>
    <xdr:sp macro="" textlink="">
      <xdr:nvSpPr>
        <xdr:cNvPr id="282" name="テキスト ボックス 281"/>
        <xdr:cNvSpPr txBox="1"/>
      </xdr:nvSpPr>
      <xdr:spPr>
        <a:xfrm>
          <a:off x="13131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ごみ処理業務</a:t>
          </a:r>
          <a:r>
            <a:rPr kumimoji="1" lang="ja-JP" altLang="en-US" sz="1300">
              <a:solidFill>
                <a:schemeClr val="dk1"/>
              </a:solidFill>
              <a:effectLst/>
              <a:latin typeface="+mn-lt"/>
              <a:ea typeface="+mn-ea"/>
              <a:cs typeface="+mn-cs"/>
            </a:rPr>
            <a:t>（収集運搬を除く）</a:t>
          </a:r>
          <a:r>
            <a:rPr kumimoji="1" lang="ja-JP" altLang="ja-JP" sz="1300">
              <a:solidFill>
                <a:schemeClr val="dk1"/>
              </a:solidFill>
              <a:effectLst/>
              <a:latin typeface="+mn-lt"/>
              <a:ea typeface="+mn-ea"/>
              <a:cs typeface="+mn-cs"/>
            </a:rPr>
            <a:t>を一部事務組合へ、消防事務を他団体へ委託するほか、各業務において民間委託等</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推進</a:t>
          </a:r>
          <a:r>
            <a:rPr kumimoji="1" lang="ja-JP" altLang="en-US" sz="1300">
              <a:solidFill>
                <a:schemeClr val="dk1"/>
              </a:solidFill>
              <a:effectLst/>
              <a:latin typeface="+mn-lt"/>
              <a:ea typeface="+mn-ea"/>
              <a:cs typeface="+mn-cs"/>
            </a:rPr>
            <a:t>しているが、</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年度においては人口の減少（△</a:t>
          </a:r>
          <a:r>
            <a:rPr kumimoji="1" lang="en-US" altLang="ja-JP" sz="1300">
              <a:solidFill>
                <a:schemeClr val="dk1"/>
              </a:solidFill>
              <a:effectLst/>
              <a:latin typeface="+mn-lt"/>
              <a:ea typeface="+mn-ea"/>
              <a:cs typeface="+mn-cs"/>
            </a:rPr>
            <a:t>358</a:t>
          </a:r>
          <a:r>
            <a:rPr kumimoji="1" lang="ja-JP" altLang="en-US" sz="1300">
              <a:solidFill>
                <a:schemeClr val="dk1"/>
              </a:solidFill>
              <a:effectLst/>
              <a:latin typeface="+mn-lt"/>
              <a:ea typeface="+mn-ea"/>
              <a:cs typeface="+mn-cs"/>
            </a:rPr>
            <a:t>人）と職員数の増（</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人）により、近年では初めて類似団体平均を上回る数値となった。職員数増の理由としては再任用制度の導入や類似団体と比較し公立保育所が多いことによる保育士の増などがある。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引き続き</a:t>
          </a:r>
          <a:r>
            <a:rPr kumimoji="1" lang="ja-JP" altLang="en-US" sz="1300">
              <a:solidFill>
                <a:schemeClr val="dk1"/>
              </a:solidFill>
              <a:effectLst/>
              <a:latin typeface="+mn-lt"/>
              <a:ea typeface="+mn-ea"/>
              <a:cs typeface="+mn-cs"/>
            </a:rPr>
            <a:t>近隣の状況を勘案しながら、町計画に基づき</a:t>
          </a:r>
          <a:r>
            <a:rPr kumimoji="1" lang="ja-JP" altLang="ja-JP" sz="1300">
              <a:solidFill>
                <a:schemeClr val="dk1"/>
              </a:solidFill>
              <a:effectLst/>
              <a:latin typeface="+mn-lt"/>
              <a:ea typeface="+mn-ea"/>
              <a:cs typeface="+mn-cs"/>
            </a:rPr>
            <a:t>職員</a:t>
          </a:r>
          <a:r>
            <a:rPr kumimoji="1" lang="ja-JP" altLang="en-US" sz="1300">
              <a:solidFill>
                <a:schemeClr val="dk1"/>
              </a:solidFill>
              <a:effectLst/>
              <a:latin typeface="+mn-lt"/>
              <a:ea typeface="+mn-ea"/>
              <a:cs typeface="+mn-cs"/>
            </a:rPr>
            <a:t>数の定員適正化</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4" name="直線コネクタ 313"/>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5"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6" name="直線コネクタ 315"/>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7"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8" name="直線コネクタ 317"/>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23676</xdr:rowOff>
    </xdr:from>
    <xdr:to>
      <xdr:col>24</xdr:col>
      <xdr:colOff>558800</xdr:colOff>
      <xdr:row>60</xdr:row>
      <xdr:rowOff>54701</xdr:rowOff>
    </xdr:to>
    <xdr:cxnSp macro="">
      <xdr:nvCxnSpPr>
        <xdr:cNvPr id="319" name="直線コネクタ 318"/>
        <xdr:cNvCxnSpPr/>
      </xdr:nvCxnSpPr>
      <xdr:spPr>
        <a:xfrm>
          <a:off x="16179800" y="1031067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0"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1" name="フローチャート : 判断 320"/>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6441</xdr:rowOff>
    </xdr:from>
    <xdr:to>
      <xdr:col>23</xdr:col>
      <xdr:colOff>406400</xdr:colOff>
      <xdr:row>60</xdr:row>
      <xdr:rowOff>23676</xdr:rowOff>
    </xdr:to>
    <xdr:cxnSp macro="">
      <xdr:nvCxnSpPr>
        <xdr:cNvPr id="322" name="直線コネクタ 321"/>
        <xdr:cNvCxnSpPr/>
      </xdr:nvCxnSpPr>
      <xdr:spPr>
        <a:xfrm>
          <a:off x="15290800" y="1029344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3" name="フローチャート : 判断 322"/>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4" name="テキスト ボックス 323"/>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6441</xdr:rowOff>
    </xdr:from>
    <xdr:to>
      <xdr:col>22</xdr:col>
      <xdr:colOff>203200</xdr:colOff>
      <xdr:row>60</xdr:row>
      <xdr:rowOff>9888</xdr:rowOff>
    </xdr:to>
    <xdr:cxnSp macro="">
      <xdr:nvCxnSpPr>
        <xdr:cNvPr id="325" name="直線コネクタ 324"/>
        <xdr:cNvCxnSpPr/>
      </xdr:nvCxnSpPr>
      <xdr:spPr>
        <a:xfrm flipV="1">
          <a:off x="14401800" y="102934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6" name="フローチャート : 判断 325"/>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7" name="テキスト ボックス 326"/>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2994</xdr:rowOff>
    </xdr:from>
    <xdr:to>
      <xdr:col>21</xdr:col>
      <xdr:colOff>0</xdr:colOff>
      <xdr:row>60</xdr:row>
      <xdr:rowOff>9888</xdr:rowOff>
    </xdr:to>
    <xdr:cxnSp macro="">
      <xdr:nvCxnSpPr>
        <xdr:cNvPr id="328" name="直線コネクタ 327"/>
        <xdr:cNvCxnSpPr/>
      </xdr:nvCxnSpPr>
      <xdr:spPr>
        <a:xfrm>
          <a:off x="13512800" y="102899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1" name="フローチャート : 判断 330"/>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2" name="テキスト ボックス 331"/>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3901</xdr:rowOff>
    </xdr:from>
    <xdr:to>
      <xdr:col>24</xdr:col>
      <xdr:colOff>609600</xdr:colOff>
      <xdr:row>60</xdr:row>
      <xdr:rowOff>105501</xdr:rowOff>
    </xdr:to>
    <xdr:sp macro="" textlink="">
      <xdr:nvSpPr>
        <xdr:cNvPr id="338" name="円/楕円 337"/>
        <xdr:cNvSpPr/>
      </xdr:nvSpPr>
      <xdr:spPr>
        <a:xfrm>
          <a:off x="169672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147428</xdr:rowOff>
    </xdr:from>
    <xdr:ext cx="762000" cy="259045"/>
    <xdr:sp macro="" textlink="">
      <xdr:nvSpPr>
        <xdr:cNvPr id="339" name="定員管理の状況該当値テキスト"/>
        <xdr:cNvSpPr txBox="1"/>
      </xdr:nvSpPr>
      <xdr:spPr>
        <a:xfrm>
          <a:off x="17106900" y="102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144326</xdr:rowOff>
    </xdr:from>
    <xdr:to>
      <xdr:col>23</xdr:col>
      <xdr:colOff>457200</xdr:colOff>
      <xdr:row>60</xdr:row>
      <xdr:rowOff>74476</xdr:rowOff>
    </xdr:to>
    <xdr:sp macro="" textlink="">
      <xdr:nvSpPr>
        <xdr:cNvPr id="340" name="円/楕円 339"/>
        <xdr:cNvSpPr/>
      </xdr:nvSpPr>
      <xdr:spPr>
        <a:xfrm>
          <a:off x="16129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84653</xdr:rowOff>
    </xdr:from>
    <xdr:ext cx="736600" cy="259045"/>
    <xdr:sp macro="" textlink="">
      <xdr:nvSpPr>
        <xdr:cNvPr id="341" name="テキスト ボックス 340"/>
        <xdr:cNvSpPr txBox="1"/>
      </xdr:nvSpPr>
      <xdr:spPr>
        <a:xfrm>
          <a:off x="15798800" y="10028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127091</xdr:rowOff>
    </xdr:from>
    <xdr:to>
      <xdr:col>22</xdr:col>
      <xdr:colOff>254000</xdr:colOff>
      <xdr:row>60</xdr:row>
      <xdr:rowOff>57241</xdr:rowOff>
    </xdr:to>
    <xdr:sp macro="" textlink="">
      <xdr:nvSpPr>
        <xdr:cNvPr id="342" name="円/楕円 341"/>
        <xdr:cNvSpPr/>
      </xdr:nvSpPr>
      <xdr:spPr>
        <a:xfrm>
          <a:off x="15240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67418</xdr:rowOff>
    </xdr:from>
    <xdr:ext cx="762000" cy="259045"/>
    <xdr:sp macro="" textlink="">
      <xdr:nvSpPr>
        <xdr:cNvPr id="343" name="テキスト ボックス 342"/>
        <xdr:cNvSpPr txBox="1"/>
      </xdr:nvSpPr>
      <xdr:spPr>
        <a:xfrm>
          <a:off x="14909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130538</xdr:rowOff>
    </xdr:from>
    <xdr:to>
      <xdr:col>21</xdr:col>
      <xdr:colOff>50800</xdr:colOff>
      <xdr:row>60</xdr:row>
      <xdr:rowOff>60688</xdr:rowOff>
    </xdr:to>
    <xdr:sp macro="" textlink="">
      <xdr:nvSpPr>
        <xdr:cNvPr id="344" name="円/楕円 343"/>
        <xdr:cNvSpPr/>
      </xdr:nvSpPr>
      <xdr:spPr>
        <a:xfrm>
          <a:off x="14351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70865</xdr:rowOff>
    </xdr:from>
    <xdr:ext cx="762000" cy="259045"/>
    <xdr:sp macro="" textlink="">
      <xdr:nvSpPr>
        <xdr:cNvPr id="345" name="テキスト ボックス 344"/>
        <xdr:cNvSpPr txBox="1"/>
      </xdr:nvSpPr>
      <xdr:spPr>
        <a:xfrm>
          <a:off x="14020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123644</xdr:rowOff>
    </xdr:from>
    <xdr:to>
      <xdr:col>19</xdr:col>
      <xdr:colOff>533400</xdr:colOff>
      <xdr:row>60</xdr:row>
      <xdr:rowOff>53794</xdr:rowOff>
    </xdr:to>
    <xdr:sp macro="" textlink="">
      <xdr:nvSpPr>
        <xdr:cNvPr id="346" name="円/楕円 345"/>
        <xdr:cNvSpPr/>
      </xdr:nvSpPr>
      <xdr:spPr>
        <a:xfrm>
          <a:off x="13462000" y="102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63971</xdr:rowOff>
    </xdr:from>
    <xdr:ext cx="762000" cy="259045"/>
    <xdr:sp macro="" textlink="">
      <xdr:nvSpPr>
        <xdr:cNvPr id="347" name="テキスト ボックス 346"/>
        <xdr:cNvSpPr txBox="1"/>
      </xdr:nvSpPr>
      <xdr:spPr>
        <a:xfrm>
          <a:off x="13131800" y="1000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算定分子</a:t>
          </a:r>
          <a:r>
            <a:rPr kumimoji="1" lang="en-US" altLang="ja-JP" sz="1300">
              <a:latin typeface="ＭＳ Ｐゴシック"/>
            </a:rPr>
            <a:t>】</a:t>
          </a:r>
          <a:r>
            <a:rPr kumimoji="1" lang="ja-JP" altLang="en-US" sz="1300">
              <a:latin typeface="ＭＳ Ｐゴシック"/>
            </a:rPr>
            <a:t>・元利償還金の減（△</a:t>
          </a:r>
          <a:r>
            <a:rPr kumimoji="1" lang="en-US" altLang="ja-JP" sz="1300">
              <a:latin typeface="ＭＳ Ｐゴシック"/>
            </a:rPr>
            <a:t>72,696</a:t>
          </a:r>
          <a:r>
            <a:rPr kumimoji="1" lang="ja-JP" altLang="en-US" sz="1300">
              <a:latin typeface="ＭＳ Ｐゴシック"/>
            </a:rPr>
            <a:t>千円）</a:t>
          </a:r>
        </a:p>
        <a:p>
          <a:r>
            <a:rPr kumimoji="1" lang="en-US" altLang="ja-JP" sz="1300">
              <a:latin typeface="ＭＳ Ｐゴシック"/>
            </a:rPr>
            <a:t>【</a:t>
          </a:r>
          <a:r>
            <a:rPr kumimoji="1" lang="ja-JP" altLang="en-US" sz="1300">
              <a:latin typeface="ＭＳ Ｐゴシック"/>
            </a:rPr>
            <a:t>算定分母</a:t>
          </a:r>
          <a:r>
            <a:rPr kumimoji="1" lang="en-US" altLang="ja-JP" sz="1300">
              <a:latin typeface="ＭＳ Ｐゴシック"/>
            </a:rPr>
            <a:t>】</a:t>
          </a:r>
          <a:r>
            <a:rPr kumimoji="1" lang="ja-JP" altLang="en-US" sz="1300">
              <a:latin typeface="ＭＳ Ｐゴシック"/>
            </a:rPr>
            <a:t>・普通交付税額の増（＋</a:t>
          </a:r>
          <a:r>
            <a:rPr kumimoji="1" lang="en-US" altLang="ja-JP" sz="1300">
              <a:latin typeface="ＭＳ Ｐゴシック"/>
            </a:rPr>
            <a:t>63,798</a:t>
          </a:r>
          <a:r>
            <a:rPr kumimoji="1" lang="ja-JP" altLang="en-US" sz="1300">
              <a:latin typeface="ＭＳ Ｐゴシック"/>
            </a:rPr>
            <a:t>千円）、臨時財政対策債発行可能額の増（＋</a:t>
          </a:r>
          <a:r>
            <a:rPr kumimoji="1" lang="en-US" altLang="ja-JP" sz="1300">
              <a:latin typeface="ＭＳ Ｐゴシック"/>
            </a:rPr>
            <a:t>32,836</a:t>
          </a:r>
          <a:r>
            <a:rPr kumimoji="1" lang="ja-JP" altLang="en-US" sz="1300">
              <a:latin typeface="ＭＳ Ｐゴシック"/>
            </a:rPr>
            <a:t>千円）等による標準財政規模の増（＋</a:t>
          </a:r>
          <a:r>
            <a:rPr kumimoji="1" lang="en-US" altLang="ja-JP" sz="1300">
              <a:latin typeface="ＭＳ Ｐゴシック"/>
            </a:rPr>
            <a:t>88,476</a:t>
          </a:r>
          <a:r>
            <a:rPr kumimoji="1" lang="ja-JP" altLang="en-US" sz="1300">
              <a:latin typeface="ＭＳ Ｐゴシック"/>
            </a:rPr>
            <a:t>千円）</a:t>
          </a:r>
          <a:endParaRPr kumimoji="1" lang="en-US" altLang="ja-JP" sz="1300">
            <a:latin typeface="ＭＳ Ｐゴシック"/>
          </a:endParaRPr>
        </a:p>
        <a:p>
          <a:r>
            <a:rPr kumimoji="1" lang="ja-JP" altLang="en-US" sz="1300">
              <a:latin typeface="ＭＳ Ｐゴシック"/>
            </a:rPr>
            <a:t>これらにより、前年度比</a:t>
          </a:r>
          <a:r>
            <a:rPr kumimoji="1" lang="en-US" altLang="ja-JP" sz="1300">
              <a:latin typeface="ＭＳ Ｐゴシック"/>
            </a:rPr>
            <a:t>1.2</a:t>
          </a:r>
          <a:r>
            <a:rPr kumimoji="1" lang="ja-JP" altLang="en-US" sz="1300">
              <a:latin typeface="ＭＳ Ｐゴシック"/>
            </a:rPr>
            <a:t>ポイントマイナスとなった。</a:t>
          </a:r>
          <a:endParaRPr kumimoji="1" lang="en-US" altLang="ja-JP" sz="1300">
            <a:latin typeface="ＭＳ Ｐゴシック"/>
          </a:endParaRPr>
        </a:p>
        <a:p>
          <a:r>
            <a:rPr kumimoji="1" lang="ja-JP" altLang="en-US" sz="1300">
              <a:latin typeface="ＭＳ Ｐゴシック"/>
            </a:rPr>
            <a:t>地方債現在高の減少により類似団体平均を</a:t>
          </a:r>
          <a:r>
            <a:rPr kumimoji="1" lang="en-US" altLang="ja-JP" sz="1300">
              <a:latin typeface="ＭＳ Ｐゴシック"/>
            </a:rPr>
            <a:t>25</a:t>
          </a:r>
          <a:r>
            <a:rPr kumimoji="1" lang="ja-JP" altLang="en-US" sz="1300">
              <a:latin typeface="ＭＳ Ｐゴシック"/>
            </a:rPr>
            <a:t>年度より</a:t>
          </a:r>
          <a:r>
            <a:rPr kumimoji="1" lang="en-US" altLang="ja-JP" sz="1300">
              <a:latin typeface="ＭＳ Ｐゴシック"/>
            </a:rPr>
            <a:t>3</a:t>
          </a:r>
          <a:r>
            <a:rPr kumimoji="1" lang="ja-JP" altLang="en-US" sz="1300">
              <a:latin typeface="ＭＳ Ｐゴシック"/>
            </a:rPr>
            <a:t>年連続で下回っているが、今後は近年の大型公共事業等による増加が見込まれることから、新規の地方債発行は計画的に行うこととする。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5" name="直線コネクタ 374"/>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6"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7" name="直線コネクタ 376"/>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41</xdr:row>
      <xdr:rowOff>35983</xdr:rowOff>
    </xdr:to>
    <xdr:cxnSp macro="">
      <xdr:nvCxnSpPr>
        <xdr:cNvPr id="380" name="直線コネクタ 379"/>
        <xdr:cNvCxnSpPr/>
      </xdr:nvCxnSpPr>
      <xdr:spPr>
        <a:xfrm flipV="1">
          <a:off x="16179800" y="696891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1"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2" name="フローチャート : 判断 381"/>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42</xdr:row>
      <xdr:rowOff>17356</xdr:rowOff>
    </xdr:to>
    <xdr:cxnSp macro="">
      <xdr:nvCxnSpPr>
        <xdr:cNvPr id="383" name="直線コネクタ 382"/>
        <xdr:cNvCxnSpPr/>
      </xdr:nvCxnSpPr>
      <xdr:spPr>
        <a:xfrm flipV="1">
          <a:off x="15290800" y="70654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4" name="フローチャート :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154094</xdr:rowOff>
    </xdr:to>
    <xdr:cxnSp macro="">
      <xdr:nvCxnSpPr>
        <xdr:cNvPr id="386" name="直線コネクタ 385"/>
        <xdr:cNvCxnSpPr/>
      </xdr:nvCxnSpPr>
      <xdr:spPr>
        <a:xfrm flipV="1">
          <a:off x="14401800" y="72182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7" name="フローチャート : 判断 386"/>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8" name="テキスト ボックス 387"/>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43</xdr:row>
      <xdr:rowOff>22860</xdr:rowOff>
    </xdr:to>
    <xdr:cxnSp macro="">
      <xdr:nvCxnSpPr>
        <xdr:cNvPr id="389" name="直線コネクタ 388"/>
        <xdr:cNvCxnSpPr/>
      </xdr:nvCxnSpPr>
      <xdr:spPr>
        <a:xfrm flipV="1">
          <a:off x="13512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0" name="フローチャート : 判断 389"/>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1" name="テキスト ボックス 390"/>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2" name="フローチャート : 判断 391"/>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3" name="テキスト ボックス 392"/>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399" name="円/楕円 398"/>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76640</xdr:rowOff>
    </xdr:from>
    <xdr:ext cx="762000" cy="259045"/>
    <xdr:sp macro="" textlink="">
      <xdr:nvSpPr>
        <xdr:cNvPr id="400"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1" name="円/楕円 400"/>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2" name="テキスト ボックス 401"/>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3" name="円/楕円 402"/>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78333</xdr:rowOff>
    </xdr:from>
    <xdr:ext cx="762000" cy="259045"/>
    <xdr:sp macro="" textlink="">
      <xdr:nvSpPr>
        <xdr:cNvPr id="404" name="テキスト ボックス 403"/>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103294</xdr:rowOff>
    </xdr:from>
    <xdr:to>
      <xdr:col>21</xdr:col>
      <xdr:colOff>50800</xdr:colOff>
      <xdr:row>43</xdr:row>
      <xdr:rowOff>33444</xdr:rowOff>
    </xdr:to>
    <xdr:sp macro="" textlink="">
      <xdr:nvSpPr>
        <xdr:cNvPr id="405" name="円/楕円 404"/>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18221</xdr:rowOff>
    </xdr:from>
    <xdr:ext cx="762000" cy="259045"/>
    <xdr:sp macro="" textlink="">
      <xdr:nvSpPr>
        <xdr:cNvPr id="406" name="テキスト ボックス 405"/>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07" name="円/楕円 406"/>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08" name="テキスト ボックス 40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算定分子</a:t>
          </a:r>
          <a:r>
            <a:rPr kumimoji="1" lang="en-US" altLang="ja-JP" sz="1300">
              <a:latin typeface="ＭＳ Ｐゴシック"/>
            </a:rPr>
            <a:t>】</a:t>
          </a:r>
          <a:r>
            <a:rPr kumimoji="1" lang="ja-JP" altLang="en-US" sz="1300">
              <a:latin typeface="ＭＳ Ｐゴシック"/>
            </a:rPr>
            <a:t>・公営企業債等繰入見込額の減（△</a:t>
          </a:r>
          <a:r>
            <a:rPr kumimoji="1" lang="en-US" altLang="ja-JP" sz="1300">
              <a:latin typeface="ＭＳ Ｐゴシック"/>
            </a:rPr>
            <a:t>160,910</a:t>
          </a:r>
          <a:r>
            <a:rPr kumimoji="1" lang="ja-JP" altLang="en-US" sz="1300">
              <a:latin typeface="ＭＳ Ｐゴシック"/>
            </a:rPr>
            <a:t>千円）などによる将来負担額の減（△</a:t>
          </a:r>
          <a:r>
            <a:rPr kumimoji="1" lang="en-US" altLang="ja-JP" sz="1300">
              <a:latin typeface="ＭＳ Ｐゴシック"/>
            </a:rPr>
            <a:t>252,063</a:t>
          </a:r>
          <a:r>
            <a:rPr kumimoji="1" lang="ja-JP" altLang="en-US" sz="1300">
              <a:latin typeface="ＭＳ Ｐゴシック"/>
            </a:rPr>
            <a:t>千円）・充当可能基金などの充当可能財源等の増（＋</a:t>
          </a:r>
          <a:r>
            <a:rPr kumimoji="1" lang="en-US" altLang="ja-JP" sz="1300">
              <a:latin typeface="ＭＳ Ｐゴシック"/>
            </a:rPr>
            <a:t>351,313</a:t>
          </a:r>
          <a:r>
            <a:rPr kumimoji="1" lang="ja-JP" altLang="en-US" sz="1300">
              <a:latin typeface="ＭＳ Ｐゴシック"/>
            </a:rPr>
            <a:t>千円）</a:t>
          </a:r>
        </a:p>
        <a:p>
          <a:r>
            <a:rPr kumimoji="1" lang="en-US" altLang="ja-JP" sz="1300">
              <a:latin typeface="ＭＳ Ｐゴシック"/>
            </a:rPr>
            <a:t>【</a:t>
          </a:r>
          <a:r>
            <a:rPr kumimoji="1" lang="ja-JP" altLang="en-US" sz="1300">
              <a:latin typeface="ＭＳ Ｐゴシック"/>
            </a:rPr>
            <a:t>算定分母</a:t>
          </a:r>
          <a:r>
            <a:rPr kumimoji="1" lang="en-US" altLang="ja-JP" sz="1300">
              <a:latin typeface="ＭＳ Ｐゴシック"/>
            </a:rPr>
            <a:t>】</a:t>
          </a:r>
          <a:r>
            <a:rPr kumimoji="1" lang="ja-JP" altLang="en-US" sz="1300">
              <a:latin typeface="ＭＳ Ｐゴシック"/>
            </a:rPr>
            <a:t>・標準財政規模の増（＋</a:t>
          </a:r>
          <a:r>
            <a:rPr kumimoji="1" lang="en-US" altLang="ja-JP" sz="1300">
              <a:latin typeface="ＭＳ Ｐゴシック"/>
            </a:rPr>
            <a:t>88,476</a:t>
          </a:r>
          <a:r>
            <a:rPr kumimoji="1" lang="ja-JP" altLang="en-US" sz="1300">
              <a:latin typeface="ＭＳ Ｐゴシック"/>
            </a:rPr>
            <a:t>千円）</a:t>
          </a:r>
          <a:endParaRPr kumimoji="1" lang="en-US" altLang="ja-JP" sz="1300">
            <a:latin typeface="ＭＳ Ｐゴシック"/>
          </a:endParaRPr>
        </a:p>
        <a:p>
          <a:r>
            <a:rPr kumimoji="1" lang="ja-JP" altLang="en-US" sz="1300">
              <a:latin typeface="ＭＳ Ｐゴシック"/>
            </a:rPr>
            <a:t>これらにより、前年度比</a:t>
          </a:r>
          <a:r>
            <a:rPr kumimoji="1" lang="en-US" altLang="ja-JP" sz="1300">
              <a:latin typeface="ＭＳ Ｐゴシック"/>
            </a:rPr>
            <a:t>10.4</a:t>
          </a:r>
          <a:r>
            <a:rPr kumimoji="1" lang="ja-JP" altLang="en-US" sz="1300">
              <a:latin typeface="ＭＳ Ｐゴシック"/>
            </a:rPr>
            <a:t>ポイントのマイナスとなった。</a:t>
          </a:r>
          <a:endParaRPr kumimoji="1" lang="en-US" altLang="ja-JP" sz="1300">
            <a:latin typeface="ＭＳ Ｐゴシック"/>
          </a:endParaRPr>
        </a:p>
        <a:p>
          <a:r>
            <a:rPr kumimoji="1" lang="ja-JP" altLang="en-US" sz="1300">
              <a:latin typeface="ＭＳ Ｐゴシック"/>
            </a:rPr>
            <a:t>依然として類似団体平均を上回る数値となっているが、基金残高が回復し充当可能財源が増加傾向にあり指標改善の動きが見られる。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7" name="直線コネクタ 436"/>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8"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9" name="直線コネクタ 438"/>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6308</xdr:rowOff>
    </xdr:from>
    <xdr:to>
      <xdr:col>24</xdr:col>
      <xdr:colOff>558800</xdr:colOff>
      <xdr:row>16</xdr:row>
      <xdr:rowOff>89958</xdr:rowOff>
    </xdr:to>
    <xdr:cxnSp macro="">
      <xdr:nvCxnSpPr>
        <xdr:cNvPr id="442" name="直線コネクタ 441"/>
        <xdr:cNvCxnSpPr/>
      </xdr:nvCxnSpPr>
      <xdr:spPr>
        <a:xfrm flipV="1">
          <a:off x="16179800" y="2749508"/>
          <a:ext cx="8382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3"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4" name="フローチャート : 判断 443"/>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89958</xdr:rowOff>
    </xdr:from>
    <xdr:to>
      <xdr:col>23</xdr:col>
      <xdr:colOff>406400</xdr:colOff>
      <xdr:row>17</xdr:row>
      <xdr:rowOff>20659</xdr:rowOff>
    </xdr:to>
    <xdr:cxnSp macro="">
      <xdr:nvCxnSpPr>
        <xdr:cNvPr id="445" name="直線コネクタ 444"/>
        <xdr:cNvCxnSpPr/>
      </xdr:nvCxnSpPr>
      <xdr:spPr>
        <a:xfrm flipV="1">
          <a:off x="15290800" y="2833158"/>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20659</xdr:rowOff>
    </xdr:from>
    <xdr:to>
      <xdr:col>22</xdr:col>
      <xdr:colOff>203200</xdr:colOff>
      <xdr:row>17</xdr:row>
      <xdr:rowOff>92244</xdr:rowOff>
    </xdr:to>
    <xdr:cxnSp macro="">
      <xdr:nvCxnSpPr>
        <xdr:cNvPr id="448" name="直線コネクタ 447"/>
        <xdr:cNvCxnSpPr/>
      </xdr:nvCxnSpPr>
      <xdr:spPr>
        <a:xfrm flipV="1">
          <a:off x="14401800" y="2935309"/>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49" name="フローチャート : 判断 448"/>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0" name="テキスト ボックス 449"/>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92244</xdr:rowOff>
    </xdr:from>
    <xdr:to>
      <xdr:col>21</xdr:col>
      <xdr:colOff>0</xdr:colOff>
      <xdr:row>17</xdr:row>
      <xdr:rowOff>100288</xdr:rowOff>
    </xdr:to>
    <xdr:cxnSp macro="">
      <xdr:nvCxnSpPr>
        <xdr:cNvPr id="451" name="直線コネクタ 450"/>
        <xdr:cNvCxnSpPr/>
      </xdr:nvCxnSpPr>
      <xdr:spPr>
        <a:xfrm flipV="1">
          <a:off x="13512800" y="300689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5" name="テキスト ボックス 454"/>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126958</xdr:rowOff>
    </xdr:from>
    <xdr:to>
      <xdr:col>24</xdr:col>
      <xdr:colOff>609600</xdr:colOff>
      <xdr:row>16</xdr:row>
      <xdr:rowOff>57108</xdr:rowOff>
    </xdr:to>
    <xdr:sp macro="" textlink="">
      <xdr:nvSpPr>
        <xdr:cNvPr id="461" name="円/楕円 460"/>
        <xdr:cNvSpPr/>
      </xdr:nvSpPr>
      <xdr:spPr>
        <a:xfrm>
          <a:off x="169672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99035</xdr:rowOff>
    </xdr:from>
    <xdr:ext cx="762000" cy="259045"/>
    <xdr:sp macro="" textlink="">
      <xdr:nvSpPr>
        <xdr:cNvPr id="462" name="将来負担の状況該当値テキスト"/>
        <xdr:cNvSpPr txBox="1"/>
      </xdr:nvSpPr>
      <xdr:spPr>
        <a:xfrm>
          <a:off x="17106900" y="267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39158</xdr:rowOff>
    </xdr:from>
    <xdr:to>
      <xdr:col>23</xdr:col>
      <xdr:colOff>457200</xdr:colOff>
      <xdr:row>16</xdr:row>
      <xdr:rowOff>140758</xdr:rowOff>
    </xdr:to>
    <xdr:sp macro="" textlink="">
      <xdr:nvSpPr>
        <xdr:cNvPr id="463" name="円/楕円 462"/>
        <xdr:cNvSpPr/>
      </xdr:nvSpPr>
      <xdr:spPr>
        <a:xfrm>
          <a:off x="16129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125535</xdr:rowOff>
    </xdr:from>
    <xdr:ext cx="736600" cy="259045"/>
    <xdr:sp macro="" textlink="">
      <xdr:nvSpPr>
        <xdr:cNvPr id="464" name="テキスト ボックス 463"/>
        <xdr:cNvSpPr txBox="1"/>
      </xdr:nvSpPr>
      <xdr:spPr>
        <a:xfrm>
          <a:off x="15798800" y="286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141309</xdr:rowOff>
    </xdr:from>
    <xdr:to>
      <xdr:col>22</xdr:col>
      <xdr:colOff>254000</xdr:colOff>
      <xdr:row>17</xdr:row>
      <xdr:rowOff>71459</xdr:rowOff>
    </xdr:to>
    <xdr:sp macro="" textlink="">
      <xdr:nvSpPr>
        <xdr:cNvPr id="465" name="円/楕円 464"/>
        <xdr:cNvSpPr/>
      </xdr:nvSpPr>
      <xdr:spPr>
        <a:xfrm>
          <a:off x="15240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56236</xdr:rowOff>
    </xdr:from>
    <xdr:ext cx="762000" cy="259045"/>
    <xdr:sp macro="" textlink="">
      <xdr:nvSpPr>
        <xdr:cNvPr id="466" name="テキスト ボックス 465"/>
        <xdr:cNvSpPr txBox="1"/>
      </xdr:nvSpPr>
      <xdr:spPr>
        <a:xfrm>
          <a:off x="14909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41444</xdr:rowOff>
    </xdr:from>
    <xdr:to>
      <xdr:col>21</xdr:col>
      <xdr:colOff>50800</xdr:colOff>
      <xdr:row>17</xdr:row>
      <xdr:rowOff>143044</xdr:rowOff>
    </xdr:to>
    <xdr:sp macro="" textlink="">
      <xdr:nvSpPr>
        <xdr:cNvPr id="467" name="円/楕円 466"/>
        <xdr:cNvSpPr/>
      </xdr:nvSpPr>
      <xdr:spPr>
        <a:xfrm>
          <a:off x="14351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127821</xdr:rowOff>
    </xdr:from>
    <xdr:ext cx="762000" cy="259045"/>
    <xdr:sp macro="" textlink="">
      <xdr:nvSpPr>
        <xdr:cNvPr id="468" name="テキスト ボックス 467"/>
        <xdr:cNvSpPr txBox="1"/>
      </xdr:nvSpPr>
      <xdr:spPr>
        <a:xfrm>
          <a:off x="14020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49488</xdr:rowOff>
    </xdr:from>
    <xdr:to>
      <xdr:col>19</xdr:col>
      <xdr:colOff>533400</xdr:colOff>
      <xdr:row>17</xdr:row>
      <xdr:rowOff>151088</xdr:rowOff>
    </xdr:to>
    <xdr:sp macro="" textlink="">
      <xdr:nvSpPr>
        <xdr:cNvPr id="469" name="円/楕円 468"/>
        <xdr:cNvSpPr/>
      </xdr:nvSpPr>
      <xdr:spPr>
        <a:xfrm>
          <a:off x="13462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135865</xdr:rowOff>
    </xdr:from>
    <xdr:ext cx="762000" cy="259045"/>
    <xdr:sp macro="" textlink="">
      <xdr:nvSpPr>
        <xdr:cNvPr id="470" name="テキスト ボックス 469"/>
        <xdr:cNvSpPr txBox="1"/>
      </xdr:nvSpPr>
      <xdr:spPr>
        <a:xfrm>
          <a:off x="13131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34,855
34,467
64.25
12,178,238
11,525,607
588,412
7,387,742
8,855,903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引き続き、類似団体平均と比較して低い数値を保っており、</a:t>
          </a:r>
          <a:r>
            <a:rPr kumimoji="1" lang="en-US" altLang="ja-JP" sz="1300">
              <a:latin typeface="ＭＳ Ｐゴシック"/>
            </a:rPr>
            <a:t>27</a:t>
          </a:r>
          <a:r>
            <a:rPr kumimoji="1" lang="ja-JP" altLang="en-US" sz="1300">
              <a:latin typeface="ＭＳ Ｐゴシック"/>
            </a:rPr>
            <a:t>年度においては横ばいの推移となった。ごみ処理業務（収集運搬を除く）は一部事務組合で、消防事務は他団体へ、小・中学校給食センター調理業務は民間への全面委託で行っていることなどが要因としてあげられる。</a:t>
          </a:r>
        </a:p>
        <a:p>
          <a:r>
            <a:rPr kumimoji="1" lang="ja-JP" altLang="en-US" sz="1300">
              <a:latin typeface="ＭＳ Ｐゴシック"/>
            </a:rPr>
            <a:t>今後も町計画に基づき職員数の定員適正化に努めるとともに、人件費の抑制に努める。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129286</xdr:rowOff>
    </xdr:from>
    <xdr:to>
      <xdr:col>7</xdr:col>
      <xdr:colOff>15875</xdr:colOff>
      <xdr:row>35</xdr:row>
      <xdr:rowOff>133858</xdr:rowOff>
    </xdr:to>
    <xdr:cxnSp macro="">
      <xdr:nvCxnSpPr>
        <xdr:cNvPr id="64" name="直線コネクタ 63"/>
        <xdr:cNvCxnSpPr/>
      </xdr:nvCxnSpPr>
      <xdr:spPr>
        <a:xfrm flipV="1">
          <a:off x="3987800" y="6130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133858</xdr:rowOff>
    </xdr:from>
    <xdr:to>
      <xdr:col>5</xdr:col>
      <xdr:colOff>549275</xdr:colOff>
      <xdr:row>35</xdr:row>
      <xdr:rowOff>170434</xdr:rowOff>
    </xdr:to>
    <xdr:cxnSp macro="">
      <xdr:nvCxnSpPr>
        <xdr:cNvPr id="67" name="直線コネクタ 66"/>
        <xdr:cNvCxnSpPr/>
      </xdr:nvCxnSpPr>
      <xdr:spPr>
        <a:xfrm flipV="1">
          <a:off x="3098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26416</xdr:rowOff>
    </xdr:to>
    <xdr:cxnSp macro="">
      <xdr:nvCxnSpPr>
        <xdr:cNvPr id="70" name="直線コネクタ 69"/>
        <xdr:cNvCxnSpPr/>
      </xdr:nvCxnSpPr>
      <xdr:spPr>
        <a:xfrm flipV="1">
          <a:off x="2209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44704</xdr:rowOff>
    </xdr:to>
    <xdr:cxnSp macro="">
      <xdr:nvCxnSpPr>
        <xdr:cNvPr id="73" name="直線コネクタ 72"/>
        <xdr:cNvCxnSpPr/>
      </xdr:nvCxnSpPr>
      <xdr:spPr>
        <a:xfrm flipV="1">
          <a:off x="1320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78486</xdr:rowOff>
    </xdr:from>
    <xdr:to>
      <xdr:col>7</xdr:col>
      <xdr:colOff>66675</xdr:colOff>
      <xdr:row>36</xdr:row>
      <xdr:rowOff>8636</xdr:rowOff>
    </xdr:to>
    <xdr:sp macro="" textlink="">
      <xdr:nvSpPr>
        <xdr:cNvPr id="83" name="円/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83058</xdr:rowOff>
    </xdr:from>
    <xdr:to>
      <xdr:col>5</xdr:col>
      <xdr:colOff>600075</xdr:colOff>
      <xdr:row>36</xdr:row>
      <xdr:rowOff>13208</xdr:rowOff>
    </xdr:to>
    <xdr:sp macro="" textlink="">
      <xdr:nvSpPr>
        <xdr:cNvPr id="85" name="円/楕円 84"/>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23385</xdr:rowOff>
    </xdr:from>
    <xdr:ext cx="736600" cy="259045"/>
    <xdr:sp macro="" textlink="">
      <xdr:nvSpPr>
        <xdr:cNvPr id="86" name="テキスト ボックス 85"/>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119634</xdr:rowOff>
    </xdr:from>
    <xdr:to>
      <xdr:col>4</xdr:col>
      <xdr:colOff>396875</xdr:colOff>
      <xdr:row>36</xdr:row>
      <xdr:rowOff>49784</xdr:rowOff>
    </xdr:to>
    <xdr:sp macro="" textlink="">
      <xdr:nvSpPr>
        <xdr:cNvPr id="87" name="円/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1" name="円/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引き続き類似団体平均を下回っているものの、増加傾向にある。</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の主な事業として</a:t>
          </a:r>
          <a:r>
            <a:rPr kumimoji="1" lang="ja-JP" altLang="ja-JP" sz="1300">
              <a:solidFill>
                <a:schemeClr val="dk1"/>
              </a:solidFill>
              <a:effectLst/>
              <a:latin typeface="+mn-lt"/>
              <a:ea typeface="+mn-ea"/>
              <a:cs typeface="+mn-cs"/>
            </a:rPr>
            <a:t>は保育所調理業務</a:t>
          </a:r>
          <a:r>
            <a:rPr kumimoji="1" lang="ja-JP" altLang="en-US" sz="1300">
              <a:solidFill>
                <a:schemeClr val="dk1"/>
              </a:solidFill>
              <a:effectLst/>
              <a:latin typeface="+mn-lt"/>
              <a:ea typeface="+mn-ea"/>
              <a:cs typeface="+mn-cs"/>
            </a:rPr>
            <a:t>委託料が皆増（</a:t>
          </a:r>
          <a:r>
            <a:rPr kumimoji="1" lang="en-US" altLang="ja-JP" sz="1300">
              <a:solidFill>
                <a:schemeClr val="dk1"/>
              </a:solidFill>
              <a:effectLst/>
              <a:latin typeface="+mn-lt"/>
              <a:ea typeface="+mn-ea"/>
              <a:cs typeface="+mn-cs"/>
            </a:rPr>
            <a:t>+6,878</a:t>
          </a:r>
          <a:r>
            <a:rPr kumimoji="1" lang="ja-JP" altLang="en-US" sz="1300">
              <a:solidFill>
                <a:schemeClr val="dk1"/>
              </a:solidFill>
              <a:effectLst/>
              <a:latin typeface="+mn-lt"/>
              <a:ea typeface="+mn-ea"/>
              <a:cs typeface="+mn-cs"/>
            </a:rPr>
            <a:t>千円）となった</a:t>
          </a:r>
          <a:r>
            <a:rPr kumimoji="0" lang="ja-JP" altLang="en-US" sz="1300">
              <a:solidFill>
                <a:schemeClr val="dk1"/>
              </a:solidFill>
              <a:effectLst/>
              <a:latin typeface="+mn-lt"/>
              <a:ea typeface="+mn-ea"/>
              <a:cs typeface="+mn-cs"/>
            </a:rPr>
            <a:t>。</a:t>
          </a:r>
          <a:endParaRPr kumimoji="0" lang="en-US" altLang="ja-JP" sz="1300">
            <a:solidFill>
              <a:schemeClr val="dk1"/>
            </a:solidFill>
            <a:effectLst/>
            <a:latin typeface="+mn-lt"/>
            <a:ea typeface="+mn-ea"/>
            <a:cs typeface="+mn-cs"/>
          </a:endParaRPr>
        </a:p>
        <a:p>
          <a:r>
            <a:rPr kumimoji="1" lang="ja-JP" altLang="en-US" sz="1300">
              <a:latin typeface="ＭＳ Ｐゴシック"/>
            </a:rPr>
            <a:t>庁内</a:t>
          </a:r>
          <a:r>
            <a:rPr kumimoji="1" lang="en-US" altLang="ja-JP" sz="1300">
              <a:latin typeface="ＭＳ Ｐゴシック"/>
            </a:rPr>
            <a:t>IT</a:t>
          </a:r>
          <a:r>
            <a:rPr kumimoji="1" lang="ja-JP" altLang="en-US" sz="1300">
              <a:latin typeface="ＭＳ Ｐゴシック"/>
            </a:rPr>
            <a:t>化や民間委託、指定管理者制度の利用を引き続き推進しており物件費の増加は今後も見込まれるものの、契約方法や継続事業内容の見直しにより、経費の圧縮に努める。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78014</xdr:rowOff>
    </xdr:to>
    <xdr:cxnSp macro="">
      <xdr:nvCxnSpPr>
        <xdr:cNvPr id="127" name="直線コネクタ 126"/>
        <xdr:cNvCxnSpPr/>
      </xdr:nvCxnSpPr>
      <xdr:spPr>
        <a:xfrm>
          <a:off x="15671800" y="28016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97609</xdr:rowOff>
    </xdr:to>
    <xdr:cxnSp macro="">
      <xdr:nvCxnSpPr>
        <xdr:cNvPr id="130" name="直線コネクタ 129"/>
        <xdr:cNvCxnSpPr/>
      </xdr:nvCxnSpPr>
      <xdr:spPr>
        <a:xfrm flipV="1">
          <a:off x="14782800" y="28016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38826</xdr:rowOff>
    </xdr:from>
    <xdr:to>
      <xdr:col>21</xdr:col>
      <xdr:colOff>361950</xdr:colOff>
      <xdr:row>16</xdr:row>
      <xdr:rowOff>97609</xdr:rowOff>
    </xdr:to>
    <xdr:cxnSp macro="">
      <xdr:nvCxnSpPr>
        <xdr:cNvPr id="133" name="直線コネクタ 132"/>
        <xdr:cNvCxnSpPr/>
      </xdr:nvCxnSpPr>
      <xdr:spPr>
        <a:xfrm>
          <a:off x="13893800" y="278202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38826</xdr:rowOff>
    </xdr:to>
    <xdr:cxnSp macro="">
      <xdr:nvCxnSpPr>
        <xdr:cNvPr id="136" name="直線コネクタ 135"/>
        <xdr:cNvCxnSpPr/>
      </xdr:nvCxnSpPr>
      <xdr:spPr>
        <a:xfrm>
          <a:off x="13004800" y="2755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6" name="円/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7"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46809</xdr:rowOff>
    </xdr:from>
    <xdr:to>
      <xdr:col>21</xdr:col>
      <xdr:colOff>412750</xdr:colOff>
      <xdr:row>16</xdr:row>
      <xdr:rowOff>148409</xdr:rowOff>
    </xdr:to>
    <xdr:sp macro="" textlink="">
      <xdr:nvSpPr>
        <xdr:cNvPr id="150" name="円/楕円 149"/>
        <xdr:cNvSpPr/>
      </xdr:nvSpPr>
      <xdr:spPr>
        <a:xfrm>
          <a:off x="14732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51" name="テキスト ボックス 150"/>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159476</xdr:rowOff>
    </xdr:from>
    <xdr:to>
      <xdr:col>20</xdr:col>
      <xdr:colOff>209550</xdr:colOff>
      <xdr:row>16</xdr:row>
      <xdr:rowOff>89626</xdr:rowOff>
    </xdr:to>
    <xdr:sp macro="" textlink="">
      <xdr:nvSpPr>
        <xdr:cNvPr id="152" name="円/楕円 151"/>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99803</xdr:rowOff>
    </xdr:from>
    <xdr:ext cx="762000" cy="259045"/>
    <xdr:sp macro="" textlink="">
      <xdr:nvSpPr>
        <xdr:cNvPr id="153" name="テキスト ボックス 152"/>
        <xdr:cNvSpPr txBox="1"/>
      </xdr:nvSpPr>
      <xdr:spPr>
        <a:xfrm>
          <a:off x="13512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これまで類似団体平均を上回る推移となっていたが、</a:t>
          </a:r>
          <a:r>
            <a:rPr kumimoji="1" lang="en-US" altLang="ja-JP" sz="1300">
              <a:latin typeface="ＭＳ Ｐゴシック"/>
            </a:rPr>
            <a:t>27</a:t>
          </a:r>
          <a:r>
            <a:rPr kumimoji="1" lang="ja-JP" altLang="en-US" sz="1300">
              <a:latin typeface="ＭＳ Ｐゴシック"/>
            </a:rPr>
            <a:t>年度は平均を下回る数値となった。また、</a:t>
          </a:r>
          <a:r>
            <a:rPr kumimoji="1" lang="en-US" altLang="ja-JP" sz="1300">
              <a:latin typeface="ＭＳ Ｐゴシック"/>
            </a:rPr>
            <a:t>25</a:t>
          </a:r>
          <a:r>
            <a:rPr kumimoji="1" lang="ja-JP" altLang="en-US" sz="1300">
              <a:latin typeface="ＭＳ Ｐゴシック"/>
            </a:rPr>
            <a:t>年度より</a:t>
          </a:r>
          <a:r>
            <a:rPr kumimoji="1" lang="en-US" altLang="ja-JP" sz="1300">
              <a:latin typeface="ＭＳ Ｐゴシック"/>
            </a:rPr>
            <a:t>3</a:t>
          </a:r>
          <a:r>
            <a:rPr kumimoji="1" lang="ja-JP" altLang="en-US" sz="1300">
              <a:latin typeface="ＭＳ Ｐゴシック"/>
            </a:rPr>
            <a:t>年連続で前年度比</a:t>
          </a:r>
          <a:r>
            <a:rPr kumimoji="1" lang="en-US" altLang="ja-JP" sz="1300">
              <a:latin typeface="ＭＳ Ｐゴシック"/>
            </a:rPr>
            <a:t>±0</a:t>
          </a:r>
          <a:r>
            <a:rPr kumimoji="1" lang="ja-JP" altLang="en-US" sz="1300">
              <a:latin typeface="ＭＳ Ｐゴシック"/>
            </a:rPr>
            <a:t>と数値を保っており、財政を圧迫する扶助費の増加に対する健康づくりや介護予防の事業効果が表れているものと考える。</a:t>
          </a:r>
          <a:endParaRPr kumimoji="1" lang="en-US" altLang="ja-JP" sz="1300">
            <a:latin typeface="ＭＳ Ｐゴシック"/>
          </a:endParaRPr>
        </a:p>
        <a:p>
          <a:r>
            <a:rPr kumimoji="1" lang="ja-JP" altLang="en-US" sz="1300">
              <a:latin typeface="ＭＳ Ｐゴシック"/>
            </a:rPr>
            <a:t>引き続き高齢化社会に対応しながら、適正水準の維持に努める。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56</xdr:row>
      <xdr:rowOff>76200</xdr:rowOff>
    </xdr:to>
    <xdr:cxnSp macro="">
      <xdr:nvCxnSpPr>
        <xdr:cNvPr id="188" name="直線コネクタ 187"/>
        <xdr:cNvCxnSpPr/>
      </xdr:nvCxnSpPr>
      <xdr:spPr>
        <a:xfrm>
          <a:off x="3987800" y="967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56</xdr:row>
      <xdr:rowOff>76200</xdr:rowOff>
    </xdr:to>
    <xdr:cxnSp macro="">
      <xdr:nvCxnSpPr>
        <xdr:cNvPr id="191" name="直線コネクタ 190"/>
        <xdr:cNvCxnSpPr/>
      </xdr:nvCxnSpPr>
      <xdr:spPr>
        <a:xfrm>
          <a:off x="30988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114300</xdr:rowOff>
    </xdr:to>
    <xdr:cxnSp macro="">
      <xdr:nvCxnSpPr>
        <xdr:cNvPr id="194" name="直線コネクタ 193"/>
        <xdr:cNvCxnSpPr/>
      </xdr:nvCxnSpPr>
      <xdr:spPr>
        <a:xfrm flipV="1">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95250</xdr:rowOff>
    </xdr:from>
    <xdr:to>
      <xdr:col>3</xdr:col>
      <xdr:colOff>142875</xdr:colOff>
      <xdr:row>56</xdr:row>
      <xdr:rowOff>114300</xdr:rowOff>
    </xdr:to>
    <xdr:cxnSp macro="">
      <xdr:nvCxnSpPr>
        <xdr:cNvPr id="197" name="直線コネクタ 196"/>
        <xdr:cNvCxnSpPr/>
      </xdr:nvCxnSpPr>
      <xdr:spPr>
        <a:xfrm>
          <a:off x="1320800" y="952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7" name="円/楕円 206"/>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8"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9" name="円/楕円 208"/>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111777</xdr:rowOff>
    </xdr:from>
    <xdr:ext cx="736600" cy="259045"/>
    <xdr:sp macro="" textlink="">
      <xdr:nvSpPr>
        <xdr:cNvPr id="210" name="テキスト ボックス 209"/>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1" name="円/楕円 210"/>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111777</xdr:rowOff>
    </xdr:from>
    <xdr:ext cx="762000" cy="259045"/>
    <xdr:sp macro="" textlink="">
      <xdr:nvSpPr>
        <xdr:cNvPr id="212" name="テキスト ボックス 211"/>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3" name="円/楕円 212"/>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4" name="テキスト ボックス 213"/>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15" name="円/楕円 214"/>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16" name="テキスト ボックス 215"/>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引き続き、類似団体平均を上回る推移となっており、</a:t>
          </a:r>
          <a:r>
            <a:rPr kumimoji="1" lang="en-US" altLang="ja-JP" sz="1300">
              <a:latin typeface="ＭＳ Ｐゴシック"/>
            </a:rPr>
            <a:t>27</a:t>
          </a:r>
          <a:r>
            <a:rPr kumimoji="1" lang="ja-JP" altLang="en-US" sz="1300">
              <a:latin typeface="ＭＳ Ｐゴシック"/>
            </a:rPr>
            <a:t>年度についても前年度比</a:t>
          </a:r>
          <a:r>
            <a:rPr kumimoji="1" lang="en-US" altLang="ja-JP" sz="1300">
              <a:latin typeface="ＭＳ Ｐゴシック"/>
            </a:rPr>
            <a:t>0.5</a:t>
          </a:r>
          <a:r>
            <a:rPr kumimoji="1" lang="ja-JP" altLang="en-US" sz="1300">
              <a:latin typeface="ＭＳ Ｐゴシック"/>
            </a:rPr>
            <a:t>ポイントのアップとなった。国民健康保険特別会計や下水道事業特別会計等への繰出金の増（</a:t>
          </a:r>
          <a:r>
            <a:rPr kumimoji="1" lang="en-US" altLang="ja-JP" sz="1300">
              <a:latin typeface="ＭＳ Ｐゴシック"/>
            </a:rPr>
            <a:t>+56,632</a:t>
          </a:r>
          <a:r>
            <a:rPr kumimoji="1" lang="ja-JP" altLang="en-US" sz="1300">
              <a:latin typeface="ＭＳ Ｐゴシック"/>
            </a:rPr>
            <a:t>）や、維持補修費の増（</a:t>
          </a:r>
          <a:r>
            <a:rPr kumimoji="1" lang="en-US" altLang="ja-JP" sz="1300">
              <a:latin typeface="ＭＳ Ｐゴシック"/>
            </a:rPr>
            <a:t>+42,425</a:t>
          </a:r>
          <a:r>
            <a:rPr kumimoji="1" lang="ja-JP" altLang="en-US" sz="1300">
              <a:latin typeface="ＭＳ Ｐゴシック"/>
            </a:rPr>
            <a:t>）が要因としてあげられる。</a:t>
          </a:r>
          <a:endParaRPr kumimoji="1" lang="en-US" altLang="ja-JP" sz="1300">
            <a:latin typeface="ＭＳ Ｐゴシック"/>
          </a:endParaRPr>
        </a:p>
        <a:p>
          <a:r>
            <a:rPr kumimoji="1" lang="ja-JP" altLang="en-US" sz="1300">
              <a:latin typeface="ＭＳ Ｐゴシック"/>
            </a:rPr>
            <a:t>例年、特別会計への繰出金は多額となっているため、事業の一層の効率化等により健全化を図り、普通会計の負担額の圧縮に努める。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115570</xdr:rowOff>
    </xdr:to>
    <xdr:cxnSp macro="">
      <xdr:nvCxnSpPr>
        <xdr:cNvPr id="249" name="直線コネクタ 248"/>
        <xdr:cNvCxnSpPr/>
      </xdr:nvCxnSpPr>
      <xdr:spPr>
        <a:xfrm>
          <a:off x="15671800" y="985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77470</xdr:rowOff>
    </xdr:to>
    <xdr:cxnSp macro="">
      <xdr:nvCxnSpPr>
        <xdr:cNvPr id="252" name="直線コネクタ 251"/>
        <xdr:cNvCxnSpPr/>
      </xdr:nvCxnSpPr>
      <xdr:spPr>
        <a:xfrm>
          <a:off x="14782800" y="980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77470</xdr:rowOff>
    </xdr:to>
    <xdr:cxnSp macro="">
      <xdr:nvCxnSpPr>
        <xdr:cNvPr id="255" name="直線コネクタ 254"/>
        <xdr:cNvCxnSpPr/>
      </xdr:nvCxnSpPr>
      <xdr:spPr>
        <a:xfrm flipV="1">
          <a:off x="13893800" y="980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77470</xdr:rowOff>
    </xdr:to>
    <xdr:cxnSp macro="">
      <xdr:nvCxnSpPr>
        <xdr:cNvPr id="258" name="直線コネクタ 257"/>
        <xdr:cNvCxnSpPr/>
      </xdr:nvCxnSpPr>
      <xdr:spPr>
        <a:xfrm>
          <a:off x="13004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8" name="円/楕円 267"/>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9"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0" name="円/楕円 269"/>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1" name="テキスト ボックス 270"/>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2" name="円/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4" name="円/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5" name="テキスト ボックス 274"/>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6" name="円/楕円 275"/>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7" name="テキスト ボックス 27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ごみ処理業務（収集運搬を除く）を一部事務組合で、消防事務を他団体への委託で行っていることが類似団体平均を上回る要因と考えられる。</a:t>
          </a:r>
          <a:r>
            <a:rPr kumimoji="1" lang="en-US" altLang="ja-JP" sz="1300">
              <a:latin typeface="ＭＳ Ｐゴシック"/>
            </a:rPr>
            <a:t>27</a:t>
          </a:r>
          <a:r>
            <a:rPr kumimoji="1" lang="ja-JP" altLang="en-US" sz="1300">
              <a:latin typeface="ＭＳ Ｐゴシック"/>
            </a:rPr>
            <a:t>年度については消防事務委託について大幅な減（△</a:t>
          </a:r>
          <a:r>
            <a:rPr kumimoji="1" lang="en-US" altLang="ja-JP" sz="1300">
              <a:latin typeface="ＭＳ Ｐゴシック"/>
            </a:rPr>
            <a:t>87,904</a:t>
          </a:r>
          <a:r>
            <a:rPr kumimoji="1" lang="ja-JP" altLang="en-US" sz="1300">
              <a:latin typeface="ＭＳ Ｐゴシック"/>
            </a:rPr>
            <a:t>千円）となり前年度比</a:t>
          </a:r>
          <a:r>
            <a:rPr kumimoji="1" lang="en-US" altLang="ja-JP" sz="1300">
              <a:latin typeface="ＭＳ Ｐゴシック"/>
            </a:rPr>
            <a:t>0.9</a:t>
          </a:r>
          <a:r>
            <a:rPr kumimoji="1" lang="ja-JP" altLang="en-US" sz="1300">
              <a:latin typeface="ＭＳ Ｐゴシック"/>
            </a:rPr>
            <a:t>ポイントのダウンとなった。</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37</xdr:row>
      <xdr:rowOff>24130</xdr:rowOff>
    </xdr:to>
    <xdr:cxnSp macro="">
      <xdr:nvCxnSpPr>
        <xdr:cNvPr id="307" name="直線コネクタ 306"/>
        <xdr:cNvCxnSpPr/>
      </xdr:nvCxnSpPr>
      <xdr:spPr>
        <a:xfrm flipV="1">
          <a:off x="15671800" y="63266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33274</xdr:rowOff>
    </xdr:to>
    <xdr:cxnSp macro="">
      <xdr:nvCxnSpPr>
        <xdr:cNvPr id="310" name="直線コネクタ 309"/>
        <xdr:cNvCxnSpPr/>
      </xdr:nvCxnSpPr>
      <xdr:spPr>
        <a:xfrm flipV="1">
          <a:off x="14782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33274</xdr:rowOff>
    </xdr:to>
    <xdr:cxnSp macro="">
      <xdr:nvCxnSpPr>
        <xdr:cNvPr id="313" name="直線コネクタ 312"/>
        <xdr:cNvCxnSpPr/>
      </xdr:nvCxnSpPr>
      <xdr:spPr>
        <a:xfrm>
          <a:off x="13893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60706</xdr:rowOff>
    </xdr:to>
    <xdr:cxnSp macro="">
      <xdr:nvCxnSpPr>
        <xdr:cNvPr id="316" name="直線コネクタ 315"/>
        <xdr:cNvCxnSpPr/>
      </xdr:nvCxnSpPr>
      <xdr:spPr>
        <a:xfrm flipV="1">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6" name="円/楕円 325"/>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27"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8" name="円/楕円 32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9" name="テキスト ボックス 32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30" name="円/楕円 329"/>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1" name="テキスト ボックス 33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2" name="円/楕円 331"/>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3" name="テキスト ボックス 332"/>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4" name="円/楕円 333"/>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5" name="テキスト ボックス 334"/>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23</a:t>
          </a:r>
          <a:r>
            <a:rPr kumimoji="1" lang="ja-JP" altLang="en-US" sz="1300">
              <a:latin typeface="ＭＳ Ｐゴシック"/>
            </a:rPr>
            <a:t>年度以降は下降傾向にあり、類似団体平均と比較しても低い値を保っている。</a:t>
          </a:r>
          <a:r>
            <a:rPr kumimoji="1" lang="en-US" altLang="ja-JP" sz="1300">
              <a:latin typeface="ＭＳ Ｐゴシック"/>
            </a:rPr>
            <a:t>27</a:t>
          </a:r>
          <a:r>
            <a:rPr kumimoji="1" lang="ja-JP" altLang="en-US" sz="1300">
              <a:latin typeface="ＭＳ Ｐゴシック"/>
            </a:rPr>
            <a:t>年度は償還満了や利率見直し等により元利償還金が減（△</a:t>
          </a:r>
          <a:r>
            <a:rPr kumimoji="1" lang="en-US" altLang="ja-JP" sz="1300">
              <a:latin typeface="ＭＳ Ｐゴシック"/>
            </a:rPr>
            <a:t>72,696</a:t>
          </a:r>
          <a:r>
            <a:rPr kumimoji="1" lang="ja-JP" altLang="en-US" sz="1300">
              <a:latin typeface="ＭＳ Ｐゴシック"/>
            </a:rPr>
            <a:t>千円）となり、数値は前年度比</a:t>
          </a:r>
          <a:r>
            <a:rPr kumimoji="1" lang="en-US" altLang="ja-JP" sz="1300">
              <a:latin typeface="ＭＳ Ｐゴシック"/>
            </a:rPr>
            <a:t>1.1</a:t>
          </a:r>
          <a:r>
            <a:rPr kumimoji="1" lang="ja-JP" altLang="en-US" sz="1300">
              <a:latin typeface="ＭＳ Ｐゴシック"/>
            </a:rPr>
            <a:t>ポイントのマイナスとなった。</a:t>
          </a:r>
          <a:endParaRPr kumimoji="1" lang="en-US" altLang="ja-JP" sz="1300">
            <a:latin typeface="ＭＳ Ｐゴシック"/>
          </a:endParaRPr>
        </a:p>
        <a:p>
          <a:r>
            <a:rPr kumimoji="1" lang="ja-JP" altLang="en-US" sz="1300">
              <a:latin typeface="ＭＳ Ｐゴシック"/>
            </a:rPr>
            <a:t>今後は近年の大型公共事業等により地方債現在高が増加傾向にあり元利償還金の増加も見込まれるため、新規の地方債発行は有利なメニューを選択するなどし計画的に行うこととする。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76</xdr:row>
      <xdr:rowOff>20320</xdr:rowOff>
    </xdr:to>
    <xdr:cxnSp macro="">
      <xdr:nvCxnSpPr>
        <xdr:cNvPr id="368" name="直線コネクタ 367"/>
        <xdr:cNvCxnSpPr/>
      </xdr:nvCxnSpPr>
      <xdr:spPr>
        <a:xfrm flipV="1">
          <a:off x="3987800" y="12966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81280</xdr:rowOff>
    </xdr:to>
    <xdr:cxnSp macro="">
      <xdr:nvCxnSpPr>
        <xdr:cNvPr id="371" name="直線コネクタ 370"/>
        <xdr:cNvCxnSpPr/>
      </xdr:nvCxnSpPr>
      <xdr:spPr>
        <a:xfrm flipV="1">
          <a:off x="3098800" y="13050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142239</xdr:rowOff>
    </xdr:to>
    <xdr:cxnSp macro="">
      <xdr:nvCxnSpPr>
        <xdr:cNvPr id="374" name="直線コネクタ 373"/>
        <xdr:cNvCxnSpPr/>
      </xdr:nvCxnSpPr>
      <xdr:spPr>
        <a:xfrm flipV="1">
          <a:off x="2209800" y="13111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77</xdr:row>
      <xdr:rowOff>92711</xdr:rowOff>
    </xdr:to>
    <xdr:cxnSp macro="">
      <xdr:nvCxnSpPr>
        <xdr:cNvPr id="377" name="直線コネクタ 376"/>
        <xdr:cNvCxnSpPr/>
      </xdr:nvCxnSpPr>
      <xdr:spPr>
        <a:xfrm flipV="1">
          <a:off x="1320800" y="131724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7" name="円/楕円 386"/>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8"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89" name="円/楕円 388"/>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90" name="テキスト ボックス 389"/>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91" name="円/楕円 390"/>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92" name="テキスト ボックス 391"/>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93" name="円/楕円 392"/>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31767</xdr:rowOff>
    </xdr:from>
    <xdr:ext cx="762000" cy="259045"/>
    <xdr:sp macro="" textlink="">
      <xdr:nvSpPr>
        <xdr:cNvPr id="394" name="テキスト ボックス 393"/>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5" name="円/楕円 394"/>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6" name="テキスト ボックス 39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引き続き、類似団体平均を下回る推移となっている。</a:t>
          </a:r>
          <a:r>
            <a:rPr kumimoji="1" lang="en-US" altLang="ja-JP" sz="1300">
              <a:latin typeface="ＭＳ Ｐゴシック"/>
            </a:rPr>
            <a:t>27</a:t>
          </a:r>
          <a:r>
            <a:rPr kumimoji="1" lang="ja-JP" altLang="en-US" sz="1300">
              <a:latin typeface="ＭＳ Ｐゴシック"/>
            </a:rPr>
            <a:t>年度は補助費等の数値が</a:t>
          </a:r>
          <a:r>
            <a:rPr kumimoji="1" lang="en-US" altLang="ja-JP" sz="1300">
              <a:latin typeface="ＭＳ Ｐゴシック"/>
            </a:rPr>
            <a:t>0.9</a:t>
          </a:r>
          <a:r>
            <a:rPr kumimoji="1" lang="ja-JP" altLang="en-US" sz="1300">
              <a:latin typeface="ＭＳ Ｐゴシック"/>
            </a:rPr>
            <a:t>ポイント下がったことが一番の要因であり、人件費及び扶助費についても横ばいの推移となったが、その他（繰出金及び維持補修費）の上昇傾向については今後の懸念材料である。</a:t>
          </a:r>
          <a:endParaRPr kumimoji="1" lang="en-US" altLang="ja-JP" sz="1300">
            <a:latin typeface="ＭＳ Ｐゴシック"/>
          </a:endParaRPr>
        </a:p>
        <a:p>
          <a:r>
            <a:rPr kumimoji="1" lang="ja-JP" altLang="en-US" sz="1300">
              <a:latin typeface="ＭＳ Ｐゴシック"/>
            </a:rPr>
            <a:t>今後も住民ニーズを的確に把握し、健全な財政運営に努める。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76</xdr:row>
      <xdr:rowOff>30987</xdr:rowOff>
    </xdr:to>
    <xdr:cxnSp macro="">
      <xdr:nvCxnSpPr>
        <xdr:cNvPr id="427" name="直線コネクタ 426"/>
        <xdr:cNvCxnSpPr/>
      </xdr:nvCxnSpPr>
      <xdr:spPr>
        <a:xfrm flipV="1">
          <a:off x="15671800" y="13052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76708</xdr:rowOff>
    </xdr:to>
    <xdr:cxnSp macro="">
      <xdr:nvCxnSpPr>
        <xdr:cNvPr id="430" name="直線コネクタ 429"/>
        <xdr:cNvCxnSpPr/>
      </xdr:nvCxnSpPr>
      <xdr:spPr>
        <a:xfrm flipV="1">
          <a:off x="14782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76708</xdr:rowOff>
    </xdr:from>
    <xdr:to>
      <xdr:col>21</xdr:col>
      <xdr:colOff>361950</xdr:colOff>
      <xdr:row>76</xdr:row>
      <xdr:rowOff>104139</xdr:rowOff>
    </xdr:to>
    <xdr:cxnSp macro="">
      <xdr:nvCxnSpPr>
        <xdr:cNvPr id="433" name="直線コネクタ 432"/>
        <xdr:cNvCxnSpPr/>
      </xdr:nvCxnSpPr>
      <xdr:spPr>
        <a:xfrm flipV="1">
          <a:off x="13893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21844</xdr:rowOff>
    </xdr:from>
    <xdr:to>
      <xdr:col>20</xdr:col>
      <xdr:colOff>158750</xdr:colOff>
      <xdr:row>76</xdr:row>
      <xdr:rowOff>104139</xdr:rowOff>
    </xdr:to>
    <xdr:cxnSp macro="">
      <xdr:nvCxnSpPr>
        <xdr:cNvPr id="436" name="直線コネクタ 435"/>
        <xdr:cNvCxnSpPr/>
      </xdr:nvCxnSpPr>
      <xdr:spPr>
        <a:xfrm>
          <a:off x="13004800" y="130520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46" name="円/楕円 445"/>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47"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48" name="円/楕円 447"/>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49" name="テキスト ボックス 448"/>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50" name="円/楕円 449"/>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51" name="テキスト ボックス 450"/>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2" name="円/楕円 451"/>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53" name="テキスト ボックス 452"/>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54" name="円/楕円 453"/>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82821</xdr:rowOff>
    </xdr:from>
    <xdr:ext cx="762000" cy="259045"/>
    <xdr:sp macro="" textlink="">
      <xdr:nvSpPr>
        <xdr:cNvPr id="455" name="テキスト ボックス 454"/>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埼玉県寄居町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139372</xdr:rowOff>
    </xdr:from>
    <xdr:to>
      <xdr:col>4</xdr:col>
      <xdr:colOff>1117600</xdr:colOff>
      <xdr:row>19</xdr:row>
      <xdr:rowOff>162885</xdr:rowOff>
    </xdr:to>
    <xdr:cxnSp macro="">
      <xdr:nvCxnSpPr>
        <xdr:cNvPr id="52" name="直線コネクタ 51"/>
        <xdr:cNvCxnSpPr/>
      </xdr:nvCxnSpPr>
      <xdr:spPr bwMode="auto">
        <a:xfrm flipV="1">
          <a:off x="5003800" y="3444547"/>
          <a:ext cx="647700" cy="2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162885</xdr:rowOff>
    </xdr:from>
    <xdr:to>
      <xdr:col>4</xdr:col>
      <xdr:colOff>469900</xdr:colOff>
      <xdr:row>19</xdr:row>
      <xdr:rowOff>169106</xdr:rowOff>
    </xdr:to>
    <xdr:cxnSp macro="">
      <xdr:nvCxnSpPr>
        <xdr:cNvPr id="55" name="直線コネクタ 54"/>
        <xdr:cNvCxnSpPr/>
      </xdr:nvCxnSpPr>
      <xdr:spPr bwMode="auto">
        <a:xfrm flipV="1">
          <a:off x="4305300" y="3468060"/>
          <a:ext cx="698500" cy="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165677</xdr:rowOff>
    </xdr:from>
    <xdr:to>
      <xdr:col>3</xdr:col>
      <xdr:colOff>904875</xdr:colOff>
      <xdr:row>19</xdr:row>
      <xdr:rowOff>169106</xdr:rowOff>
    </xdr:to>
    <xdr:cxnSp macro="">
      <xdr:nvCxnSpPr>
        <xdr:cNvPr id="58" name="直線コネクタ 57"/>
        <xdr:cNvCxnSpPr/>
      </xdr:nvCxnSpPr>
      <xdr:spPr bwMode="auto">
        <a:xfrm>
          <a:off x="3606800" y="3470852"/>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165677</xdr:rowOff>
    </xdr:from>
    <xdr:to>
      <xdr:col>3</xdr:col>
      <xdr:colOff>206375</xdr:colOff>
      <xdr:row>19</xdr:row>
      <xdr:rowOff>168877</xdr:rowOff>
    </xdr:to>
    <xdr:cxnSp macro="">
      <xdr:nvCxnSpPr>
        <xdr:cNvPr id="61" name="直線コネクタ 60"/>
        <xdr:cNvCxnSpPr/>
      </xdr:nvCxnSpPr>
      <xdr:spPr bwMode="auto">
        <a:xfrm flipV="1">
          <a:off x="2908300" y="3470852"/>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88572</xdr:rowOff>
    </xdr:from>
    <xdr:to>
      <xdr:col>5</xdr:col>
      <xdr:colOff>34925</xdr:colOff>
      <xdr:row>20</xdr:row>
      <xdr:rowOff>18722</xdr:rowOff>
    </xdr:to>
    <xdr:sp macro="" textlink="">
      <xdr:nvSpPr>
        <xdr:cNvPr id="71" name="円/楕円 70"/>
        <xdr:cNvSpPr/>
      </xdr:nvSpPr>
      <xdr:spPr bwMode="auto">
        <a:xfrm>
          <a:off x="5600700" y="339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60649</xdr:rowOff>
    </xdr:from>
    <xdr:ext cx="762000" cy="259045"/>
    <xdr:sp macro="" textlink="">
      <xdr:nvSpPr>
        <xdr:cNvPr id="72" name="人口1人当たり決算額の推移該当値テキスト130"/>
        <xdr:cNvSpPr txBox="1"/>
      </xdr:nvSpPr>
      <xdr:spPr>
        <a:xfrm>
          <a:off x="5740400" y="336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50,159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112085</xdr:rowOff>
    </xdr:from>
    <xdr:to>
      <xdr:col>4</xdr:col>
      <xdr:colOff>520700</xdr:colOff>
      <xdr:row>20</xdr:row>
      <xdr:rowOff>42235</xdr:rowOff>
    </xdr:to>
    <xdr:sp macro="" textlink="">
      <xdr:nvSpPr>
        <xdr:cNvPr id="73" name="円/楕円 72"/>
        <xdr:cNvSpPr/>
      </xdr:nvSpPr>
      <xdr:spPr bwMode="auto">
        <a:xfrm>
          <a:off x="4953000" y="341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27012</xdr:rowOff>
    </xdr:from>
    <xdr:ext cx="736600" cy="259045"/>
    <xdr:sp macro="" textlink="">
      <xdr:nvSpPr>
        <xdr:cNvPr id="74" name="テキスト ボックス 73"/>
        <xdr:cNvSpPr txBox="1"/>
      </xdr:nvSpPr>
      <xdr:spPr>
        <a:xfrm>
          <a:off x="4622800" y="3503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48,719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118306</xdr:rowOff>
    </xdr:from>
    <xdr:to>
      <xdr:col>3</xdr:col>
      <xdr:colOff>955675</xdr:colOff>
      <xdr:row>20</xdr:row>
      <xdr:rowOff>48456</xdr:rowOff>
    </xdr:to>
    <xdr:sp macro="" textlink="">
      <xdr:nvSpPr>
        <xdr:cNvPr id="75" name="円/楕円 74"/>
        <xdr:cNvSpPr/>
      </xdr:nvSpPr>
      <xdr:spPr bwMode="auto">
        <a:xfrm>
          <a:off x="4254500" y="342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33233</xdr:rowOff>
    </xdr:from>
    <xdr:ext cx="762000" cy="259045"/>
    <xdr:sp macro="" textlink="">
      <xdr:nvSpPr>
        <xdr:cNvPr id="76" name="テキスト ボックス 75"/>
        <xdr:cNvSpPr txBox="1"/>
      </xdr:nvSpPr>
      <xdr:spPr>
        <a:xfrm>
          <a:off x="3924300" y="35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48,338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114877</xdr:rowOff>
    </xdr:from>
    <xdr:to>
      <xdr:col>3</xdr:col>
      <xdr:colOff>257175</xdr:colOff>
      <xdr:row>20</xdr:row>
      <xdr:rowOff>45027</xdr:rowOff>
    </xdr:to>
    <xdr:sp macro="" textlink="">
      <xdr:nvSpPr>
        <xdr:cNvPr id="77" name="円/楕円 76"/>
        <xdr:cNvSpPr/>
      </xdr:nvSpPr>
      <xdr:spPr bwMode="auto">
        <a:xfrm>
          <a:off x="3556000" y="3420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29804</xdr:rowOff>
    </xdr:from>
    <xdr:ext cx="762000" cy="259045"/>
    <xdr:sp macro="" textlink="">
      <xdr:nvSpPr>
        <xdr:cNvPr id="78" name="テキスト ボックス 77"/>
        <xdr:cNvSpPr txBox="1"/>
      </xdr:nvSpPr>
      <xdr:spPr>
        <a:xfrm>
          <a:off x="3225800" y="350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48,548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118077</xdr:rowOff>
    </xdr:from>
    <xdr:to>
      <xdr:col>2</xdr:col>
      <xdr:colOff>692150</xdr:colOff>
      <xdr:row>20</xdr:row>
      <xdr:rowOff>48227</xdr:rowOff>
    </xdr:to>
    <xdr:sp macro="" textlink="">
      <xdr:nvSpPr>
        <xdr:cNvPr id="79" name="円/楕円 78"/>
        <xdr:cNvSpPr/>
      </xdr:nvSpPr>
      <xdr:spPr bwMode="auto">
        <a:xfrm>
          <a:off x="2857500" y="342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33004</xdr:rowOff>
    </xdr:from>
    <xdr:ext cx="762000" cy="259045"/>
    <xdr:sp macro="" textlink="">
      <xdr:nvSpPr>
        <xdr:cNvPr id="80" name="テキスト ボックス 79"/>
        <xdr:cNvSpPr txBox="1"/>
      </xdr:nvSpPr>
      <xdr:spPr>
        <a:xfrm>
          <a:off x="2527300" y="350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45324</xdr:rowOff>
    </xdr:from>
    <xdr:to>
      <xdr:col>4</xdr:col>
      <xdr:colOff>1117600</xdr:colOff>
      <xdr:row>36</xdr:row>
      <xdr:rowOff>52803</xdr:rowOff>
    </xdr:to>
    <xdr:cxnSp macro="">
      <xdr:nvCxnSpPr>
        <xdr:cNvPr id="115" name="直線コネクタ 114"/>
        <xdr:cNvCxnSpPr/>
      </xdr:nvCxnSpPr>
      <xdr:spPr bwMode="auto">
        <a:xfrm>
          <a:off x="5003800" y="6998574"/>
          <a:ext cx="647700" cy="7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22399</xdr:rowOff>
    </xdr:from>
    <xdr:to>
      <xdr:col>4</xdr:col>
      <xdr:colOff>469900</xdr:colOff>
      <xdr:row>36</xdr:row>
      <xdr:rowOff>45324</xdr:rowOff>
    </xdr:to>
    <xdr:cxnSp macro="">
      <xdr:nvCxnSpPr>
        <xdr:cNvPr id="118" name="直線コネクタ 117"/>
        <xdr:cNvCxnSpPr/>
      </xdr:nvCxnSpPr>
      <xdr:spPr bwMode="auto">
        <a:xfrm>
          <a:off x="4305300" y="6975649"/>
          <a:ext cx="698500" cy="2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208087</xdr:rowOff>
    </xdr:from>
    <xdr:to>
      <xdr:col>3</xdr:col>
      <xdr:colOff>904875</xdr:colOff>
      <xdr:row>36</xdr:row>
      <xdr:rowOff>22399</xdr:rowOff>
    </xdr:to>
    <xdr:cxnSp macro="">
      <xdr:nvCxnSpPr>
        <xdr:cNvPr id="121" name="直線コネクタ 120"/>
        <xdr:cNvCxnSpPr/>
      </xdr:nvCxnSpPr>
      <xdr:spPr bwMode="auto">
        <a:xfrm>
          <a:off x="3606800" y="6818437"/>
          <a:ext cx="698500" cy="157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67074</xdr:rowOff>
    </xdr:from>
    <xdr:to>
      <xdr:col>3</xdr:col>
      <xdr:colOff>206375</xdr:colOff>
      <xdr:row>35</xdr:row>
      <xdr:rowOff>208087</xdr:rowOff>
    </xdr:to>
    <xdr:cxnSp macro="">
      <xdr:nvCxnSpPr>
        <xdr:cNvPr id="124" name="直線コネクタ 123"/>
        <xdr:cNvCxnSpPr/>
      </xdr:nvCxnSpPr>
      <xdr:spPr bwMode="auto">
        <a:xfrm>
          <a:off x="2908300" y="6677424"/>
          <a:ext cx="698500" cy="14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2003</xdr:rowOff>
    </xdr:from>
    <xdr:to>
      <xdr:col>5</xdr:col>
      <xdr:colOff>34925</xdr:colOff>
      <xdr:row>36</xdr:row>
      <xdr:rowOff>103603</xdr:rowOff>
    </xdr:to>
    <xdr:sp macro="" textlink="">
      <xdr:nvSpPr>
        <xdr:cNvPr id="134" name="円/楕円 133"/>
        <xdr:cNvSpPr/>
      </xdr:nvSpPr>
      <xdr:spPr bwMode="auto">
        <a:xfrm>
          <a:off x="5600700" y="6955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316980</xdr:rowOff>
    </xdr:from>
    <xdr:ext cx="762000" cy="259045"/>
    <xdr:sp macro="" textlink="">
      <xdr:nvSpPr>
        <xdr:cNvPr id="135" name="人口1人当たり決算額の推移該当値テキスト445"/>
        <xdr:cNvSpPr txBox="1"/>
      </xdr:nvSpPr>
      <xdr:spPr>
        <a:xfrm>
          <a:off x="5740400" y="692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337424</xdr:rowOff>
    </xdr:from>
    <xdr:to>
      <xdr:col>4</xdr:col>
      <xdr:colOff>520700</xdr:colOff>
      <xdr:row>36</xdr:row>
      <xdr:rowOff>96124</xdr:rowOff>
    </xdr:to>
    <xdr:sp macro="" textlink="">
      <xdr:nvSpPr>
        <xdr:cNvPr id="136" name="円/楕円 135"/>
        <xdr:cNvSpPr/>
      </xdr:nvSpPr>
      <xdr:spPr bwMode="auto">
        <a:xfrm>
          <a:off x="4953000" y="694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80901</xdr:rowOff>
    </xdr:from>
    <xdr:ext cx="736600" cy="259045"/>
    <xdr:sp macro="" textlink="">
      <xdr:nvSpPr>
        <xdr:cNvPr id="137" name="テキスト ボックス 136"/>
        <xdr:cNvSpPr txBox="1"/>
      </xdr:nvSpPr>
      <xdr:spPr>
        <a:xfrm>
          <a:off x="4622800" y="7034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314499</xdr:rowOff>
    </xdr:from>
    <xdr:to>
      <xdr:col>3</xdr:col>
      <xdr:colOff>955675</xdr:colOff>
      <xdr:row>36</xdr:row>
      <xdr:rowOff>73199</xdr:rowOff>
    </xdr:to>
    <xdr:sp macro="" textlink="">
      <xdr:nvSpPr>
        <xdr:cNvPr id="138" name="円/楕円 137"/>
        <xdr:cNvSpPr/>
      </xdr:nvSpPr>
      <xdr:spPr bwMode="auto">
        <a:xfrm>
          <a:off x="4254500" y="692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57976</xdr:rowOff>
    </xdr:from>
    <xdr:ext cx="762000" cy="259045"/>
    <xdr:sp macro="" textlink="">
      <xdr:nvSpPr>
        <xdr:cNvPr id="139" name="テキスト ボックス 138"/>
        <xdr:cNvSpPr txBox="1"/>
      </xdr:nvSpPr>
      <xdr:spPr>
        <a:xfrm>
          <a:off x="3924300" y="701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157287</xdr:rowOff>
    </xdr:from>
    <xdr:to>
      <xdr:col>3</xdr:col>
      <xdr:colOff>257175</xdr:colOff>
      <xdr:row>35</xdr:row>
      <xdr:rowOff>258887</xdr:rowOff>
    </xdr:to>
    <xdr:sp macro="" textlink="">
      <xdr:nvSpPr>
        <xdr:cNvPr id="140" name="円/楕円 139"/>
        <xdr:cNvSpPr/>
      </xdr:nvSpPr>
      <xdr:spPr bwMode="auto">
        <a:xfrm>
          <a:off x="3556000" y="676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243664</xdr:rowOff>
    </xdr:from>
    <xdr:ext cx="762000" cy="259045"/>
    <xdr:sp macro="" textlink="">
      <xdr:nvSpPr>
        <xdr:cNvPr id="141" name="テキスト ボックス 140"/>
        <xdr:cNvSpPr txBox="1"/>
      </xdr:nvSpPr>
      <xdr:spPr>
        <a:xfrm>
          <a:off x="3225800" y="685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16274</xdr:rowOff>
    </xdr:from>
    <xdr:to>
      <xdr:col>2</xdr:col>
      <xdr:colOff>692150</xdr:colOff>
      <xdr:row>35</xdr:row>
      <xdr:rowOff>117874</xdr:rowOff>
    </xdr:to>
    <xdr:sp macro="" textlink="">
      <xdr:nvSpPr>
        <xdr:cNvPr id="142" name="円/楕円 141"/>
        <xdr:cNvSpPr/>
      </xdr:nvSpPr>
      <xdr:spPr bwMode="auto">
        <a:xfrm>
          <a:off x="2857500" y="662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128051</xdr:rowOff>
    </xdr:from>
    <xdr:ext cx="762000" cy="259045"/>
    <xdr:sp macro="" textlink="">
      <xdr:nvSpPr>
        <xdr:cNvPr id="143" name="テキスト ボックス 142"/>
        <xdr:cNvSpPr txBox="1"/>
      </xdr:nvSpPr>
      <xdr:spPr>
        <a:xfrm>
          <a:off x="2527300" y="639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34,855
34,467
64.25
12,178,238
11,525,607
588,412
7,387,742
8,855,903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66681</xdr:rowOff>
    </xdr:from>
    <xdr:to>
      <xdr:col>6</xdr:col>
      <xdr:colOff>511175</xdr:colOff>
      <xdr:row>38</xdr:row>
      <xdr:rowOff>75520</xdr:rowOff>
    </xdr:to>
    <xdr:cxnSp macro="">
      <xdr:nvCxnSpPr>
        <xdr:cNvPr id="61" name="直線コネクタ 60"/>
        <xdr:cNvCxnSpPr/>
      </xdr:nvCxnSpPr>
      <xdr:spPr>
        <a:xfrm flipV="1">
          <a:off x="3797300" y="6581781"/>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75520</xdr:rowOff>
    </xdr:from>
    <xdr:to>
      <xdr:col>5</xdr:col>
      <xdr:colOff>358775</xdr:colOff>
      <xdr:row>38</xdr:row>
      <xdr:rowOff>93714</xdr:rowOff>
    </xdr:to>
    <xdr:cxnSp macro="">
      <xdr:nvCxnSpPr>
        <xdr:cNvPr id="64" name="直線コネクタ 63"/>
        <xdr:cNvCxnSpPr/>
      </xdr:nvCxnSpPr>
      <xdr:spPr>
        <a:xfrm flipV="1">
          <a:off x="2908300" y="6590620"/>
          <a:ext cx="889000" cy="1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72720</xdr:rowOff>
    </xdr:from>
    <xdr:to>
      <xdr:col>4</xdr:col>
      <xdr:colOff>155575</xdr:colOff>
      <xdr:row>38</xdr:row>
      <xdr:rowOff>93714</xdr:rowOff>
    </xdr:to>
    <xdr:cxnSp macro="">
      <xdr:nvCxnSpPr>
        <xdr:cNvPr id="67" name="直線コネクタ 66"/>
        <xdr:cNvCxnSpPr/>
      </xdr:nvCxnSpPr>
      <xdr:spPr>
        <a:xfrm>
          <a:off x="2019300" y="6587820"/>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26677</xdr:rowOff>
    </xdr:from>
    <xdr:to>
      <xdr:col>2</xdr:col>
      <xdr:colOff>638175</xdr:colOff>
      <xdr:row>38</xdr:row>
      <xdr:rowOff>72720</xdr:rowOff>
    </xdr:to>
    <xdr:cxnSp macro="">
      <xdr:nvCxnSpPr>
        <xdr:cNvPr id="70" name="直線コネクタ 69"/>
        <xdr:cNvCxnSpPr/>
      </xdr:nvCxnSpPr>
      <xdr:spPr>
        <a:xfrm>
          <a:off x="1130300" y="6541777"/>
          <a:ext cx="889000" cy="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15881</xdr:rowOff>
    </xdr:from>
    <xdr:to>
      <xdr:col>6</xdr:col>
      <xdr:colOff>561975</xdr:colOff>
      <xdr:row>38</xdr:row>
      <xdr:rowOff>117481</xdr:rowOff>
    </xdr:to>
    <xdr:sp macro="" textlink="">
      <xdr:nvSpPr>
        <xdr:cNvPr id="80" name="円/楕円 79"/>
        <xdr:cNvSpPr/>
      </xdr:nvSpPr>
      <xdr:spPr>
        <a:xfrm>
          <a:off x="4584700" y="65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165758</xdr:rowOff>
    </xdr:from>
    <xdr:ext cx="534377" cy="259045"/>
    <xdr:sp macro="" textlink="">
      <xdr:nvSpPr>
        <xdr:cNvPr id="81" name="人件費該当値テキスト"/>
        <xdr:cNvSpPr txBox="1"/>
      </xdr:nvSpPr>
      <xdr:spPr>
        <a:xfrm>
          <a:off x="4686300" y="65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47,833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24720</xdr:rowOff>
    </xdr:from>
    <xdr:to>
      <xdr:col>5</xdr:col>
      <xdr:colOff>409575</xdr:colOff>
      <xdr:row>38</xdr:row>
      <xdr:rowOff>126320</xdr:rowOff>
    </xdr:to>
    <xdr:sp macro="" textlink="">
      <xdr:nvSpPr>
        <xdr:cNvPr id="82" name="円/楕円 81"/>
        <xdr:cNvSpPr/>
      </xdr:nvSpPr>
      <xdr:spPr>
        <a:xfrm>
          <a:off x="3746500" y="65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117447</xdr:rowOff>
    </xdr:from>
    <xdr:ext cx="534377" cy="259045"/>
    <xdr:sp macro="" textlink="">
      <xdr:nvSpPr>
        <xdr:cNvPr id="83" name="テキスト ボックス 82"/>
        <xdr:cNvSpPr txBox="1"/>
      </xdr:nvSpPr>
      <xdr:spPr>
        <a:xfrm>
          <a:off x="3530111" y="66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42914</xdr:rowOff>
    </xdr:from>
    <xdr:to>
      <xdr:col>4</xdr:col>
      <xdr:colOff>206375</xdr:colOff>
      <xdr:row>38</xdr:row>
      <xdr:rowOff>144514</xdr:rowOff>
    </xdr:to>
    <xdr:sp macro="" textlink="">
      <xdr:nvSpPr>
        <xdr:cNvPr id="84" name="円/楕円 83"/>
        <xdr:cNvSpPr/>
      </xdr:nvSpPr>
      <xdr:spPr>
        <a:xfrm>
          <a:off x="2857500" y="6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135641</xdr:rowOff>
    </xdr:from>
    <xdr:ext cx="534377" cy="259045"/>
    <xdr:sp macro="" textlink="">
      <xdr:nvSpPr>
        <xdr:cNvPr id="85" name="テキスト ボックス 84"/>
        <xdr:cNvSpPr txBox="1"/>
      </xdr:nvSpPr>
      <xdr:spPr>
        <a:xfrm>
          <a:off x="2641111" y="66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21920</xdr:rowOff>
    </xdr:from>
    <xdr:to>
      <xdr:col>3</xdr:col>
      <xdr:colOff>3175</xdr:colOff>
      <xdr:row>38</xdr:row>
      <xdr:rowOff>123520</xdr:rowOff>
    </xdr:to>
    <xdr:sp macro="" textlink="">
      <xdr:nvSpPr>
        <xdr:cNvPr id="86" name="円/楕円 85"/>
        <xdr:cNvSpPr/>
      </xdr:nvSpPr>
      <xdr:spPr>
        <a:xfrm>
          <a:off x="1968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114647</xdr:rowOff>
    </xdr:from>
    <xdr:ext cx="534377" cy="259045"/>
    <xdr:sp macro="" textlink="">
      <xdr:nvSpPr>
        <xdr:cNvPr id="87" name="テキスト ボックス 86"/>
        <xdr:cNvSpPr txBox="1"/>
      </xdr:nvSpPr>
      <xdr:spPr>
        <a:xfrm>
          <a:off x="1752111" y="66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147326</xdr:rowOff>
    </xdr:from>
    <xdr:to>
      <xdr:col>1</xdr:col>
      <xdr:colOff>485775</xdr:colOff>
      <xdr:row>38</xdr:row>
      <xdr:rowOff>77476</xdr:rowOff>
    </xdr:to>
    <xdr:sp macro="" textlink="">
      <xdr:nvSpPr>
        <xdr:cNvPr id="88" name="円/楕円 87"/>
        <xdr:cNvSpPr/>
      </xdr:nvSpPr>
      <xdr:spPr>
        <a:xfrm>
          <a:off x="1079500" y="6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68604</xdr:rowOff>
    </xdr:from>
    <xdr:ext cx="534377" cy="259045"/>
    <xdr:sp macro="" textlink="">
      <xdr:nvSpPr>
        <xdr:cNvPr id="89" name="テキスト ボックス 88"/>
        <xdr:cNvSpPr txBox="1"/>
      </xdr:nvSpPr>
      <xdr:spPr>
        <a:xfrm>
          <a:off x="863111" y="65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71332</xdr:rowOff>
    </xdr:from>
    <xdr:to>
      <xdr:col>6</xdr:col>
      <xdr:colOff>511175</xdr:colOff>
      <xdr:row>56</xdr:row>
      <xdr:rowOff>85016</xdr:rowOff>
    </xdr:to>
    <xdr:cxnSp macro="">
      <xdr:nvCxnSpPr>
        <xdr:cNvPr id="121" name="直線コネクタ 120"/>
        <xdr:cNvCxnSpPr/>
      </xdr:nvCxnSpPr>
      <xdr:spPr>
        <a:xfrm flipV="1">
          <a:off x="3797300" y="9672532"/>
          <a:ext cx="8382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85016</xdr:rowOff>
    </xdr:from>
    <xdr:to>
      <xdr:col>5</xdr:col>
      <xdr:colOff>358775</xdr:colOff>
      <xdr:row>56</xdr:row>
      <xdr:rowOff>108088</xdr:rowOff>
    </xdr:to>
    <xdr:cxnSp macro="">
      <xdr:nvCxnSpPr>
        <xdr:cNvPr id="124" name="直線コネクタ 123"/>
        <xdr:cNvCxnSpPr/>
      </xdr:nvCxnSpPr>
      <xdr:spPr>
        <a:xfrm flipV="1">
          <a:off x="2908300" y="9686216"/>
          <a:ext cx="8890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108088</xdr:rowOff>
    </xdr:from>
    <xdr:to>
      <xdr:col>4</xdr:col>
      <xdr:colOff>155575</xdr:colOff>
      <xdr:row>56</xdr:row>
      <xdr:rowOff>160634</xdr:rowOff>
    </xdr:to>
    <xdr:cxnSp macro="">
      <xdr:nvCxnSpPr>
        <xdr:cNvPr id="127" name="直線コネクタ 126"/>
        <xdr:cNvCxnSpPr/>
      </xdr:nvCxnSpPr>
      <xdr:spPr>
        <a:xfrm flipV="1">
          <a:off x="2019300" y="9709288"/>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160634</xdr:rowOff>
    </xdr:from>
    <xdr:to>
      <xdr:col>2</xdr:col>
      <xdr:colOff>638175</xdr:colOff>
      <xdr:row>56</xdr:row>
      <xdr:rowOff>167965</xdr:rowOff>
    </xdr:to>
    <xdr:cxnSp macro="">
      <xdr:nvCxnSpPr>
        <xdr:cNvPr id="130" name="直線コネクタ 129"/>
        <xdr:cNvCxnSpPr/>
      </xdr:nvCxnSpPr>
      <xdr:spPr>
        <a:xfrm flipV="1">
          <a:off x="1130300" y="9761834"/>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20532</xdr:rowOff>
    </xdr:from>
    <xdr:to>
      <xdr:col>6</xdr:col>
      <xdr:colOff>561975</xdr:colOff>
      <xdr:row>56</xdr:row>
      <xdr:rowOff>122132</xdr:rowOff>
    </xdr:to>
    <xdr:sp macro="" textlink="">
      <xdr:nvSpPr>
        <xdr:cNvPr id="140" name="円/楕円 139"/>
        <xdr:cNvSpPr/>
      </xdr:nvSpPr>
      <xdr:spPr>
        <a:xfrm>
          <a:off x="4584700" y="962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170409</xdr:rowOff>
    </xdr:from>
    <xdr:ext cx="534377" cy="259045"/>
    <xdr:sp macro="" textlink="">
      <xdr:nvSpPr>
        <xdr:cNvPr id="141" name="物件費該当値テキスト"/>
        <xdr:cNvSpPr txBox="1"/>
      </xdr:nvSpPr>
      <xdr:spPr>
        <a:xfrm>
          <a:off x="4686300" y="960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34216</xdr:rowOff>
    </xdr:from>
    <xdr:to>
      <xdr:col>5</xdr:col>
      <xdr:colOff>409575</xdr:colOff>
      <xdr:row>56</xdr:row>
      <xdr:rowOff>135816</xdr:rowOff>
    </xdr:to>
    <xdr:sp macro="" textlink="">
      <xdr:nvSpPr>
        <xdr:cNvPr id="142" name="円/楕円 141"/>
        <xdr:cNvSpPr/>
      </xdr:nvSpPr>
      <xdr:spPr>
        <a:xfrm>
          <a:off x="3746500" y="96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126943</xdr:rowOff>
    </xdr:from>
    <xdr:ext cx="534377" cy="259045"/>
    <xdr:sp macro="" textlink="">
      <xdr:nvSpPr>
        <xdr:cNvPr id="143" name="テキスト ボックス 142"/>
        <xdr:cNvSpPr txBox="1"/>
      </xdr:nvSpPr>
      <xdr:spPr>
        <a:xfrm>
          <a:off x="3530111" y="97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57288</xdr:rowOff>
    </xdr:from>
    <xdr:to>
      <xdr:col>4</xdr:col>
      <xdr:colOff>206375</xdr:colOff>
      <xdr:row>56</xdr:row>
      <xdr:rowOff>158888</xdr:rowOff>
    </xdr:to>
    <xdr:sp macro="" textlink="">
      <xdr:nvSpPr>
        <xdr:cNvPr id="144" name="円/楕円 143"/>
        <xdr:cNvSpPr/>
      </xdr:nvSpPr>
      <xdr:spPr>
        <a:xfrm>
          <a:off x="2857500" y="96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150015</xdr:rowOff>
    </xdr:from>
    <xdr:ext cx="534377" cy="259045"/>
    <xdr:sp macro="" textlink="">
      <xdr:nvSpPr>
        <xdr:cNvPr id="145" name="テキスト ボックス 144"/>
        <xdr:cNvSpPr txBox="1"/>
      </xdr:nvSpPr>
      <xdr:spPr>
        <a:xfrm>
          <a:off x="2641111" y="97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109834</xdr:rowOff>
    </xdr:from>
    <xdr:to>
      <xdr:col>3</xdr:col>
      <xdr:colOff>3175</xdr:colOff>
      <xdr:row>57</xdr:row>
      <xdr:rowOff>39984</xdr:rowOff>
    </xdr:to>
    <xdr:sp macro="" textlink="">
      <xdr:nvSpPr>
        <xdr:cNvPr id="146" name="円/楕円 145"/>
        <xdr:cNvSpPr/>
      </xdr:nvSpPr>
      <xdr:spPr>
        <a:xfrm>
          <a:off x="1968500" y="97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31111</xdr:rowOff>
    </xdr:from>
    <xdr:ext cx="534377" cy="259045"/>
    <xdr:sp macro="" textlink="">
      <xdr:nvSpPr>
        <xdr:cNvPr id="147" name="テキスト ボックス 146"/>
        <xdr:cNvSpPr txBox="1"/>
      </xdr:nvSpPr>
      <xdr:spPr>
        <a:xfrm>
          <a:off x="1752111" y="98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117165</xdr:rowOff>
    </xdr:from>
    <xdr:to>
      <xdr:col>1</xdr:col>
      <xdr:colOff>485775</xdr:colOff>
      <xdr:row>57</xdr:row>
      <xdr:rowOff>47315</xdr:rowOff>
    </xdr:to>
    <xdr:sp macro="" textlink="">
      <xdr:nvSpPr>
        <xdr:cNvPr id="148" name="円/楕円 147"/>
        <xdr:cNvSpPr/>
      </xdr:nvSpPr>
      <xdr:spPr>
        <a:xfrm>
          <a:off x="1079500" y="97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38442</xdr:rowOff>
    </xdr:from>
    <xdr:ext cx="534377" cy="259045"/>
    <xdr:sp macro="" textlink="">
      <xdr:nvSpPr>
        <xdr:cNvPr id="149" name="テキスト ボックス 148"/>
        <xdr:cNvSpPr txBox="1"/>
      </xdr:nvSpPr>
      <xdr:spPr>
        <a:xfrm>
          <a:off x="863111" y="98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141605</xdr:rowOff>
    </xdr:from>
    <xdr:to>
      <xdr:col>6</xdr:col>
      <xdr:colOff>511175</xdr:colOff>
      <xdr:row>78</xdr:row>
      <xdr:rowOff>62661</xdr:rowOff>
    </xdr:to>
    <xdr:cxnSp macro="">
      <xdr:nvCxnSpPr>
        <xdr:cNvPr id="178" name="直線コネクタ 177"/>
        <xdr:cNvCxnSpPr/>
      </xdr:nvCxnSpPr>
      <xdr:spPr>
        <a:xfrm flipV="1">
          <a:off x="3797300" y="13343255"/>
          <a:ext cx="838200" cy="9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62661</xdr:rowOff>
    </xdr:from>
    <xdr:to>
      <xdr:col>5</xdr:col>
      <xdr:colOff>358775</xdr:colOff>
      <xdr:row>78</xdr:row>
      <xdr:rowOff>75767</xdr:rowOff>
    </xdr:to>
    <xdr:cxnSp macro="">
      <xdr:nvCxnSpPr>
        <xdr:cNvPr id="181" name="直線コネクタ 180"/>
        <xdr:cNvCxnSpPr/>
      </xdr:nvCxnSpPr>
      <xdr:spPr>
        <a:xfrm flipV="1">
          <a:off x="2908300" y="13435761"/>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70283</xdr:rowOff>
    </xdr:from>
    <xdr:to>
      <xdr:col>4</xdr:col>
      <xdr:colOff>155575</xdr:colOff>
      <xdr:row>78</xdr:row>
      <xdr:rowOff>75767</xdr:rowOff>
    </xdr:to>
    <xdr:cxnSp macro="">
      <xdr:nvCxnSpPr>
        <xdr:cNvPr id="184" name="直線コネクタ 183"/>
        <xdr:cNvCxnSpPr/>
      </xdr:nvCxnSpPr>
      <xdr:spPr>
        <a:xfrm>
          <a:off x="2019300" y="13443383"/>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55575</xdr:rowOff>
    </xdr:from>
    <xdr:to>
      <xdr:col>2</xdr:col>
      <xdr:colOff>638175</xdr:colOff>
      <xdr:row>78</xdr:row>
      <xdr:rowOff>70283</xdr:rowOff>
    </xdr:to>
    <xdr:cxnSp macro="">
      <xdr:nvCxnSpPr>
        <xdr:cNvPr id="187" name="直線コネクタ 186"/>
        <xdr:cNvCxnSpPr/>
      </xdr:nvCxnSpPr>
      <xdr:spPr>
        <a:xfrm>
          <a:off x="1130300" y="13428675"/>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90805</xdr:rowOff>
    </xdr:from>
    <xdr:to>
      <xdr:col>6</xdr:col>
      <xdr:colOff>561975</xdr:colOff>
      <xdr:row>78</xdr:row>
      <xdr:rowOff>20955</xdr:rowOff>
    </xdr:to>
    <xdr:sp macro="" textlink="">
      <xdr:nvSpPr>
        <xdr:cNvPr id="197" name="円/楕円 196"/>
        <xdr:cNvSpPr/>
      </xdr:nvSpPr>
      <xdr:spPr>
        <a:xfrm>
          <a:off x="45847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69232</xdr:rowOff>
    </xdr:from>
    <xdr:ext cx="469744" cy="259045"/>
    <xdr:sp macro="" textlink="">
      <xdr:nvSpPr>
        <xdr:cNvPr id="198" name="維持補修費該当値テキスト"/>
        <xdr:cNvSpPr txBox="1"/>
      </xdr:nvSpPr>
      <xdr:spPr>
        <a:xfrm>
          <a:off x="4686300" y="1327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11861</xdr:rowOff>
    </xdr:from>
    <xdr:to>
      <xdr:col>5</xdr:col>
      <xdr:colOff>409575</xdr:colOff>
      <xdr:row>78</xdr:row>
      <xdr:rowOff>113461</xdr:rowOff>
    </xdr:to>
    <xdr:sp macro="" textlink="">
      <xdr:nvSpPr>
        <xdr:cNvPr id="199" name="円/楕円 198"/>
        <xdr:cNvSpPr/>
      </xdr:nvSpPr>
      <xdr:spPr>
        <a:xfrm>
          <a:off x="3746500" y="13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104588</xdr:rowOff>
    </xdr:from>
    <xdr:ext cx="469744" cy="259045"/>
    <xdr:sp macro="" textlink="">
      <xdr:nvSpPr>
        <xdr:cNvPr id="200" name="テキスト ボックス 199"/>
        <xdr:cNvSpPr txBox="1"/>
      </xdr:nvSpPr>
      <xdr:spPr>
        <a:xfrm>
          <a:off x="3562427" y="134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24967</xdr:rowOff>
    </xdr:from>
    <xdr:to>
      <xdr:col>4</xdr:col>
      <xdr:colOff>206375</xdr:colOff>
      <xdr:row>78</xdr:row>
      <xdr:rowOff>126567</xdr:rowOff>
    </xdr:to>
    <xdr:sp macro="" textlink="">
      <xdr:nvSpPr>
        <xdr:cNvPr id="201" name="円/楕円 200"/>
        <xdr:cNvSpPr/>
      </xdr:nvSpPr>
      <xdr:spPr>
        <a:xfrm>
          <a:off x="2857500" y="133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117694</xdr:rowOff>
    </xdr:from>
    <xdr:ext cx="469744" cy="259045"/>
    <xdr:sp macro="" textlink="">
      <xdr:nvSpPr>
        <xdr:cNvPr id="202" name="テキスト ボックス 201"/>
        <xdr:cNvSpPr txBox="1"/>
      </xdr:nvSpPr>
      <xdr:spPr>
        <a:xfrm>
          <a:off x="2673427" y="1349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19483</xdr:rowOff>
    </xdr:from>
    <xdr:to>
      <xdr:col>3</xdr:col>
      <xdr:colOff>3175</xdr:colOff>
      <xdr:row>78</xdr:row>
      <xdr:rowOff>121083</xdr:rowOff>
    </xdr:to>
    <xdr:sp macro="" textlink="">
      <xdr:nvSpPr>
        <xdr:cNvPr id="203" name="円/楕円 202"/>
        <xdr:cNvSpPr/>
      </xdr:nvSpPr>
      <xdr:spPr>
        <a:xfrm>
          <a:off x="1968500" y="133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112210</xdr:rowOff>
    </xdr:from>
    <xdr:ext cx="469744" cy="259045"/>
    <xdr:sp macro="" textlink="">
      <xdr:nvSpPr>
        <xdr:cNvPr id="204" name="テキスト ボックス 203"/>
        <xdr:cNvSpPr txBox="1"/>
      </xdr:nvSpPr>
      <xdr:spPr>
        <a:xfrm>
          <a:off x="1784427" y="134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4775</xdr:rowOff>
    </xdr:from>
    <xdr:to>
      <xdr:col>1</xdr:col>
      <xdr:colOff>485775</xdr:colOff>
      <xdr:row>78</xdr:row>
      <xdr:rowOff>106375</xdr:rowOff>
    </xdr:to>
    <xdr:sp macro="" textlink="">
      <xdr:nvSpPr>
        <xdr:cNvPr id="205" name="円/楕円 204"/>
        <xdr:cNvSpPr/>
      </xdr:nvSpPr>
      <xdr:spPr>
        <a:xfrm>
          <a:off x="1079500" y="133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97502</xdr:rowOff>
    </xdr:from>
    <xdr:ext cx="469744" cy="259045"/>
    <xdr:sp macro="" textlink="">
      <xdr:nvSpPr>
        <xdr:cNvPr id="206" name="テキスト ボックス 205"/>
        <xdr:cNvSpPr txBox="1"/>
      </xdr:nvSpPr>
      <xdr:spPr>
        <a:xfrm>
          <a:off x="895427" y="134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12618</xdr:rowOff>
    </xdr:from>
    <xdr:to>
      <xdr:col>6</xdr:col>
      <xdr:colOff>511175</xdr:colOff>
      <xdr:row>97</xdr:row>
      <xdr:rowOff>20810</xdr:rowOff>
    </xdr:to>
    <xdr:cxnSp macro="">
      <xdr:nvCxnSpPr>
        <xdr:cNvPr id="236" name="直線コネクタ 235"/>
        <xdr:cNvCxnSpPr/>
      </xdr:nvCxnSpPr>
      <xdr:spPr>
        <a:xfrm flipV="1">
          <a:off x="3797300" y="16643268"/>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20810</xdr:rowOff>
    </xdr:from>
    <xdr:to>
      <xdr:col>5</xdr:col>
      <xdr:colOff>358775</xdr:colOff>
      <xdr:row>97</xdr:row>
      <xdr:rowOff>116345</xdr:rowOff>
    </xdr:to>
    <xdr:cxnSp macro="">
      <xdr:nvCxnSpPr>
        <xdr:cNvPr id="239" name="直線コネクタ 238"/>
        <xdr:cNvCxnSpPr/>
      </xdr:nvCxnSpPr>
      <xdr:spPr>
        <a:xfrm flipV="1">
          <a:off x="2908300" y="16651460"/>
          <a:ext cx="889000" cy="9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112858</xdr:rowOff>
    </xdr:from>
    <xdr:to>
      <xdr:col>4</xdr:col>
      <xdr:colOff>155575</xdr:colOff>
      <xdr:row>97</xdr:row>
      <xdr:rowOff>116345</xdr:rowOff>
    </xdr:to>
    <xdr:cxnSp macro="">
      <xdr:nvCxnSpPr>
        <xdr:cNvPr id="242" name="直線コネクタ 241"/>
        <xdr:cNvCxnSpPr/>
      </xdr:nvCxnSpPr>
      <xdr:spPr>
        <a:xfrm>
          <a:off x="2019300" y="16743508"/>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112858</xdr:rowOff>
    </xdr:from>
    <xdr:to>
      <xdr:col>2</xdr:col>
      <xdr:colOff>638175</xdr:colOff>
      <xdr:row>98</xdr:row>
      <xdr:rowOff>12694</xdr:rowOff>
    </xdr:to>
    <xdr:cxnSp macro="">
      <xdr:nvCxnSpPr>
        <xdr:cNvPr id="245" name="直線コネクタ 244"/>
        <xdr:cNvCxnSpPr/>
      </xdr:nvCxnSpPr>
      <xdr:spPr>
        <a:xfrm flipV="1">
          <a:off x="1130300" y="16743508"/>
          <a:ext cx="889000" cy="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133268</xdr:rowOff>
    </xdr:from>
    <xdr:to>
      <xdr:col>6</xdr:col>
      <xdr:colOff>561975</xdr:colOff>
      <xdr:row>97</xdr:row>
      <xdr:rowOff>63418</xdr:rowOff>
    </xdr:to>
    <xdr:sp macro="" textlink="">
      <xdr:nvSpPr>
        <xdr:cNvPr id="255" name="円/楕円 254"/>
        <xdr:cNvSpPr/>
      </xdr:nvSpPr>
      <xdr:spPr>
        <a:xfrm>
          <a:off x="4584700" y="165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111695</xdr:rowOff>
    </xdr:from>
    <xdr:ext cx="534377" cy="259045"/>
    <xdr:sp macro="" textlink="">
      <xdr:nvSpPr>
        <xdr:cNvPr id="256" name="扶助費該当値テキスト"/>
        <xdr:cNvSpPr txBox="1"/>
      </xdr:nvSpPr>
      <xdr:spPr>
        <a:xfrm>
          <a:off x="4686300" y="165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141460</xdr:rowOff>
    </xdr:from>
    <xdr:to>
      <xdr:col>5</xdr:col>
      <xdr:colOff>409575</xdr:colOff>
      <xdr:row>97</xdr:row>
      <xdr:rowOff>71610</xdr:rowOff>
    </xdr:to>
    <xdr:sp macro="" textlink="">
      <xdr:nvSpPr>
        <xdr:cNvPr id="257" name="円/楕円 256"/>
        <xdr:cNvSpPr/>
      </xdr:nvSpPr>
      <xdr:spPr>
        <a:xfrm>
          <a:off x="3746500" y="166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88137</xdr:rowOff>
    </xdr:from>
    <xdr:ext cx="534377" cy="259045"/>
    <xdr:sp macro="" textlink="">
      <xdr:nvSpPr>
        <xdr:cNvPr id="258" name="テキスト ボックス 257"/>
        <xdr:cNvSpPr txBox="1"/>
      </xdr:nvSpPr>
      <xdr:spPr>
        <a:xfrm>
          <a:off x="3530111" y="1637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65545</xdr:rowOff>
    </xdr:from>
    <xdr:to>
      <xdr:col>4</xdr:col>
      <xdr:colOff>206375</xdr:colOff>
      <xdr:row>97</xdr:row>
      <xdr:rowOff>167145</xdr:rowOff>
    </xdr:to>
    <xdr:sp macro="" textlink="">
      <xdr:nvSpPr>
        <xdr:cNvPr id="259" name="円/楕円 258"/>
        <xdr:cNvSpPr/>
      </xdr:nvSpPr>
      <xdr:spPr>
        <a:xfrm>
          <a:off x="2857500" y="166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12222</xdr:rowOff>
    </xdr:from>
    <xdr:ext cx="534377" cy="259045"/>
    <xdr:sp macro="" textlink="">
      <xdr:nvSpPr>
        <xdr:cNvPr id="260" name="テキスト ボックス 259"/>
        <xdr:cNvSpPr txBox="1"/>
      </xdr:nvSpPr>
      <xdr:spPr>
        <a:xfrm>
          <a:off x="2641111" y="164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62058</xdr:rowOff>
    </xdr:from>
    <xdr:to>
      <xdr:col>3</xdr:col>
      <xdr:colOff>3175</xdr:colOff>
      <xdr:row>97</xdr:row>
      <xdr:rowOff>163658</xdr:rowOff>
    </xdr:to>
    <xdr:sp macro="" textlink="">
      <xdr:nvSpPr>
        <xdr:cNvPr id="261" name="円/楕円 260"/>
        <xdr:cNvSpPr/>
      </xdr:nvSpPr>
      <xdr:spPr>
        <a:xfrm>
          <a:off x="1968500" y="166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8735</xdr:rowOff>
    </xdr:from>
    <xdr:ext cx="534377" cy="259045"/>
    <xdr:sp macro="" textlink="">
      <xdr:nvSpPr>
        <xdr:cNvPr id="262" name="テキスト ボックス 261"/>
        <xdr:cNvSpPr txBox="1"/>
      </xdr:nvSpPr>
      <xdr:spPr>
        <a:xfrm>
          <a:off x="1752111" y="164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133344</xdr:rowOff>
    </xdr:from>
    <xdr:to>
      <xdr:col>1</xdr:col>
      <xdr:colOff>485775</xdr:colOff>
      <xdr:row>98</xdr:row>
      <xdr:rowOff>63494</xdr:rowOff>
    </xdr:to>
    <xdr:sp macro="" textlink="">
      <xdr:nvSpPr>
        <xdr:cNvPr id="263" name="円/楕円 262"/>
        <xdr:cNvSpPr/>
      </xdr:nvSpPr>
      <xdr:spPr>
        <a:xfrm>
          <a:off x="1079500" y="167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80021</xdr:rowOff>
    </xdr:from>
    <xdr:ext cx="534377" cy="259045"/>
    <xdr:sp macro="" textlink="">
      <xdr:nvSpPr>
        <xdr:cNvPr id="264" name="テキスト ボックス 263"/>
        <xdr:cNvSpPr txBox="1"/>
      </xdr:nvSpPr>
      <xdr:spPr>
        <a:xfrm>
          <a:off x="863111" y="1653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119115</xdr:rowOff>
    </xdr:from>
    <xdr:to>
      <xdr:col>15</xdr:col>
      <xdr:colOff>180975</xdr:colOff>
      <xdr:row>36</xdr:row>
      <xdr:rowOff>127062</xdr:rowOff>
    </xdr:to>
    <xdr:cxnSp macro="">
      <xdr:nvCxnSpPr>
        <xdr:cNvPr id="295" name="直線コネクタ 294"/>
        <xdr:cNvCxnSpPr/>
      </xdr:nvCxnSpPr>
      <xdr:spPr>
        <a:xfrm flipV="1">
          <a:off x="9639300" y="6291315"/>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127062</xdr:rowOff>
    </xdr:from>
    <xdr:to>
      <xdr:col>14</xdr:col>
      <xdr:colOff>28575</xdr:colOff>
      <xdr:row>37</xdr:row>
      <xdr:rowOff>15461</xdr:rowOff>
    </xdr:to>
    <xdr:cxnSp macro="">
      <xdr:nvCxnSpPr>
        <xdr:cNvPr id="298" name="直線コネクタ 297"/>
        <xdr:cNvCxnSpPr/>
      </xdr:nvCxnSpPr>
      <xdr:spPr>
        <a:xfrm flipV="1">
          <a:off x="8750300" y="6299262"/>
          <a:ext cx="889000" cy="5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15461</xdr:rowOff>
    </xdr:from>
    <xdr:to>
      <xdr:col>12</xdr:col>
      <xdr:colOff>511175</xdr:colOff>
      <xdr:row>37</xdr:row>
      <xdr:rowOff>36035</xdr:rowOff>
    </xdr:to>
    <xdr:cxnSp macro="">
      <xdr:nvCxnSpPr>
        <xdr:cNvPr id="301" name="直線コネクタ 300"/>
        <xdr:cNvCxnSpPr/>
      </xdr:nvCxnSpPr>
      <xdr:spPr>
        <a:xfrm flipV="1">
          <a:off x="7861300" y="63591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20937</xdr:rowOff>
    </xdr:from>
    <xdr:to>
      <xdr:col>11</xdr:col>
      <xdr:colOff>307975</xdr:colOff>
      <xdr:row>37</xdr:row>
      <xdr:rowOff>36035</xdr:rowOff>
    </xdr:to>
    <xdr:cxnSp macro="">
      <xdr:nvCxnSpPr>
        <xdr:cNvPr id="304" name="直線コネクタ 303"/>
        <xdr:cNvCxnSpPr/>
      </xdr:nvCxnSpPr>
      <xdr:spPr>
        <a:xfrm>
          <a:off x="6972300" y="6364587"/>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68315</xdr:rowOff>
    </xdr:from>
    <xdr:to>
      <xdr:col>15</xdr:col>
      <xdr:colOff>231775</xdr:colOff>
      <xdr:row>36</xdr:row>
      <xdr:rowOff>169915</xdr:rowOff>
    </xdr:to>
    <xdr:sp macro="" textlink="">
      <xdr:nvSpPr>
        <xdr:cNvPr id="314" name="円/楕円 313"/>
        <xdr:cNvSpPr/>
      </xdr:nvSpPr>
      <xdr:spPr>
        <a:xfrm>
          <a:off x="10426700" y="62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91192</xdr:rowOff>
    </xdr:from>
    <xdr:ext cx="534377" cy="259045"/>
    <xdr:sp macro="" textlink="">
      <xdr:nvSpPr>
        <xdr:cNvPr id="315" name="補助費等該当値テキスト"/>
        <xdr:cNvSpPr txBox="1"/>
      </xdr:nvSpPr>
      <xdr:spPr>
        <a:xfrm>
          <a:off x="10528300" y="60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45,391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76262</xdr:rowOff>
    </xdr:from>
    <xdr:to>
      <xdr:col>14</xdr:col>
      <xdr:colOff>79375</xdr:colOff>
      <xdr:row>37</xdr:row>
      <xdr:rowOff>6412</xdr:rowOff>
    </xdr:to>
    <xdr:sp macro="" textlink="">
      <xdr:nvSpPr>
        <xdr:cNvPr id="316" name="円/楕円 315"/>
        <xdr:cNvSpPr/>
      </xdr:nvSpPr>
      <xdr:spPr>
        <a:xfrm>
          <a:off x="9588500" y="62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22939</xdr:rowOff>
    </xdr:from>
    <xdr:ext cx="534377" cy="259045"/>
    <xdr:sp macro="" textlink="">
      <xdr:nvSpPr>
        <xdr:cNvPr id="317" name="テキスト ボックス 316"/>
        <xdr:cNvSpPr txBox="1"/>
      </xdr:nvSpPr>
      <xdr:spPr>
        <a:xfrm>
          <a:off x="9372111" y="60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136111</xdr:rowOff>
    </xdr:from>
    <xdr:to>
      <xdr:col>12</xdr:col>
      <xdr:colOff>561975</xdr:colOff>
      <xdr:row>37</xdr:row>
      <xdr:rowOff>66261</xdr:rowOff>
    </xdr:to>
    <xdr:sp macro="" textlink="">
      <xdr:nvSpPr>
        <xdr:cNvPr id="318" name="円/楕円 317"/>
        <xdr:cNvSpPr/>
      </xdr:nvSpPr>
      <xdr:spPr>
        <a:xfrm>
          <a:off x="8699500" y="63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57388</xdr:rowOff>
    </xdr:from>
    <xdr:ext cx="534377" cy="259045"/>
    <xdr:sp macro="" textlink="">
      <xdr:nvSpPr>
        <xdr:cNvPr id="319" name="テキスト ボックス 318"/>
        <xdr:cNvSpPr txBox="1"/>
      </xdr:nvSpPr>
      <xdr:spPr>
        <a:xfrm>
          <a:off x="8483111" y="640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156685</xdr:rowOff>
    </xdr:from>
    <xdr:to>
      <xdr:col>11</xdr:col>
      <xdr:colOff>358775</xdr:colOff>
      <xdr:row>37</xdr:row>
      <xdr:rowOff>86835</xdr:rowOff>
    </xdr:to>
    <xdr:sp macro="" textlink="">
      <xdr:nvSpPr>
        <xdr:cNvPr id="320" name="円/楕円 319"/>
        <xdr:cNvSpPr/>
      </xdr:nvSpPr>
      <xdr:spPr>
        <a:xfrm>
          <a:off x="7810500" y="63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77962</xdr:rowOff>
    </xdr:from>
    <xdr:ext cx="534377" cy="259045"/>
    <xdr:sp macro="" textlink="">
      <xdr:nvSpPr>
        <xdr:cNvPr id="321" name="テキスト ボックス 320"/>
        <xdr:cNvSpPr txBox="1"/>
      </xdr:nvSpPr>
      <xdr:spPr>
        <a:xfrm>
          <a:off x="7594111" y="64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141587</xdr:rowOff>
    </xdr:from>
    <xdr:to>
      <xdr:col>10</xdr:col>
      <xdr:colOff>155575</xdr:colOff>
      <xdr:row>37</xdr:row>
      <xdr:rowOff>71737</xdr:rowOff>
    </xdr:to>
    <xdr:sp macro="" textlink="">
      <xdr:nvSpPr>
        <xdr:cNvPr id="322" name="円/楕円 321"/>
        <xdr:cNvSpPr/>
      </xdr:nvSpPr>
      <xdr:spPr>
        <a:xfrm>
          <a:off x="6921500" y="63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62864</xdr:rowOff>
    </xdr:from>
    <xdr:ext cx="534377" cy="259045"/>
    <xdr:sp macro="" textlink="">
      <xdr:nvSpPr>
        <xdr:cNvPr id="323" name="テキスト ボックス 322"/>
        <xdr:cNvSpPr txBox="1"/>
      </xdr:nvSpPr>
      <xdr:spPr>
        <a:xfrm>
          <a:off x="6705111" y="640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86360</xdr:rowOff>
    </xdr:from>
    <xdr:to>
      <xdr:col>15</xdr:col>
      <xdr:colOff>180975</xdr:colOff>
      <xdr:row>57</xdr:row>
      <xdr:rowOff>117297</xdr:rowOff>
    </xdr:to>
    <xdr:cxnSp macro="">
      <xdr:nvCxnSpPr>
        <xdr:cNvPr id="352" name="直線コネクタ 351"/>
        <xdr:cNvCxnSpPr/>
      </xdr:nvCxnSpPr>
      <xdr:spPr>
        <a:xfrm flipV="1">
          <a:off x="9639300" y="9859010"/>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117297</xdr:rowOff>
    </xdr:from>
    <xdr:to>
      <xdr:col>14</xdr:col>
      <xdr:colOff>28575</xdr:colOff>
      <xdr:row>58</xdr:row>
      <xdr:rowOff>33538</xdr:rowOff>
    </xdr:to>
    <xdr:cxnSp macro="">
      <xdr:nvCxnSpPr>
        <xdr:cNvPr id="355" name="直線コネクタ 354"/>
        <xdr:cNvCxnSpPr/>
      </xdr:nvCxnSpPr>
      <xdr:spPr>
        <a:xfrm flipV="1">
          <a:off x="8750300" y="9889947"/>
          <a:ext cx="889000" cy="8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33538</xdr:rowOff>
    </xdr:from>
    <xdr:to>
      <xdr:col>12</xdr:col>
      <xdr:colOff>511175</xdr:colOff>
      <xdr:row>58</xdr:row>
      <xdr:rowOff>59141</xdr:rowOff>
    </xdr:to>
    <xdr:cxnSp macro="">
      <xdr:nvCxnSpPr>
        <xdr:cNvPr id="358" name="直線コネクタ 357"/>
        <xdr:cNvCxnSpPr/>
      </xdr:nvCxnSpPr>
      <xdr:spPr>
        <a:xfrm flipV="1">
          <a:off x="7861300" y="997763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59141</xdr:rowOff>
    </xdr:from>
    <xdr:to>
      <xdr:col>11</xdr:col>
      <xdr:colOff>307975</xdr:colOff>
      <xdr:row>58</xdr:row>
      <xdr:rowOff>74579</xdr:rowOff>
    </xdr:to>
    <xdr:cxnSp macro="">
      <xdr:nvCxnSpPr>
        <xdr:cNvPr id="361" name="直線コネクタ 360"/>
        <xdr:cNvCxnSpPr/>
      </xdr:nvCxnSpPr>
      <xdr:spPr>
        <a:xfrm flipV="1">
          <a:off x="6972300" y="10003241"/>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35560</xdr:rowOff>
    </xdr:from>
    <xdr:to>
      <xdr:col>15</xdr:col>
      <xdr:colOff>231775</xdr:colOff>
      <xdr:row>57</xdr:row>
      <xdr:rowOff>137160</xdr:rowOff>
    </xdr:to>
    <xdr:sp macro="" textlink="">
      <xdr:nvSpPr>
        <xdr:cNvPr id="371" name="円/楕円 370"/>
        <xdr:cNvSpPr/>
      </xdr:nvSpPr>
      <xdr:spPr>
        <a:xfrm>
          <a:off x="104267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13987</xdr:rowOff>
    </xdr:from>
    <xdr:ext cx="534377" cy="259045"/>
    <xdr:sp macro="" textlink="">
      <xdr:nvSpPr>
        <xdr:cNvPr id="372" name="普通建設事業費該当値テキスト"/>
        <xdr:cNvSpPr txBox="1"/>
      </xdr:nvSpPr>
      <xdr:spPr>
        <a:xfrm>
          <a:off x="10528300" y="978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66497</xdr:rowOff>
    </xdr:from>
    <xdr:to>
      <xdr:col>14</xdr:col>
      <xdr:colOff>79375</xdr:colOff>
      <xdr:row>57</xdr:row>
      <xdr:rowOff>168097</xdr:rowOff>
    </xdr:to>
    <xdr:sp macro="" textlink="">
      <xdr:nvSpPr>
        <xdr:cNvPr id="373" name="円/楕円 372"/>
        <xdr:cNvSpPr/>
      </xdr:nvSpPr>
      <xdr:spPr>
        <a:xfrm>
          <a:off x="9588500" y="98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159224</xdr:rowOff>
    </xdr:from>
    <xdr:ext cx="534377" cy="259045"/>
    <xdr:sp macro="" textlink="">
      <xdr:nvSpPr>
        <xdr:cNvPr id="374" name="テキスト ボックス 373"/>
        <xdr:cNvSpPr txBox="1"/>
      </xdr:nvSpPr>
      <xdr:spPr>
        <a:xfrm>
          <a:off x="9372111" y="99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154188</xdr:rowOff>
    </xdr:from>
    <xdr:to>
      <xdr:col>12</xdr:col>
      <xdr:colOff>561975</xdr:colOff>
      <xdr:row>58</xdr:row>
      <xdr:rowOff>84338</xdr:rowOff>
    </xdr:to>
    <xdr:sp macro="" textlink="">
      <xdr:nvSpPr>
        <xdr:cNvPr id="375" name="円/楕円 374"/>
        <xdr:cNvSpPr/>
      </xdr:nvSpPr>
      <xdr:spPr>
        <a:xfrm>
          <a:off x="8699500" y="992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75465</xdr:rowOff>
    </xdr:from>
    <xdr:ext cx="534377" cy="259045"/>
    <xdr:sp macro="" textlink="">
      <xdr:nvSpPr>
        <xdr:cNvPr id="376" name="テキスト ボックス 375"/>
        <xdr:cNvSpPr txBox="1"/>
      </xdr:nvSpPr>
      <xdr:spPr>
        <a:xfrm>
          <a:off x="8483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8341</xdr:rowOff>
    </xdr:from>
    <xdr:to>
      <xdr:col>11</xdr:col>
      <xdr:colOff>358775</xdr:colOff>
      <xdr:row>58</xdr:row>
      <xdr:rowOff>109941</xdr:rowOff>
    </xdr:to>
    <xdr:sp macro="" textlink="">
      <xdr:nvSpPr>
        <xdr:cNvPr id="377" name="円/楕円 376"/>
        <xdr:cNvSpPr/>
      </xdr:nvSpPr>
      <xdr:spPr>
        <a:xfrm>
          <a:off x="7810500" y="99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101068</xdr:rowOff>
    </xdr:from>
    <xdr:ext cx="534377" cy="259045"/>
    <xdr:sp macro="" textlink="">
      <xdr:nvSpPr>
        <xdr:cNvPr id="378" name="テキスト ボックス 377"/>
        <xdr:cNvSpPr txBox="1"/>
      </xdr:nvSpPr>
      <xdr:spPr>
        <a:xfrm>
          <a:off x="7594111" y="100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23779</xdr:rowOff>
    </xdr:from>
    <xdr:to>
      <xdr:col>10</xdr:col>
      <xdr:colOff>155575</xdr:colOff>
      <xdr:row>58</xdr:row>
      <xdr:rowOff>125379</xdr:rowOff>
    </xdr:to>
    <xdr:sp macro="" textlink="">
      <xdr:nvSpPr>
        <xdr:cNvPr id="379" name="円/楕円 378"/>
        <xdr:cNvSpPr/>
      </xdr:nvSpPr>
      <xdr:spPr>
        <a:xfrm>
          <a:off x="6921500" y="99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116506</xdr:rowOff>
    </xdr:from>
    <xdr:ext cx="534377" cy="259045"/>
    <xdr:sp macro="" textlink="">
      <xdr:nvSpPr>
        <xdr:cNvPr id="380" name="テキスト ボックス 379"/>
        <xdr:cNvSpPr txBox="1"/>
      </xdr:nvSpPr>
      <xdr:spPr>
        <a:xfrm>
          <a:off x="6705111" y="100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86044</xdr:rowOff>
    </xdr:from>
    <xdr:to>
      <xdr:col>15</xdr:col>
      <xdr:colOff>180975</xdr:colOff>
      <xdr:row>79</xdr:row>
      <xdr:rowOff>19075</xdr:rowOff>
    </xdr:to>
    <xdr:cxnSp macro="">
      <xdr:nvCxnSpPr>
        <xdr:cNvPr id="411" name="直線コネクタ 410"/>
        <xdr:cNvCxnSpPr/>
      </xdr:nvCxnSpPr>
      <xdr:spPr>
        <a:xfrm>
          <a:off x="9639300" y="13459144"/>
          <a:ext cx="838200" cy="10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139725</xdr:rowOff>
    </xdr:from>
    <xdr:to>
      <xdr:col>15</xdr:col>
      <xdr:colOff>231775</xdr:colOff>
      <xdr:row>79</xdr:row>
      <xdr:rowOff>69875</xdr:rowOff>
    </xdr:to>
    <xdr:sp macro="" textlink="">
      <xdr:nvSpPr>
        <xdr:cNvPr id="421" name="円/楕円 420"/>
        <xdr:cNvSpPr/>
      </xdr:nvSpPr>
      <xdr:spPr>
        <a:xfrm>
          <a:off x="10426700" y="135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54652</xdr:rowOff>
    </xdr:from>
    <xdr:ext cx="469744" cy="259045"/>
    <xdr:sp macro="" textlink="">
      <xdr:nvSpPr>
        <xdr:cNvPr id="422" name="普通建設事業費 （ うち新規整備　）該当値テキスト"/>
        <xdr:cNvSpPr txBox="1"/>
      </xdr:nvSpPr>
      <xdr:spPr>
        <a:xfrm>
          <a:off x="10528300" y="1342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35244</xdr:rowOff>
    </xdr:from>
    <xdr:to>
      <xdr:col>14</xdr:col>
      <xdr:colOff>79375</xdr:colOff>
      <xdr:row>78</xdr:row>
      <xdr:rowOff>136844</xdr:rowOff>
    </xdr:to>
    <xdr:sp macro="" textlink="">
      <xdr:nvSpPr>
        <xdr:cNvPr id="423" name="円/楕円 422"/>
        <xdr:cNvSpPr/>
      </xdr:nvSpPr>
      <xdr:spPr>
        <a:xfrm>
          <a:off x="9588500" y="134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127971</xdr:rowOff>
    </xdr:from>
    <xdr:ext cx="534377" cy="259045"/>
    <xdr:sp macro="" textlink="">
      <xdr:nvSpPr>
        <xdr:cNvPr id="424" name="テキスト ボックス 423"/>
        <xdr:cNvSpPr txBox="1"/>
      </xdr:nvSpPr>
      <xdr:spPr>
        <a:xfrm>
          <a:off x="9372111" y="135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103823</xdr:rowOff>
    </xdr:from>
    <xdr:to>
      <xdr:col>15</xdr:col>
      <xdr:colOff>180975</xdr:colOff>
      <xdr:row>98</xdr:row>
      <xdr:rowOff>159347</xdr:rowOff>
    </xdr:to>
    <xdr:cxnSp macro="">
      <xdr:nvCxnSpPr>
        <xdr:cNvPr id="453" name="直線コネクタ 452"/>
        <xdr:cNvCxnSpPr/>
      </xdr:nvCxnSpPr>
      <xdr:spPr>
        <a:xfrm flipV="1">
          <a:off x="9639300" y="16905923"/>
          <a:ext cx="838200" cy="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53023</xdr:rowOff>
    </xdr:from>
    <xdr:to>
      <xdr:col>15</xdr:col>
      <xdr:colOff>231775</xdr:colOff>
      <xdr:row>98</xdr:row>
      <xdr:rowOff>154623</xdr:rowOff>
    </xdr:to>
    <xdr:sp macro="" textlink="">
      <xdr:nvSpPr>
        <xdr:cNvPr id="463" name="円/楕円 462"/>
        <xdr:cNvSpPr/>
      </xdr:nvSpPr>
      <xdr:spPr>
        <a:xfrm>
          <a:off x="10426700" y="168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139400</xdr:rowOff>
    </xdr:from>
    <xdr:ext cx="469744" cy="259045"/>
    <xdr:sp macro="" textlink="">
      <xdr:nvSpPr>
        <xdr:cNvPr id="464" name="普通建設事業費 （ うち更新整備　）該当値テキスト"/>
        <xdr:cNvSpPr txBox="1"/>
      </xdr:nvSpPr>
      <xdr:spPr>
        <a:xfrm>
          <a:off x="10528300" y="167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108547</xdr:rowOff>
    </xdr:from>
    <xdr:to>
      <xdr:col>14</xdr:col>
      <xdr:colOff>79375</xdr:colOff>
      <xdr:row>99</xdr:row>
      <xdr:rowOff>38697</xdr:rowOff>
    </xdr:to>
    <xdr:sp macro="" textlink="">
      <xdr:nvSpPr>
        <xdr:cNvPr id="465" name="円/楕円 464"/>
        <xdr:cNvSpPr/>
      </xdr:nvSpPr>
      <xdr:spPr>
        <a:xfrm>
          <a:off x="9588500" y="169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29824</xdr:rowOff>
    </xdr:from>
    <xdr:ext cx="469744" cy="259045"/>
    <xdr:sp macro="" textlink="">
      <xdr:nvSpPr>
        <xdr:cNvPr id="466" name="テキスト ボックス 465"/>
        <xdr:cNvSpPr txBox="1"/>
      </xdr:nvSpPr>
      <xdr:spPr>
        <a:xfrm>
          <a:off x="9404427" y="1700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170055</xdr:rowOff>
    </xdr:from>
    <xdr:to>
      <xdr:col>23</xdr:col>
      <xdr:colOff>517525</xdr:colOff>
      <xdr:row>77</xdr:row>
      <xdr:rowOff>28110</xdr:rowOff>
    </xdr:to>
    <xdr:cxnSp macro="">
      <xdr:nvCxnSpPr>
        <xdr:cNvPr id="603" name="直線コネクタ 602"/>
        <xdr:cNvCxnSpPr/>
      </xdr:nvCxnSpPr>
      <xdr:spPr>
        <a:xfrm>
          <a:off x="15481300" y="13200255"/>
          <a:ext cx="8382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156797</xdr:rowOff>
    </xdr:from>
    <xdr:to>
      <xdr:col>22</xdr:col>
      <xdr:colOff>365125</xdr:colOff>
      <xdr:row>76</xdr:row>
      <xdr:rowOff>170055</xdr:rowOff>
    </xdr:to>
    <xdr:cxnSp macro="">
      <xdr:nvCxnSpPr>
        <xdr:cNvPr id="606" name="直線コネクタ 605"/>
        <xdr:cNvCxnSpPr/>
      </xdr:nvCxnSpPr>
      <xdr:spPr>
        <a:xfrm>
          <a:off x="14592300" y="1318699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152877</xdr:rowOff>
    </xdr:from>
    <xdr:to>
      <xdr:col>21</xdr:col>
      <xdr:colOff>161925</xdr:colOff>
      <xdr:row>76</xdr:row>
      <xdr:rowOff>156797</xdr:rowOff>
    </xdr:to>
    <xdr:cxnSp macro="">
      <xdr:nvCxnSpPr>
        <xdr:cNvPr id="609" name="直線コネクタ 608"/>
        <xdr:cNvCxnSpPr/>
      </xdr:nvCxnSpPr>
      <xdr:spPr>
        <a:xfrm>
          <a:off x="13703300" y="13183077"/>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102177</xdr:rowOff>
    </xdr:from>
    <xdr:to>
      <xdr:col>19</xdr:col>
      <xdr:colOff>644525</xdr:colOff>
      <xdr:row>76</xdr:row>
      <xdr:rowOff>152877</xdr:rowOff>
    </xdr:to>
    <xdr:cxnSp macro="">
      <xdr:nvCxnSpPr>
        <xdr:cNvPr id="612" name="直線コネクタ 611"/>
        <xdr:cNvCxnSpPr/>
      </xdr:nvCxnSpPr>
      <xdr:spPr>
        <a:xfrm>
          <a:off x="12814300" y="13132377"/>
          <a:ext cx="8890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148760</xdr:rowOff>
    </xdr:from>
    <xdr:to>
      <xdr:col>23</xdr:col>
      <xdr:colOff>568325</xdr:colOff>
      <xdr:row>77</xdr:row>
      <xdr:rowOff>78910</xdr:rowOff>
    </xdr:to>
    <xdr:sp macro="" textlink="">
      <xdr:nvSpPr>
        <xdr:cNvPr id="622" name="円/楕円 621"/>
        <xdr:cNvSpPr/>
      </xdr:nvSpPr>
      <xdr:spPr>
        <a:xfrm>
          <a:off x="16268700" y="131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127187</xdr:rowOff>
    </xdr:from>
    <xdr:ext cx="534377" cy="259045"/>
    <xdr:sp macro="" textlink="">
      <xdr:nvSpPr>
        <xdr:cNvPr id="623" name="公債費該当値テキスト"/>
        <xdr:cNvSpPr txBox="1"/>
      </xdr:nvSpPr>
      <xdr:spPr>
        <a:xfrm>
          <a:off x="16370300" y="131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119255</xdr:rowOff>
    </xdr:from>
    <xdr:to>
      <xdr:col>22</xdr:col>
      <xdr:colOff>415925</xdr:colOff>
      <xdr:row>77</xdr:row>
      <xdr:rowOff>49405</xdr:rowOff>
    </xdr:to>
    <xdr:sp macro="" textlink="">
      <xdr:nvSpPr>
        <xdr:cNvPr id="624" name="円/楕円 623"/>
        <xdr:cNvSpPr/>
      </xdr:nvSpPr>
      <xdr:spPr>
        <a:xfrm>
          <a:off x="15430500" y="13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40532</xdr:rowOff>
    </xdr:from>
    <xdr:ext cx="534377" cy="259045"/>
    <xdr:sp macro="" textlink="">
      <xdr:nvSpPr>
        <xdr:cNvPr id="625" name="テキスト ボックス 624"/>
        <xdr:cNvSpPr txBox="1"/>
      </xdr:nvSpPr>
      <xdr:spPr>
        <a:xfrm>
          <a:off x="15214111" y="132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105997</xdr:rowOff>
    </xdr:from>
    <xdr:to>
      <xdr:col>21</xdr:col>
      <xdr:colOff>212725</xdr:colOff>
      <xdr:row>77</xdr:row>
      <xdr:rowOff>36147</xdr:rowOff>
    </xdr:to>
    <xdr:sp macro="" textlink="">
      <xdr:nvSpPr>
        <xdr:cNvPr id="626" name="円/楕円 625"/>
        <xdr:cNvSpPr/>
      </xdr:nvSpPr>
      <xdr:spPr>
        <a:xfrm>
          <a:off x="14541500" y="131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27274</xdr:rowOff>
    </xdr:from>
    <xdr:ext cx="534377" cy="259045"/>
    <xdr:sp macro="" textlink="">
      <xdr:nvSpPr>
        <xdr:cNvPr id="627" name="テキスト ボックス 626"/>
        <xdr:cNvSpPr txBox="1"/>
      </xdr:nvSpPr>
      <xdr:spPr>
        <a:xfrm>
          <a:off x="14325111" y="132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102077</xdr:rowOff>
    </xdr:from>
    <xdr:to>
      <xdr:col>20</xdr:col>
      <xdr:colOff>9525</xdr:colOff>
      <xdr:row>77</xdr:row>
      <xdr:rowOff>32227</xdr:rowOff>
    </xdr:to>
    <xdr:sp macro="" textlink="">
      <xdr:nvSpPr>
        <xdr:cNvPr id="628" name="円/楕円 627"/>
        <xdr:cNvSpPr/>
      </xdr:nvSpPr>
      <xdr:spPr>
        <a:xfrm>
          <a:off x="13652500" y="131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23354</xdr:rowOff>
    </xdr:from>
    <xdr:ext cx="534377" cy="259045"/>
    <xdr:sp macro="" textlink="">
      <xdr:nvSpPr>
        <xdr:cNvPr id="629" name="テキスト ボックス 628"/>
        <xdr:cNvSpPr txBox="1"/>
      </xdr:nvSpPr>
      <xdr:spPr>
        <a:xfrm>
          <a:off x="13436111" y="132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51377</xdr:rowOff>
    </xdr:from>
    <xdr:to>
      <xdr:col>18</xdr:col>
      <xdr:colOff>492125</xdr:colOff>
      <xdr:row>76</xdr:row>
      <xdr:rowOff>152977</xdr:rowOff>
    </xdr:to>
    <xdr:sp macro="" textlink="">
      <xdr:nvSpPr>
        <xdr:cNvPr id="630" name="円/楕円 629"/>
        <xdr:cNvSpPr/>
      </xdr:nvSpPr>
      <xdr:spPr>
        <a:xfrm>
          <a:off x="12763500" y="130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144104</xdr:rowOff>
    </xdr:from>
    <xdr:ext cx="534377" cy="259045"/>
    <xdr:sp macro="" textlink="">
      <xdr:nvSpPr>
        <xdr:cNvPr id="631" name="テキスト ボックス 630"/>
        <xdr:cNvSpPr txBox="1"/>
      </xdr:nvSpPr>
      <xdr:spPr>
        <a:xfrm>
          <a:off x="12547111" y="131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50902</xdr:rowOff>
    </xdr:from>
    <xdr:to>
      <xdr:col>23</xdr:col>
      <xdr:colOff>517525</xdr:colOff>
      <xdr:row>99</xdr:row>
      <xdr:rowOff>8255</xdr:rowOff>
    </xdr:to>
    <xdr:cxnSp macro="">
      <xdr:nvCxnSpPr>
        <xdr:cNvPr id="660" name="直線コネクタ 659"/>
        <xdr:cNvCxnSpPr/>
      </xdr:nvCxnSpPr>
      <xdr:spPr>
        <a:xfrm flipV="1">
          <a:off x="15481300" y="16853002"/>
          <a:ext cx="838200" cy="1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8255</xdr:rowOff>
    </xdr:from>
    <xdr:to>
      <xdr:col>22</xdr:col>
      <xdr:colOff>365125</xdr:colOff>
      <xdr:row>99</xdr:row>
      <xdr:rowOff>18568</xdr:rowOff>
    </xdr:to>
    <xdr:cxnSp macro="">
      <xdr:nvCxnSpPr>
        <xdr:cNvPr id="663" name="直線コネクタ 662"/>
        <xdr:cNvCxnSpPr/>
      </xdr:nvCxnSpPr>
      <xdr:spPr>
        <a:xfrm flipV="1">
          <a:off x="14592300" y="16981805"/>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149174</xdr:rowOff>
    </xdr:from>
    <xdr:to>
      <xdr:col>21</xdr:col>
      <xdr:colOff>161925</xdr:colOff>
      <xdr:row>99</xdr:row>
      <xdr:rowOff>18568</xdr:rowOff>
    </xdr:to>
    <xdr:cxnSp macro="">
      <xdr:nvCxnSpPr>
        <xdr:cNvPr id="666" name="直線コネクタ 665"/>
        <xdr:cNvCxnSpPr/>
      </xdr:nvCxnSpPr>
      <xdr:spPr>
        <a:xfrm>
          <a:off x="13703300" y="16951274"/>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149174</xdr:rowOff>
    </xdr:from>
    <xdr:to>
      <xdr:col>19</xdr:col>
      <xdr:colOff>644525</xdr:colOff>
      <xdr:row>99</xdr:row>
      <xdr:rowOff>27966</xdr:rowOff>
    </xdr:to>
    <xdr:cxnSp macro="">
      <xdr:nvCxnSpPr>
        <xdr:cNvPr id="669" name="直線コネクタ 668"/>
        <xdr:cNvCxnSpPr/>
      </xdr:nvCxnSpPr>
      <xdr:spPr>
        <a:xfrm flipV="1">
          <a:off x="12814300" y="16951274"/>
          <a:ext cx="889000" cy="5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102</xdr:rowOff>
    </xdr:from>
    <xdr:to>
      <xdr:col>23</xdr:col>
      <xdr:colOff>568325</xdr:colOff>
      <xdr:row>98</xdr:row>
      <xdr:rowOff>101702</xdr:rowOff>
    </xdr:to>
    <xdr:sp macro="" textlink="">
      <xdr:nvSpPr>
        <xdr:cNvPr id="679" name="円/楕円 678"/>
        <xdr:cNvSpPr/>
      </xdr:nvSpPr>
      <xdr:spPr>
        <a:xfrm>
          <a:off x="16268700" y="168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149979</xdr:rowOff>
    </xdr:from>
    <xdr:ext cx="534377" cy="259045"/>
    <xdr:sp macro="" textlink="">
      <xdr:nvSpPr>
        <xdr:cNvPr id="680" name="積立金該当値テキスト"/>
        <xdr:cNvSpPr txBox="1"/>
      </xdr:nvSpPr>
      <xdr:spPr>
        <a:xfrm>
          <a:off x="16370300" y="16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128905</xdr:rowOff>
    </xdr:from>
    <xdr:to>
      <xdr:col>22</xdr:col>
      <xdr:colOff>415925</xdr:colOff>
      <xdr:row>99</xdr:row>
      <xdr:rowOff>59055</xdr:rowOff>
    </xdr:to>
    <xdr:sp macro="" textlink="">
      <xdr:nvSpPr>
        <xdr:cNvPr id="681" name="円/楕円 680"/>
        <xdr:cNvSpPr/>
      </xdr:nvSpPr>
      <xdr:spPr>
        <a:xfrm>
          <a:off x="15430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50182</xdr:rowOff>
    </xdr:from>
    <xdr:ext cx="469744" cy="259045"/>
    <xdr:sp macro="" textlink="">
      <xdr:nvSpPr>
        <xdr:cNvPr id="682" name="テキスト ボックス 681"/>
        <xdr:cNvSpPr txBox="1"/>
      </xdr:nvSpPr>
      <xdr:spPr>
        <a:xfrm>
          <a:off x="15246427" y="1702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139218</xdr:rowOff>
    </xdr:from>
    <xdr:to>
      <xdr:col>21</xdr:col>
      <xdr:colOff>212725</xdr:colOff>
      <xdr:row>99</xdr:row>
      <xdr:rowOff>69368</xdr:rowOff>
    </xdr:to>
    <xdr:sp macro="" textlink="">
      <xdr:nvSpPr>
        <xdr:cNvPr id="683" name="円/楕円 682"/>
        <xdr:cNvSpPr/>
      </xdr:nvSpPr>
      <xdr:spPr>
        <a:xfrm>
          <a:off x="14541500" y="169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60495</xdr:rowOff>
    </xdr:from>
    <xdr:ext cx="469744" cy="259045"/>
    <xdr:sp macro="" textlink="">
      <xdr:nvSpPr>
        <xdr:cNvPr id="684" name="テキスト ボックス 683"/>
        <xdr:cNvSpPr txBox="1"/>
      </xdr:nvSpPr>
      <xdr:spPr>
        <a:xfrm>
          <a:off x="14357427" y="1703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98374</xdr:rowOff>
    </xdr:from>
    <xdr:to>
      <xdr:col>20</xdr:col>
      <xdr:colOff>9525</xdr:colOff>
      <xdr:row>99</xdr:row>
      <xdr:rowOff>28524</xdr:rowOff>
    </xdr:to>
    <xdr:sp macro="" textlink="">
      <xdr:nvSpPr>
        <xdr:cNvPr id="685" name="円/楕円 684"/>
        <xdr:cNvSpPr/>
      </xdr:nvSpPr>
      <xdr:spPr>
        <a:xfrm>
          <a:off x="13652500" y="169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19651</xdr:rowOff>
    </xdr:from>
    <xdr:ext cx="469744" cy="259045"/>
    <xdr:sp macro="" textlink="">
      <xdr:nvSpPr>
        <xdr:cNvPr id="686" name="テキスト ボックス 685"/>
        <xdr:cNvSpPr txBox="1"/>
      </xdr:nvSpPr>
      <xdr:spPr>
        <a:xfrm>
          <a:off x="13468427" y="169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148616</xdr:rowOff>
    </xdr:from>
    <xdr:to>
      <xdr:col>18</xdr:col>
      <xdr:colOff>492125</xdr:colOff>
      <xdr:row>99</xdr:row>
      <xdr:rowOff>78766</xdr:rowOff>
    </xdr:to>
    <xdr:sp macro="" textlink="">
      <xdr:nvSpPr>
        <xdr:cNvPr id="687" name="円/楕円 686"/>
        <xdr:cNvSpPr/>
      </xdr:nvSpPr>
      <xdr:spPr>
        <a:xfrm>
          <a:off x="12763500" y="169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69893</xdr:rowOff>
    </xdr:from>
    <xdr:ext cx="469744" cy="259045"/>
    <xdr:sp macro="" textlink="">
      <xdr:nvSpPr>
        <xdr:cNvPr id="688" name="テキスト ボックス 687"/>
        <xdr:cNvSpPr txBox="1"/>
      </xdr:nvSpPr>
      <xdr:spPr>
        <a:xfrm>
          <a:off x="12579427" y="170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105593</xdr:rowOff>
    </xdr:from>
    <xdr:to>
      <xdr:col>32</xdr:col>
      <xdr:colOff>187325</xdr:colOff>
      <xdr:row>58</xdr:row>
      <xdr:rowOff>105959</xdr:rowOff>
    </xdr:to>
    <xdr:cxnSp macro="">
      <xdr:nvCxnSpPr>
        <xdr:cNvPr id="774" name="直線コネクタ 773"/>
        <xdr:cNvCxnSpPr/>
      </xdr:nvCxnSpPr>
      <xdr:spPr>
        <a:xfrm flipV="1">
          <a:off x="21323300" y="1004969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105959</xdr:rowOff>
    </xdr:from>
    <xdr:to>
      <xdr:col>31</xdr:col>
      <xdr:colOff>34925</xdr:colOff>
      <xdr:row>58</xdr:row>
      <xdr:rowOff>106325</xdr:rowOff>
    </xdr:to>
    <xdr:cxnSp macro="">
      <xdr:nvCxnSpPr>
        <xdr:cNvPr id="777" name="直線コネクタ 776"/>
        <xdr:cNvCxnSpPr/>
      </xdr:nvCxnSpPr>
      <xdr:spPr>
        <a:xfrm flipV="1">
          <a:off x="20434300" y="1005005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106325</xdr:rowOff>
    </xdr:from>
    <xdr:to>
      <xdr:col>29</xdr:col>
      <xdr:colOff>517525</xdr:colOff>
      <xdr:row>58</xdr:row>
      <xdr:rowOff>106416</xdr:rowOff>
    </xdr:to>
    <xdr:cxnSp macro="">
      <xdr:nvCxnSpPr>
        <xdr:cNvPr id="780" name="直線コネクタ 779"/>
        <xdr:cNvCxnSpPr/>
      </xdr:nvCxnSpPr>
      <xdr:spPr>
        <a:xfrm flipV="1">
          <a:off x="19545300" y="1005042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106416</xdr:rowOff>
    </xdr:from>
    <xdr:to>
      <xdr:col>28</xdr:col>
      <xdr:colOff>314325</xdr:colOff>
      <xdr:row>58</xdr:row>
      <xdr:rowOff>106416</xdr:rowOff>
    </xdr:to>
    <xdr:cxnSp macro="">
      <xdr:nvCxnSpPr>
        <xdr:cNvPr id="783" name="直線コネクタ 782"/>
        <xdr:cNvCxnSpPr/>
      </xdr:nvCxnSpPr>
      <xdr:spPr>
        <a:xfrm>
          <a:off x="18656300" y="10050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54793</xdr:rowOff>
    </xdr:from>
    <xdr:to>
      <xdr:col>32</xdr:col>
      <xdr:colOff>238125</xdr:colOff>
      <xdr:row>58</xdr:row>
      <xdr:rowOff>156393</xdr:rowOff>
    </xdr:to>
    <xdr:sp macro="" textlink="">
      <xdr:nvSpPr>
        <xdr:cNvPr id="793" name="円/楕円 792"/>
        <xdr:cNvSpPr/>
      </xdr:nvSpPr>
      <xdr:spPr>
        <a:xfrm>
          <a:off x="22110700" y="99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141170</xdr:rowOff>
    </xdr:from>
    <xdr:ext cx="378565" cy="259045"/>
    <xdr:sp macro="" textlink="">
      <xdr:nvSpPr>
        <xdr:cNvPr id="794" name="貸付金該当値テキスト"/>
        <xdr:cNvSpPr txBox="1"/>
      </xdr:nvSpPr>
      <xdr:spPr>
        <a:xfrm>
          <a:off x="22212300" y="991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55159</xdr:rowOff>
    </xdr:from>
    <xdr:to>
      <xdr:col>31</xdr:col>
      <xdr:colOff>85725</xdr:colOff>
      <xdr:row>58</xdr:row>
      <xdr:rowOff>156759</xdr:rowOff>
    </xdr:to>
    <xdr:sp macro="" textlink="">
      <xdr:nvSpPr>
        <xdr:cNvPr id="795" name="円/楕円 794"/>
        <xdr:cNvSpPr/>
      </xdr:nvSpPr>
      <xdr:spPr>
        <a:xfrm>
          <a:off x="21272500" y="9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147886</xdr:rowOff>
    </xdr:from>
    <xdr:ext cx="378565" cy="259045"/>
    <xdr:sp macro="" textlink="">
      <xdr:nvSpPr>
        <xdr:cNvPr id="796" name="テキスト ボックス 795"/>
        <xdr:cNvSpPr txBox="1"/>
      </xdr:nvSpPr>
      <xdr:spPr>
        <a:xfrm>
          <a:off x="21134017" y="1009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55525</xdr:rowOff>
    </xdr:from>
    <xdr:to>
      <xdr:col>29</xdr:col>
      <xdr:colOff>568325</xdr:colOff>
      <xdr:row>58</xdr:row>
      <xdr:rowOff>157125</xdr:rowOff>
    </xdr:to>
    <xdr:sp macro="" textlink="">
      <xdr:nvSpPr>
        <xdr:cNvPr id="797" name="円/楕円 796"/>
        <xdr:cNvSpPr/>
      </xdr:nvSpPr>
      <xdr:spPr>
        <a:xfrm>
          <a:off x="20383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148252</xdr:rowOff>
    </xdr:from>
    <xdr:ext cx="378565" cy="259045"/>
    <xdr:sp macro="" textlink="">
      <xdr:nvSpPr>
        <xdr:cNvPr id="798" name="テキスト ボックス 797"/>
        <xdr:cNvSpPr txBox="1"/>
      </xdr:nvSpPr>
      <xdr:spPr>
        <a:xfrm>
          <a:off x="20245017" y="1009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55616</xdr:rowOff>
    </xdr:from>
    <xdr:to>
      <xdr:col>28</xdr:col>
      <xdr:colOff>365125</xdr:colOff>
      <xdr:row>58</xdr:row>
      <xdr:rowOff>157216</xdr:rowOff>
    </xdr:to>
    <xdr:sp macro="" textlink="">
      <xdr:nvSpPr>
        <xdr:cNvPr id="799" name="円/楕円 798"/>
        <xdr:cNvSpPr/>
      </xdr:nvSpPr>
      <xdr:spPr>
        <a:xfrm>
          <a:off x="19494500" y="99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148343</xdr:rowOff>
    </xdr:from>
    <xdr:ext cx="378565" cy="259045"/>
    <xdr:sp macro="" textlink="">
      <xdr:nvSpPr>
        <xdr:cNvPr id="800" name="テキスト ボックス 799"/>
        <xdr:cNvSpPr txBox="1"/>
      </xdr:nvSpPr>
      <xdr:spPr>
        <a:xfrm>
          <a:off x="19356017" y="10092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55616</xdr:rowOff>
    </xdr:from>
    <xdr:to>
      <xdr:col>27</xdr:col>
      <xdr:colOff>161925</xdr:colOff>
      <xdr:row>58</xdr:row>
      <xdr:rowOff>157216</xdr:rowOff>
    </xdr:to>
    <xdr:sp macro="" textlink="">
      <xdr:nvSpPr>
        <xdr:cNvPr id="801" name="円/楕円 800"/>
        <xdr:cNvSpPr/>
      </xdr:nvSpPr>
      <xdr:spPr>
        <a:xfrm>
          <a:off x="18605500" y="99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148343</xdr:rowOff>
    </xdr:from>
    <xdr:ext cx="378565" cy="259045"/>
    <xdr:sp macro="" textlink="">
      <xdr:nvSpPr>
        <xdr:cNvPr id="802" name="テキスト ボックス 801"/>
        <xdr:cNvSpPr txBox="1"/>
      </xdr:nvSpPr>
      <xdr:spPr>
        <a:xfrm>
          <a:off x="18467017" y="10092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117469</xdr:rowOff>
    </xdr:from>
    <xdr:to>
      <xdr:col>32</xdr:col>
      <xdr:colOff>187325</xdr:colOff>
      <xdr:row>76</xdr:row>
      <xdr:rowOff>149073</xdr:rowOff>
    </xdr:to>
    <xdr:cxnSp macro="">
      <xdr:nvCxnSpPr>
        <xdr:cNvPr id="832" name="直線コネクタ 831"/>
        <xdr:cNvCxnSpPr/>
      </xdr:nvCxnSpPr>
      <xdr:spPr>
        <a:xfrm flipV="1">
          <a:off x="21323300" y="13147669"/>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149073</xdr:rowOff>
    </xdr:from>
    <xdr:to>
      <xdr:col>31</xdr:col>
      <xdr:colOff>34925</xdr:colOff>
      <xdr:row>76</xdr:row>
      <xdr:rowOff>149282</xdr:rowOff>
    </xdr:to>
    <xdr:cxnSp macro="">
      <xdr:nvCxnSpPr>
        <xdr:cNvPr id="835" name="直線コネクタ 834"/>
        <xdr:cNvCxnSpPr/>
      </xdr:nvCxnSpPr>
      <xdr:spPr>
        <a:xfrm flipV="1">
          <a:off x="20434300" y="13179273"/>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141776</xdr:rowOff>
    </xdr:from>
    <xdr:to>
      <xdr:col>29</xdr:col>
      <xdr:colOff>517525</xdr:colOff>
      <xdr:row>76</xdr:row>
      <xdr:rowOff>149282</xdr:rowOff>
    </xdr:to>
    <xdr:cxnSp macro="">
      <xdr:nvCxnSpPr>
        <xdr:cNvPr id="838" name="直線コネクタ 837"/>
        <xdr:cNvCxnSpPr/>
      </xdr:nvCxnSpPr>
      <xdr:spPr>
        <a:xfrm>
          <a:off x="19545300" y="13171976"/>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141776</xdr:rowOff>
    </xdr:from>
    <xdr:to>
      <xdr:col>28</xdr:col>
      <xdr:colOff>314325</xdr:colOff>
      <xdr:row>76</xdr:row>
      <xdr:rowOff>159683</xdr:rowOff>
    </xdr:to>
    <xdr:cxnSp macro="">
      <xdr:nvCxnSpPr>
        <xdr:cNvPr id="841" name="直線コネクタ 840"/>
        <xdr:cNvCxnSpPr/>
      </xdr:nvCxnSpPr>
      <xdr:spPr>
        <a:xfrm flipV="1">
          <a:off x="18656300" y="1317197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66669</xdr:rowOff>
    </xdr:from>
    <xdr:to>
      <xdr:col>32</xdr:col>
      <xdr:colOff>238125</xdr:colOff>
      <xdr:row>76</xdr:row>
      <xdr:rowOff>168269</xdr:rowOff>
    </xdr:to>
    <xdr:sp macro="" textlink="">
      <xdr:nvSpPr>
        <xdr:cNvPr id="851" name="円/楕円 850"/>
        <xdr:cNvSpPr/>
      </xdr:nvSpPr>
      <xdr:spPr>
        <a:xfrm>
          <a:off x="22110700" y="130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89546</xdr:rowOff>
    </xdr:from>
    <xdr:ext cx="534377" cy="259045"/>
    <xdr:sp macro="" textlink="">
      <xdr:nvSpPr>
        <xdr:cNvPr id="852" name="繰出金該当値テキスト"/>
        <xdr:cNvSpPr txBox="1"/>
      </xdr:nvSpPr>
      <xdr:spPr>
        <a:xfrm>
          <a:off x="22212300" y="129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43,167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98273</xdr:rowOff>
    </xdr:from>
    <xdr:to>
      <xdr:col>31</xdr:col>
      <xdr:colOff>85725</xdr:colOff>
      <xdr:row>77</xdr:row>
      <xdr:rowOff>28423</xdr:rowOff>
    </xdr:to>
    <xdr:sp macro="" textlink="">
      <xdr:nvSpPr>
        <xdr:cNvPr id="853" name="円/楕円 852"/>
        <xdr:cNvSpPr/>
      </xdr:nvSpPr>
      <xdr:spPr>
        <a:xfrm>
          <a:off x="21272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19550</xdr:rowOff>
    </xdr:from>
    <xdr:ext cx="534377" cy="259045"/>
    <xdr:sp macro="" textlink="">
      <xdr:nvSpPr>
        <xdr:cNvPr id="854" name="テキスト ボックス 853"/>
        <xdr:cNvSpPr txBox="1"/>
      </xdr:nvSpPr>
      <xdr:spPr>
        <a:xfrm>
          <a:off x="21056111" y="132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98482</xdr:rowOff>
    </xdr:from>
    <xdr:to>
      <xdr:col>29</xdr:col>
      <xdr:colOff>568325</xdr:colOff>
      <xdr:row>77</xdr:row>
      <xdr:rowOff>28632</xdr:rowOff>
    </xdr:to>
    <xdr:sp macro="" textlink="">
      <xdr:nvSpPr>
        <xdr:cNvPr id="855" name="円/楕円 854"/>
        <xdr:cNvSpPr/>
      </xdr:nvSpPr>
      <xdr:spPr>
        <a:xfrm>
          <a:off x="20383500" y="131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45159</xdr:rowOff>
    </xdr:from>
    <xdr:ext cx="534377" cy="259045"/>
    <xdr:sp macro="" textlink="">
      <xdr:nvSpPr>
        <xdr:cNvPr id="856" name="テキスト ボックス 855"/>
        <xdr:cNvSpPr txBox="1"/>
      </xdr:nvSpPr>
      <xdr:spPr>
        <a:xfrm>
          <a:off x="20167111" y="129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90976</xdr:rowOff>
    </xdr:from>
    <xdr:to>
      <xdr:col>28</xdr:col>
      <xdr:colOff>365125</xdr:colOff>
      <xdr:row>77</xdr:row>
      <xdr:rowOff>21126</xdr:rowOff>
    </xdr:to>
    <xdr:sp macro="" textlink="">
      <xdr:nvSpPr>
        <xdr:cNvPr id="857" name="円/楕円 856"/>
        <xdr:cNvSpPr/>
      </xdr:nvSpPr>
      <xdr:spPr>
        <a:xfrm>
          <a:off x="19494500" y="131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37654</xdr:rowOff>
    </xdr:from>
    <xdr:ext cx="534377" cy="259045"/>
    <xdr:sp macro="" textlink="">
      <xdr:nvSpPr>
        <xdr:cNvPr id="858" name="テキスト ボックス 857"/>
        <xdr:cNvSpPr txBox="1"/>
      </xdr:nvSpPr>
      <xdr:spPr>
        <a:xfrm>
          <a:off x="19278111" y="1289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108883</xdr:rowOff>
    </xdr:from>
    <xdr:to>
      <xdr:col>27</xdr:col>
      <xdr:colOff>161925</xdr:colOff>
      <xdr:row>77</xdr:row>
      <xdr:rowOff>39033</xdr:rowOff>
    </xdr:to>
    <xdr:sp macro="" textlink="">
      <xdr:nvSpPr>
        <xdr:cNvPr id="859" name="円/楕円 858"/>
        <xdr:cNvSpPr/>
      </xdr:nvSpPr>
      <xdr:spPr>
        <a:xfrm>
          <a:off x="18605500" y="131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55560</xdr:rowOff>
    </xdr:from>
    <xdr:ext cx="534377" cy="259045"/>
    <xdr:sp macro="" textlink="">
      <xdr:nvSpPr>
        <xdr:cNvPr id="860" name="テキスト ボックス 859"/>
        <xdr:cNvSpPr txBox="1"/>
      </xdr:nvSpPr>
      <xdr:spPr>
        <a:xfrm>
          <a:off x="18389111" y="12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歳出決算額全体は、住民１人当たり</a:t>
          </a:r>
          <a:r>
            <a:rPr kumimoji="1" lang="en-US" altLang="ja-JP" sz="1300">
              <a:latin typeface="ＭＳ Ｐゴシック"/>
            </a:rPr>
            <a:t>330,673</a:t>
          </a:r>
          <a:r>
            <a:rPr kumimoji="1" lang="ja-JP" altLang="en-US" sz="1300">
              <a:latin typeface="ＭＳ Ｐゴシック"/>
            </a:rPr>
            <a:t>円となっている。構成割合では扶助費が全体の</a:t>
          </a:r>
          <a:r>
            <a:rPr kumimoji="1" lang="en-US" altLang="ja-JP" sz="1300">
              <a:latin typeface="ＭＳ Ｐゴシック"/>
            </a:rPr>
            <a:t>18.0</a:t>
          </a:r>
          <a:r>
            <a:rPr kumimoji="1" lang="ja-JP" altLang="en-US" sz="1300">
              <a:latin typeface="ＭＳ Ｐゴシック"/>
            </a:rPr>
            <a:t>％と一番多くを占めており、次いで物件費が</a:t>
          </a:r>
          <a:r>
            <a:rPr kumimoji="1" lang="en-US" altLang="ja-JP" sz="1300">
              <a:latin typeface="ＭＳ Ｐゴシック"/>
            </a:rPr>
            <a:t>16.1</a:t>
          </a:r>
          <a:r>
            <a:rPr kumimoji="1" lang="ja-JP" altLang="en-US" sz="1300">
              <a:latin typeface="ＭＳ Ｐゴシック"/>
            </a:rPr>
            <a:t>％、人件費が</a:t>
          </a:r>
          <a:r>
            <a:rPr kumimoji="1" lang="en-US" altLang="ja-JP" sz="1300">
              <a:latin typeface="ＭＳ Ｐゴシック"/>
            </a:rPr>
            <a:t>14.5</a:t>
          </a:r>
          <a:r>
            <a:rPr kumimoji="1" lang="ja-JP" altLang="en-US" sz="1300">
              <a:latin typeface="ＭＳ Ｐゴシック"/>
            </a:rPr>
            <a:t>％となっている。扶助費については社会保障経費対象者の自然増や国制度による地方負担の増加は避けられないものであり、町独自の健康づくりや介護予防などの取り組みの重要性はますます高くなるものと考える。</a:t>
          </a:r>
          <a:endParaRPr kumimoji="1" lang="en-US" altLang="ja-JP" sz="1300">
            <a:latin typeface="ＭＳ Ｐゴシック"/>
          </a:endParaRPr>
        </a:p>
        <a:p>
          <a:r>
            <a:rPr kumimoji="1" lang="ja-JP" altLang="en-US" sz="1300">
              <a:latin typeface="ＭＳ Ｐゴシック"/>
            </a:rPr>
            <a:t>また増減率でみると、財政調整基金への積立てを約</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千万円行ったことにより積立金が</a:t>
          </a:r>
          <a:r>
            <a:rPr kumimoji="1" lang="en-US" altLang="ja-JP" sz="1300">
              <a:latin typeface="ＭＳ Ｐゴシック"/>
            </a:rPr>
            <a:t>351.2</a:t>
          </a:r>
          <a:r>
            <a:rPr kumimoji="1" lang="ja-JP" altLang="en-US" sz="1300">
              <a:latin typeface="ＭＳ Ｐゴシック"/>
            </a:rPr>
            <a:t>％、次いで維持補修費が</a:t>
          </a:r>
          <a:r>
            <a:rPr kumimoji="1" lang="en-US" altLang="ja-JP" sz="1300">
              <a:latin typeface="ＭＳ Ｐゴシック"/>
            </a:rPr>
            <a:t>58.7</a:t>
          </a:r>
          <a:r>
            <a:rPr kumimoji="1" lang="ja-JP" altLang="en-US" sz="1300">
              <a:latin typeface="ＭＳ Ｐゴシック"/>
            </a:rPr>
            <a:t>％の増となっている。普通建設事業費のうち更新整備についても伸びがみられ、老朽化した公共施設などの更新費用等が上昇傾向にあると考えられるため、公共施設等総合管理計画に基づいて事業の取捨選択を行い、計画的に整備をすすめていく必要がある。</a:t>
          </a:r>
          <a:endParaRPr kumimoji="1" lang="en-US" altLang="ja-JP" sz="1300">
            <a:latin typeface="ＭＳ Ｐゴシック"/>
          </a:endParaRPr>
        </a:p>
        <a:p>
          <a:r>
            <a:rPr kumimoji="1" lang="ja-JP" altLang="en-US" sz="1300">
              <a:latin typeface="ＭＳ Ｐゴシック"/>
            </a:rPr>
            <a:t>類似団体平均を上回ったものとしては、他団体への消防事業委託が多くを占める補助費等と、国民健康保険特別会計や下水道事業特別会計等への繰出金のみとなっている。繰出金については赤字補填的な繰出しが多額になっていることが要因としてあげられるため、事業の一層の効率化等により健全化を図り、普通会計の負担額の圧縮に努める。</a:t>
          </a:r>
        </a:p>
        <a:p>
          <a:endParaRPr kumimoji="1" lang="ja-JP" altLang="en-US" sz="1300">
            <a:latin typeface="ＭＳ Ｐゴシック"/>
          </a:endParaRPr>
        </a:p>
        <a:p>
          <a:endParaRPr kumimoji="1" lang="ja-JP" altLang="en-US"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34,855
34,467
64.25
12,178,238
11,525,607
588,412
7,387,742
8,855,903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53812</xdr:rowOff>
    </xdr:from>
    <xdr:to>
      <xdr:col>6</xdr:col>
      <xdr:colOff>511175</xdr:colOff>
      <xdr:row>36</xdr:row>
      <xdr:rowOff>142313</xdr:rowOff>
    </xdr:to>
    <xdr:cxnSp macro="">
      <xdr:nvCxnSpPr>
        <xdr:cNvPr id="63" name="直線コネクタ 62"/>
        <xdr:cNvCxnSpPr/>
      </xdr:nvCxnSpPr>
      <xdr:spPr>
        <a:xfrm flipV="1">
          <a:off x="3797300" y="6226012"/>
          <a:ext cx="8382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142313</xdr:rowOff>
    </xdr:from>
    <xdr:to>
      <xdr:col>5</xdr:col>
      <xdr:colOff>358775</xdr:colOff>
      <xdr:row>37</xdr:row>
      <xdr:rowOff>19848</xdr:rowOff>
    </xdr:to>
    <xdr:cxnSp macro="">
      <xdr:nvCxnSpPr>
        <xdr:cNvPr id="66" name="直線コネクタ 65"/>
        <xdr:cNvCxnSpPr/>
      </xdr:nvCxnSpPr>
      <xdr:spPr>
        <a:xfrm flipV="1">
          <a:off x="2908300" y="631451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150804</xdr:rowOff>
    </xdr:from>
    <xdr:to>
      <xdr:col>4</xdr:col>
      <xdr:colOff>155575</xdr:colOff>
      <xdr:row>37</xdr:row>
      <xdr:rowOff>19848</xdr:rowOff>
    </xdr:to>
    <xdr:cxnSp macro="">
      <xdr:nvCxnSpPr>
        <xdr:cNvPr id="69" name="直線コネクタ 68"/>
        <xdr:cNvCxnSpPr/>
      </xdr:nvCxnSpPr>
      <xdr:spPr>
        <a:xfrm>
          <a:off x="2019300" y="6323004"/>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57078</xdr:rowOff>
    </xdr:from>
    <xdr:to>
      <xdr:col>2</xdr:col>
      <xdr:colOff>638175</xdr:colOff>
      <xdr:row>36</xdr:row>
      <xdr:rowOff>150804</xdr:rowOff>
    </xdr:to>
    <xdr:cxnSp macro="">
      <xdr:nvCxnSpPr>
        <xdr:cNvPr id="72" name="直線コネクタ 71"/>
        <xdr:cNvCxnSpPr/>
      </xdr:nvCxnSpPr>
      <xdr:spPr>
        <a:xfrm>
          <a:off x="1130300" y="622927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3012</xdr:rowOff>
    </xdr:from>
    <xdr:to>
      <xdr:col>6</xdr:col>
      <xdr:colOff>561975</xdr:colOff>
      <xdr:row>36</xdr:row>
      <xdr:rowOff>104612</xdr:rowOff>
    </xdr:to>
    <xdr:sp macro="" textlink="">
      <xdr:nvSpPr>
        <xdr:cNvPr id="82" name="円/楕円 81"/>
        <xdr:cNvSpPr/>
      </xdr:nvSpPr>
      <xdr:spPr>
        <a:xfrm>
          <a:off x="45847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152889</xdr:rowOff>
    </xdr:from>
    <xdr:ext cx="469744" cy="259045"/>
    <xdr:sp macro="" textlink="">
      <xdr:nvSpPr>
        <xdr:cNvPr id="83" name="議会費該当値テキスト"/>
        <xdr:cNvSpPr txBox="1"/>
      </xdr:nvSpPr>
      <xdr:spPr>
        <a:xfrm>
          <a:off x="4686300" y="61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91513</xdr:rowOff>
    </xdr:from>
    <xdr:to>
      <xdr:col>5</xdr:col>
      <xdr:colOff>409575</xdr:colOff>
      <xdr:row>37</xdr:row>
      <xdr:rowOff>21663</xdr:rowOff>
    </xdr:to>
    <xdr:sp macro="" textlink="">
      <xdr:nvSpPr>
        <xdr:cNvPr id="84" name="円/楕円 83"/>
        <xdr:cNvSpPr/>
      </xdr:nvSpPr>
      <xdr:spPr>
        <a:xfrm>
          <a:off x="37465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12790</xdr:rowOff>
    </xdr:from>
    <xdr:ext cx="469744" cy="259045"/>
    <xdr:sp macro="" textlink="">
      <xdr:nvSpPr>
        <xdr:cNvPr id="85" name="テキスト ボックス 84"/>
        <xdr:cNvSpPr txBox="1"/>
      </xdr:nvSpPr>
      <xdr:spPr>
        <a:xfrm>
          <a:off x="3562427" y="635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140498</xdr:rowOff>
    </xdr:from>
    <xdr:to>
      <xdr:col>4</xdr:col>
      <xdr:colOff>206375</xdr:colOff>
      <xdr:row>37</xdr:row>
      <xdr:rowOff>70648</xdr:rowOff>
    </xdr:to>
    <xdr:sp macro="" textlink="">
      <xdr:nvSpPr>
        <xdr:cNvPr id="86" name="円/楕円 85"/>
        <xdr:cNvSpPr/>
      </xdr:nvSpPr>
      <xdr:spPr>
        <a:xfrm>
          <a:off x="2857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61775</xdr:rowOff>
    </xdr:from>
    <xdr:ext cx="469744" cy="259045"/>
    <xdr:sp macro="" textlink="">
      <xdr:nvSpPr>
        <xdr:cNvPr id="87" name="テキスト ボックス 86"/>
        <xdr:cNvSpPr txBox="1"/>
      </xdr:nvSpPr>
      <xdr:spPr>
        <a:xfrm>
          <a:off x="2673427" y="64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100004</xdr:rowOff>
    </xdr:from>
    <xdr:to>
      <xdr:col>3</xdr:col>
      <xdr:colOff>3175</xdr:colOff>
      <xdr:row>37</xdr:row>
      <xdr:rowOff>30154</xdr:rowOff>
    </xdr:to>
    <xdr:sp macro="" textlink="">
      <xdr:nvSpPr>
        <xdr:cNvPr id="88" name="円/楕円 87"/>
        <xdr:cNvSpPr/>
      </xdr:nvSpPr>
      <xdr:spPr>
        <a:xfrm>
          <a:off x="1968500" y="62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21281</xdr:rowOff>
    </xdr:from>
    <xdr:ext cx="469744" cy="259045"/>
    <xdr:sp macro="" textlink="">
      <xdr:nvSpPr>
        <xdr:cNvPr id="89" name="テキスト ボックス 88"/>
        <xdr:cNvSpPr txBox="1"/>
      </xdr:nvSpPr>
      <xdr:spPr>
        <a:xfrm>
          <a:off x="1784427" y="636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6278</xdr:rowOff>
    </xdr:from>
    <xdr:to>
      <xdr:col>1</xdr:col>
      <xdr:colOff>485775</xdr:colOff>
      <xdr:row>36</xdr:row>
      <xdr:rowOff>107878</xdr:rowOff>
    </xdr:to>
    <xdr:sp macro="" textlink="">
      <xdr:nvSpPr>
        <xdr:cNvPr id="90" name="円/楕円 89"/>
        <xdr:cNvSpPr/>
      </xdr:nvSpPr>
      <xdr:spPr>
        <a:xfrm>
          <a:off x="10795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99005</xdr:rowOff>
    </xdr:from>
    <xdr:ext cx="469744" cy="259045"/>
    <xdr:sp macro="" textlink="">
      <xdr:nvSpPr>
        <xdr:cNvPr id="91" name="テキスト ボックス 90"/>
        <xdr:cNvSpPr txBox="1"/>
      </xdr:nvSpPr>
      <xdr:spPr>
        <a:xfrm>
          <a:off x="895427" y="62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47803</xdr:rowOff>
    </xdr:from>
    <xdr:to>
      <xdr:col>6</xdr:col>
      <xdr:colOff>511175</xdr:colOff>
      <xdr:row>57</xdr:row>
      <xdr:rowOff>127279</xdr:rowOff>
    </xdr:to>
    <xdr:cxnSp macro="">
      <xdr:nvCxnSpPr>
        <xdr:cNvPr id="120" name="直線コネクタ 119"/>
        <xdr:cNvCxnSpPr/>
      </xdr:nvCxnSpPr>
      <xdr:spPr>
        <a:xfrm flipV="1">
          <a:off x="3797300" y="9820453"/>
          <a:ext cx="8382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127279</xdr:rowOff>
    </xdr:from>
    <xdr:to>
      <xdr:col>5</xdr:col>
      <xdr:colOff>358775</xdr:colOff>
      <xdr:row>57</xdr:row>
      <xdr:rowOff>136302</xdr:rowOff>
    </xdr:to>
    <xdr:cxnSp macro="">
      <xdr:nvCxnSpPr>
        <xdr:cNvPr id="123" name="直線コネクタ 122"/>
        <xdr:cNvCxnSpPr/>
      </xdr:nvCxnSpPr>
      <xdr:spPr>
        <a:xfrm flipV="1">
          <a:off x="2908300" y="9899929"/>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107056</xdr:rowOff>
    </xdr:from>
    <xdr:to>
      <xdr:col>4</xdr:col>
      <xdr:colOff>155575</xdr:colOff>
      <xdr:row>57</xdr:row>
      <xdr:rowOff>136302</xdr:rowOff>
    </xdr:to>
    <xdr:cxnSp macro="">
      <xdr:nvCxnSpPr>
        <xdr:cNvPr id="126" name="直線コネクタ 125"/>
        <xdr:cNvCxnSpPr/>
      </xdr:nvCxnSpPr>
      <xdr:spPr>
        <a:xfrm>
          <a:off x="2019300" y="9879706"/>
          <a:ext cx="8890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107056</xdr:rowOff>
    </xdr:from>
    <xdr:to>
      <xdr:col>2</xdr:col>
      <xdr:colOff>638175</xdr:colOff>
      <xdr:row>57</xdr:row>
      <xdr:rowOff>142276</xdr:rowOff>
    </xdr:to>
    <xdr:cxnSp macro="">
      <xdr:nvCxnSpPr>
        <xdr:cNvPr id="129" name="直線コネクタ 128"/>
        <xdr:cNvCxnSpPr/>
      </xdr:nvCxnSpPr>
      <xdr:spPr>
        <a:xfrm flipV="1">
          <a:off x="1130300" y="9879706"/>
          <a:ext cx="889000" cy="3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168453</xdr:rowOff>
    </xdr:from>
    <xdr:to>
      <xdr:col>6</xdr:col>
      <xdr:colOff>561975</xdr:colOff>
      <xdr:row>57</xdr:row>
      <xdr:rowOff>98603</xdr:rowOff>
    </xdr:to>
    <xdr:sp macro="" textlink="">
      <xdr:nvSpPr>
        <xdr:cNvPr id="139" name="円/楕円 138"/>
        <xdr:cNvSpPr/>
      </xdr:nvSpPr>
      <xdr:spPr>
        <a:xfrm>
          <a:off x="4584700" y="97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146880</xdr:rowOff>
    </xdr:from>
    <xdr:ext cx="534377" cy="259045"/>
    <xdr:sp macro="" textlink="">
      <xdr:nvSpPr>
        <xdr:cNvPr id="140" name="総務費該当値テキスト"/>
        <xdr:cNvSpPr txBox="1"/>
      </xdr:nvSpPr>
      <xdr:spPr>
        <a:xfrm>
          <a:off x="4686300" y="9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76479</xdr:rowOff>
    </xdr:from>
    <xdr:to>
      <xdr:col>5</xdr:col>
      <xdr:colOff>409575</xdr:colOff>
      <xdr:row>58</xdr:row>
      <xdr:rowOff>6629</xdr:rowOff>
    </xdr:to>
    <xdr:sp macro="" textlink="">
      <xdr:nvSpPr>
        <xdr:cNvPr id="141" name="円/楕円 140"/>
        <xdr:cNvSpPr/>
      </xdr:nvSpPr>
      <xdr:spPr>
        <a:xfrm>
          <a:off x="3746500" y="98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169206</xdr:rowOff>
    </xdr:from>
    <xdr:ext cx="534377" cy="259045"/>
    <xdr:sp macro="" textlink="">
      <xdr:nvSpPr>
        <xdr:cNvPr id="142" name="テキスト ボックス 141"/>
        <xdr:cNvSpPr txBox="1"/>
      </xdr:nvSpPr>
      <xdr:spPr>
        <a:xfrm>
          <a:off x="3530111" y="99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85502</xdr:rowOff>
    </xdr:from>
    <xdr:to>
      <xdr:col>4</xdr:col>
      <xdr:colOff>206375</xdr:colOff>
      <xdr:row>58</xdr:row>
      <xdr:rowOff>15652</xdr:rowOff>
    </xdr:to>
    <xdr:sp macro="" textlink="">
      <xdr:nvSpPr>
        <xdr:cNvPr id="143" name="円/楕円 142"/>
        <xdr:cNvSpPr/>
      </xdr:nvSpPr>
      <xdr:spPr>
        <a:xfrm>
          <a:off x="2857500" y="98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6779</xdr:rowOff>
    </xdr:from>
    <xdr:ext cx="534377" cy="259045"/>
    <xdr:sp macro="" textlink="">
      <xdr:nvSpPr>
        <xdr:cNvPr id="144" name="テキスト ボックス 143"/>
        <xdr:cNvSpPr txBox="1"/>
      </xdr:nvSpPr>
      <xdr:spPr>
        <a:xfrm>
          <a:off x="2641111" y="99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56256</xdr:rowOff>
    </xdr:from>
    <xdr:to>
      <xdr:col>3</xdr:col>
      <xdr:colOff>3175</xdr:colOff>
      <xdr:row>57</xdr:row>
      <xdr:rowOff>157856</xdr:rowOff>
    </xdr:to>
    <xdr:sp macro="" textlink="">
      <xdr:nvSpPr>
        <xdr:cNvPr id="145" name="円/楕円 144"/>
        <xdr:cNvSpPr/>
      </xdr:nvSpPr>
      <xdr:spPr>
        <a:xfrm>
          <a:off x="1968500" y="98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148983</xdr:rowOff>
    </xdr:from>
    <xdr:ext cx="534377" cy="259045"/>
    <xdr:sp macro="" textlink="">
      <xdr:nvSpPr>
        <xdr:cNvPr id="146" name="テキスト ボックス 145"/>
        <xdr:cNvSpPr txBox="1"/>
      </xdr:nvSpPr>
      <xdr:spPr>
        <a:xfrm>
          <a:off x="1752111" y="9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91476</xdr:rowOff>
    </xdr:from>
    <xdr:to>
      <xdr:col>1</xdr:col>
      <xdr:colOff>485775</xdr:colOff>
      <xdr:row>58</xdr:row>
      <xdr:rowOff>21626</xdr:rowOff>
    </xdr:to>
    <xdr:sp macro="" textlink="">
      <xdr:nvSpPr>
        <xdr:cNvPr id="147" name="円/楕円 146"/>
        <xdr:cNvSpPr/>
      </xdr:nvSpPr>
      <xdr:spPr>
        <a:xfrm>
          <a:off x="1079500" y="9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12753</xdr:rowOff>
    </xdr:from>
    <xdr:ext cx="534377" cy="259045"/>
    <xdr:sp macro="" textlink="">
      <xdr:nvSpPr>
        <xdr:cNvPr id="148" name="テキスト ボックス 147"/>
        <xdr:cNvSpPr txBox="1"/>
      </xdr:nvSpPr>
      <xdr:spPr>
        <a:xfrm>
          <a:off x="863111" y="995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61945</xdr:rowOff>
    </xdr:from>
    <xdr:to>
      <xdr:col>6</xdr:col>
      <xdr:colOff>511175</xdr:colOff>
      <xdr:row>76</xdr:row>
      <xdr:rowOff>104975</xdr:rowOff>
    </xdr:to>
    <xdr:cxnSp macro="">
      <xdr:nvCxnSpPr>
        <xdr:cNvPr id="178" name="直線コネクタ 177"/>
        <xdr:cNvCxnSpPr/>
      </xdr:nvCxnSpPr>
      <xdr:spPr>
        <a:xfrm flipV="1">
          <a:off x="3797300" y="13092145"/>
          <a:ext cx="8382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104975</xdr:rowOff>
    </xdr:from>
    <xdr:to>
      <xdr:col>5</xdr:col>
      <xdr:colOff>358775</xdr:colOff>
      <xdr:row>76</xdr:row>
      <xdr:rowOff>147899</xdr:rowOff>
    </xdr:to>
    <xdr:cxnSp macro="">
      <xdr:nvCxnSpPr>
        <xdr:cNvPr id="181" name="直線コネクタ 180"/>
        <xdr:cNvCxnSpPr/>
      </xdr:nvCxnSpPr>
      <xdr:spPr>
        <a:xfrm flipV="1">
          <a:off x="2908300" y="13135175"/>
          <a:ext cx="889000" cy="4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147107</xdr:rowOff>
    </xdr:from>
    <xdr:to>
      <xdr:col>4</xdr:col>
      <xdr:colOff>155575</xdr:colOff>
      <xdr:row>76</xdr:row>
      <xdr:rowOff>147899</xdr:rowOff>
    </xdr:to>
    <xdr:cxnSp macro="">
      <xdr:nvCxnSpPr>
        <xdr:cNvPr id="184" name="直線コネクタ 183"/>
        <xdr:cNvCxnSpPr/>
      </xdr:nvCxnSpPr>
      <xdr:spPr>
        <a:xfrm>
          <a:off x="2019300" y="13177307"/>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147107</xdr:rowOff>
    </xdr:from>
    <xdr:to>
      <xdr:col>2</xdr:col>
      <xdr:colOff>638175</xdr:colOff>
      <xdr:row>76</xdr:row>
      <xdr:rowOff>161265</xdr:rowOff>
    </xdr:to>
    <xdr:cxnSp macro="">
      <xdr:nvCxnSpPr>
        <xdr:cNvPr id="187" name="直線コネクタ 186"/>
        <xdr:cNvCxnSpPr/>
      </xdr:nvCxnSpPr>
      <xdr:spPr>
        <a:xfrm flipV="1">
          <a:off x="1130300" y="13177307"/>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11145</xdr:rowOff>
    </xdr:from>
    <xdr:to>
      <xdr:col>6</xdr:col>
      <xdr:colOff>561975</xdr:colOff>
      <xdr:row>76</xdr:row>
      <xdr:rowOff>112745</xdr:rowOff>
    </xdr:to>
    <xdr:sp macro="" textlink="">
      <xdr:nvSpPr>
        <xdr:cNvPr id="197" name="円/楕円 196"/>
        <xdr:cNvSpPr/>
      </xdr:nvSpPr>
      <xdr:spPr>
        <a:xfrm>
          <a:off x="4584700" y="130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34023</xdr:rowOff>
    </xdr:from>
    <xdr:ext cx="599010" cy="259045"/>
    <xdr:sp macro="" textlink="">
      <xdr:nvSpPr>
        <xdr:cNvPr id="198" name="民生費該当値テキスト"/>
        <xdr:cNvSpPr txBox="1"/>
      </xdr:nvSpPr>
      <xdr:spPr>
        <a:xfrm>
          <a:off x="4686300" y="1289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54175</xdr:rowOff>
    </xdr:from>
    <xdr:to>
      <xdr:col>5</xdr:col>
      <xdr:colOff>409575</xdr:colOff>
      <xdr:row>76</xdr:row>
      <xdr:rowOff>155775</xdr:rowOff>
    </xdr:to>
    <xdr:sp macro="" textlink="">
      <xdr:nvSpPr>
        <xdr:cNvPr id="199" name="円/楕円 198"/>
        <xdr:cNvSpPr/>
      </xdr:nvSpPr>
      <xdr:spPr>
        <a:xfrm>
          <a:off x="3746500" y="130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146902</xdr:rowOff>
    </xdr:from>
    <xdr:ext cx="599010" cy="259045"/>
    <xdr:sp macro="" textlink="">
      <xdr:nvSpPr>
        <xdr:cNvPr id="200" name="テキスト ボックス 199"/>
        <xdr:cNvSpPr txBox="1"/>
      </xdr:nvSpPr>
      <xdr:spPr>
        <a:xfrm>
          <a:off x="3497794" y="1317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97099</xdr:rowOff>
    </xdr:from>
    <xdr:to>
      <xdr:col>4</xdr:col>
      <xdr:colOff>206375</xdr:colOff>
      <xdr:row>77</xdr:row>
      <xdr:rowOff>27249</xdr:rowOff>
    </xdr:to>
    <xdr:sp macro="" textlink="">
      <xdr:nvSpPr>
        <xdr:cNvPr id="201" name="円/楕円 200"/>
        <xdr:cNvSpPr/>
      </xdr:nvSpPr>
      <xdr:spPr>
        <a:xfrm>
          <a:off x="2857500" y="131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18376</xdr:rowOff>
    </xdr:from>
    <xdr:ext cx="599010" cy="259045"/>
    <xdr:sp macro="" textlink="">
      <xdr:nvSpPr>
        <xdr:cNvPr id="202" name="テキスト ボックス 201"/>
        <xdr:cNvSpPr txBox="1"/>
      </xdr:nvSpPr>
      <xdr:spPr>
        <a:xfrm>
          <a:off x="2608794" y="1322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96307</xdr:rowOff>
    </xdr:from>
    <xdr:to>
      <xdr:col>3</xdr:col>
      <xdr:colOff>3175</xdr:colOff>
      <xdr:row>77</xdr:row>
      <xdr:rowOff>26457</xdr:rowOff>
    </xdr:to>
    <xdr:sp macro="" textlink="">
      <xdr:nvSpPr>
        <xdr:cNvPr id="203" name="円/楕円 202"/>
        <xdr:cNvSpPr/>
      </xdr:nvSpPr>
      <xdr:spPr>
        <a:xfrm>
          <a:off x="1968500" y="131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17584</xdr:rowOff>
    </xdr:from>
    <xdr:ext cx="599010" cy="259045"/>
    <xdr:sp macro="" textlink="">
      <xdr:nvSpPr>
        <xdr:cNvPr id="204" name="テキスト ボックス 203"/>
        <xdr:cNvSpPr txBox="1"/>
      </xdr:nvSpPr>
      <xdr:spPr>
        <a:xfrm>
          <a:off x="1719794" y="1321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110465</xdr:rowOff>
    </xdr:from>
    <xdr:to>
      <xdr:col>1</xdr:col>
      <xdr:colOff>485775</xdr:colOff>
      <xdr:row>77</xdr:row>
      <xdr:rowOff>40615</xdr:rowOff>
    </xdr:to>
    <xdr:sp macro="" textlink="">
      <xdr:nvSpPr>
        <xdr:cNvPr id="205" name="円/楕円 204"/>
        <xdr:cNvSpPr/>
      </xdr:nvSpPr>
      <xdr:spPr>
        <a:xfrm>
          <a:off x="1079500" y="13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31742</xdr:rowOff>
    </xdr:from>
    <xdr:ext cx="599010" cy="259045"/>
    <xdr:sp macro="" textlink="">
      <xdr:nvSpPr>
        <xdr:cNvPr id="206" name="テキスト ボックス 205"/>
        <xdr:cNvSpPr txBox="1"/>
      </xdr:nvSpPr>
      <xdr:spPr>
        <a:xfrm>
          <a:off x="830794" y="1323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102129</xdr:rowOff>
    </xdr:from>
    <xdr:to>
      <xdr:col>6</xdr:col>
      <xdr:colOff>511175</xdr:colOff>
      <xdr:row>97</xdr:row>
      <xdr:rowOff>158282</xdr:rowOff>
    </xdr:to>
    <xdr:cxnSp macro="">
      <xdr:nvCxnSpPr>
        <xdr:cNvPr id="238" name="直線コネクタ 237"/>
        <xdr:cNvCxnSpPr/>
      </xdr:nvCxnSpPr>
      <xdr:spPr>
        <a:xfrm flipV="1">
          <a:off x="3797300" y="16732779"/>
          <a:ext cx="838200" cy="5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158282</xdr:rowOff>
    </xdr:from>
    <xdr:to>
      <xdr:col>5</xdr:col>
      <xdr:colOff>358775</xdr:colOff>
      <xdr:row>98</xdr:row>
      <xdr:rowOff>44407</xdr:rowOff>
    </xdr:to>
    <xdr:cxnSp macro="">
      <xdr:nvCxnSpPr>
        <xdr:cNvPr id="241" name="直線コネクタ 240"/>
        <xdr:cNvCxnSpPr/>
      </xdr:nvCxnSpPr>
      <xdr:spPr>
        <a:xfrm flipV="1">
          <a:off x="2908300" y="16788932"/>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44407</xdr:rowOff>
    </xdr:from>
    <xdr:to>
      <xdr:col>4</xdr:col>
      <xdr:colOff>155575</xdr:colOff>
      <xdr:row>98</xdr:row>
      <xdr:rowOff>47606</xdr:rowOff>
    </xdr:to>
    <xdr:cxnSp macro="">
      <xdr:nvCxnSpPr>
        <xdr:cNvPr id="244" name="直線コネクタ 243"/>
        <xdr:cNvCxnSpPr/>
      </xdr:nvCxnSpPr>
      <xdr:spPr>
        <a:xfrm flipV="1">
          <a:off x="2019300" y="16846507"/>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28927</xdr:rowOff>
    </xdr:from>
    <xdr:to>
      <xdr:col>2</xdr:col>
      <xdr:colOff>638175</xdr:colOff>
      <xdr:row>98</xdr:row>
      <xdr:rowOff>47606</xdr:rowOff>
    </xdr:to>
    <xdr:cxnSp macro="">
      <xdr:nvCxnSpPr>
        <xdr:cNvPr id="247" name="直線コネクタ 246"/>
        <xdr:cNvCxnSpPr/>
      </xdr:nvCxnSpPr>
      <xdr:spPr>
        <a:xfrm>
          <a:off x="1130300" y="16831027"/>
          <a:ext cx="8890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51329</xdr:rowOff>
    </xdr:from>
    <xdr:to>
      <xdr:col>6</xdr:col>
      <xdr:colOff>561975</xdr:colOff>
      <xdr:row>97</xdr:row>
      <xdr:rowOff>152929</xdr:rowOff>
    </xdr:to>
    <xdr:sp macro="" textlink="">
      <xdr:nvSpPr>
        <xdr:cNvPr id="257" name="円/楕円 256"/>
        <xdr:cNvSpPr/>
      </xdr:nvSpPr>
      <xdr:spPr>
        <a:xfrm>
          <a:off x="4584700" y="166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74206</xdr:rowOff>
    </xdr:from>
    <xdr:ext cx="534377" cy="259045"/>
    <xdr:sp macro="" textlink="">
      <xdr:nvSpPr>
        <xdr:cNvPr id="258" name="衛生費該当値テキスト"/>
        <xdr:cNvSpPr txBox="1"/>
      </xdr:nvSpPr>
      <xdr:spPr>
        <a:xfrm>
          <a:off x="4686300" y="165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107482</xdr:rowOff>
    </xdr:from>
    <xdr:to>
      <xdr:col>5</xdr:col>
      <xdr:colOff>409575</xdr:colOff>
      <xdr:row>98</xdr:row>
      <xdr:rowOff>37632</xdr:rowOff>
    </xdr:to>
    <xdr:sp macro="" textlink="">
      <xdr:nvSpPr>
        <xdr:cNvPr id="259" name="円/楕円 258"/>
        <xdr:cNvSpPr/>
      </xdr:nvSpPr>
      <xdr:spPr>
        <a:xfrm>
          <a:off x="3746500" y="167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54159</xdr:rowOff>
    </xdr:from>
    <xdr:ext cx="534377" cy="259045"/>
    <xdr:sp macro="" textlink="">
      <xdr:nvSpPr>
        <xdr:cNvPr id="260" name="テキスト ボックス 259"/>
        <xdr:cNvSpPr txBox="1"/>
      </xdr:nvSpPr>
      <xdr:spPr>
        <a:xfrm>
          <a:off x="3530111" y="165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165057</xdr:rowOff>
    </xdr:from>
    <xdr:to>
      <xdr:col>4</xdr:col>
      <xdr:colOff>206375</xdr:colOff>
      <xdr:row>98</xdr:row>
      <xdr:rowOff>95207</xdr:rowOff>
    </xdr:to>
    <xdr:sp macro="" textlink="">
      <xdr:nvSpPr>
        <xdr:cNvPr id="261" name="円/楕円 260"/>
        <xdr:cNvSpPr/>
      </xdr:nvSpPr>
      <xdr:spPr>
        <a:xfrm>
          <a:off x="2857500" y="167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111734</xdr:rowOff>
    </xdr:from>
    <xdr:ext cx="534377" cy="259045"/>
    <xdr:sp macro="" textlink="">
      <xdr:nvSpPr>
        <xdr:cNvPr id="262" name="テキスト ボックス 261"/>
        <xdr:cNvSpPr txBox="1"/>
      </xdr:nvSpPr>
      <xdr:spPr>
        <a:xfrm>
          <a:off x="2641111" y="165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168256</xdr:rowOff>
    </xdr:from>
    <xdr:to>
      <xdr:col>3</xdr:col>
      <xdr:colOff>3175</xdr:colOff>
      <xdr:row>98</xdr:row>
      <xdr:rowOff>98406</xdr:rowOff>
    </xdr:to>
    <xdr:sp macro="" textlink="">
      <xdr:nvSpPr>
        <xdr:cNvPr id="263" name="円/楕円 262"/>
        <xdr:cNvSpPr/>
      </xdr:nvSpPr>
      <xdr:spPr>
        <a:xfrm>
          <a:off x="1968500" y="167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114933</xdr:rowOff>
    </xdr:from>
    <xdr:ext cx="534377" cy="259045"/>
    <xdr:sp macro="" textlink="">
      <xdr:nvSpPr>
        <xdr:cNvPr id="264" name="テキスト ボックス 263"/>
        <xdr:cNvSpPr txBox="1"/>
      </xdr:nvSpPr>
      <xdr:spPr>
        <a:xfrm>
          <a:off x="1752111" y="165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149577</xdr:rowOff>
    </xdr:from>
    <xdr:to>
      <xdr:col>1</xdr:col>
      <xdr:colOff>485775</xdr:colOff>
      <xdr:row>98</xdr:row>
      <xdr:rowOff>79727</xdr:rowOff>
    </xdr:to>
    <xdr:sp macro="" textlink="">
      <xdr:nvSpPr>
        <xdr:cNvPr id="265" name="円/楕円 264"/>
        <xdr:cNvSpPr/>
      </xdr:nvSpPr>
      <xdr:spPr>
        <a:xfrm>
          <a:off x="1079500" y="167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96254</xdr:rowOff>
    </xdr:from>
    <xdr:ext cx="534377" cy="259045"/>
    <xdr:sp macro="" textlink="">
      <xdr:nvSpPr>
        <xdr:cNvPr id="266" name="テキスト ボックス 265"/>
        <xdr:cNvSpPr txBox="1"/>
      </xdr:nvSpPr>
      <xdr:spPr>
        <a:xfrm>
          <a:off x="863111" y="165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73025</xdr:rowOff>
    </xdr:from>
    <xdr:to>
      <xdr:col>15</xdr:col>
      <xdr:colOff>180975</xdr:colOff>
      <xdr:row>39</xdr:row>
      <xdr:rowOff>4064</xdr:rowOff>
    </xdr:to>
    <xdr:cxnSp macro="">
      <xdr:nvCxnSpPr>
        <xdr:cNvPr id="295" name="直線コネクタ 294"/>
        <xdr:cNvCxnSpPr/>
      </xdr:nvCxnSpPr>
      <xdr:spPr>
        <a:xfrm>
          <a:off x="9639300" y="6416675"/>
          <a:ext cx="8382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73025</xdr:rowOff>
    </xdr:from>
    <xdr:to>
      <xdr:col>14</xdr:col>
      <xdr:colOff>28575</xdr:colOff>
      <xdr:row>37</xdr:row>
      <xdr:rowOff>128651</xdr:rowOff>
    </xdr:to>
    <xdr:cxnSp macro="">
      <xdr:nvCxnSpPr>
        <xdr:cNvPr id="298" name="直線コネクタ 297"/>
        <xdr:cNvCxnSpPr/>
      </xdr:nvCxnSpPr>
      <xdr:spPr>
        <a:xfrm flipV="1">
          <a:off x="8750300" y="6416675"/>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47498</xdr:rowOff>
    </xdr:from>
    <xdr:to>
      <xdr:col>12</xdr:col>
      <xdr:colOff>511175</xdr:colOff>
      <xdr:row>37</xdr:row>
      <xdr:rowOff>128651</xdr:rowOff>
    </xdr:to>
    <xdr:cxnSp macro="">
      <xdr:nvCxnSpPr>
        <xdr:cNvPr id="301" name="直線コネクタ 300"/>
        <xdr:cNvCxnSpPr/>
      </xdr:nvCxnSpPr>
      <xdr:spPr>
        <a:xfrm>
          <a:off x="7861300" y="6219698"/>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69977</xdr:rowOff>
    </xdr:from>
    <xdr:to>
      <xdr:col>11</xdr:col>
      <xdr:colOff>307975</xdr:colOff>
      <xdr:row>36</xdr:row>
      <xdr:rowOff>47498</xdr:rowOff>
    </xdr:to>
    <xdr:cxnSp macro="">
      <xdr:nvCxnSpPr>
        <xdr:cNvPr id="304" name="直線コネクタ 303"/>
        <xdr:cNvCxnSpPr/>
      </xdr:nvCxnSpPr>
      <xdr:spPr>
        <a:xfrm>
          <a:off x="6972300" y="6070727"/>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124714</xdr:rowOff>
    </xdr:from>
    <xdr:to>
      <xdr:col>15</xdr:col>
      <xdr:colOff>231775</xdr:colOff>
      <xdr:row>39</xdr:row>
      <xdr:rowOff>54864</xdr:rowOff>
    </xdr:to>
    <xdr:sp macro="" textlink="">
      <xdr:nvSpPr>
        <xdr:cNvPr id="314" name="円/楕円 313"/>
        <xdr:cNvSpPr/>
      </xdr:nvSpPr>
      <xdr:spPr>
        <a:xfrm>
          <a:off x="104267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39641</xdr:rowOff>
    </xdr:from>
    <xdr:ext cx="378565" cy="259045"/>
    <xdr:sp macro="" textlink="">
      <xdr:nvSpPr>
        <xdr:cNvPr id="315" name="労働費該当値テキスト"/>
        <xdr:cNvSpPr txBox="1"/>
      </xdr:nvSpPr>
      <xdr:spPr>
        <a:xfrm>
          <a:off x="10528300" y="655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22225</xdr:rowOff>
    </xdr:from>
    <xdr:to>
      <xdr:col>14</xdr:col>
      <xdr:colOff>79375</xdr:colOff>
      <xdr:row>37</xdr:row>
      <xdr:rowOff>123825</xdr:rowOff>
    </xdr:to>
    <xdr:sp macro="" textlink="">
      <xdr:nvSpPr>
        <xdr:cNvPr id="316" name="円/楕円 315"/>
        <xdr:cNvSpPr/>
      </xdr:nvSpPr>
      <xdr:spPr>
        <a:xfrm>
          <a:off x="9588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114952</xdr:rowOff>
    </xdr:from>
    <xdr:ext cx="378565" cy="259045"/>
    <xdr:sp macro="" textlink="">
      <xdr:nvSpPr>
        <xdr:cNvPr id="317" name="テキスト ボックス 316"/>
        <xdr:cNvSpPr txBox="1"/>
      </xdr:nvSpPr>
      <xdr:spPr>
        <a:xfrm>
          <a:off x="9450017" y="64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77851</xdr:rowOff>
    </xdr:from>
    <xdr:to>
      <xdr:col>12</xdr:col>
      <xdr:colOff>561975</xdr:colOff>
      <xdr:row>38</xdr:row>
      <xdr:rowOff>8001</xdr:rowOff>
    </xdr:to>
    <xdr:sp macro="" textlink="">
      <xdr:nvSpPr>
        <xdr:cNvPr id="318" name="円/楕円 317"/>
        <xdr:cNvSpPr/>
      </xdr:nvSpPr>
      <xdr:spPr>
        <a:xfrm>
          <a:off x="8699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170578</xdr:rowOff>
    </xdr:from>
    <xdr:ext cx="378565" cy="259045"/>
    <xdr:sp macro="" textlink="">
      <xdr:nvSpPr>
        <xdr:cNvPr id="319" name="テキスト ボックス 318"/>
        <xdr:cNvSpPr txBox="1"/>
      </xdr:nvSpPr>
      <xdr:spPr>
        <a:xfrm>
          <a:off x="8561017" y="65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168148</xdr:rowOff>
    </xdr:from>
    <xdr:to>
      <xdr:col>11</xdr:col>
      <xdr:colOff>358775</xdr:colOff>
      <xdr:row>36</xdr:row>
      <xdr:rowOff>98298</xdr:rowOff>
    </xdr:to>
    <xdr:sp macro="" textlink="">
      <xdr:nvSpPr>
        <xdr:cNvPr id="320" name="円/楕円 319"/>
        <xdr:cNvSpPr/>
      </xdr:nvSpPr>
      <xdr:spPr>
        <a:xfrm>
          <a:off x="7810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89425</xdr:rowOff>
    </xdr:from>
    <xdr:ext cx="469744" cy="259045"/>
    <xdr:sp macro="" textlink="">
      <xdr:nvSpPr>
        <xdr:cNvPr id="321" name="テキスト ボックス 320"/>
        <xdr:cNvSpPr txBox="1"/>
      </xdr:nvSpPr>
      <xdr:spPr>
        <a:xfrm>
          <a:off x="7626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19177</xdr:rowOff>
    </xdr:from>
    <xdr:to>
      <xdr:col>10</xdr:col>
      <xdr:colOff>155575</xdr:colOff>
      <xdr:row>35</xdr:row>
      <xdr:rowOff>120777</xdr:rowOff>
    </xdr:to>
    <xdr:sp macro="" textlink="">
      <xdr:nvSpPr>
        <xdr:cNvPr id="322" name="円/楕円 321"/>
        <xdr:cNvSpPr/>
      </xdr:nvSpPr>
      <xdr:spPr>
        <a:xfrm>
          <a:off x="6921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111904</xdr:rowOff>
    </xdr:from>
    <xdr:ext cx="469744" cy="259045"/>
    <xdr:sp macro="" textlink="">
      <xdr:nvSpPr>
        <xdr:cNvPr id="323" name="テキスト ボックス 322"/>
        <xdr:cNvSpPr txBox="1"/>
      </xdr:nvSpPr>
      <xdr:spPr>
        <a:xfrm>
          <a:off x="6737427" y="61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51026</xdr:rowOff>
    </xdr:from>
    <xdr:to>
      <xdr:col>15</xdr:col>
      <xdr:colOff>180975</xdr:colOff>
      <xdr:row>57</xdr:row>
      <xdr:rowOff>57015</xdr:rowOff>
    </xdr:to>
    <xdr:cxnSp macro="">
      <xdr:nvCxnSpPr>
        <xdr:cNvPr id="350" name="直線コネクタ 349"/>
        <xdr:cNvCxnSpPr/>
      </xdr:nvCxnSpPr>
      <xdr:spPr>
        <a:xfrm>
          <a:off x="9639300" y="9823676"/>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51026</xdr:rowOff>
    </xdr:from>
    <xdr:to>
      <xdr:col>14</xdr:col>
      <xdr:colOff>28575</xdr:colOff>
      <xdr:row>57</xdr:row>
      <xdr:rowOff>160091</xdr:rowOff>
    </xdr:to>
    <xdr:cxnSp macro="">
      <xdr:nvCxnSpPr>
        <xdr:cNvPr id="353" name="直線コネクタ 352"/>
        <xdr:cNvCxnSpPr/>
      </xdr:nvCxnSpPr>
      <xdr:spPr>
        <a:xfrm flipV="1">
          <a:off x="8750300" y="9823676"/>
          <a:ext cx="889000" cy="10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70709</xdr:rowOff>
    </xdr:from>
    <xdr:to>
      <xdr:col>12</xdr:col>
      <xdr:colOff>511175</xdr:colOff>
      <xdr:row>57</xdr:row>
      <xdr:rowOff>160091</xdr:rowOff>
    </xdr:to>
    <xdr:cxnSp macro="">
      <xdr:nvCxnSpPr>
        <xdr:cNvPr id="356" name="直線コネクタ 355"/>
        <xdr:cNvCxnSpPr/>
      </xdr:nvCxnSpPr>
      <xdr:spPr>
        <a:xfrm>
          <a:off x="7861300" y="9843359"/>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70709</xdr:rowOff>
    </xdr:from>
    <xdr:to>
      <xdr:col>11</xdr:col>
      <xdr:colOff>307975</xdr:colOff>
      <xdr:row>58</xdr:row>
      <xdr:rowOff>5055</xdr:rowOff>
    </xdr:to>
    <xdr:cxnSp macro="">
      <xdr:nvCxnSpPr>
        <xdr:cNvPr id="359" name="直線コネクタ 358"/>
        <xdr:cNvCxnSpPr/>
      </xdr:nvCxnSpPr>
      <xdr:spPr>
        <a:xfrm flipV="1">
          <a:off x="6972300" y="9843359"/>
          <a:ext cx="8890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6215</xdr:rowOff>
    </xdr:from>
    <xdr:to>
      <xdr:col>15</xdr:col>
      <xdr:colOff>231775</xdr:colOff>
      <xdr:row>57</xdr:row>
      <xdr:rowOff>107815</xdr:rowOff>
    </xdr:to>
    <xdr:sp macro="" textlink="">
      <xdr:nvSpPr>
        <xdr:cNvPr id="369" name="円/楕円 368"/>
        <xdr:cNvSpPr/>
      </xdr:nvSpPr>
      <xdr:spPr>
        <a:xfrm>
          <a:off x="10426700" y="97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29092</xdr:rowOff>
    </xdr:from>
    <xdr:ext cx="534377" cy="259045"/>
    <xdr:sp macro="" textlink="">
      <xdr:nvSpPr>
        <xdr:cNvPr id="370" name="農林水産業費該当値テキスト"/>
        <xdr:cNvSpPr txBox="1"/>
      </xdr:nvSpPr>
      <xdr:spPr>
        <a:xfrm>
          <a:off x="10528300" y="96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226</xdr:rowOff>
    </xdr:from>
    <xdr:to>
      <xdr:col>14</xdr:col>
      <xdr:colOff>79375</xdr:colOff>
      <xdr:row>57</xdr:row>
      <xdr:rowOff>101826</xdr:rowOff>
    </xdr:to>
    <xdr:sp macro="" textlink="">
      <xdr:nvSpPr>
        <xdr:cNvPr id="371" name="円/楕円 370"/>
        <xdr:cNvSpPr/>
      </xdr:nvSpPr>
      <xdr:spPr>
        <a:xfrm>
          <a:off x="9588500" y="97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118353</xdr:rowOff>
    </xdr:from>
    <xdr:ext cx="534377" cy="259045"/>
    <xdr:sp macro="" textlink="">
      <xdr:nvSpPr>
        <xdr:cNvPr id="372" name="テキスト ボックス 371"/>
        <xdr:cNvSpPr txBox="1"/>
      </xdr:nvSpPr>
      <xdr:spPr>
        <a:xfrm>
          <a:off x="9372111" y="954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109291</xdr:rowOff>
    </xdr:from>
    <xdr:to>
      <xdr:col>12</xdr:col>
      <xdr:colOff>561975</xdr:colOff>
      <xdr:row>58</xdr:row>
      <xdr:rowOff>39441</xdr:rowOff>
    </xdr:to>
    <xdr:sp macro="" textlink="">
      <xdr:nvSpPr>
        <xdr:cNvPr id="373" name="円/楕円 372"/>
        <xdr:cNvSpPr/>
      </xdr:nvSpPr>
      <xdr:spPr>
        <a:xfrm>
          <a:off x="8699500" y="98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30568</xdr:rowOff>
    </xdr:from>
    <xdr:ext cx="469744" cy="259045"/>
    <xdr:sp macro="" textlink="">
      <xdr:nvSpPr>
        <xdr:cNvPr id="374" name="テキスト ボックス 373"/>
        <xdr:cNvSpPr txBox="1"/>
      </xdr:nvSpPr>
      <xdr:spPr>
        <a:xfrm>
          <a:off x="8515427" y="997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19909</xdr:rowOff>
    </xdr:from>
    <xdr:to>
      <xdr:col>11</xdr:col>
      <xdr:colOff>358775</xdr:colOff>
      <xdr:row>57</xdr:row>
      <xdr:rowOff>121509</xdr:rowOff>
    </xdr:to>
    <xdr:sp macro="" textlink="">
      <xdr:nvSpPr>
        <xdr:cNvPr id="375" name="円/楕円 374"/>
        <xdr:cNvSpPr/>
      </xdr:nvSpPr>
      <xdr:spPr>
        <a:xfrm>
          <a:off x="7810500" y="97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112636</xdr:rowOff>
    </xdr:from>
    <xdr:ext cx="534377" cy="259045"/>
    <xdr:sp macro="" textlink="">
      <xdr:nvSpPr>
        <xdr:cNvPr id="376" name="テキスト ボックス 375"/>
        <xdr:cNvSpPr txBox="1"/>
      </xdr:nvSpPr>
      <xdr:spPr>
        <a:xfrm>
          <a:off x="7594111" y="98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125705</xdr:rowOff>
    </xdr:from>
    <xdr:to>
      <xdr:col>10</xdr:col>
      <xdr:colOff>155575</xdr:colOff>
      <xdr:row>58</xdr:row>
      <xdr:rowOff>55855</xdr:rowOff>
    </xdr:to>
    <xdr:sp macro="" textlink="">
      <xdr:nvSpPr>
        <xdr:cNvPr id="377" name="円/楕円 376"/>
        <xdr:cNvSpPr/>
      </xdr:nvSpPr>
      <xdr:spPr>
        <a:xfrm>
          <a:off x="6921500" y="98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46982</xdr:rowOff>
    </xdr:from>
    <xdr:ext cx="469744" cy="259045"/>
    <xdr:sp macro="" textlink="">
      <xdr:nvSpPr>
        <xdr:cNvPr id="378" name="テキスト ボックス 377"/>
        <xdr:cNvSpPr txBox="1"/>
      </xdr:nvSpPr>
      <xdr:spPr>
        <a:xfrm>
          <a:off x="6737427" y="999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105776</xdr:rowOff>
    </xdr:from>
    <xdr:to>
      <xdr:col>15</xdr:col>
      <xdr:colOff>180975</xdr:colOff>
      <xdr:row>76</xdr:row>
      <xdr:rowOff>138009</xdr:rowOff>
    </xdr:to>
    <xdr:cxnSp macro="">
      <xdr:nvCxnSpPr>
        <xdr:cNvPr id="405" name="直線コネクタ 404"/>
        <xdr:cNvCxnSpPr/>
      </xdr:nvCxnSpPr>
      <xdr:spPr>
        <a:xfrm flipV="1">
          <a:off x="9639300" y="13135976"/>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138009</xdr:rowOff>
    </xdr:from>
    <xdr:to>
      <xdr:col>14</xdr:col>
      <xdr:colOff>28575</xdr:colOff>
      <xdr:row>77</xdr:row>
      <xdr:rowOff>13695</xdr:rowOff>
    </xdr:to>
    <xdr:cxnSp macro="">
      <xdr:nvCxnSpPr>
        <xdr:cNvPr id="408" name="直線コネクタ 407"/>
        <xdr:cNvCxnSpPr/>
      </xdr:nvCxnSpPr>
      <xdr:spPr>
        <a:xfrm flipV="1">
          <a:off x="8750300" y="13168209"/>
          <a:ext cx="889000" cy="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13695</xdr:rowOff>
    </xdr:from>
    <xdr:to>
      <xdr:col>12</xdr:col>
      <xdr:colOff>511175</xdr:colOff>
      <xdr:row>77</xdr:row>
      <xdr:rowOff>45791</xdr:rowOff>
    </xdr:to>
    <xdr:cxnSp macro="">
      <xdr:nvCxnSpPr>
        <xdr:cNvPr id="411" name="直線コネクタ 410"/>
        <xdr:cNvCxnSpPr/>
      </xdr:nvCxnSpPr>
      <xdr:spPr>
        <a:xfrm flipV="1">
          <a:off x="7861300" y="13215345"/>
          <a:ext cx="8890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45791</xdr:rowOff>
    </xdr:from>
    <xdr:to>
      <xdr:col>11</xdr:col>
      <xdr:colOff>307975</xdr:colOff>
      <xdr:row>77</xdr:row>
      <xdr:rowOff>110759</xdr:rowOff>
    </xdr:to>
    <xdr:cxnSp macro="">
      <xdr:nvCxnSpPr>
        <xdr:cNvPr id="414" name="直線コネクタ 413"/>
        <xdr:cNvCxnSpPr/>
      </xdr:nvCxnSpPr>
      <xdr:spPr>
        <a:xfrm flipV="1">
          <a:off x="6972300" y="13247441"/>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54976</xdr:rowOff>
    </xdr:from>
    <xdr:to>
      <xdr:col>15</xdr:col>
      <xdr:colOff>231775</xdr:colOff>
      <xdr:row>76</xdr:row>
      <xdr:rowOff>156576</xdr:rowOff>
    </xdr:to>
    <xdr:sp macro="" textlink="">
      <xdr:nvSpPr>
        <xdr:cNvPr id="424" name="円/楕円 423"/>
        <xdr:cNvSpPr/>
      </xdr:nvSpPr>
      <xdr:spPr>
        <a:xfrm>
          <a:off x="10426700" y="130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77853</xdr:rowOff>
    </xdr:from>
    <xdr:ext cx="469744" cy="259045"/>
    <xdr:sp macro="" textlink="">
      <xdr:nvSpPr>
        <xdr:cNvPr id="425" name="商工費該当値テキスト"/>
        <xdr:cNvSpPr txBox="1"/>
      </xdr:nvSpPr>
      <xdr:spPr>
        <a:xfrm>
          <a:off x="10528300" y="129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87209</xdr:rowOff>
    </xdr:from>
    <xdr:to>
      <xdr:col>14</xdr:col>
      <xdr:colOff>79375</xdr:colOff>
      <xdr:row>77</xdr:row>
      <xdr:rowOff>17359</xdr:rowOff>
    </xdr:to>
    <xdr:sp macro="" textlink="">
      <xdr:nvSpPr>
        <xdr:cNvPr id="426" name="円/楕円 425"/>
        <xdr:cNvSpPr/>
      </xdr:nvSpPr>
      <xdr:spPr>
        <a:xfrm>
          <a:off x="9588500" y="131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33886</xdr:rowOff>
    </xdr:from>
    <xdr:ext cx="469744" cy="259045"/>
    <xdr:sp macro="" textlink="">
      <xdr:nvSpPr>
        <xdr:cNvPr id="427" name="テキスト ボックス 426"/>
        <xdr:cNvSpPr txBox="1"/>
      </xdr:nvSpPr>
      <xdr:spPr>
        <a:xfrm>
          <a:off x="9404427" y="128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134345</xdr:rowOff>
    </xdr:from>
    <xdr:to>
      <xdr:col>12</xdr:col>
      <xdr:colOff>561975</xdr:colOff>
      <xdr:row>77</xdr:row>
      <xdr:rowOff>64495</xdr:rowOff>
    </xdr:to>
    <xdr:sp macro="" textlink="">
      <xdr:nvSpPr>
        <xdr:cNvPr id="428" name="円/楕円 427"/>
        <xdr:cNvSpPr/>
      </xdr:nvSpPr>
      <xdr:spPr>
        <a:xfrm>
          <a:off x="8699500" y="131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81023</xdr:rowOff>
    </xdr:from>
    <xdr:ext cx="469744" cy="259045"/>
    <xdr:sp macro="" textlink="">
      <xdr:nvSpPr>
        <xdr:cNvPr id="429" name="テキスト ボックス 428"/>
        <xdr:cNvSpPr txBox="1"/>
      </xdr:nvSpPr>
      <xdr:spPr>
        <a:xfrm>
          <a:off x="8515427" y="129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166441</xdr:rowOff>
    </xdr:from>
    <xdr:to>
      <xdr:col>11</xdr:col>
      <xdr:colOff>358775</xdr:colOff>
      <xdr:row>77</xdr:row>
      <xdr:rowOff>96591</xdr:rowOff>
    </xdr:to>
    <xdr:sp macro="" textlink="">
      <xdr:nvSpPr>
        <xdr:cNvPr id="430" name="円/楕円 429"/>
        <xdr:cNvSpPr/>
      </xdr:nvSpPr>
      <xdr:spPr>
        <a:xfrm>
          <a:off x="7810500" y="131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113118</xdr:rowOff>
    </xdr:from>
    <xdr:ext cx="469744" cy="259045"/>
    <xdr:sp macro="" textlink="">
      <xdr:nvSpPr>
        <xdr:cNvPr id="431" name="テキスト ボックス 430"/>
        <xdr:cNvSpPr txBox="1"/>
      </xdr:nvSpPr>
      <xdr:spPr>
        <a:xfrm>
          <a:off x="7626427" y="1297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59959</xdr:rowOff>
    </xdr:from>
    <xdr:to>
      <xdr:col>10</xdr:col>
      <xdr:colOff>155575</xdr:colOff>
      <xdr:row>77</xdr:row>
      <xdr:rowOff>161559</xdr:rowOff>
    </xdr:to>
    <xdr:sp macro="" textlink="">
      <xdr:nvSpPr>
        <xdr:cNvPr id="432" name="円/楕円 431"/>
        <xdr:cNvSpPr/>
      </xdr:nvSpPr>
      <xdr:spPr>
        <a:xfrm>
          <a:off x="6921500" y="132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152686</xdr:rowOff>
    </xdr:from>
    <xdr:ext cx="469744" cy="259045"/>
    <xdr:sp macro="" textlink="">
      <xdr:nvSpPr>
        <xdr:cNvPr id="433" name="テキスト ボックス 432"/>
        <xdr:cNvSpPr txBox="1"/>
      </xdr:nvSpPr>
      <xdr:spPr>
        <a:xfrm>
          <a:off x="6737427" y="133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72861</xdr:rowOff>
    </xdr:from>
    <xdr:to>
      <xdr:col>15</xdr:col>
      <xdr:colOff>180975</xdr:colOff>
      <xdr:row>96</xdr:row>
      <xdr:rowOff>162940</xdr:rowOff>
    </xdr:to>
    <xdr:cxnSp macro="">
      <xdr:nvCxnSpPr>
        <xdr:cNvPr id="462" name="直線コネクタ 461"/>
        <xdr:cNvCxnSpPr/>
      </xdr:nvCxnSpPr>
      <xdr:spPr>
        <a:xfrm flipV="1">
          <a:off x="9639300" y="16532061"/>
          <a:ext cx="838200" cy="9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162940</xdr:rowOff>
    </xdr:from>
    <xdr:to>
      <xdr:col>14</xdr:col>
      <xdr:colOff>28575</xdr:colOff>
      <xdr:row>97</xdr:row>
      <xdr:rowOff>19989</xdr:rowOff>
    </xdr:to>
    <xdr:cxnSp macro="">
      <xdr:nvCxnSpPr>
        <xdr:cNvPr id="465" name="直線コネクタ 464"/>
        <xdr:cNvCxnSpPr/>
      </xdr:nvCxnSpPr>
      <xdr:spPr>
        <a:xfrm flipV="1">
          <a:off x="8750300" y="16622140"/>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19989</xdr:rowOff>
    </xdr:from>
    <xdr:to>
      <xdr:col>12</xdr:col>
      <xdr:colOff>511175</xdr:colOff>
      <xdr:row>97</xdr:row>
      <xdr:rowOff>117920</xdr:rowOff>
    </xdr:to>
    <xdr:cxnSp macro="">
      <xdr:nvCxnSpPr>
        <xdr:cNvPr id="468" name="直線コネクタ 467"/>
        <xdr:cNvCxnSpPr/>
      </xdr:nvCxnSpPr>
      <xdr:spPr>
        <a:xfrm flipV="1">
          <a:off x="7861300" y="16650639"/>
          <a:ext cx="889000" cy="9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86297</xdr:rowOff>
    </xdr:from>
    <xdr:to>
      <xdr:col>11</xdr:col>
      <xdr:colOff>307975</xdr:colOff>
      <xdr:row>97</xdr:row>
      <xdr:rowOff>117920</xdr:rowOff>
    </xdr:to>
    <xdr:cxnSp macro="">
      <xdr:nvCxnSpPr>
        <xdr:cNvPr id="471" name="直線コネクタ 470"/>
        <xdr:cNvCxnSpPr/>
      </xdr:nvCxnSpPr>
      <xdr:spPr>
        <a:xfrm>
          <a:off x="6972300" y="1671694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22061</xdr:rowOff>
    </xdr:from>
    <xdr:to>
      <xdr:col>15</xdr:col>
      <xdr:colOff>231775</xdr:colOff>
      <xdr:row>96</xdr:row>
      <xdr:rowOff>123661</xdr:rowOff>
    </xdr:to>
    <xdr:sp macro="" textlink="">
      <xdr:nvSpPr>
        <xdr:cNvPr id="481" name="円/楕円 480"/>
        <xdr:cNvSpPr/>
      </xdr:nvSpPr>
      <xdr:spPr>
        <a:xfrm>
          <a:off x="10426700" y="164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488</xdr:rowOff>
    </xdr:from>
    <xdr:ext cx="534377" cy="259045"/>
    <xdr:sp macro="" textlink="">
      <xdr:nvSpPr>
        <xdr:cNvPr id="482" name="土木費該当値テキスト"/>
        <xdr:cNvSpPr txBox="1"/>
      </xdr:nvSpPr>
      <xdr:spPr>
        <a:xfrm>
          <a:off x="10528300" y="164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38,263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112140</xdr:rowOff>
    </xdr:from>
    <xdr:to>
      <xdr:col>14</xdr:col>
      <xdr:colOff>79375</xdr:colOff>
      <xdr:row>97</xdr:row>
      <xdr:rowOff>42290</xdr:rowOff>
    </xdr:to>
    <xdr:sp macro="" textlink="">
      <xdr:nvSpPr>
        <xdr:cNvPr id="483" name="円/楕円 482"/>
        <xdr:cNvSpPr/>
      </xdr:nvSpPr>
      <xdr:spPr>
        <a:xfrm>
          <a:off x="9588500" y="165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33417</xdr:rowOff>
    </xdr:from>
    <xdr:ext cx="534377" cy="259045"/>
    <xdr:sp macro="" textlink="">
      <xdr:nvSpPr>
        <xdr:cNvPr id="484" name="テキスト ボックス 483"/>
        <xdr:cNvSpPr txBox="1"/>
      </xdr:nvSpPr>
      <xdr:spPr>
        <a:xfrm>
          <a:off x="9372111" y="1666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140639</xdr:rowOff>
    </xdr:from>
    <xdr:to>
      <xdr:col>12</xdr:col>
      <xdr:colOff>561975</xdr:colOff>
      <xdr:row>97</xdr:row>
      <xdr:rowOff>70789</xdr:rowOff>
    </xdr:to>
    <xdr:sp macro="" textlink="">
      <xdr:nvSpPr>
        <xdr:cNvPr id="485" name="円/楕円 484"/>
        <xdr:cNvSpPr/>
      </xdr:nvSpPr>
      <xdr:spPr>
        <a:xfrm>
          <a:off x="8699500" y="165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61916</xdr:rowOff>
    </xdr:from>
    <xdr:ext cx="534377" cy="259045"/>
    <xdr:sp macro="" textlink="">
      <xdr:nvSpPr>
        <xdr:cNvPr id="486" name="テキスト ボックス 485"/>
        <xdr:cNvSpPr txBox="1"/>
      </xdr:nvSpPr>
      <xdr:spPr>
        <a:xfrm>
          <a:off x="8483111" y="1669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67120</xdr:rowOff>
    </xdr:from>
    <xdr:to>
      <xdr:col>11</xdr:col>
      <xdr:colOff>358775</xdr:colOff>
      <xdr:row>97</xdr:row>
      <xdr:rowOff>168720</xdr:rowOff>
    </xdr:to>
    <xdr:sp macro="" textlink="">
      <xdr:nvSpPr>
        <xdr:cNvPr id="487" name="円/楕円 486"/>
        <xdr:cNvSpPr/>
      </xdr:nvSpPr>
      <xdr:spPr>
        <a:xfrm>
          <a:off x="7810500" y="166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159847</xdr:rowOff>
    </xdr:from>
    <xdr:ext cx="534377" cy="259045"/>
    <xdr:sp macro="" textlink="">
      <xdr:nvSpPr>
        <xdr:cNvPr id="488" name="テキスト ボックス 487"/>
        <xdr:cNvSpPr txBox="1"/>
      </xdr:nvSpPr>
      <xdr:spPr>
        <a:xfrm>
          <a:off x="7594111" y="167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35497</xdr:rowOff>
    </xdr:from>
    <xdr:to>
      <xdr:col>10</xdr:col>
      <xdr:colOff>155575</xdr:colOff>
      <xdr:row>97</xdr:row>
      <xdr:rowOff>137097</xdr:rowOff>
    </xdr:to>
    <xdr:sp macro="" textlink="">
      <xdr:nvSpPr>
        <xdr:cNvPr id="489" name="円/楕円 488"/>
        <xdr:cNvSpPr/>
      </xdr:nvSpPr>
      <xdr:spPr>
        <a:xfrm>
          <a:off x="6921500" y="166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128224</xdr:rowOff>
    </xdr:from>
    <xdr:ext cx="534377" cy="259045"/>
    <xdr:sp macro="" textlink="">
      <xdr:nvSpPr>
        <xdr:cNvPr id="490" name="テキスト ボックス 489"/>
        <xdr:cNvSpPr txBox="1"/>
      </xdr:nvSpPr>
      <xdr:spPr>
        <a:xfrm>
          <a:off x="6705111" y="167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16452</xdr:rowOff>
    </xdr:from>
    <xdr:to>
      <xdr:col>23</xdr:col>
      <xdr:colOff>517525</xdr:colOff>
      <xdr:row>38</xdr:row>
      <xdr:rowOff>86306</xdr:rowOff>
    </xdr:to>
    <xdr:cxnSp macro="">
      <xdr:nvCxnSpPr>
        <xdr:cNvPr id="522" name="直線コネクタ 521"/>
        <xdr:cNvCxnSpPr/>
      </xdr:nvCxnSpPr>
      <xdr:spPr>
        <a:xfrm>
          <a:off x="15481300" y="6531552"/>
          <a:ext cx="8382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16452</xdr:rowOff>
    </xdr:from>
    <xdr:to>
      <xdr:col>22</xdr:col>
      <xdr:colOff>365125</xdr:colOff>
      <xdr:row>38</xdr:row>
      <xdr:rowOff>18117</xdr:rowOff>
    </xdr:to>
    <xdr:cxnSp macro="">
      <xdr:nvCxnSpPr>
        <xdr:cNvPr id="525" name="直線コネクタ 524"/>
        <xdr:cNvCxnSpPr/>
      </xdr:nvCxnSpPr>
      <xdr:spPr>
        <a:xfrm flipV="1">
          <a:off x="14592300" y="6531552"/>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18117</xdr:rowOff>
    </xdr:from>
    <xdr:to>
      <xdr:col>21</xdr:col>
      <xdr:colOff>161925</xdr:colOff>
      <xdr:row>38</xdr:row>
      <xdr:rowOff>81734</xdr:rowOff>
    </xdr:to>
    <xdr:cxnSp macro="">
      <xdr:nvCxnSpPr>
        <xdr:cNvPr id="528" name="直線コネクタ 527"/>
        <xdr:cNvCxnSpPr/>
      </xdr:nvCxnSpPr>
      <xdr:spPr>
        <a:xfrm flipV="1">
          <a:off x="13703300" y="6533217"/>
          <a:ext cx="889000" cy="6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81734</xdr:rowOff>
    </xdr:from>
    <xdr:to>
      <xdr:col>19</xdr:col>
      <xdr:colOff>644525</xdr:colOff>
      <xdr:row>38</xdr:row>
      <xdr:rowOff>82125</xdr:rowOff>
    </xdr:to>
    <xdr:cxnSp macro="">
      <xdr:nvCxnSpPr>
        <xdr:cNvPr id="531" name="直線コネクタ 530"/>
        <xdr:cNvCxnSpPr/>
      </xdr:nvCxnSpPr>
      <xdr:spPr>
        <a:xfrm flipV="1">
          <a:off x="12814300" y="6596834"/>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35506</xdr:rowOff>
    </xdr:from>
    <xdr:to>
      <xdr:col>23</xdr:col>
      <xdr:colOff>568325</xdr:colOff>
      <xdr:row>38</xdr:row>
      <xdr:rowOff>137106</xdr:rowOff>
    </xdr:to>
    <xdr:sp macro="" textlink="">
      <xdr:nvSpPr>
        <xdr:cNvPr id="541" name="円/楕円 540"/>
        <xdr:cNvSpPr/>
      </xdr:nvSpPr>
      <xdr:spPr>
        <a:xfrm>
          <a:off x="16268700" y="6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13933</xdr:rowOff>
    </xdr:from>
    <xdr:ext cx="534377" cy="259045"/>
    <xdr:sp macro="" textlink="">
      <xdr:nvSpPr>
        <xdr:cNvPr id="542" name="消防費該当値テキスト"/>
        <xdr:cNvSpPr txBox="1"/>
      </xdr:nvSpPr>
      <xdr:spPr>
        <a:xfrm>
          <a:off x="16370300" y="652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137102</xdr:rowOff>
    </xdr:from>
    <xdr:to>
      <xdr:col>22</xdr:col>
      <xdr:colOff>415925</xdr:colOff>
      <xdr:row>38</xdr:row>
      <xdr:rowOff>67252</xdr:rowOff>
    </xdr:to>
    <xdr:sp macro="" textlink="">
      <xdr:nvSpPr>
        <xdr:cNvPr id="543" name="円/楕円 542"/>
        <xdr:cNvSpPr/>
      </xdr:nvSpPr>
      <xdr:spPr>
        <a:xfrm>
          <a:off x="15430500" y="64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83779</xdr:rowOff>
    </xdr:from>
    <xdr:ext cx="534377" cy="259045"/>
    <xdr:sp macro="" textlink="">
      <xdr:nvSpPr>
        <xdr:cNvPr id="544" name="テキスト ボックス 543"/>
        <xdr:cNvSpPr txBox="1"/>
      </xdr:nvSpPr>
      <xdr:spPr>
        <a:xfrm>
          <a:off x="15214111" y="62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138767</xdr:rowOff>
    </xdr:from>
    <xdr:to>
      <xdr:col>21</xdr:col>
      <xdr:colOff>212725</xdr:colOff>
      <xdr:row>38</xdr:row>
      <xdr:rowOff>68917</xdr:rowOff>
    </xdr:to>
    <xdr:sp macro="" textlink="">
      <xdr:nvSpPr>
        <xdr:cNvPr id="545" name="円/楕円 544"/>
        <xdr:cNvSpPr/>
      </xdr:nvSpPr>
      <xdr:spPr>
        <a:xfrm>
          <a:off x="14541500" y="64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85444</xdr:rowOff>
    </xdr:from>
    <xdr:ext cx="534377" cy="259045"/>
    <xdr:sp macro="" textlink="">
      <xdr:nvSpPr>
        <xdr:cNvPr id="546" name="テキスト ボックス 545"/>
        <xdr:cNvSpPr txBox="1"/>
      </xdr:nvSpPr>
      <xdr:spPr>
        <a:xfrm>
          <a:off x="14325111" y="62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30934</xdr:rowOff>
    </xdr:from>
    <xdr:to>
      <xdr:col>20</xdr:col>
      <xdr:colOff>9525</xdr:colOff>
      <xdr:row>38</xdr:row>
      <xdr:rowOff>132534</xdr:rowOff>
    </xdr:to>
    <xdr:sp macro="" textlink="">
      <xdr:nvSpPr>
        <xdr:cNvPr id="547" name="円/楕円 546"/>
        <xdr:cNvSpPr/>
      </xdr:nvSpPr>
      <xdr:spPr>
        <a:xfrm>
          <a:off x="13652500" y="65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123661</xdr:rowOff>
    </xdr:from>
    <xdr:ext cx="534377" cy="259045"/>
    <xdr:sp macro="" textlink="">
      <xdr:nvSpPr>
        <xdr:cNvPr id="548" name="テキスト ボックス 547"/>
        <xdr:cNvSpPr txBox="1"/>
      </xdr:nvSpPr>
      <xdr:spPr>
        <a:xfrm>
          <a:off x="13436111" y="663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31325</xdr:rowOff>
    </xdr:from>
    <xdr:to>
      <xdr:col>18</xdr:col>
      <xdr:colOff>492125</xdr:colOff>
      <xdr:row>38</xdr:row>
      <xdr:rowOff>132925</xdr:rowOff>
    </xdr:to>
    <xdr:sp macro="" textlink="">
      <xdr:nvSpPr>
        <xdr:cNvPr id="549" name="円/楕円 548"/>
        <xdr:cNvSpPr/>
      </xdr:nvSpPr>
      <xdr:spPr>
        <a:xfrm>
          <a:off x="12763500" y="65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149453</xdr:rowOff>
    </xdr:from>
    <xdr:ext cx="534377" cy="259045"/>
    <xdr:sp macro="" textlink="">
      <xdr:nvSpPr>
        <xdr:cNvPr id="550" name="テキスト ボックス 549"/>
        <xdr:cNvSpPr txBox="1"/>
      </xdr:nvSpPr>
      <xdr:spPr>
        <a:xfrm>
          <a:off x="12547111" y="632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11150</xdr:rowOff>
    </xdr:from>
    <xdr:to>
      <xdr:col>23</xdr:col>
      <xdr:colOff>517525</xdr:colOff>
      <xdr:row>59</xdr:row>
      <xdr:rowOff>73698</xdr:rowOff>
    </xdr:to>
    <xdr:cxnSp macro="">
      <xdr:nvCxnSpPr>
        <xdr:cNvPr id="580" name="直線コネクタ 579"/>
        <xdr:cNvCxnSpPr/>
      </xdr:nvCxnSpPr>
      <xdr:spPr>
        <a:xfrm>
          <a:off x="15481300" y="10126700"/>
          <a:ext cx="8382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11150</xdr:rowOff>
    </xdr:from>
    <xdr:to>
      <xdr:col>22</xdr:col>
      <xdr:colOff>365125</xdr:colOff>
      <xdr:row>59</xdr:row>
      <xdr:rowOff>95631</xdr:rowOff>
    </xdr:to>
    <xdr:cxnSp macro="">
      <xdr:nvCxnSpPr>
        <xdr:cNvPr id="583" name="直線コネクタ 582"/>
        <xdr:cNvCxnSpPr/>
      </xdr:nvCxnSpPr>
      <xdr:spPr>
        <a:xfrm flipV="1">
          <a:off x="14592300" y="10126700"/>
          <a:ext cx="889000" cy="8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95631</xdr:rowOff>
    </xdr:from>
    <xdr:to>
      <xdr:col>21</xdr:col>
      <xdr:colOff>161925</xdr:colOff>
      <xdr:row>59</xdr:row>
      <xdr:rowOff>115760</xdr:rowOff>
    </xdr:to>
    <xdr:cxnSp macro="">
      <xdr:nvCxnSpPr>
        <xdr:cNvPr id="586" name="直線コネクタ 585"/>
        <xdr:cNvCxnSpPr/>
      </xdr:nvCxnSpPr>
      <xdr:spPr>
        <a:xfrm flipV="1">
          <a:off x="13703300" y="10211181"/>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101626</xdr:rowOff>
    </xdr:from>
    <xdr:to>
      <xdr:col>19</xdr:col>
      <xdr:colOff>644525</xdr:colOff>
      <xdr:row>59</xdr:row>
      <xdr:rowOff>115760</xdr:rowOff>
    </xdr:to>
    <xdr:cxnSp macro="">
      <xdr:nvCxnSpPr>
        <xdr:cNvPr id="589" name="直線コネクタ 588"/>
        <xdr:cNvCxnSpPr/>
      </xdr:nvCxnSpPr>
      <xdr:spPr>
        <a:xfrm>
          <a:off x="12814300" y="10217176"/>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22898</xdr:rowOff>
    </xdr:from>
    <xdr:to>
      <xdr:col>23</xdr:col>
      <xdr:colOff>568325</xdr:colOff>
      <xdr:row>59</xdr:row>
      <xdr:rowOff>124498</xdr:rowOff>
    </xdr:to>
    <xdr:sp macro="" textlink="">
      <xdr:nvSpPr>
        <xdr:cNvPr id="599" name="円/楕円 598"/>
        <xdr:cNvSpPr/>
      </xdr:nvSpPr>
      <xdr:spPr>
        <a:xfrm>
          <a:off x="16268700" y="101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109275</xdr:rowOff>
    </xdr:from>
    <xdr:ext cx="534377" cy="259045"/>
    <xdr:sp macro="" textlink="">
      <xdr:nvSpPr>
        <xdr:cNvPr id="600" name="教育費該当値テキスト"/>
        <xdr:cNvSpPr txBox="1"/>
      </xdr:nvSpPr>
      <xdr:spPr>
        <a:xfrm>
          <a:off x="16370300" y="100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27,697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131800</xdr:rowOff>
    </xdr:from>
    <xdr:to>
      <xdr:col>22</xdr:col>
      <xdr:colOff>415925</xdr:colOff>
      <xdr:row>59</xdr:row>
      <xdr:rowOff>61950</xdr:rowOff>
    </xdr:to>
    <xdr:sp macro="" textlink="">
      <xdr:nvSpPr>
        <xdr:cNvPr id="601" name="円/楕円 600"/>
        <xdr:cNvSpPr/>
      </xdr:nvSpPr>
      <xdr:spPr>
        <a:xfrm>
          <a:off x="15430500" y="100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53077</xdr:rowOff>
    </xdr:from>
    <xdr:ext cx="534377" cy="259045"/>
    <xdr:sp macro="" textlink="">
      <xdr:nvSpPr>
        <xdr:cNvPr id="602" name="テキスト ボックス 601"/>
        <xdr:cNvSpPr txBox="1"/>
      </xdr:nvSpPr>
      <xdr:spPr>
        <a:xfrm>
          <a:off x="15214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32,622</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44831</xdr:rowOff>
    </xdr:from>
    <xdr:to>
      <xdr:col>21</xdr:col>
      <xdr:colOff>212725</xdr:colOff>
      <xdr:row>59</xdr:row>
      <xdr:rowOff>146431</xdr:rowOff>
    </xdr:to>
    <xdr:sp macro="" textlink="">
      <xdr:nvSpPr>
        <xdr:cNvPr id="603" name="円/楕円 602"/>
        <xdr:cNvSpPr/>
      </xdr:nvSpPr>
      <xdr:spPr>
        <a:xfrm>
          <a:off x="14541500" y="101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137558</xdr:rowOff>
    </xdr:from>
    <xdr:ext cx="534377" cy="259045"/>
    <xdr:sp macro="" textlink="">
      <xdr:nvSpPr>
        <xdr:cNvPr id="604" name="テキスト ボックス 603"/>
        <xdr:cNvSpPr txBox="1"/>
      </xdr:nvSpPr>
      <xdr:spPr>
        <a:xfrm>
          <a:off x="14325111" y="102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64960</xdr:rowOff>
    </xdr:from>
    <xdr:to>
      <xdr:col>20</xdr:col>
      <xdr:colOff>9525</xdr:colOff>
      <xdr:row>59</xdr:row>
      <xdr:rowOff>166560</xdr:rowOff>
    </xdr:to>
    <xdr:sp macro="" textlink="">
      <xdr:nvSpPr>
        <xdr:cNvPr id="605" name="円/楕円 604"/>
        <xdr:cNvSpPr/>
      </xdr:nvSpPr>
      <xdr:spPr>
        <a:xfrm>
          <a:off x="13652500" y="101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157687</xdr:rowOff>
    </xdr:from>
    <xdr:ext cx="534377" cy="259045"/>
    <xdr:sp macro="" textlink="">
      <xdr:nvSpPr>
        <xdr:cNvPr id="606" name="テキスト ボックス 605"/>
        <xdr:cNvSpPr txBox="1"/>
      </xdr:nvSpPr>
      <xdr:spPr>
        <a:xfrm>
          <a:off x="13436111" y="1027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24,385</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50826</xdr:rowOff>
    </xdr:from>
    <xdr:to>
      <xdr:col>18</xdr:col>
      <xdr:colOff>492125</xdr:colOff>
      <xdr:row>59</xdr:row>
      <xdr:rowOff>152426</xdr:rowOff>
    </xdr:to>
    <xdr:sp macro="" textlink="">
      <xdr:nvSpPr>
        <xdr:cNvPr id="607" name="円/楕円 606"/>
        <xdr:cNvSpPr/>
      </xdr:nvSpPr>
      <xdr:spPr>
        <a:xfrm>
          <a:off x="12763500" y="101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143553</xdr:rowOff>
    </xdr:from>
    <xdr:ext cx="534377" cy="259045"/>
    <xdr:sp macro="" textlink="">
      <xdr:nvSpPr>
        <xdr:cNvPr id="608" name="テキスト ボックス 607"/>
        <xdr:cNvSpPr txBox="1"/>
      </xdr:nvSpPr>
      <xdr:spPr>
        <a:xfrm>
          <a:off x="12547111" y="102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170055</xdr:rowOff>
    </xdr:from>
    <xdr:to>
      <xdr:col>23</xdr:col>
      <xdr:colOff>517525</xdr:colOff>
      <xdr:row>97</xdr:row>
      <xdr:rowOff>28110</xdr:rowOff>
    </xdr:to>
    <xdr:cxnSp macro="">
      <xdr:nvCxnSpPr>
        <xdr:cNvPr id="696" name="直線コネクタ 695"/>
        <xdr:cNvCxnSpPr/>
      </xdr:nvCxnSpPr>
      <xdr:spPr>
        <a:xfrm>
          <a:off x="15481300" y="16629255"/>
          <a:ext cx="8382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156797</xdr:rowOff>
    </xdr:from>
    <xdr:to>
      <xdr:col>22</xdr:col>
      <xdr:colOff>365125</xdr:colOff>
      <xdr:row>96</xdr:row>
      <xdr:rowOff>170055</xdr:rowOff>
    </xdr:to>
    <xdr:cxnSp macro="">
      <xdr:nvCxnSpPr>
        <xdr:cNvPr id="699" name="直線コネクタ 698"/>
        <xdr:cNvCxnSpPr/>
      </xdr:nvCxnSpPr>
      <xdr:spPr>
        <a:xfrm>
          <a:off x="14592300" y="1661599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152877</xdr:rowOff>
    </xdr:from>
    <xdr:to>
      <xdr:col>21</xdr:col>
      <xdr:colOff>161925</xdr:colOff>
      <xdr:row>96</xdr:row>
      <xdr:rowOff>156797</xdr:rowOff>
    </xdr:to>
    <xdr:cxnSp macro="">
      <xdr:nvCxnSpPr>
        <xdr:cNvPr id="702" name="直線コネクタ 701"/>
        <xdr:cNvCxnSpPr/>
      </xdr:nvCxnSpPr>
      <xdr:spPr>
        <a:xfrm>
          <a:off x="13703300" y="16612077"/>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102177</xdr:rowOff>
    </xdr:from>
    <xdr:to>
      <xdr:col>19</xdr:col>
      <xdr:colOff>644525</xdr:colOff>
      <xdr:row>96</xdr:row>
      <xdr:rowOff>152877</xdr:rowOff>
    </xdr:to>
    <xdr:cxnSp macro="">
      <xdr:nvCxnSpPr>
        <xdr:cNvPr id="705" name="直線コネクタ 704"/>
        <xdr:cNvCxnSpPr/>
      </xdr:nvCxnSpPr>
      <xdr:spPr>
        <a:xfrm>
          <a:off x="12814300" y="16561377"/>
          <a:ext cx="8890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148760</xdr:rowOff>
    </xdr:from>
    <xdr:to>
      <xdr:col>23</xdr:col>
      <xdr:colOff>568325</xdr:colOff>
      <xdr:row>97</xdr:row>
      <xdr:rowOff>78910</xdr:rowOff>
    </xdr:to>
    <xdr:sp macro="" textlink="">
      <xdr:nvSpPr>
        <xdr:cNvPr id="715" name="円/楕円 714"/>
        <xdr:cNvSpPr/>
      </xdr:nvSpPr>
      <xdr:spPr>
        <a:xfrm>
          <a:off x="16268700" y="166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127187</xdr:rowOff>
    </xdr:from>
    <xdr:ext cx="534377" cy="259045"/>
    <xdr:sp macro="" textlink="">
      <xdr:nvSpPr>
        <xdr:cNvPr id="716" name="公債費該当値テキスト"/>
        <xdr:cNvSpPr txBox="1"/>
      </xdr:nvSpPr>
      <xdr:spPr>
        <a:xfrm>
          <a:off x="16370300" y="165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119255</xdr:rowOff>
    </xdr:from>
    <xdr:to>
      <xdr:col>22</xdr:col>
      <xdr:colOff>415925</xdr:colOff>
      <xdr:row>97</xdr:row>
      <xdr:rowOff>49405</xdr:rowOff>
    </xdr:to>
    <xdr:sp macro="" textlink="">
      <xdr:nvSpPr>
        <xdr:cNvPr id="717" name="円/楕円 716"/>
        <xdr:cNvSpPr/>
      </xdr:nvSpPr>
      <xdr:spPr>
        <a:xfrm>
          <a:off x="15430500" y="165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40532</xdr:rowOff>
    </xdr:from>
    <xdr:ext cx="534377" cy="259045"/>
    <xdr:sp macro="" textlink="">
      <xdr:nvSpPr>
        <xdr:cNvPr id="718" name="テキスト ボックス 717"/>
        <xdr:cNvSpPr txBox="1"/>
      </xdr:nvSpPr>
      <xdr:spPr>
        <a:xfrm>
          <a:off x="15214111" y="166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105997</xdr:rowOff>
    </xdr:from>
    <xdr:to>
      <xdr:col>21</xdr:col>
      <xdr:colOff>212725</xdr:colOff>
      <xdr:row>97</xdr:row>
      <xdr:rowOff>36147</xdr:rowOff>
    </xdr:to>
    <xdr:sp macro="" textlink="">
      <xdr:nvSpPr>
        <xdr:cNvPr id="719" name="円/楕円 718"/>
        <xdr:cNvSpPr/>
      </xdr:nvSpPr>
      <xdr:spPr>
        <a:xfrm>
          <a:off x="14541500" y="165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27274</xdr:rowOff>
    </xdr:from>
    <xdr:ext cx="534377" cy="259045"/>
    <xdr:sp macro="" textlink="">
      <xdr:nvSpPr>
        <xdr:cNvPr id="720" name="テキスト ボックス 719"/>
        <xdr:cNvSpPr txBox="1"/>
      </xdr:nvSpPr>
      <xdr:spPr>
        <a:xfrm>
          <a:off x="14325111" y="16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102077</xdr:rowOff>
    </xdr:from>
    <xdr:to>
      <xdr:col>20</xdr:col>
      <xdr:colOff>9525</xdr:colOff>
      <xdr:row>97</xdr:row>
      <xdr:rowOff>32227</xdr:rowOff>
    </xdr:to>
    <xdr:sp macro="" textlink="">
      <xdr:nvSpPr>
        <xdr:cNvPr id="721" name="円/楕円 720"/>
        <xdr:cNvSpPr/>
      </xdr:nvSpPr>
      <xdr:spPr>
        <a:xfrm>
          <a:off x="13652500" y="165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23354</xdr:rowOff>
    </xdr:from>
    <xdr:ext cx="534377" cy="259045"/>
    <xdr:sp macro="" textlink="">
      <xdr:nvSpPr>
        <xdr:cNvPr id="722" name="テキスト ボックス 721"/>
        <xdr:cNvSpPr txBox="1"/>
      </xdr:nvSpPr>
      <xdr:spPr>
        <a:xfrm>
          <a:off x="13436111" y="166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51377</xdr:rowOff>
    </xdr:from>
    <xdr:to>
      <xdr:col>18</xdr:col>
      <xdr:colOff>492125</xdr:colOff>
      <xdr:row>96</xdr:row>
      <xdr:rowOff>152977</xdr:rowOff>
    </xdr:to>
    <xdr:sp macro="" textlink="">
      <xdr:nvSpPr>
        <xdr:cNvPr id="723" name="円/楕円 722"/>
        <xdr:cNvSpPr/>
      </xdr:nvSpPr>
      <xdr:spPr>
        <a:xfrm>
          <a:off x="12763500" y="165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144104</xdr:rowOff>
    </xdr:from>
    <xdr:ext cx="534377" cy="259045"/>
    <xdr:sp macro="" textlink="">
      <xdr:nvSpPr>
        <xdr:cNvPr id="724" name="テキスト ボックス 723"/>
        <xdr:cNvSpPr txBox="1"/>
      </xdr:nvSpPr>
      <xdr:spPr>
        <a:xfrm>
          <a:off x="12547111" y="166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構成比率をみると、民生費が全体の</a:t>
          </a:r>
          <a:r>
            <a:rPr kumimoji="1" lang="en-US" altLang="ja-JP" sz="1300">
              <a:latin typeface="ＭＳ Ｐゴシック"/>
            </a:rPr>
            <a:t>34.8</a:t>
          </a:r>
          <a:r>
            <a:rPr kumimoji="1" lang="ja-JP" altLang="en-US" sz="1300">
              <a:latin typeface="ＭＳ Ｐゴシック"/>
            </a:rPr>
            <a:t>％と一番多くを占め、次いで総務費が</a:t>
          </a:r>
          <a:r>
            <a:rPr kumimoji="1" lang="en-US" altLang="ja-JP" sz="1300">
              <a:latin typeface="ＭＳ Ｐゴシック"/>
            </a:rPr>
            <a:t>13.5</a:t>
          </a:r>
          <a:r>
            <a:rPr kumimoji="1" lang="ja-JP" altLang="en-US" sz="1300">
              <a:latin typeface="ＭＳ Ｐゴシック"/>
            </a:rPr>
            <a:t>％、土木費が</a:t>
          </a:r>
          <a:r>
            <a:rPr kumimoji="1" lang="en-US" altLang="ja-JP" sz="1300">
              <a:latin typeface="ＭＳ Ｐゴシック"/>
            </a:rPr>
            <a:t>11.6</a:t>
          </a:r>
          <a:r>
            <a:rPr kumimoji="1" lang="ja-JP" altLang="en-US" sz="1300">
              <a:latin typeface="ＭＳ Ｐゴシック"/>
            </a:rPr>
            <a:t>％となっている。民生費は類似団体平均を下回る推移となっていたが、</a:t>
          </a:r>
          <a:r>
            <a:rPr kumimoji="1" lang="en-US" altLang="ja-JP" sz="1300">
              <a:latin typeface="ＭＳ Ｐゴシック"/>
            </a:rPr>
            <a:t>27</a:t>
          </a:r>
          <a:r>
            <a:rPr kumimoji="1" lang="ja-JP" altLang="en-US" sz="1300">
              <a:latin typeface="ＭＳ Ｐゴシック"/>
            </a:rPr>
            <a:t>年度については近年で初めて上回る数値となった。特に児童総務費の決算額について、民間保育園園舎建替えに対して約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千万円の補助を行ったことなどから前年度より決算額全体で</a:t>
          </a:r>
          <a:r>
            <a:rPr kumimoji="1" lang="en-US" altLang="ja-JP" sz="1300">
              <a:latin typeface="ＭＳ Ｐゴシック"/>
            </a:rPr>
            <a:t>157,594</a:t>
          </a:r>
          <a:r>
            <a:rPr kumimoji="1" lang="ja-JP" altLang="en-US" sz="1300">
              <a:latin typeface="ＭＳ Ｐゴシック"/>
            </a:rPr>
            <a:t>千円の増となっている。また、総務費は財政調整基金への積立による要因が大きく、土木費については国庫補助事業である大型の公共事業が行われていることによる。</a:t>
          </a:r>
          <a:endParaRPr kumimoji="1" lang="en-US" altLang="ja-JP" sz="1300">
            <a:latin typeface="ＭＳ Ｐゴシック"/>
          </a:endParaRPr>
        </a:p>
        <a:p>
          <a:r>
            <a:rPr kumimoji="1" lang="ja-JP" altLang="en-US" sz="1300">
              <a:latin typeface="ＭＳ Ｐゴシック"/>
            </a:rPr>
            <a:t>増減率でみると、労働費が△</a:t>
          </a:r>
          <a:r>
            <a:rPr kumimoji="1" lang="en-US" altLang="ja-JP" sz="1300">
              <a:latin typeface="ＭＳ Ｐゴシック"/>
            </a:rPr>
            <a:t>87.3</a:t>
          </a:r>
          <a:r>
            <a:rPr kumimoji="1" lang="ja-JP" altLang="en-US" sz="1300">
              <a:latin typeface="ＭＳ Ｐゴシック"/>
            </a:rPr>
            <a:t>％、次いで総務費が</a:t>
          </a:r>
          <a:r>
            <a:rPr kumimoji="1" lang="en-US" altLang="ja-JP" sz="1300">
              <a:latin typeface="ＭＳ Ｐゴシック"/>
            </a:rPr>
            <a:t>29.2</a:t>
          </a:r>
          <a:r>
            <a:rPr kumimoji="1" lang="ja-JP" altLang="en-US" sz="1300">
              <a:latin typeface="ＭＳ Ｐゴシック"/>
            </a:rPr>
            <a:t>％、土木費が</a:t>
          </a:r>
          <a:r>
            <a:rPr kumimoji="1" lang="en-US" altLang="ja-JP" sz="1300">
              <a:latin typeface="ＭＳ Ｐゴシック"/>
            </a:rPr>
            <a:t>21.5</a:t>
          </a:r>
          <a:r>
            <a:rPr kumimoji="1" lang="ja-JP" altLang="en-US" sz="1300">
              <a:latin typeface="ＭＳ Ｐゴシック"/>
            </a:rPr>
            <a:t>％、教育費が△</a:t>
          </a:r>
          <a:r>
            <a:rPr kumimoji="1" lang="en-US" altLang="ja-JP" sz="1300">
              <a:latin typeface="ＭＳ Ｐゴシック"/>
            </a:rPr>
            <a:t>16.0</a:t>
          </a:r>
          <a:r>
            <a:rPr kumimoji="1" lang="ja-JP" altLang="en-US" sz="1300">
              <a:latin typeface="ＭＳ Ｐゴシック"/>
            </a:rPr>
            <a:t>％となっている。労働費については緊急雇用創出基金事業費の皆減によるもので、教育費については</a:t>
          </a:r>
          <a:r>
            <a:rPr kumimoji="1" lang="en-US" altLang="ja-JP" sz="1300">
              <a:latin typeface="ＭＳ Ｐゴシック"/>
            </a:rPr>
            <a:t>26</a:t>
          </a:r>
          <a:r>
            <a:rPr kumimoji="1" lang="ja-JP" altLang="en-US" sz="1300">
              <a:latin typeface="ＭＳ Ｐゴシック"/>
            </a:rPr>
            <a:t>年度の中学校空調設備整備事業の完了による皆減と、</a:t>
          </a:r>
          <a:r>
            <a:rPr kumimoji="1" lang="en-US" altLang="ja-JP" sz="1300">
              <a:latin typeface="ＭＳ Ｐゴシック"/>
            </a:rPr>
            <a:t>27</a:t>
          </a:r>
          <a:r>
            <a:rPr kumimoji="1" lang="ja-JP" altLang="en-US" sz="1300">
              <a:latin typeface="ＭＳ Ｐゴシック"/>
            </a:rPr>
            <a:t>年度に約</a:t>
          </a:r>
          <a:r>
            <a:rPr kumimoji="1" lang="en-US" altLang="ja-JP" sz="1300">
              <a:latin typeface="ＭＳ Ｐゴシック"/>
            </a:rPr>
            <a:t>5</a:t>
          </a:r>
          <a:r>
            <a:rPr kumimoji="1" lang="ja-JP" altLang="en-US" sz="1300">
              <a:latin typeface="ＭＳ Ｐゴシック"/>
            </a:rPr>
            <a:t>億円で予算計上されていた小学校空調設備整備事業が全て繰越となったことが要因としてあげられる。</a:t>
          </a:r>
          <a:endParaRPr kumimoji="1" lang="en-US" altLang="ja-JP" sz="1300">
            <a:latin typeface="ＭＳ Ｐゴシック"/>
          </a:endParaRPr>
        </a:p>
        <a:p>
          <a:r>
            <a:rPr kumimoji="1" lang="ja-JP" altLang="en-US" sz="1300">
              <a:latin typeface="ＭＳ Ｐゴシック"/>
            </a:rPr>
            <a:t>類似団体内順位は（決算額</a:t>
          </a:r>
          <a:r>
            <a:rPr kumimoji="1" lang="en-US" altLang="ja-JP" sz="1300">
              <a:latin typeface="ＭＳ Ｐゴシック"/>
            </a:rPr>
            <a:t>0</a:t>
          </a:r>
          <a:r>
            <a:rPr kumimoji="1" lang="ja-JP" altLang="en-US" sz="1300">
              <a:latin typeface="ＭＳ Ｐゴシック"/>
            </a:rPr>
            <a:t>円の項目を除き）、衛生費の</a:t>
          </a:r>
          <a:r>
            <a:rPr kumimoji="1" lang="en-US" altLang="ja-JP" sz="1300">
              <a:latin typeface="ＭＳ Ｐゴシック"/>
            </a:rPr>
            <a:t>21</a:t>
          </a:r>
          <a:r>
            <a:rPr kumimoji="1" lang="ja-JP" altLang="en-US" sz="1300">
              <a:latin typeface="ＭＳ Ｐゴシック"/>
            </a:rPr>
            <a:t>位が一番高く、次いで商工費の</a:t>
          </a:r>
          <a:r>
            <a:rPr kumimoji="1" lang="en-US" altLang="ja-JP" sz="1300">
              <a:latin typeface="ＭＳ Ｐゴシック"/>
            </a:rPr>
            <a:t>28</a:t>
          </a:r>
          <a:r>
            <a:rPr kumimoji="1" lang="ja-JP" altLang="en-US" sz="1300">
              <a:latin typeface="ＭＳ Ｐゴシック"/>
            </a:rPr>
            <a:t>位、農林水産業費の</a:t>
          </a:r>
          <a:r>
            <a:rPr kumimoji="1" lang="en-US" altLang="ja-JP" sz="1300">
              <a:latin typeface="ＭＳ Ｐゴシック"/>
            </a:rPr>
            <a:t>34</a:t>
          </a:r>
          <a:r>
            <a:rPr kumimoji="1" lang="ja-JP" altLang="en-US" sz="1300">
              <a:latin typeface="ＭＳ Ｐゴシック"/>
            </a:rPr>
            <a:t>位となっている。衛生費は一部事務組合に委託しているごみ処理業務や医療費等抑制につなげる健康づくり事業が、商工費は町の地域資源や特性を活かすための観光事業が、農林水産業費は</a:t>
          </a:r>
          <a:r>
            <a:rPr kumimoji="1" lang="en-US" altLang="ja-JP" sz="1300">
              <a:latin typeface="ＭＳ Ｐゴシック"/>
            </a:rPr>
            <a:t>25</a:t>
          </a:r>
          <a:r>
            <a:rPr kumimoji="1" lang="ja-JP" altLang="en-US" sz="1300">
              <a:latin typeface="ＭＳ Ｐゴシック"/>
            </a:rPr>
            <a:t>年度の大雪による農業被害対策である被災農業者経営体育成支援事業がそれぞれの要因として考えられる。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年度は財政調整基金へ約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千万円の積み立てを行い、残高が着実に回復している。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実質収支額については継続的に黒字を確保しており、また実質単年度収支についても近年で最も高い数値となった。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今後は老朽化した公共施設等の整備や更新に多額の費用が見込まれることから、引き続き事務事業の見直しや統廃合などの歳出合理化等を推進し財政の健全化に努めていく。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引き続き、全ての会計において実質収支額が黒字となっており財政健全化法上の水準はクリアしている。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ただし、特別会計においては一般会計からの繰入金により収支を維持している状態であり、今後も各会計において健全な財政運営に努める必要がある。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年度は、元利償還金が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百円の減となった。</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百万円の減となっており、過去に行った繰上償還や利率見直しの効果が着実に表れているものと考える。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引き続き、新たに発行する地方債については有利なメニューの選択や条件を設定し、公債費の抑制に努める。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年度は男衾駅周辺地区整備事業などの大型の起債を発行したため、地方債の現在高が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百万円と数年ぶりに増加に転じたが、債務負担行為に基づく支出予定額がデマンドタクシー運行業務の皆減などにより</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百万円の減となった。また、財政調整基金の積立を</a:t>
          </a:r>
          <a:r>
            <a:rPr kumimoji="1" lang="en-US" altLang="ja-JP" sz="1400">
              <a:latin typeface="ＭＳ ゴシック" pitchFamily="49" charset="-128"/>
              <a:ea typeface="ＭＳ ゴシック" pitchFamily="49" charset="-128"/>
            </a:rPr>
            <a:t>387</a:t>
          </a:r>
          <a:r>
            <a:rPr kumimoji="1" lang="ja-JP" altLang="en-US" sz="1400">
              <a:latin typeface="ＭＳ ゴシック" pitchFamily="49" charset="-128"/>
              <a:ea typeface="ＭＳ ゴシック" pitchFamily="49" charset="-128"/>
            </a:rPr>
            <a:t>百万円行ったため充当可能基金が</a:t>
          </a:r>
          <a:r>
            <a:rPr kumimoji="1" lang="en-US" altLang="ja-JP" sz="1400">
              <a:latin typeface="ＭＳ ゴシック" pitchFamily="49" charset="-128"/>
              <a:ea typeface="ＭＳ ゴシック" pitchFamily="49" charset="-128"/>
            </a:rPr>
            <a:t>426</a:t>
          </a:r>
          <a:r>
            <a:rPr kumimoji="1" lang="ja-JP" altLang="en-US" sz="1400">
              <a:latin typeface="ＭＳ ゴシック" pitchFamily="49" charset="-128"/>
              <a:ea typeface="ＭＳ ゴシック" pitchFamily="49" charset="-128"/>
            </a:rPr>
            <a:t>百万円の増となり、分子の値は前年度から</a:t>
          </a:r>
          <a:r>
            <a:rPr kumimoji="1" lang="en-US" altLang="ja-JP" sz="1400">
              <a:latin typeface="ＭＳ ゴシック" pitchFamily="49" charset="-128"/>
              <a:ea typeface="ＭＳ ゴシック" pitchFamily="49" charset="-128"/>
            </a:rPr>
            <a:t>604</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今後は公共施設等の整備・更新に多額の費用が見込まれ地方債の発行は避けられない状況ではあるが、事業の厳選・精査等により地方債現在高の規模を抑制していく。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34,855
34,467
64.25
12,178,238
11,525,607
588,412
7,387,742
8,855,903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34,855
34,467
64.25
12,178,238
11,525,607
588,412
7,387,742
8,855,903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34,855
34,467
64.25
12,178,238
11,525,607
588,412
7,387,742
8,855,903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12178238</v>
      </c>
      <c r="BO4" s="379"/>
      <c r="BP4" s="379"/>
      <c r="BQ4" s="379"/>
      <c r="BR4" s="379"/>
      <c r="BS4" s="379"/>
      <c r="BT4" s="379"/>
      <c r="BU4" s="380"/>
      <c r="BV4" s="378">
        <v>11689585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v>
      </c>
      <c r="CU4" s="385"/>
      <c r="CV4" s="385"/>
      <c r="CW4" s="385"/>
      <c r="CX4" s="385"/>
      <c r="CY4" s="385"/>
      <c r="CZ4" s="385"/>
      <c r="DA4" s="386"/>
      <c r="DB4" s="384">
        <v>8.3000000000000007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11525607</v>
      </c>
      <c r="BO5" s="416"/>
      <c r="BP5" s="416"/>
      <c r="BQ5" s="416"/>
      <c r="BR5" s="416"/>
      <c r="BS5" s="416"/>
      <c r="BT5" s="416"/>
      <c r="BU5" s="417"/>
      <c r="BV5" s="415">
        <v>11019549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81.2</v>
      </c>
      <c r="CU5" s="413"/>
      <c r="CV5" s="413"/>
      <c r="CW5" s="413"/>
      <c r="CX5" s="413"/>
      <c r="CY5" s="413"/>
      <c r="CZ5" s="413"/>
      <c r="DA5" s="414"/>
      <c r="DB5" s="412">
        <v>82.5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652631</v>
      </c>
      <c r="BO6" s="416"/>
      <c r="BP6" s="416"/>
      <c r="BQ6" s="416"/>
      <c r="BR6" s="416"/>
      <c r="BS6" s="416"/>
      <c r="BT6" s="416"/>
      <c r="BU6" s="417"/>
      <c r="BV6" s="415">
        <v>670036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86.5</v>
      </c>
      <c r="CU6" s="453"/>
      <c r="CV6" s="453"/>
      <c r="CW6" s="453"/>
      <c r="CX6" s="453"/>
      <c r="CY6" s="453"/>
      <c r="CZ6" s="453"/>
      <c r="DA6" s="454"/>
      <c r="DB6" s="452">
        <v>87.5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64219</v>
      </c>
      <c r="BO7" s="416"/>
      <c r="BP7" s="416"/>
      <c r="BQ7" s="416"/>
      <c r="BR7" s="416"/>
      <c r="BS7" s="416"/>
      <c r="BT7" s="416"/>
      <c r="BU7" s="417"/>
      <c r="BV7" s="415">
        <v>67083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7387742</v>
      </c>
      <c r="CU7" s="416"/>
      <c r="CV7" s="416"/>
      <c r="CW7" s="416"/>
      <c r="CX7" s="416"/>
      <c r="CY7" s="416"/>
      <c r="CZ7" s="416"/>
      <c r="DA7" s="417"/>
      <c r="DB7" s="415">
        <v>7299266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588412</v>
      </c>
      <c r="BO8" s="416"/>
      <c r="BP8" s="416"/>
      <c r="BQ8" s="416"/>
      <c r="BR8" s="416"/>
      <c r="BS8" s="416"/>
      <c r="BT8" s="416"/>
      <c r="BU8" s="417"/>
      <c r="BV8" s="415">
        <v>602953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v>
      </c>
      <c r="CU8" s="456"/>
      <c r="CV8" s="456"/>
      <c r="CW8" s="456"/>
      <c r="CX8" s="456"/>
      <c r="CY8" s="456"/>
      <c r="CZ8" s="456"/>
      <c r="DA8" s="457"/>
      <c r="DB8" s="455">
        <v>0.77</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34081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-14541</v>
      </c>
      <c r="BO9" s="416"/>
      <c r="BP9" s="416"/>
      <c r="BQ9" s="416"/>
      <c r="BR9" s="416"/>
      <c r="BS9" s="416"/>
      <c r="BT9" s="416"/>
      <c r="BU9" s="417"/>
      <c r="BV9" s="415">
        <v>77379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9.4</v>
      </c>
      <c r="CU9" s="413"/>
      <c r="CV9" s="413"/>
      <c r="CW9" s="413"/>
      <c r="CX9" s="413"/>
      <c r="CY9" s="413"/>
      <c r="CZ9" s="413"/>
      <c r="DA9" s="414"/>
      <c r="DB9" s="412">
        <v>10.5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35774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387615</v>
      </c>
      <c r="BO10" s="416"/>
      <c r="BP10" s="416"/>
      <c r="BQ10" s="416"/>
      <c r="BR10" s="416"/>
      <c r="BS10" s="416"/>
      <c r="BT10" s="416"/>
      <c r="BU10" s="417"/>
      <c r="BV10" s="415">
        <v>58167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34855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34467</v>
      </c>
      <c r="S13" s="497"/>
      <c r="T13" s="497"/>
      <c r="U13" s="497"/>
      <c r="V13" s="498"/>
      <c r="W13" s="431" t="s">
        <v>120</v>
      </c>
      <c r="X13" s="432"/>
      <c r="Y13" s="432"/>
      <c r="Z13" s="432"/>
      <c r="AA13" s="432"/>
      <c r="AB13" s="422"/>
      <c r="AC13" s="466">
        <v>864</v>
      </c>
      <c r="AD13" s="467"/>
      <c r="AE13" s="467"/>
      <c r="AF13" s="467"/>
      <c r="AG13" s="506"/>
      <c r="AH13" s="466">
        <v>1094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373074</v>
      </c>
      <c r="BO13" s="416"/>
      <c r="BP13" s="416"/>
      <c r="BQ13" s="416"/>
      <c r="BR13" s="416"/>
      <c r="BS13" s="416"/>
      <c r="BT13" s="416"/>
      <c r="BU13" s="417"/>
      <c r="BV13" s="415">
        <v>135546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4.8</v>
      </c>
      <c r="CU13" s="413"/>
      <c r="CV13" s="413"/>
      <c r="CW13" s="413"/>
      <c r="CX13" s="413"/>
      <c r="CY13" s="413"/>
      <c r="CZ13" s="413"/>
      <c r="DA13" s="414"/>
      <c r="DB13" s="412">
        <v>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35213</v>
      </c>
      <c r="S14" s="497"/>
      <c r="T14" s="497"/>
      <c r="U14" s="497"/>
      <c r="V14" s="498"/>
      <c r="W14" s="405"/>
      <c r="X14" s="406"/>
      <c r="Y14" s="406"/>
      <c r="Z14" s="406"/>
      <c r="AA14" s="406"/>
      <c r="AB14" s="395"/>
      <c r="AC14" s="499">
        <v>5.0999999999999996</v>
      </c>
      <c r="AD14" s="500"/>
      <c r="AE14" s="500"/>
      <c r="AF14" s="500"/>
      <c r="AG14" s="501"/>
      <c r="AH14" s="499">
        <v>5.9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47.1</v>
      </c>
      <c r="CU14" s="511"/>
      <c r="CV14" s="511"/>
      <c r="CW14" s="511"/>
      <c r="CX14" s="511"/>
      <c r="CY14" s="511"/>
      <c r="CZ14" s="511"/>
      <c r="DA14" s="512"/>
      <c r="DB14" s="510">
        <v>57.5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34844</v>
      </c>
      <c r="S15" s="497"/>
      <c r="T15" s="497"/>
      <c r="U15" s="497"/>
      <c r="V15" s="498"/>
      <c r="W15" s="431" t="s">
        <v>127</v>
      </c>
      <c r="X15" s="432"/>
      <c r="Y15" s="432"/>
      <c r="Z15" s="432"/>
      <c r="AA15" s="432"/>
      <c r="AB15" s="422"/>
      <c r="AC15" s="466">
        <v>5595</v>
      </c>
      <c r="AD15" s="467"/>
      <c r="AE15" s="467"/>
      <c r="AF15" s="467"/>
      <c r="AG15" s="506"/>
      <c r="AH15" s="466">
        <v>6297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4620911</v>
      </c>
      <c r="BO15" s="379"/>
      <c r="BP15" s="379"/>
      <c r="BQ15" s="379"/>
      <c r="BR15" s="379"/>
      <c r="BS15" s="379"/>
      <c r="BT15" s="379"/>
      <c r="BU15" s="380"/>
      <c r="BV15" s="378">
        <v>4586618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33.299999999999997</v>
      </c>
      <c r="AD16" s="500"/>
      <c r="AE16" s="500"/>
      <c r="AF16" s="500"/>
      <c r="AG16" s="501"/>
      <c r="AH16" s="499">
        <v>34.1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5626356</v>
      </c>
      <c r="BO16" s="416"/>
      <c r="BP16" s="416"/>
      <c r="BQ16" s="416"/>
      <c r="BR16" s="416"/>
      <c r="BS16" s="416"/>
      <c r="BT16" s="416"/>
      <c r="BU16" s="417"/>
      <c r="BV16" s="415">
        <v>5545640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10340</v>
      </c>
      <c r="AD17" s="467"/>
      <c r="AE17" s="467"/>
      <c r="AF17" s="467"/>
      <c r="AG17" s="506"/>
      <c r="AH17" s="466">
        <v>10807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5900768</v>
      </c>
      <c r="BO17" s="416"/>
      <c r="BP17" s="416"/>
      <c r="BQ17" s="416"/>
      <c r="BR17" s="416"/>
      <c r="BS17" s="416"/>
      <c r="BT17" s="416"/>
      <c r="BU17" s="417"/>
      <c r="BV17" s="415">
        <v>5908926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64.25</v>
      </c>
      <c r="M18" s="528"/>
      <c r="N18" s="528"/>
      <c r="O18" s="528"/>
      <c r="P18" s="528"/>
      <c r="Q18" s="528"/>
      <c r="R18" s="529"/>
      <c r="S18" s="529"/>
      <c r="T18" s="529"/>
      <c r="U18" s="529"/>
      <c r="V18" s="530"/>
      <c r="W18" s="433"/>
      <c r="X18" s="434"/>
      <c r="Y18" s="434"/>
      <c r="Z18" s="434"/>
      <c r="AA18" s="434"/>
      <c r="AB18" s="425"/>
      <c r="AC18" s="531">
        <v>61.6</v>
      </c>
      <c r="AD18" s="532"/>
      <c r="AE18" s="532"/>
      <c r="AF18" s="532"/>
      <c r="AG18" s="533"/>
      <c r="AH18" s="531">
        <v>58.5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6153846</v>
      </c>
      <c r="BO18" s="416"/>
      <c r="BP18" s="416"/>
      <c r="BQ18" s="416"/>
      <c r="BR18" s="416"/>
      <c r="BS18" s="416"/>
      <c r="BT18" s="416"/>
      <c r="BU18" s="417"/>
      <c r="BV18" s="415">
        <v>6169302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530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8823659</v>
      </c>
      <c r="BO19" s="416"/>
      <c r="BP19" s="416"/>
      <c r="BQ19" s="416"/>
      <c r="BR19" s="416"/>
      <c r="BS19" s="416"/>
      <c r="BT19" s="416"/>
      <c r="BU19" s="417"/>
      <c r="BV19" s="415">
        <v>8591367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12934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8855903</v>
      </c>
      <c r="BO23" s="416"/>
      <c r="BP23" s="416"/>
      <c r="BQ23" s="416"/>
      <c r="BR23" s="416"/>
      <c r="BS23" s="416"/>
      <c r="BT23" s="416"/>
      <c r="BU23" s="417"/>
      <c r="BV23" s="415">
        <v>8826127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7560</v>
      </c>
      <c r="R24" s="467"/>
      <c r="S24" s="467"/>
      <c r="T24" s="467"/>
      <c r="U24" s="467"/>
      <c r="V24" s="506"/>
      <c r="W24" s="561"/>
      <c r="X24" s="549"/>
      <c r="Y24" s="550"/>
      <c r="Z24" s="465" t="s">
        <v>151</v>
      </c>
      <c r="AA24" s="445"/>
      <c r="AB24" s="445"/>
      <c r="AC24" s="445"/>
      <c r="AD24" s="445"/>
      <c r="AE24" s="445"/>
      <c r="AF24" s="445"/>
      <c r="AG24" s="446"/>
      <c r="AH24" s="466">
        <v>218</v>
      </c>
      <c r="AI24" s="467"/>
      <c r="AJ24" s="467"/>
      <c r="AK24" s="467"/>
      <c r="AL24" s="506"/>
      <c r="AM24" s="466">
        <v>621300</v>
      </c>
      <c r="AN24" s="467"/>
      <c r="AO24" s="467"/>
      <c r="AP24" s="467"/>
      <c r="AQ24" s="467"/>
      <c r="AR24" s="506"/>
      <c r="AS24" s="466">
        <v>2850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8493565</v>
      </c>
      <c r="BO24" s="416"/>
      <c r="BP24" s="416"/>
      <c r="BQ24" s="416"/>
      <c r="BR24" s="416"/>
      <c r="BS24" s="416"/>
      <c r="BT24" s="416"/>
      <c r="BU24" s="417"/>
      <c r="BV24" s="415">
        <v>8414837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6440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72092</v>
      </c>
      <c r="BO25" s="379"/>
      <c r="BP25" s="379"/>
      <c r="BQ25" s="379"/>
      <c r="BR25" s="379"/>
      <c r="BS25" s="379"/>
      <c r="BT25" s="379"/>
      <c r="BU25" s="380"/>
      <c r="BV25" s="378">
        <v>155327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6040</v>
      </c>
      <c r="R26" s="467"/>
      <c r="S26" s="467"/>
      <c r="T26" s="467"/>
      <c r="U26" s="467"/>
      <c r="V26" s="506"/>
      <c r="W26" s="561"/>
      <c r="X26" s="549"/>
      <c r="Y26" s="550"/>
      <c r="Z26" s="465" t="s">
        <v>157</v>
      </c>
      <c r="AA26" s="571"/>
      <c r="AB26" s="571"/>
      <c r="AC26" s="571"/>
      <c r="AD26" s="571"/>
      <c r="AE26" s="571"/>
      <c r="AF26" s="571"/>
      <c r="AG26" s="572"/>
      <c r="AH26" s="466">
        <v>4</v>
      </c>
      <c r="AI26" s="467"/>
      <c r="AJ26" s="467"/>
      <c r="AK26" s="467"/>
      <c r="AL26" s="506"/>
      <c r="AM26" s="466">
        <v>11780</v>
      </c>
      <c r="AN26" s="467"/>
      <c r="AO26" s="467"/>
      <c r="AP26" s="467"/>
      <c r="AQ26" s="467"/>
      <c r="AR26" s="506"/>
      <c r="AS26" s="466">
        <v>2945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3100</v>
      </c>
      <c r="R27" s="467"/>
      <c r="S27" s="467"/>
      <c r="T27" s="467"/>
      <c r="U27" s="467"/>
      <c r="V27" s="506"/>
      <c r="W27" s="561"/>
      <c r="X27" s="549"/>
      <c r="Y27" s="550"/>
      <c r="Z27" s="465" t="s">
        <v>160</v>
      </c>
      <c r="AA27" s="445"/>
      <c r="AB27" s="445"/>
      <c r="AC27" s="445"/>
      <c r="AD27" s="445"/>
      <c r="AE27" s="445"/>
      <c r="AF27" s="445"/>
      <c r="AG27" s="446"/>
      <c r="AH27" s="466">
        <v>4</v>
      </c>
      <c r="AI27" s="467"/>
      <c r="AJ27" s="467"/>
      <c r="AK27" s="467"/>
      <c r="AL27" s="506"/>
      <c r="AM27" s="466">
        <v>17436</v>
      </c>
      <c r="AN27" s="467"/>
      <c r="AO27" s="467"/>
      <c r="AP27" s="467"/>
      <c r="AQ27" s="467"/>
      <c r="AR27" s="506"/>
      <c r="AS27" s="466">
        <v>4359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50000</v>
      </c>
      <c r="BO27" s="585"/>
      <c r="BP27" s="585"/>
      <c r="BQ27" s="585"/>
      <c r="BR27" s="585"/>
      <c r="BS27" s="585"/>
      <c r="BT27" s="585"/>
      <c r="BU27" s="586"/>
      <c r="BV27" s="584">
        <v>50000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2540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1274307</v>
      </c>
      <c r="BO28" s="379"/>
      <c r="BP28" s="379"/>
      <c r="BQ28" s="379"/>
      <c r="BR28" s="379"/>
      <c r="BS28" s="379"/>
      <c r="BT28" s="379"/>
      <c r="BU28" s="380"/>
      <c r="BV28" s="378">
        <v>886692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14</v>
      </c>
      <c r="M29" s="467"/>
      <c r="N29" s="467"/>
      <c r="O29" s="467"/>
      <c r="P29" s="506"/>
      <c r="Q29" s="466">
        <v>2320</v>
      </c>
      <c r="R29" s="467"/>
      <c r="S29" s="467"/>
      <c r="T29" s="467"/>
      <c r="U29" s="467"/>
      <c r="V29" s="506"/>
      <c r="W29" s="562"/>
      <c r="X29" s="563"/>
      <c r="Y29" s="564"/>
      <c r="Z29" s="465" t="s">
        <v>167</v>
      </c>
      <c r="AA29" s="445"/>
      <c r="AB29" s="445"/>
      <c r="AC29" s="445"/>
      <c r="AD29" s="445"/>
      <c r="AE29" s="445"/>
      <c r="AF29" s="445"/>
      <c r="AG29" s="446"/>
      <c r="AH29" s="466">
        <v>222</v>
      </c>
      <c r="AI29" s="467"/>
      <c r="AJ29" s="467"/>
      <c r="AK29" s="467"/>
      <c r="AL29" s="506"/>
      <c r="AM29" s="466">
        <v>638736</v>
      </c>
      <c r="AN29" s="467"/>
      <c r="AO29" s="467"/>
      <c r="AP29" s="467"/>
      <c r="AQ29" s="467"/>
      <c r="AR29" s="506"/>
      <c r="AS29" s="466">
        <v>2877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14984</v>
      </c>
      <c r="BO29" s="416"/>
      <c r="BP29" s="416"/>
      <c r="BQ29" s="416"/>
      <c r="BR29" s="416"/>
      <c r="BS29" s="416"/>
      <c r="BT29" s="416"/>
      <c r="BU29" s="417"/>
      <c r="BV29" s="415">
        <v>14981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205166</v>
      </c>
      <c r="BO30" s="585"/>
      <c r="BP30" s="585"/>
      <c r="BQ30" s="585"/>
      <c r="BR30" s="585"/>
      <c r="BS30" s="585"/>
      <c r="BT30" s="585"/>
      <c r="BU30" s="586"/>
      <c r="BV30" s="584">
        <v>167047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4</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埼玉県都市競艇組合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5204992</v>
      </c>
      <c r="S5" s="613"/>
      <c r="T5" s="613"/>
      <c r="U5" s="613"/>
      <c r="V5" s="613"/>
      <c r="W5" s="613"/>
      <c r="X5" s="613"/>
      <c r="Y5" s="614"/>
      <c r="Z5" s="615">
        <v>42.7</v>
      </c>
      <c r="AA5" s="615"/>
      <c r="AB5" s="615"/>
      <c r="AC5" s="615"/>
      <c r="AD5" s="616">
        <v>5084866</v>
      </c>
      <c r="AE5" s="616"/>
      <c r="AF5" s="616"/>
      <c r="AG5" s="616"/>
      <c r="AH5" s="616"/>
      <c r="AI5" s="616"/>
      <c r="AJ5" s="616"/>
      <c r="AK5" s="616"/>
      <c r="AL5" s="617">
        <v>71.5</v>
      </c>
      <c r="AM5" s="618"/>
      <c r="AN5" s="618"/>
      <c r="AO5" s="619"/>
      <c r="AP5" s="609" t="s">
        <v>206</v>
      </c>
      <c r="AQ5" s="610"/>
      <c r="AR5" s="610"/>
      <c r="AS5" s="610"/>
      <c r="AT5" s="610"/>
      <c r="AU5" s="610"/>
      <c r="AV5" s="610"/>
      <c r="AW5" s="610"/>
      <c r="AX5" s="610"/>
      <c r="AY5" s="610"/>
      <c r="AZ5" s="610"/>
      <c r="BA5" s="610"/>
      <c r="BB5" s="610"/>
      <c r="BC5" s="610"/>
      <c r="BD5" s="610"/>
      <c r="BE5" s="610"/>
      <c r="BF5" s="611"/>
      <c r="BG5" s="623">
        <v>5079475</v>
      </c>
      <c r="BH5" s="624"/>
      <c r="BI5" s="624"/>
      <c r="BJ5" s="624"/>
      <c r="BK5" s="624"/>
      <c r="BL5" s="624"/>
      <c r="BM5" s="624"/>
      <c r="BN5" s="625"/>
      <c r="BO5" s="626">
        <v>97.6</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167304</v>
      </c>
      <c r="S6" s="624"/>
      <c r="T6" s="624"/>
      <c r="U6" s="624"/>
      <c r="V6" s="624"/>
      <c r="W6" s="624"/>
      <c r="X6" s="624"/>
      <c r="Y6" s="625"/>
      <c r="Z6" s="626">
        <v>1.4</v>
      </c>
      <c r="AA6" s="626"/>
      <c r="AB6" s="626"/>
      <c r="AC6" s="626"/>
      <c r="AD6" s="627">
        <v>167304</v>
      </c>
      <c r="AE6" s="627"/>
      <c r="AF6" s="627"/>
      <c r="AG6" s="627"/>
      <c r="AH6" s="627"/>
      <c r="AI6" s="627"/>
      <c r="AJ6" s="627"/>
      <c r="AK6" s="627"/>
      <c r="AL6" s="628">
        <v>2.4</v>
      </c>
      <c r="AM6" s="629"/>
      <c r="AN6" s="629"/>
      <c r="AO6" s="630"/>
      <c r="AP6" s="620" t="s">
        <v>212</v>
      </c>
      <c r="AQ6" s="621"/>
      <c r="AR6" s="621"/>
      <c r="AS6" s="621"/>
      <c r="AT6" s="621"/>
      <c r="AU6" s="621"/>
      <c r="AV6" s="621"/>
      <c r="AW6" s="621"/>
      <c r="AX6" s="621"/>
      <c r="AY6" s="621"/>
      <c r="AZ6" s="621"/>
      <c r="BA6" s="621"/>
      <c r="BB6" s="621"/>
      <c r="BC6" s="621"/>
      <c r="BD6" s="621"/>
      <c r="BE6" s="621"/>
      <c r="BF6" s="622"/>
      <c r="BG6" s="623">
        <v>5079475</v>
      </c>
      <c r="BH6" s="624"/>
      <c r="BI6" s="624"/>
      <c r="BJ6" s="624"/>
      <c r="BK6" s="624"/>
      <c r="BL6" s="624"/>
      <c r="BM6" s="624"/>
      <c r="BN6" s="625"/>
      <c r="BO6" s="626">
        <v>97.6</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129413</v>
      </c>
      <c r="CS6" s="624"/>
      <c r="CT6" s="624"/>
      <c r="CU6" s="624"/>
      <c r="CV6" s="624"/>
      <c r="CW6" s="624"/>
      <c r="CX6" s="624"/>
      <c r="CY6" s="625"/>
      <c r="CZ6" s="626">
        <v>1.1000000000000001</v>
      </c>
      <c r="DA6" s="626"/>
      <c r="DB6" s="626"/>
      <c r="DC6" s="626"/>
      <c r="DD6" s="632" t="s">
        <v>207</v>
      </c>
      <c r="DE6" s="624"/>
      <c r="DF6" s="624"/>
      <c r="DG6" s="624"/>
      <c r="DH6" s="624"/>
      <c r="DI6" s="624"/>
      <c r="DJ6" s="624"/>
      <c r="DK6" s="624"/>
      <c r="DL6" s="624"/>
      <c r="DM6" s="624"/>
      <c r="DN6" s="624"/>
      <c r="DO6" s="624"/>
      <c r="DP6" s="625"/>
      <c r="DQ6" s="632">
        <v>129413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5363</v>
      </c>
      <c r="S7" s="624"/>
      <c r="T7" s="624"/>
      <c r="U7" s="624"/>
      <c r="V7" s="624"/>
      <c r="W7" s="624"/>
      <c r="X7" s="624"/>
      <c r="Y7" s="625"/>
      <c r="Z7" s="626">
        <v>0</v>
      </c>
      <c r="AA7" s="626"/>
      <c r="AB7" s="626"/>
      <c r="AC7" s="626"/>
      <c r="AD7" s="627">
        <v>5363</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1857186</v>
      </c>
      <c r="BH7" s="624"/>
      <c r="BI7" s="624"/>
      <c r="BJ7" s="624"/>
      <c r="BK7" s="624"/>
      <c r="BL7" s="624"/>
      <c r="BM7" s="624"/>
      <c r="BN7" s="625"/>
      <c r="BO7" s="626">
        <v>35.700000000000003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1553137</v>
      </c>
      <c r="CS7" s="624"/>
      <c r="CT7" s="624"/>
      <c r="CU7" s="624"/>
      <c r="CV7" s="624"/>
      <c r="CW7" s="624"/>
      <c r="CX7" s="624"/>
      <c r="CY7" s="625"/>
      <c r="CZ7" s="626">
        <v>13.5</v>
      </c>
      <c r="DA7" s="626"/>
      <c r="DB7" s="626"/>
      <c r="DC7" s="626"/>
      <c r="DD7" s="632">
        <v>33622</v>
      </c>
      <c r="DE7" s="624"/>
      <c r="DF7" s="624"/>
      <c r="DG7" s="624"/>
      <c r="DH7" s="624"/>
      <c r="DI7" s="624"/>
      <c r="DJ7" s="624"/>
      <c r="DK7" s="624"/>
      <c r="DL7" s="624"/>
      <c r="DM7" s="624"/>
      <c r="DN7" s="624"/>
      <c r="DO7" s="624"/>
      <c r="DP7" s="625"/>
      <c r="DQ7" s="632">
        <v>1402492</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21629</v>
      </c>
      <c r="S8" s="624"/>
      <c r="T8" s="624"/>
      <c r="U8" s="624"/>
      <c r="V8" s="624"/>
      <c r="W8" s="624"/>
      <c r="X8" s="624"/>
      <c r="Y8" s="625"/>
      <c r="Z8" s="626">
        <v>0.2</v>
      </c>
      <c r="AA8" s="626"/>
      <c r="AB8" s="626"/>
      <c r="AC8" s="626"/>
      <c r="AD8" s="627">
        <v>21629</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59756</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4015429</v>
      </c>
      <c r="CS8" s="624"/>
      <c r="CT8" s="624"/>
      <c r="CU8" s="624"/>
      <c r="CV8" s="624"/>
      <c r="CW8" s="624"/>
      <c r="CX8" s="624"/>
      <c r="CY8" s="625"/>
      <c r="CZ8" s="626">
        <v>34.799999999999997</v>
      </c>
      <c r="DA8" s="626"/>
      <c r="DB8" s="626"/>
      <c r="DC8" s="626"/>
      <c r="DD8" s="632">
        <v>139341</v>
      </c>
      <c r="DE8" s="624"/>
      <c r="DF8" s="624"/>
      <c r="DG8" s="624"/>
      <c r="DH8" s="624"/>
      <c r="DI8" s="624"/>
      <c r="DJ8" s="624"/>
      <c r="DK8" s="624"/>
      <c r="DL8" s="624"/>
      <c r="DM8" s="624"/>
      <c r="DN8" s="624"/>
      <c r="DO8" s="624"/>
      <c r="DP8" s="625"/>
      <c r="DQ8" s="632">
        <v>2323295</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21873</v>
      </c>
      <c r="S9" s="624"/>
      <c r="T9" s="624"/>
      <c r="U9" s="624"/>
      <c r="V9" s="624"/>
      <c r="W9" s="624"/>
      <c r="X9" s="624"/>
      <c r="Y9" s="625"/>
      <c r="Z9" s="626">
        <v>0.2</v>
      </c>
      <c r="AA9" s="626"/>
      <c r="AB9" s="626"/>
      <c r="AC9" s="626"/>
      <c r="AD9" s="627">
        <v>21873</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1431316</v>
      </c>
      <c r="BH9" s="624"/>
      <c r="BI9" s="624"/>
      <c r="BJ9" s="624"/>
      <c r="BK9" s="624"/>
      <c r="BL9" s="624"/>
      <c r="BM9" s="624"/>
      <c r="BN9" s="625"/>
      <c r="BO9" s="626">
        <v>27.5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1422131</v>
      </c>
      <c r="CS9" s="624"/>
      <c r="CT9" s="624"/>
      <c r="CU9" s="624"/>
      <c r="CV9" s="624"/>
      <c r="CW9" s="624"/>
      <c r="CX9" s="624"/>
      <c r="CY9" s="625"/>
      <c r="CZ9" s="626">
        <v>12.3</v>
      </c>
      <c r="DA9" s="626"/>
      <c r="DB9" s="626"/>
      <c r="DC9" s="626"/>
      <c r="DD9" s="632">
        <v>95025</v>
      </c>
      <c r="DE9" s="624"/>
      <c r="DF9" s="624"/>
      <c r="DG9" s="624"/>
      <c r="DH9" s="624"/>
      <c r="DI9" s="624"/>
      <c r="DJ9" s="624"/>
      <c r="DK9" s="624"/>
      <c r="DL9" s="624"/>
      <c r="DM9" s="624"/>
      <c r="DN9" s="624"/>
      <c r="DO9" s="624"/>
      <c r="DP9" s="625"/>
      <c r="DQ9" s="632">
        <v>1028932</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585711</v>
      </c>
      <c r="S10" s="624"/>
      <c r="T10" s="624"/>
      <c r="U10" s="624"/>
      <c r="V10" s="624"/>
      <c r="W10" s="624"/>
      <c r="X10" s="624"/>
      <c r="Y10" s="625"/>
      <c r="Z10" s="626">
        <v>4.8</v>
      </c>
      <c r="AA10" s="626"/>
      <c r="AB10" s="626"/>
      <c r="AC10" s="626"/>
      <c r="AD10" s="627">
        <v>585711</v>
      </c>
      <c r="AE10" s="627"/>
      <c r="AF10" s="627"/>
      <c r="AG10" s="627"/>
      <c r="AH10" s="627"/>
      <c r="AI10" s="627"/>
      <c r="AJ10" s="627"/>
      <c r="AK10" s="627"/>
      <c r="AL10" s="628">
        <v>8.1999999999999993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83927</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3692</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3692</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65253</v>
      </c>
      <c r="S11" s="624"/>
      <c r="T11" s="624"/>
      <c r="U11" s="624"/>
      <c r="V11" s="624"/>
      <c r="W11" s="624"/>
      <c r="X11" s="624"/>
      <c r="Y11" s="625"/>
      <c r="Z11" s="626">
        <v>0.5</v>
      </c>
      <c r="AA11" s="626"/>
      <c r="AB11" s="626"/>
      <c r="AC11" s="626"/>
      <c r="AD11" s="627">
        <v>65253</v>
      </c>
      <c r="AE11" s="627"/>
      <c r="AF11" s="627"/>
      <c r="AG11" s="627"/>
      <c r="AH11" s="627"/>
      <c r="AI11" s="627"/>
      <c r="AJ11" s="627"/>
      <c r="AK11" s="627"/>
      <c r="AL11" s="628">
        <v>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282187</v>
      </c>
      <c r="BH11" s="624"/>
      <c r="BI11" s="624"/>
      <c r="BJ11" s="624"/>
      <c r="BK11" s="624"/>
      <c r="BL11" s="624"/>
      <c r="BM11" s="624"/>
      <c r="BN11" s="625"/>
      <c r="BO11" s="626">
        <v>5.4</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387488</v>
      </c>
      <c r="CS11" s="624"/>
      <c r="CT11" s="624"/>
      <c r="CU11" s="624"/>
      <c r="CV11" s="624"/>
      <c r="CW11" s="624"/>
      <c r="CX11" s="624"/>
      <c r="CY11" s="625"/>
      <c r="CZ11" s="626">
        <v>3.4</v>
      </c>
      <c r="DA11" s="626"/>
      <c r="DB11" s="626"/>
      <c r="DC11" s="626"/>
      <c r="DD11" s="632">
        <v>19583</v>
      </c>
      <c r="DE11" s="624"/>
      <c r="DF11" s="624"/>
      <c r="DG11" s="624"/>
      <c r="DH11" s="624"/>
      <c r="DI11" s="624"/>
      <c r="DJ11" s="624"/>
      <c r="DK11" s="624"/>
      <c r="DL11" s="624"/>
      <c r="DM11" s="624"/>
      <c r="DN11" s="624"/>
      <c r="DO11" s="624"/>
      <c r="DP11" s="625"/>
      <c r="DQ11" s="632">
        <v>180002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2903994</v>
      </c>
      <c r="BH12" s="624"/>
      <c r="BI12" s="624"/>
      <c r="BJ12" s="624"/>
      <c r="BK12" s="624"/>
      <c r="BL12" s="624"/>
      <c r="BM12" s="624"/>
      <c r="BN12" s="625"/>
      <c r="BO12" s="626">
        <v>55.8</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287283</v>
      </c>
      <c r="CS12" s="624"/>
      <c r="CT12" s="624"/>
      <c r="CU12" s="624"/>
      <c r="CV12" s="624"/>
      <c r="CW12" s="624"/>
      <c r="CX12" s="624"/>
      <c r="CY12" s="625"/>
      <c r="CZ12" s="626">
        <v>2.5</v>
      </c>
      <c r="DA12" s="626"/>
      <c r="DB12" s="626"/>
      <c r="DC12" s="626"/>
      <c r="DD12" s="632">
        <v>28282</v>
      </c>
      <c r="DE12" s="624"/>
      <c r="DF12" s="624"/>
      <c r="DG12" s="624"/>
      <c r="DH12" s="624"/>
      <c r="DI12" s="624"/>
      <c r="DJ12" s="624"/>
      <c r="DK12" s="624"/>
      <c r="DL12" s="624"/>
      <c r="DM12" s="624"/>
      <c r="DN12" s="624"/>
      <c r="DO12" s="624"/>
      <c r="DP12" s="625"/>
      <c r="DQ12" s="632">
        <v>250295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50381</v>
      </c>
      <c r="S13" s="624"/>
      <c r="T13" s="624"/>
      <c r="U13" s="624"/>
      <c r="V13" s="624"/>
      <c r="W13" s="624"/>
      <c r="X13" s="624"/>
      <c r="Y13" s="625"/>
      <c r="Z13" s="626">
        <v>0.4</v>
      </c>
      <c r="AA13" s="626"/>
      <c r="AB13" s="626"/>
      <c r="AC13" s="626"/>
      <c r="AD13" s="627">
        <v>50381</v>
      </c>
      <c r="AE13" s="627"/>
      <c r="AF13" s="627"/>
      <c r="AG13" s="627"/>
      <c r="AH13" s="627"/>
      <c r="AI13" s="627"/>
      <c r="AJ13" s="627"/>
      <c r="AK13" s="627"/>
      <c r="AL13" s="628">
        <v>0.7</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2888604</v>
      </c>
      <c r="BH13" s="624"/>
      <c r="BI13" s="624"/>
      <c r="BJ13" s="624"/>
      <c r="BK13" s="624"/>
      <c r="BL13" s="624"/>
      <c r="BM13" s="624"/>
      <c r="BN13" s="625"/>
      <c r="BO13" s="626">
        <v>55.5</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1333649</v>
      </c>
      <c r="CS13" s="624"/>
      <c r="CT13" s="624"/>
      <c r="CU13" s="624"/>
      <c r="CV13" s="624"/>
      <c r="CW13" s="624"/>
      <c r="CX13" s="624"/>
      <c r="CY13" s="625"/>
      <c r="CZ13" s="626">
        <v>11.6</v>
      </c>
      <c r="DA13" s="626"/>
      <c r="DB13" s="626"/>
      <c r="DC13" s="626"/>
      <c r="DD13" s="632">
        <v>929343</v>
      </c>
      <c r="DE13" s="624"/>
      <c r="DF13" s="624"/>
      <c r="DG13" s="624"/>
      <c r="DH13" s="624"/>
      <c r="DI13" s="624"/>
      <c r="DJ13" s="624"/>
      <c r="DK13" s="624"/>
      <c r="DL13" s="624"/>
      <c r="DM13" s="624"/>
      <c r="DN13" s="624"/>
      <c r="DO13" s="624"/>
      <c r="DP13" s="625"/>
      <c r="DQ13" s="632">
        <v>652448</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83483</v>
      </c>
      <c r="BH14" s="624"/>
      <c r="BI14" s="624"/>
      <c r="BJ14" s="624"/>
      <c r="BK14" s="624"/>
      <c r="BL14" s="624"/>
      <c r="BM14" s="624"/>
      <c r="BN14" s="625"/>
      <c r="BO14" s="626">
        <v>1.6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544973</v>
      </c>
      <c r="CS14" s="624"/>
      <c r="CT14" s="624"/>
      <c r="CU14" s="624"/>
      <c r="CV14" s="624"/>
      <c r="CW14" s="624"/>
      <c r="CX14" s="624"/>
      <c r="CY14" s="625"/>
      <c r="CZ14" s="626">
        <v>4.7</v>
      </c>
      <c r="DA14" s="626"/>
      <c r="DB14" s="626"/>
      <c r="DC14" s="626"/>
      <c r="DD14" s="632">
        <v>25037</v>
      </c>
      <c r="DE14" s="624"/>
      <c r="DF14" s="624"/>
      <c r="DG14" s="624"/>
      <c r="DH14" s="624"/>
      <c r="DI14" s="624"/>
      <c r="DJ14" s="624"/>
      <c r="DK14" s="624"/>
      <c r="DL14" s="624"/>
      <c r="DM14" s="624"/>
      <c r="DN14" s="624"/>
      <c r="DO14" s="624"/>
      <c r="DP14" s="625"/>
      <c r="DQ14" s="632">
        <v>526062</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13387</v>
      </c>
      <c r="S15" s="624"/>
      <c r="T15" s="624"/>
      <c r="U15" s="624"/>
      <c r="V15" s="624"/>
      <c r="W15" s="624"/>
      <c r="X15" s="624"/>
      <c r="Y15" s="625"/>
      <c r="Z15" s="626">
        <v>0.1</v>
      </c>
      <c r="AA15" s="626"/>
      <c r="AB15" s="626"/>
      <c r="AC15" s="626"/>
      <c r="AD15" s="627">
        <v>13387</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234812</v>
      </c>
      <c r="BH15" s="624"/>
      <c r="BI15" s="624"/>
      <c r="BJ15" s="624"/>
      <c r="BK15" s="624"/>
      <c r="BL15" s="624"/>
      <c r="BM15" s="624"/>
      <c r="BN15" s="625"/>
      <c r="BO15" s="626">
        <v>4.5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965383</v>
      </c>
      <c r="CS15" s="624"/>
      <c r="CT15" s="624"/>
      <c r="CU15" s="624"/>
      <c r="CV15" s="624"/>
      <c r="CW15" s="624"/>
      <c r="CX15" s="624"/>
      <c r="CY15" s="625"/>
      <c r="CZ15" s="626">
        <v>8.4</v>
      </c>
      <c r="DA15" s="626"/>
      <c r="DB15" s="626"/>
      <c r="DC15" s="626"/>
      <c r="DD15" s="632">
        <v>106537</v>
      </c>
      <c r="DE15" s="624"/>
      <c r="DF15" s="624"/>
      <c r="DG15" s="624"/>
      <c r="DH15" s="624"/>
      <c r="DI15" s="624"/>
      <c r="DJ15" s="624"/>
      <c r="DK15" s="624"/>
      <c r="DL15" s="624"/>
      <c r="DM15" s="624"/>
      <c r="DN15" s="624"/>
      <c r="DO15" s="624"/>
      <c r="DP15" s="625"/>
      <c r="DQ15" s="632">
        <v>843169</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1239766</v>
      </c>
      <c r="S16" s="624"/>
      <c r="T16" s="624"/>
      <c r="U16" s="624"/>
      <c r="V16" s="624"/>
      <c r="W16" s="624"/>
      <c r="X16" s="624"/>
      <c r="Y16" s="625"/>
      <c r="Z16" s="626">
        <v>10.199999999999999</v>
      </c>
      <c r="AA16" s="626"/>
      <c r="AB16" s="626"/>
      <c r="AC16" s="626"/>
      <c r="AD16" s="627">
        <v>1022820</v>
      </c>
      <c r="AE16" s="627"/>
      <c r="AF16" s="627"/>
      <c r="AG16" s="627"/>
      <c r="AH16" s="627"/>
      <c r="AI16" s="627"/>
      <c r="AJ16" s="627"/>
      <c r="AK16" s="627"/>
      <c r="AL16" s="628">
        <v>14.4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1022820</v>
      </c>
      <c r="S17" s="624"/>
      <c r="T17" s="624"/>
      <c r="U17" s="624"/>
      <c r="V17" s="624"/>
      <c r="W17" s="624"/>
      <c r="X17" s="624"/>
      <c r="Y17" s="625"/>
      <c r="Z17" s="626">
        <v>8.4</v>
      </c>
      <c r="AA17" s="626"/>
      <c r="AB17" s="626"/>
      <c r="AC17" s="626"/>
      <c r="AD17" s="627">
        <v>1022820</v>
      </c>
      <c r="AE17" s="627"/>
      <c r="AF17" s="627"/>
      <c r="AG17" s="627"/>
      <c r="AH17" s="627"/>
      <c r="AI17" s="627"/>
      <c r="AJ17" s="627"/>
      <c r="AK17" s="627"/>
      <c r="AL17" s="628">
        <v>14.4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883029</v>
      </c>
      <c r="CS17" s="624"/>
      <c r="CT17" s="624"/>
      <c r="CU17" s="624"/>
      <c r="CV17" s="624"/>
      <c r="CW17" s="624"/>
      <c r="CX17" s="624"/>
      <c r="CY17" s="625"/>
      <c r="CZ17" s="626">
        <v>7.7</v>
      </c>
      <c r="DA17" s="626"/>
      <c r="DB17" s="626"/>
      <c r="DC17" s="626"/>
      <c r="DD17" s="632" t="s">
        <v>108</v>
      </c>
      <c r="DE17" s="624"/>
      <c r="DF17" s="624"/>
      <c r="DG17" s="624"/>
      <c r="DH17" s="624"/>
      <c r="DI17" s="624"/>
      <c r="DJ17" s="624"/>
      <c r="DK17" s="624"/>
      <c r="DL17" s="624"/>
      <c r="DM17" s="624"/>
      <c r="DN17" s="624"/>
      <c r="DO17" s="624"/>
      <c r="DP17" s="625"/>
      <c r="DQ17" s="632">
        <v>831228</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216944</v>
      </c>
      <c r="S18" s="624"/>
      <c r="T18" s="624"/>
      <c r="U18" s="624"/>
      <c r="V18" s="624"/>
      <c r="W18" s="624"/>
      <c r="X18" s="624"/>
      <c r="Y18" s="625"/>
      <c r="Z18" s="626">
        <v>1.8</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125517</v>
      </c>
      <c r="BH19" s="624"/>
      <c r="BI19" s="624"/>
      <c r="BJ19" s="624"/>
      <c r="BK19" s="624"/>
      <c r="BL19" s="624"/>
      <c r="BM19" s="624"/>
      <c r="BN19" s="625"/>
      <c r="BO19" s="626">
        <v>2.4</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7375659</v>
      </c>
      <c r="S20" s="624"/>
      <c r="T20" s="624"/>
      <c r="U20" s="624"/>
      <c r="V20" s="624"/>
      <c r="W20" s="624"/>
      <c r="X20" s="624"/>
      <c r="Y20" s="625"/>
      <c r="Z20" s="626">
        <v>60.6</v>
      </c>
      <c r="AA20" s="626"/>
      <c r="AB20" s="626"/>
      <c r="AC20" s="626"/>
      <c r="AD20" s="627">
        <v>7038587</v>
      </c>
      <c r="AE20" s="627"/>
      <c r="AF20" s="627"/>
      <c r="AG20" s="627"/>
      <c r="AH20" s="627"/>
      <c r="AI20" s="627"/>
      <c r="AJ20" s="627"/>
      <c r="AK20" s="627"/>
      <c r="AL20" s="628">
        <v>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125517</v>
      </c>
      <c r="BH20" s="624"/>
      <c r="BI20" s="624"/>
      <c r="BJ20" s="624"/>
      <c r="BK20" s="624"/>
      <c r="BL20" s="624"/>
      <c r="BM20" s="624"/>
      <c r="BN20" s="625"/>
      <c r="BO20" s="626">
        <v>2.4</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11525607</v>
      </c>
      <c r="CS20" s="624"/>
      <c r="CT20" s="624"/>
      <c r="CU20" s="624"/>
      <c r="CV20" s="624"/>
      <c r="CW20" s="624"/>
      <c r="CX20" s="624"/>
      <c r="CY20" s="625"/>
      <c r="CZ20" s="626">
        <v>100</v>
      </c>
      <c r="DA20" s="626"/>
      <c r="DB20" s="626"/>
      <c r="DC20" s="626"/>
      <c r="DD20" s="632">
        <v>1376770</v>
      </c>
      <c r="DE20" s="624"/>
      <c r="DF20" s="624"/>
      <c r="DG20" s="624"/>
      <c r="DH20" s="624"/>
      <c r="DI20" s="624"/>
      <c r="DJ20" s="624"/>
      <c r="DK20" s="624"/>
      <c r="DL20" s="624"/>
      <c r="DM20" s="624"/>
      <c r="DN20" s="624"/>
      <c r="DO20" s="624"/>
      <c r="DP20" s="625"/>
      <c r="DQ20" s="632">
        <v>8171028</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6929</v>
      </c>
      <c r="S21" s="624"/>
      <c r="T21" s="624"/>
      <c r="U21" s="624"/>
      <c r="V21" s="624"/>
      <c r="W21" s="624"/>
      <c r="X21" s="624"/>
      <c r="Y21" s="625"/>
      <c r="Z21" s="626">
        <v>0.1</v>
      </c>
      <c r="AA21" s="626"/>
      <c r="AB21" s="626"/>
      <c r="AC21" s="626"/>
      <c r="AD21" s="627">
        <v>6929</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5391</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160490</v>
      </c>
      <c r="S22" s="624"/>
      <c r="T22" s="624"/>
      <c r="U22" s="624"/>
      <c r="V22" s="624"/>
      <c r="W22" s="624"/>
      <c r="X22" s="624"/>
      <c r="Y22" s="625"/>
      <c r="Z22" s="626">
        <v>1.3</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113434</v>
      </c>
      <c r="S23" s="624"/>
      <c r="T23" s="624"/>
      <c r="U23" s="624"/>
      <c r="V23" s="624"/>
      <c r="W23" s="624"/>
      <c r="X23" s="624"/>
      <c r="Y23" s="625"/>
      <c r="Z23" s="626">
        <v>0.9</v>
      </c>
      <c r="AA23" s="626"/>
      <c r="AB23" s="626"/>
      <c r="AC23" s="626"/>
      <c r="AD23" s="627">
        <v>8561</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120126</v>
      </c>
      <c r="BH23" s="624"/>
      <c r="BI23" s="624"/>
      <c r="BJ23" s="624"/>
      <c r="BK23" s="624"/>
      <c r="BL23" s="624"/>
      <c r="BM23" s="624"/>
      <c r="BN23" s="625"/>
      <c r="BO23" s="626">
        <v>2.2999999999999998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263020</v>
      </c>
      <c r="S24" s="624"/>
      <c r="T24" s="624"/>
      <c r="U24" s="624"/>
      <c r="V24" s="624"/>
      <c r="W24" s="624"/>
      <c r="X24" s="624"/>
      <c r="Y24" s="625"/>
      <c r="Z24" s="626">
        <v>2.2000000000000002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4630068</v>
      </c>
      <c r="CS24" s="613"/>
      <c r="CT24" s="613"/>
      <c r="CU24" s="613"/>
      <c r="CV24" s="613"/>
      <c r="CW24" s="613"/>
      <c r="CX24" s="613"/>
      <c r="CY24" s="614"/>
      <c r="CZ24" s="650">
        <v>40.200000000000003</v>
      </c>
      <c r="DA24" s="651"/>
      <c r="DB24" s="651"/>
      <c r="DC24" s="652"/>
      <c r="DD24" s="649">
        <v>3052031</v>
      </c>
      <c r="DE24" s="613"/>
      <c r="DF24" s="613"/>
      <c r="DG24" s="613"/>
      <c r="DH24" s="613"/>
      <c r="DI24" s="613"/>
      <c r="DJ24" s="613"/>
      <c r="DK24" s="614"/>
      <c r="DL24" s="649">
        <v>2840915</v>
      </c>
      <c r="DM24" s="613"/>
      <c r="DN24" s="613"/>
      <c r="DO24" s="613"/>
      <c r="DP24" s="613"/>
      <c r="DQ24" s="613"/>
      <c r="DR24" s="613"/>
      <c r="DS24" s="613"/>
      <c r="DT24" s="613"/>
      <c r="DU24" s="613"/>
      <c r="DV24" s="614"/>
      <c r="DW24" s="617">
        <v>37.5</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1227406</v>
      </c>
      <c r="S25" s="624"/>
      <c r="T25" s="624"/>
      <c r="U25" s="624"/>
      <c r="V25" s="624"/>
      <c r="W25" s="624"/>
      <c r="X25" s="624"/>
      <c r="Y25" s="625"/>
      <c r="Z25" s="626">
        <v>10.1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1667212</v>
      </c>
      <c r="CS25" s="655"/>
      <c r="CT25" s="655"/>
      <c r="CU25" s="655"/>
      <c r="CV25" s="655"/>
      <c r="CW25" s="655"/>
      <c r="CX25" s="655"/>
      <c r="CY25" s="656"/>
      <c r="CZ25" s="657">
        <v>14.5</v>
      </c>
      <c r="DA25" s="658"/>
      <c r="DB25" s="658"/>
      <c r="DC25" s="659"/>
      <c r="DD25" s="632">
        <v>1462902</v>
      </c>
      <c r="DE25" s="655"/>
      <c r="DF25" s="655"/>
      <c r="DG25" s="655"/>
      <c r="DH25" s="655"/>
      <c r="DI25" s="655"/>
      <c r="DJ25" s="655"/>
      <c r="DK25" s="656"/>
      <c r="DL25" s="632">
        <v>1424275</v>
      </c>
      <c r="DM25" s="655"/>
      <c r="DN25" s="655"/>
      <c r="DO25" s="655"/>
      <c r="DP25" s="655"/>
      <c r="DQ25" s="655"/>
      <c r="DR25" s="655"/>
      <c r="DS25" s="655"/>
      <c r="DT25" s="655"/>
      <c r="DU25" s="655"/>
      <c r="DV25" s="656"/>
      <c r="DW25" s="628">
        <v>18.8</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1069377</v>
      </c>
      <c r="CS26" s="624"/>
      <c r="CT26" s="624"/>
      <c r="CU26" s="624"/>
      <c r="CV26" s="624"/>
      <c r="CW26" s="624"/>
      <c r="CX26" s="624"/>
      <c r="CY26" s="625"/>
      <c r="CZ26" s="657">
        <v>9.3000000000000007</v>
      </c>
      <c r="DA26" s="658"/>
      <c r="DB26" s="658"/>
      <c r="DC26" s="659"/>
      <c r="DD26" s="632">
        <v>888691</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1132892</v>
      </c>
      <c r="S27" s="624"/>
      <c r="T27" s="624"/>
      <c r="U27" s="624"/>
      <c r="V27" s="624"/>
      <c r="W27" s="624"/>
      <c r="X27" s="624"/>
      <c r="Y27" s="625"/>
      <c r="Z27" s="626">
        <v>9.3000000000000007</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5204992</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2079849</v>
      </c>
      <c r="CS27" s="655"/>
      <c r="CT27" s="655"/>
      <c r="CU27" s="655"/>
      <c r="CV27" s="655"/>
      <c r="CW27" s="655"/>
      <c r="CX27" s="655"/>
      <c r="CY27" s="656"/>
      <c r="CZ27" s="657">
        <v>18</v>
      </c>
      <c r="DA27" s="658"/>
      <c r="DB27" s="658"/>
      <c r="DC27" s="659"/>
      <c r="DD27" s="632">
        <v>757923</v>
      </c>
      <c r="DE27" s="655"/>
      <c r="DF27" s="655"/>
      <c r="DG27" s="655"/>
      <c r="DH27" s="655"/>
      <c r="DI27" s="655"/>
      <c r="DJ27" s="655"/>
      <c r="DK27" s="656"/>
      <c r="DL27" s="632">
        <v>585434</v>
      </c>
      <c r="DM27" s="655"/>
      <c r="DN27" s="655"/>
      <c r="DO27" s="655"/>
      <c r="DP27" s="655"/>
      <c r="DQ27" s="655"/>
      <c r="DR27" s="655"/>
      <c r="DS27" s="655"/>
      <c r="DT27" s="655"/>
      <c r="DU27" s="655"/>
      <c r="DV27" s="656"/>
      <c r="DW27" s="628">
        <v>7.7</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60970</v>
      </c>
      <c r="S28" s="624"/>
      <c r="T28" s="624"/>
      <c r="U28" s="624"/>
      <c r="V28" s="624"/>
      <c r="W28" s="624"/>
      <c r="X28" s="624"/>
      <c r="Y28" s="625"/>
      <c r="Z28" s="626">
        <v>0.5</v>
      </c>
      <c r="AA28" s="626"/>
      <c r="AB28" s="626"/>
      <c r="AC28" s="626"/>
      <c r="AD28" s="627">
        <v>55864</v>
      </c>
      <c r="AE28" s="627"/>
      <c r="AF28" s="627"/>
      <c r="AG28" s="627"/>
      <c r="AH28" s="627"/>
      <c r="AI28" s="627"/>
      <c r="AJ28" s="627"/>
      <c r="AK28" s="627"/>
      <c r="AL28" s="628">
        <v>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883007</v>
      </c>
      <c r="CS28" s="624"/>
      <c r="CT28" s="624"/>
      <c r="CU28" s="624"/>
      <c r="CV28" s="624"/>
      <c r="CW28" s="624"/>
      <c r="CX28" s="624"/>
      <c r="CY28" s="625"/>
      <c r="CZ28" s="657">
        <v>7.7</v>
      </c>
      <c r="DA28" s="658"/>
      <c r="DB28" s="658"/>
      <c r="DC28" s="659"/>
      <c r="DD28" s="632">
        <v>831206</v>
      </c>
      <c r="DE28" s="624"/>
      <c r="DF28" s="624"/>
      <c r="DG28" s="624"/>
      <c r="DH28" s="624"/>
      <c r="DI28" s="624"/>
      <c r="DJ28" s="624"/>
      <c r="DK28" s="625"/>
      <c r="DL28" s="632">
        <v>831206</v>
      </c>
      <c r="DM28" s="624"/>
      <c r="DN28" s="624"/>
      <c r="DO28" s="624"/>
      <c r="DP28" s="624"/>
      <c r="DQ28" s="624"/>
      <c r="DR28" s="624"/>
      <c r="DS28" s="624"/>
      <c r="DT28" s="624"/>
      <c r="DU28" s="624"/>
      <c r="DV28" s="625"/>
      <c r="DW28" s="628">
        <v>11</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27409</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883007</v>
      </c>
      <c r="CS29" s="655"/>
      <c r="CT29" s="655"/>
      <c r="CU29" s="655"/>
      <c r="CV29" s="655"/>
      <c r="CW29" s="655"/>
      <c r="CX29" s="655"/>
      <c r="CY29" s="656"/>
      <c r="CZ29" s="657">
        <v>7.7</v>
      </c>
      <c r="DA29" s="658"/>
      <c r="DB29" s="658"/>
      <c r="DC29" s="659"/>
      <c r="DD29" s="632">
        <v>831206</v>
      </c>
      <c r="DE29" s="655"/>
      <c r="DF29" s="655"/>
      <c r="DG29" s="655"/>
      <c r="DH29" s="655"/>
      <c r="DI29" s="655"/>
      <c r="DJ29" s="655"/>
      <c r="DK29" s="656"/>
      <c r="DL29" s="632">
        <v>831206</v>
      </c>
      <c r="DM29" s="655"/>
      <c r="DN29" s="655"/>
      <c r="DO29" s="655"/>
      <c r="DP29" s="655"/>
      <c r="DQ29" s="655"/>
      <c r="DR29" s="655"/>
      <c r="DS29" s="655"/>
      <c r="DT29" s="655"/>
      <c r="DU29" s="655"/>
      <c r="DV29" s="656"/>
      <c r="DW29" s="628">
        <v>11</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35706</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96</v>
      </c>
      <c r="BN30" s="682"/>
      <c r="BO30" s="682"/>
      <c r="BP30" s="682"/>
      <c r="BQ30" s="683"/>
      <c r="BR30" s="681">
        <v>98.8</v>
      </c>
      <c r="BS30" s="682"/>
      <c r="BT30" s="682"/>
      <c r="BU30" s="682"/>
      <c r="BV30" s="682"/>
      <c r="BW30" s="682"/>
      <c r="BX30" s="618">
        <v>94.9</v>
      </c>
      <c r="BY30" s="682"/>
      <c r="BZ30" s="682"/>
      <c r="CA30" s="682"/>
      <c r="CB30" s="683"/>
      <c r="CD30" s="686"/>
      <c r="CE30" s="687"/>
      <c r="CF30" s="637" t="s">
        <v>290</v>
      </c>
      <c r="CG30" s="638"/>
      <c r="CH30" s="638"/>
      <c r="CI30" s="638"/>
      <c r="CJ30" s="638"/>
      <c r="CK30" s="638"/>
      <c r="CL30" s="638"/>
      <c r="CM30" s="638"/>
      <c r="CN30" s="638"/>
      <c r="CO30" s="638"/>
      <c r="CP30" s="638"/>
      <c r="CQ30" s="639"/>
      <c r="CR30" s="623">
        <v>779478</v>
      </c>
      <c r="CS30" s="624"/>
      <c r="CT30" s="624"/>
      <c r="CU30" s="624"/>
      <c r="CV30" s="624"/>
      <c r="CW30" s="624"/>
      <c r="CX30" s="624"/>
      <c r="CY30" s="625"/>
      <c r="CZ30" s="657">
        <v>6.8</v>
      </c>
      <c r="DA30" s="658"/>
      <c r="DB30" s="658"/>
      <c r="DC30" s="659"/>
      <c r="DD30" s="632">
        <v>737546</v>
      </c>
      <c r="DE30" s="624"/>
      <c r="DF30" s="624"/>
      <c r="DG30" s="624"/>
      <c r="DH30" s="624"/>
      <c r="DI30" s="624"/>
      <c r="DJ30" s="624"/>
      <c r="DK30" s="625"/>
      <c r="DL30" s="632">
        <v>737546</v>
      </c>
      <c r="DM30" s="624"/>
      <c r="DN30" s="624"/>
      <c r="DO30" s="624"/>
      <c r="DP30" s="624"/>
      <c r="DQ30" s="624"/>
      <c r="DR30" s="624"/>
      <c r="DS30" s="624"/>
      <c r="DT30" s="624"/>
      <c r="DU30" s="624"/>
      <c r="DV30" s="625"/>
      <c r="DW30" s="628">
        <v>9.6999999999999993</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670036</v>
      </c>
      <c r="S31" s="624"/>
      <c r="T31" s="624"/>
      <c r="U31" s="624"/>
      <c r="V31" s="624"/>
      <c r="W31" s="624"/>
      <c r="X31" s="624"/>
      <c r="Y31" s="625"/>
      <c r="Z31" s="626">
        <v>5.5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95.6</v>
      </c>
      <c r="BN31" s="679"/>
      <c r="BO31" s="679"/>
      <c r="BP31" s="679"/>
      <c r="BQ31" s="680"/>
      <c r="BR31" s="678">
        <v>98.6</v>
      </c>
      <c r="BS31" s="655"/>
      <c r="BT31" s="655"/>
      <c r="BU31" s="655"/>
      <c r="BV31" s="655"/>
      <c r="BW31" s="655"/>
      <c r="BX31" s="629">
        <v>93.7</v>
      </c>
      <c r="BY31" s="679"/>
      <c r="BZ31" s="679"/>
      <c r="CA31" s="679"/>
      <c r="CB31" s="680"/>
      <c r="CD31" s="686"/>
      <c r="CE31" s="687"/>
      <c r="CF31" s="637" t="s">
        <v>294</v>
      </c>
      <c r="CG31" s="638"/>
      <c r="CH31" s="638"/>
      <c r="CI31" s="638"/>
      <c r="CJ31" s="638"/>
      <c r="CK31" s="638"/>
      <c r="CL31" s="638"/>
      <c r="CM31" s="638"/>
      <c r="CN31" s="638"/>
      <c r="CO31" s="638"/>
      <c r="CP31" s="638"/>
      <c r="CQ31" s="639"/>
      <c r="CR31" s="623">
        <v>103529</v>
      </c>
      <c r="CS31" s="655"/>
      <c r="CT31" s="655"/>
      <c r="CU31" s="655"/>
      <c r="CV31" s="655"/>
      <c r="CW31" s="655"/>
      <c r="CX31" s="655"/>
      <c r="CY31" s="656"/>
      <c r="CZ31" s="657">
        <v>0.9</v>
      </c>
      <c r="DA31" s="658"/>
      <c r="DB31" s="658"/>
      <c r="DC31" s="659"/>
      <c r="DD31" s="632">
        <v>93660</v>
      </c>
      <c r="DE31" s="655"/>
      <c r="DF31" s="655"/>
      <c r="DG31" s="655"/>
      <c r="DH31" s="655"/>
      <c r="DI31" s="655"/>
      <c r="DJ31" s="655"/>
      <c r="DK31" s="656"/>
      <c r="DL31" s="632">
        <v>93660</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295033</v>
      </c>
      <c r="S32" s="624"/>
      <c r="T32" s="624"/>
      <c r="U32" s="624"/>
      <c r="V32" s="624"/>
      <c r="W32" s="624"/>
      <c r="X32" s="624"/>
      <c r="Y32" s="625"/>
      <c r="Z32" s="626">
        <v>2.4</v>
      </c>
      <c r="AA32" s="626"/>
      <c r="AB32" s="626"/>
      <c r="AC32" s="626"/>
      <c r="AD32" s="627">
        <v>250</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96</v>
      </c>
      <c r="BN32" s="691"/>
      <c r="BO32" s="691"/>
      <c r="BP32" s="691"/>
      <c r="BQ32" s="693"/>
      <c r="BR32" s="690">
        <v>98.8</v>
      </c>
      <c r="BS32" s="691"/>
      <c r="BT32" s="691"/>
      <c r="BU32" s="691"/>
      <c r="BV32" s="691"/>
      <c r="BW32" s="691"/>
      <c r="BX32" s="692">
        <v>95.4</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809254</v>
      </c>
      <c r="S33" s="624"/>
      <c r="T33" s="624"/>
      <c r="U33" s="624"/>
      <c r="V33" s="624"/>
      <c r="W33" s="624"/>
      <c r="X33" s="624"/>
      <c r="Y33" s="625"/>
      <c r="Z33" s="626">
        <v>6.6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5518769</v>
      </c>
      <c r="CS33" s="655"/>
      <c r="CT33" s="655"/>
      <c r="CU33" s="655"/>
      <c r="CV33" s="655"/>
      <c r="CW33" s="655"/>
      <c r="CX33" s="655"/>
      <c r="CY33" s="656"/>
      <c r="CZ33" s="657">
        <v>47.9</v>
      </c>
      <c r="DA33" s="658"/>
      <c r="DB33" s="658"/>
      <c r="DC33" s="659"/>
      <c r="DD33" s="632">
        <v>4622204</v>
      </c>
      <c r="DE33" s="655"/>
      <c r="DF33" s="655"/>
      <c r="DG33" s="655"/>
      <c r="DH33" s="655"/>
      <c r="DI33" s="655"/>
      <c r="DJ33" s="655"/>
      <c r="DK33" s="656"/>
      <c r="DL33" s="632">
        <v>3312931</v>
      </c>
      <c r="DM33" s="655"/>
      <c r="DN33" s="655"/>
      <c r="DO33" s="655"/>
      <c r="DP33" s="655"/>
      <c r="DQ33" s="655"/>
      <c r="DR33" s="655"/>
      <c r="DS33" s="655"/>
      <c r="DT33" s="655"/>
      <c r="DU33" s="655"/>
      <c r="DV33" s="656"/>
      <c r="DW33" s="628">
        <v>43.7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1853836</v>
      </c>
      <c r="CS34" s="624"/>
      <c r="CT34" s="624"/>
      <c r="CU34" s="624"/>
      <c r="CV34" s="624"/>
      <c r="CW34" s="624"/>
      <c r="CX34" s="624"/>
      <c r="CY34" s="625"/>
      <c r="CZ34" s="657">
        <v>16.100000000000001</v>
      </c>
      <c r="DA34" s="658"/>
      <c r="DB34" s="658"/>
      <c r="DC34" s="659"/>
      <c r="DD34" s="632">
        <v>1445502</v>
      </c>
      <c r="DE34" s="624"/>
      <c r="DF34" s="624"/>
      <c r="DG34" s="624"/>
      <c r="DH34" s="624"/>
      <c r="DI34" s="624"/>
      <c r="DJ34" s="624"/>
      <c r="DK34" s="625"/>
      <c r="DL34" s="632">
        <v>1137029</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464154</v>
      </c>
      <c r="S35" s="624"/>
      <c r="T35" s="624"/>
      <c r="U35" s="624"/>
      <c r="V35" s="624"/>
      <c r="W35" s="624"/>
      <c r="X35" s="624"/>
      <c r="Y35" s="625"/>
      <c r="Z35" s="626">
        <v>3.8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1538500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116434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112396</v>
      </c>
      <c r="CS35" s="655"/>
      <c r="CT35" s="655"/>
      <c r="CU35" s="655"/>
      <c r="CV35" s="655"/>
      <c r="CW35" s="655"/>
      <c r="CX35" s="655"/>
      <c r="CY35" s="656"/>
      <c r="CZ35" s="657">
        <v>1</v>
      </c>
      <c r="DA35" s="658"/>
      <c r="DB35" s="658"/>
      <c r="DC35" s="659"/>
      <c r="DD35" s="632">
        <v>90323</v>
      </c>
      <c r="DE35" s="655"/>
      <c r="DF35" s="655"/>
      <c r="DG35" s="655"/>
      <c r="DH35" s="655"/>
      <c r="DI35" s="655"/>
      <c r="DJ35" s="655"/>
      <c r="DK35" s="656"/>
      <c r="DL35" s="632">
        <v>90323</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12178238</v>
      </c>
      <c r="S36" s="696"/>
      <c r="T36" s="696"/>
      <c r="U36" s="696"/>
      <c r="V36" s="696"/>
      <c r="W36" s="696"/>
      <c r="X36" s="696"/>
      <c r="Y36" s="697"/>
      <c r="Z36" s="698">
        <v>100</v>
      </c>
      <c r="AA36" s="698"/>
      <c r="AB36" s="698"/>
      <c r="AC36" s="698"/>
      <c r="AD36" s="699">
        <v>7110191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285953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-114872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1582117</v>
      </c>
      <c r="CS36" s="624"/>
      <c r="CT36" s="624"/>
      <c r="CU36" s="624"/>
      <c r="CV36" s="624"/>
      <c r="CW36" s="624"/>
      <c r="CX36" s="624"/>
      <c r="CY36" s="625"/>
      <c r="CZ36" s="657">
        <v>13.7</v>
      </c>
      <c r="DA36" s="658"/>
      <c r="DB36" s="658"/>
      <c r="DC36" s="659"/>
      <c r="DD36" s="632">
        <v>1314624</v>
      </c>
      <c r="DE36" s="624"/>
      <c r="DF36" s="624"/>
      <c r="DG36" s="624"/>
      <c r="DH36" s="624"/>
      <c r="DI36" s="624"/>
      <c r="DJ36" s="624"/>
      <c r="DK36" s="625"/>
      <c r="DL36" s="632">
        <v>988747</v>
      </c>
      <c r="DM36" s="624"/>
      <c r="DN36" s="624"/>
      <c r="DO36" s="624"/>
      <c r="DP36" s="624"/>
      <c r="DQ36" s="624"/>
      <c r="DR36" s="624"/>
      <c r="DS36" s="624"/>
      <c r="DT36" s="624"/>
      <c r="DU36" s="624"/>
      <c r="DV36" s="625"/>
      <c r="DW36" s="628">
        <v>13.1</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33922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5904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404588</v>
      </c>
      <c r="CS37" s="655"/>
      <c r="CT37" s="655"/>
      <c r="CU37" s="655"/>
      <c r="CV37" s="655"/>
      <c r="CW37" s="655"/>
      <c r="CX37" s="655"/>
      <c r="CY37" s="656"/>
      <c r="CZ37" s="657">
        <v>3.5</v>
      </c>
      <c r="DA37" s="658"/>
      <c r="DB37" s="658"/>
      <c r="DC37" s="659"/>
      <c r="DD37" s="632">
        <v>404588</v>
      </c>
      <c r="DE37" s="655"/>
      <c r="DF37" s="655"/>
      <c r="DG37" s="655"/>
      <c r="DH37" s="655"/>
      <c r="DI37" s="655"/>
      <c r="DJ37" s="655"/>
      <c r="DK37" s="656"/>
      <c r="DL37" s="632">
        <v>404588</v>
      </c>
      <c r="DM37" s="655"/>
      <c r="DN37" s="655"/>
      <c r="DO37" s="655"/>
      <c r="DP37" s="655"/>
      <c r="DQ37" s="655"/>
      <c r="DR37" s="655"/>
      <c r="DS37" s="655"/>
      <c r="DT37" s="655"/>
      <c r="DU37" s="655"/>
      <c r="DV37" s="656"/>
      <c r="DW37" s="628">
        <v>5.3</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10155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1504578</v>
      </c>
      <c r="CS38" s="624"/>
      <c r="CT38" s="624"/>
      <c r="CU38" s="624"/>
      <c r="CV38" s="624"/>
      <c r="CW38" s="624"/>
      <c r="CX38" s="624"/>
      <c r="CY38" s="625"/>
      <c r="CZ38" s="657">
        <v>13.1</v>
      </c>
      <c r="DA38" s="658"/>
      <c r="DB38" s="658"/>
      <c r="DC38" s="659"/>
      <c r="DD38" s="632">
        <v>1345780</v>
      </c>
      <c r="DE38" s="624"/>
      <c r="DF38" s="624"/>
      <c r="DG38" s="624"/>
      <c r="DH38" s="624"/>
      <c r="DI38" s="624"/>
      <c r="DJ38" s="624"/>
      <c r="DK38" s="625"/>
      <c r="DL38" s="632">
        <v>1096832</v>
      </c>
      <c r="DM38" s="624"/>
      <c r="DN38" s="624"/>
      <c r="DO38" s="624"/>
      <c r="DP38" s="624"/>
      <c r="DQ38" s="624"/>
      <c r="DR38" s="624"/>
      <c r="DS38" s="624"/>
      <c r="DT38" s="624"/>
      <c r="DU38" s="624"/>
      <c r="DV38" s="625"/>
      <c r="DW38" s="628">
        <v>14.5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452842</v>
      </c>
      <c r="CS39" s="655"/>
      <c r="CT39" s="655"/>
      <c r="CU39" s="655"/>
      <c r="CV39" s="655"/>
      <c r="CW39" s="655"/>
      <c r="CX39" s="655"/>
      <c r="CY39" s="656"/>
      <c r="CZ39" s="657">
        <v>3.9</v>
      </c>
      <c r="DA39" s="658"/>
      <c r="DB39" s="658"/>
      <c r="DC39" s="659"/>
      <c r="DD39" s="632">
        <v>425975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382057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13000</v>
      </c>
      <c r="CS40" s="624"/>
      <c r="CT40" s="624"/>
      <c r="CU40" s="624"/>
      <c r="CV40" s="624"/>
      <c r="CW40" s="624"/>
      <c r="CX40" s="624"/>
      <c r="CY40" s="625"/>
      <c r="CZ40" s="657">
        <v>0.1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836568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1376770</v>
      </c>
      <c r="CS42" s="624"/>
      <c r="CT42" s="624"/>
      <c r="CU42" s="624"/>
      <c r="CV42" s="624"/>
      <c r="CW42" s="624"/>
      <c r="CX42" s="624"/>
      <c r="CY42" s="625"/>
      <c r="CZ42" s="657">
        <v>11.9</v>
      </c>
      <c r="DA42" s="706"/>
      <c r="DB42" s="706"/>
      <c r="DC42" s="707"/>
      <c r="DD42" s="632">
        <v>496793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97211</v>
      </c>
      <c r="CS43" s="655"/>
      <c r="CT43" s="655"/>
      <c r="CU43" s="655"/>
      <c r="CV43" s="655"/>
      <c r="CW43" s="655"/>
      <c r="CX43" s="655"/>
      <c r="CY43" s="656"/>
      <c r="CZ43" s="657">
        <v>0.8</v>
      </c>
      <c r="DA43" s="658"/>
      <c r="DB43" s="658"/>
      <c r="DC43" s="659"/>
      <c r="DD43" s="632">
        <v>94880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1376770</v>
      </c>
      <c r="CS44" s="624"/>
      <c r="CT44" s="624"/>
      <c r="CU44" s="624"/>
      <c r="CV44" s="624"/>
      <c r="CW44" s="624"/>
      <c r="CX44" s="624"/>
      <c r="CY44" s="625"/>
      <c r="CZ44" s="657">
        <v>11.9</v>
      </c>
      <c r="DA44" s="706"/>
      <c r="DB44" s="706"/>
      <c r="DC44" s="707"/>
      <c r="DD44" s="632">
        <v>496793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877167</v>
      </c>
      <c r="CS45" s="655"/>
      <c r="CT45" s="655"/>
      <c r="CU45" s="655"/>
      <c r="CV45" s="655"/>
      <c r="CW45" s="655"/>
      <c r="CX45" s="655"/>
      <c r="CY45" s="656"/>
      <c r="CZ45" s="657">
        <v>7.6</v>
      </c>
      <c r="DA45" s="658"/>
      <c r="DB45" s="658"/>
      <c r="DC45" s="659"/>
      <c r="DD45" s="632">
        <v>108348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493130</v>
      </c>
      <c r="CS46" s="624"/>
      <c r="CT46" s="624"/>
      <c r="CU46" s="624"/>
      <c r="CV46" s="624"/>
      <c r="CW46" s="624"/>
      <c r="CX46" s="624"/>
      <c r="CY46" s="625"/>
      <c r="CZ46" s="657">
        <v>4.3</v>
      </c>
      <c r="DA46" s="706"/>
      <c r="DB46" s="706"/>
      <c r="DC46" s="707"/>
      <c r="DD46" s="632">
        <v>381972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11525607</v>
      </c>
      <c r="CS49" s="691"/>
      <c r="CT49" s="691"/>
      <c r="CU49" s="691"/>
      <c r="CV49" s="691"/>
      <c r="CW49" s="691"/>
      <c r="CX49" s="691"/>
      <c r="CY49" s="718"/>
      <c r="CZ49" s="719">
        <v>100</v>
      </c>
      <c r="DA49" s="720"/>
      <c r="DB49" s="720"/>
      <c r="DC49" s="721"/>
      <c r="DD49" s="722">
        <v>8171028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9" zoomScale="50" zoomScaleNormal="50" zoomScaleSheetLayoutView="70" workbookViewId="0">
      <selection activeCell="AF88" sqref="AF88:AJ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12192</v>
      </c>
      <c r="R7" s="753"/>
      <c r="S7" s="753"/>
      <c r="T7" s="753"/>
      <c r="U7" s="753"/>
      <c r="V7" s="753">
        <v>11539</v>
      </c>
      <c r="W7" s="753"/>
      <c r="X7" s="753"/>
      <c r="Y7" s="753"/>
      <c r="Z7" s="753"/>
      <c r="AA7" s="753">
        <v>653</v>
      </c>
      <c r="AB7" s="753"/>
      <c r="AC7" s="753"/>
      <c r="AD7" s="753"/>
      <c r="AE7" s="754"/>
      <c r="AF7" s="755">
        <v>588</v>
      </c>
      <c r="AG7" s="756"/>
      <c r="AH7" s="756"/>
      <c r="AI7" s="756"/>
      <c r="AJ7" s="757"/>
      <c r="AK7" s="792">
        <v>36</v>
      </c>
      <c r="AL7" s="793"/>
      <c r="AM7" s="793"/>
      <c r="AN7" s="793"/>
      <c r="AO7" s="793"/>
      <c r="AP7" s="793">
        <v>8856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12178</v>
      </c>
      <c r="R23" s="812"/>
      <c r="S23" s="812"/>
      <c r="T23" s="812"/>
      <c r="U23" s="812"/>
      <c r="V23" s="812">
        <v>11526</v>
      </c>
      <c r="W23" s="812"/>
      <c r="X23" s="812"/>
      <c r="Y23" s="812"/>
      <c r="Z23" s="812"/>
      <c r="AA23" s="812">
        <v>653</v>
      </c>
      <c r="AB23" s="812"/>
      <c r="AC23" s="812"/>
      <c r="AD23" s="812"/>
      <c r="AE23" s="813"/>
      <c r="AF23" s="814">
        <v>588</v>
      </c>
      <c r="AG23" s="812"/>
      <c r="AH23" s="812"/>
      <c r="AI23" s="812"/>
      <c r="AJ23" s="815"/>
      <c r="AK23" s="816"/>
      <c r="AL23" s="817"/>
      <c r="AM23" s="817"/>
      <c r="AN23" s="817"/>
      <c r="AO23" s="817"/>
      <c r="AP23" s="812">
        <v>8856</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5102</v>
      </c>
      <c r="R28" s="841"/>
      <c r="S28" s="841"/>
      <c r="T28" s="841"/>
      <c r="U28" s="841"/>
      <c r="V28" s="841">
        <v>4985</v>
      </c>
      <c r="W28" s="841"/>
      <c r="X28" s="841"/>
      <c r="Y28" s="841"/>
      <c r="Z28" s="841"/>
      <c r="AA28" s="841">
        <v>116</v>
      </c>
      <c r="AB28" s="841"/>
      <c r="AC28" s="841"/>
      <c r="AD28" s="841"/>
      <c r="AE28" s="842"/>
      <c r="AF28" s="843">
        <v>116</v>
      </c>
      <c r="AG28" s="841"/>
      <c r="AH28" s="841"/>
      <c r="AI28" s="841"/>
      <c r="AJ28" s="844"/>
      <c r="AK28" s="845">
        <v>382</v>
      </c>
      <c r="AL28" s="836"/>
      <c r="AM28" s="836"/>
      <c r="AN28" s="836"/>
      <c r="AO28" s="836"/>
      <c r="AP28" s="836">
        <v>0</v>
      </c>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324</v>
      </c>
      <c r="R29" s="777"/>
      <c r="S29" s="777"/>
      <c r="T29" s="777"/>
      <c r="U29" s="777"/>
      <c r="V29" s="777">
        <v>321</v>
      </c>
      <c r="W29" s="777"/>
      <c r="X29" s="777"/>
      <c r="Y29" s="777"/>
      <c r="Z29" s="777"/>
      <c r="AA29" s="777">
        <v>3</v>
      </c>
      <c r="AB29" s="777"/>
      <c r="AC29" s="777"/>
      <c r="AD29" s="777"/>
      <c r="AE29" s="778"/>
      <c r="AF29" s="779">
        <v>3</v>
      </c>
      <c r="AG29" s="780"/>
      <c r="AH29" s="780"/>
      <c r="AI29" s="780"/>
      <c r="AJ29" s="781"/>
      <c r="AK29" s="848">
        <v>93</v>
      </c>
      <c r="AL29" s="849"/>
      <c r="AM29" s="849"/>
      <c r="AN29" s="849"/>
      <c r="AO29" s="849"/>
      <c r="AP29" s="849">
        <v>0</v>
      </c>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966</v>
      </c>
      <c r="R30" s="777"/>
      <c r="S30" s="777"/>
      <c r="T30" s="777"/>
      <c r="U30" s="777"/>
      <c r="V30" s="777">
        <v>812</v>
      </c>
      <c r="W30" s="777"/>
      <c r="X30" s="777"/>
      <c r="Y30" s="777"/>
      <c r="Z30" s="777"/>
      <c r="AA30" s="777">
        <v>154</v>
      </c>
      <c r="AB30" s="777"/>
      <c r="AC30" s="777"/>
      <c r="AD30" s="777"/>
      <c r="AE30" s="778"/>
      <c r="AF30" s="779">
        <v>926</v>
      </c>
      <c r="AG30" s="780"/>
      <c r="AH30" s="780"/>
      <c r="AI30" s="780"/>
      <c r="AJ30" s="781"/>
      <c r="AK30" s="848">
        <v>11</v>
      </c>
      <c r="AL30" s="849"/>
      <c r="AM30" s="849"/>
      <c r="AN30" s="849"/>
      <c r="AO30" s="849"/>
      <c r="AP30" s="849">
        <v>732</v>
      </c>
      <c r="AQ30" s="849"/>
      <c r="AR30" s="849"/>
      <c r="AS30" s="849"/>
      <c r="AT30" s="849"/>
      <c r="AU30" s="849">
        <v>77</v>
      </c>
      <c r="AV30" s="849"/>
      <c r="AW30" s="849"/>
      <c r="AX30" s="849"/>
      <c r="AY30" s="849"/>
      <c r="AZ30" s="850"/>
      <c r="BA30" s="850"/>
      <c r="BB30" s="850"/>
      <c r="BC30" s="850"/>
      <c r="BD30" s="850"/>
      <c r="BE30" s="846" t="s">
        <v>379</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549</v>
      </c>
      <c r="R31" s="777"/>
      <c r="S31" s="777"/>
      <c r="T31" s="777"/>
      <c r="U31" s="777"/>
      <c r="V31" s="777">
        <v>529</v>
      </c>
      <c r="W31" s="777"/>
      <c r="X31" s="777"/>
      <c r="Y31" s="777"/>
      <c r="Z31" s="777"/>
      <c r="AA31" s="777">
        <v>20</v>
      </c>
      <c r="AB31" s="777"/>
      <c r="AC31" s="777"/>
      <c r="AD31" s="777"/>
      <c r="AE31" s="778"/>
      <c r="AF31" s="779">
        <v>20</v>
      </c>
      <c r="AG31" s="780"/>
      <c r="AH31" s="780"/>
      <c r="AI31" s="780"/>
      <c r="AJ31" s="781"/>
      <c r="AK31" s="848">
        <v>2231</v>
      </c>
      <c r="AL31" s="849"/>
      <c r="AM31" s="849"/>
      <c r="AN31" s="849"/>
      <c r="AO31" s="849"/>
      <c r="AP31" s="849">
        <v>2310</v>
      </c>
      <c r="AQ31" s="849"/>
      <c r="AR31" s="849"/>
      <c r="AS31" s="849"/>
      <c r="AT31" s="849"/>
      <c r="AU31" s="849">
        <v>2128</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89</v>
      </c>
      <c r="R32" s="777"/>
      <c r="S32" s="777"/>
      <c r="T32" s="777"/>
      <c r="U32" s="777"/>
      <c r="V32" s="777">
        <v>86</v>
      </c>
      <c r="W32" s="777"/>
      <c r="X32" s="777"/>
      <c r="Y32" s="777"/>
      <c r="Z32" s="777"/>
      <c r="AA32" s="777">
        <v>3</v>
      </c>
      <c r="AB32" s="777"/>
      <c r="AC32" s="777"/>
      <c r="AD32" s="777"/>
      <c r="AE32" s="778"/>
      <c r="AF32" s="779">
        <v>3</v>
      </c>
      <c r="AG32" s="780"/>
      <c r="AH32" s="780"/>
      <c r="AI32" s="780"/>
      <c r="AJ32" s="781"/>
      <c r="AK32" s="848">
        <v>55</v>
      </c>
      <c r="AL32" s="849"/>
      <c r="AM32" s="849"/>
      <c r="AN32" s="849"/>
      <c r="AO32" s="849"/>
      <c r="AP32" s="849">
        <v>712</v>
      </c>
      <c r="AQ32" s="849"/>
      <c r="AR32" s="849"/>
      <c r="AS32" s="849"/>
      <c r="AT32" s="849"/>
      <c r="AU32" s="849">
        <v>712</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1069</v>
      </c>
      <c r="AG63" s="860"/>
      <c r="AH63" s="860"/>
      <c r="AI63" s="860"/>
      <c r="AJ63" s="861"/>
      <c r="AK63" s="862"/>
      <c r="AL63" s="857"/>
      <c r="AM63" s="857"/>
      <c r="AN63" s="857"/>
      <c r="AO63" s="857"/>
      <c r="AP63" s="860">
        <v>3754</v>
      </c>
      <c r="AQ63" s="860"/>
      <c r="AR63" s="860"/>
      <c r="AS63" s="860"/>
      <c r="AT63" s="860"/>
      <c r="AU63" s="860">
        <v>2917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1476</v>
      </c>
      <c r="R68" s="884"/>
      <c r="S68" s="884"/>
      <c r="T68" s="884"/>
      <c r="U68" s="884"/>
      <c r="V68" s="884">
        <v>1442</v>
      </c>
      <c r="W68" s="884"/>
      <c r="X68" s="884"/>
      <c r="Y68" s="884"/>
      <c r="Z68" s="884"/>
      <c r="AA68" s="884">
        <v>35</v>
      </c>
      <c r="AB68" s="884"/>
      <c r="AC68" s="884"/>
      <c r="AD68" s="884"/>
      <c r="AE68" s="884"/>
      <c r="AF68" s="884">
        <v>35</v>
      </c>
      <c r="AG68" s="884"/>
      <c r="AH68" s="884"/>
      <c r="AI68" s="884"/>
      <c r="AJ68" s="884"/>
      <c r="AK68" s="884" t="s">
        <v>484</v>
      </c>
      <c r="AL68" s="884"/>
      <c r="AM68" s="884"/>
      <c r="AN68" s="884"/>
      <c r="AO68" s="884"/>
      <c r="AP68" s="884" t="s">
        <v>484</v>
      </c>
      <c r="AQ68" s="884"/>
      <c r="AR68" s="884"/>
      <c r="AS68" s="884"/>
      <c r="AT68" s="884"/>
      <c r="AU68" s="884" t="s">
        <v>484</v>
      </c>
      <c r="AV68" s="884"/>
      <c r="AW68" s="884"/>
      <c r="AX68" s="884"/>
      <c r="AY68" s="884"/>
      <c r="AZ68" s="885" t="s">
        <v>542</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634650</v>
      </c>
      <c r="R69" s="849"/>
      <c r="S69" s="849"/>
      <c r="T69" s="849"/>
      <c r="U69" s="849"/>
      <c r="V69" s="849">
        <v>617408</v>
      </c>
      <c r="W69" s="849"/>
      <c r="X69" s="849"/>
      <c r="Y69" s="849"/>
      <c r="Z69" s="849"/>
      <c r="AA69" s="849">
        <v>17242</v>
      </c>
      <c r="AB69" s="849"/>
      <c r="AC69" s="849"/>
      <c r="AD69" s="849"/>
      <c r="AE69" s="849"/>
      <c r="AF69" s="849">
        <v>17242</v>
      </c>
      <c r="AG69" s="849"/>
      <c r="AH69" s="849"/>
      <c r="AI69" s="849"/>
      <c r="AJ69" s="849"/>
      <c r="AK69" s="849">
        <v>5814</v>
      </c>
      <c r="AL69" s="849"/>
      <c r="AM69" s="849"/>
      <c r="AN69" s="849"/>
      <c r="AO69" s="849"/>
      <c r="AP69" s="849" t="s">
        <v>484</v>
      </c>
      <c r="AQ69" s="849"/>
      <c r="AR69" s="849"/>
      <c r="AS69" s="849"/>
      <c r="AT69" s="849"/>
      <c r="AU69" s="849" t="s">
        <v>484</v>
      </c>
      <c r="AV69" s="849"/>
      <c r="AW69" s="849"/>
      <c r="AX69" s="849"/>
      <c r="AY69" s="849"/>
      <c r="AZ69" s="895" t="s">
        <v>543</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31982</v>
      </c>
      <c r="R70" s="849"/>
      <c r="S70" s="849"/>
      <c r="T70" s="849"/>
      <c r="U70" s="849"/>
      <c r="V70" s="849">
        <v>31890</v>
      </c>
      <c r="W70" s="849"/>
      <c r="X70" s="849"/>
      <c r="Y70" s="849"/>
      <c r="Z70" s="849"/>
      <c r="AA70" s="849">
        <v>92</v>
      </c>
      <c r="AB70" s="849"/>
      <c r="AC70" s="849"/>
      <c r="AD70" s="849"/>
      <c r="AE70" s="849"/>
      <c r="AF70" s="849">
        <v>92</v>
      </c>
      <c r="AG70" s="849"/>
      <c r="AH70" s="849"/>
      <c r="AI70" s="849"/>
      <c r="AJ70" s="849"/>
      <c r="AK70" s="849">
        <v>972</v>
      </c>
      <c r="AL70" s="849"/>
      <c r="AM70" s="849"/>
      <c r="AN70" s="849"/>
      <c r="AO70" s="849"/>
      <c r="AP70" s="849" t="s">
        <v>484</v>
      </c>
      <c r="AQ70" s="849"/>
      <c r="AR70" s="849"/>
      <c r="AS70" s="849"/>
      <c r="AT70" s="849"/>
      <c r="AU70" s="849" t="s">
        <v>484</v>
      </c>
      <c r="AV70" s="849"/>
      <c r="AW70" s="849"/>
      <c r="AX70" s="849"/>
      <c r="AY70" s="849"/>
      <c r="AZ70" s="895" t="s">
        <v>542</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346</v>
      </c>
      <c r="R71" s="849"/>
      <c r="S71" s="849"/>
      <c r="T71" s="849"/>
      <c r="U71" s="849"/>
      <c r="V71" s="849">
        <v>170</v>
      </c>
      <c r="W71" s="849"/>
      <c r="X71" s="849"/>
      <c r="Y71" s="849"/>
      <c r="Z71" s="849"/>
      <c r="AA71" s="849">
        <v>176</v>
      </c>
      <c r="AB71" s="849"/>
      <c r="AC71" s="849"/>
      <c r="AD71" s="849"/>
      <c r="AE71" s="849"/>
      <c r="AF71" s="849">
        <v>176</v>
      </c>
      <c r="AG71" s="849"/>
      <c r="AH71" s="849"/>
      <c r="AI71" s="849"/>
      <c r="AJ71" s="849"/>
      <c r="AK71" s="849" t="s">
        <v>484</v>
      </c>
      <c r="AL71" s="849"/>
      <c r="AM71" s="849"/>
      <c r="AN71" s="849"/>
      <c r="AO71" s="849"/>
      <c r="AP71" s="849" t="s">
        <v>484</v>
      </c>
      <c r="AQ71" s="849"/>
      <c r="AR71" s="849"/>
      <c r="AS71" s="849"/>
      <c r="AT71" s="849"/>
      <c r="AU71" s="849" t="s">
        <v>484</v>
      </c>
      <c r="AV71" s="849"/>
      <c r="AW71" s="849"/>
      <c r="AX71" s="849"/>
      <c r="AY71" s="849"/>
      <c r="AZ71" s="895" t="s">
        <v>544</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t="s">
        <v>484</v>
      </c>
      <c r="AQ72" s="849"/>
      <c r="AR72" s="849"/>
      <c r="AS72" s="849"/>
      <c r="AT72" s="849"/>
      <c r="AU72" s="849" t="s">
        <v>484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541</v>
      </c>
      <c r="C73" s="892"/>
      <c r="D73" s="892"/>
      <c r="E73" s="892"/>
      <c r="F73" s="892"/>
      <c r="G73" s="892"/>
      <c r="H73" s="892"/>
      <c r="I73" s="892"/>
      <c r="J73" s="892"/>
      <c r="K73" s="892"/>
      <c r="L73" s="892"/>
      <c r="M73" s="892"/>
      <c r="N73" s="892"/>
      <c r="O73" s="892"/>
      <c r="P73" s="893"/>
      <c r="Q73" s="894">
        <v>61090</v>
      </c>
      <c r="R73" s="849"/>
      <c r="S73" s="849"/>
      <c r="T73" s="849"/>
      <c r="U73" s="849"/>
      <c r="V73" s="849">
        <v>58244</v>
      </c>
      <c r="W73" s="849"/>
      <c r="X73" s="849"/>
      <c r="Y73" s="849"/>
      <c r="Z73" s="849"/>
      <c r="AA73" s="849">
        <v>2846</v>
      </c>
      <c r="AB73" s="849"/>
      <c r="AC73" s="849"/>
      <c r="AD73" s="849"/>
      <c r="AE73" s="849"/>
      <c r="AF73" s="849">
        <v>2846</v>
      </c>
      <c r="AG73" s="849"/>
      <c r="AH73" s="849"/>
      <c r="AI73" s="849"/>
      <c r="AJ73" s="849"/>
      <c r="AK73" s="849" t="s">
        <v>484</v>
      </c>
      <c r="AL73" s="849"/>
      <c r="AM73" s="849"/>
      <c r="AN73" s="849"/>
      <c r="AO73" s="849"/>
      <c r="AP73" s="849" t="s">
        <v>484</v>
      </c>
      <c r="AQ73" s="849"/>
      <c r="AR73" s="849"/>
      <c r="AS73" s="849"/>
      <c r="AT73" s="849"/>
      <c r="AU73" s="849" t="s">
        <v>484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20408</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995368</v>
      </c>
      <c r="AB110" s="920"/>
      <c r="AC110" s="920"/>
      <c r="AD110" s="920"/>
      <c r="AE110" s="921"/>
      <c r="AF110" s="922">
        <v>955703</v>
      </c>
      <c r="AG110" s="920"/>
      <c r="AH110" s="920"/>
      <c r="AI110" s="920"/>
      <c r="AJ110" s="921"/>
      <c r="AK110" s="922">
        <v>883007</v>
      </c>
      <c r="AL110" s="920"/>
      <c r="AM110" s="920"/>
      <c r="AN110" s="920"/>
      <c r="AO110" s="921"/>
      <c r="AP110" s="923">
        <v>13.2</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8872253</v>
      </c>
      <c r="BR110" s="957"/>
      <c r="BS110" s="957"/>
      <c r="BT110" s="957"/>
      <c r="BU110" s="957"/>
      <c r="BV110" s="957">
        <v>8826127</v>
      </c>
      <c r="BW110" s="957"/>
      <c r="BX110" s="957"/>
      <c r="BY110" s="957"/>
      <c r="BZ110" s="957"/>
      <c r="CA110" s="957">
        <v>8855903</v>
      </c>
      <c r="CB110" s="957"/>
      <c r="CC110" s="957"/>
      <c r="CD110" s="957"/>
      <c r="CE110" s="957"/>
      <c r="CF110" s="971">
        <v>132.80000000000001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4981</v>
      </c>
      <c r="BR111" s="950"/>
      <c r="BS111" s="950"/>
      <c r="BT111" s="950"/>
      <c r="BU111" s="950"/>
      <c r="BV111" s="950">
        <v>155098</v>
      </c>
      <c r="BW111" s="950"/>
      <c r="BX111" s="950"/>
      <c r="BY111" s="950"/>
      <c r="BZ111" s="950"/>
      <c r="CA111" s="950">
        <v>71967</v>
      </c>
      <c r="CB111" s="950"/>
      <c r="CC111" s="950"/>
      <c r="CD111" s="950"/>
      <c r="CE111" s="950"/>
      <c r="CF111" s="944">
        <v>1.1000000000000001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3329334</v>
      </c>
      <c r="BR112" s="950"/>
      <c r="BS112" s="950"/>
      <c r="BT112" s="950"/>
      <c r="BU112" s="950"/>
      <c r="BV112" s="950">
        <v>3077740</v>
      </c>
      <c r="BW112" s="950"/>
      <c r="BX112" s="950"/>
      <c r="BY112" s="950"/>
      <c r="BZ112" s="950"/>
      <c r="CA112" s="950">
        <v>2916830</v>
      </c>
      <c r="CB112" s="950"/>
      <c r="CC112" s="950"/>
      <c r="CD112" s="950"/>
      <c r="CE112" s="950"/>
      <c r="CF112" s="944">
        <v>43.7</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245172</v>
      </c>
      <c r="AB113" s="964"/>
      <c r="AC113" s="964"/>
      <c r="AD113" s="964"/>
      <c r="AE113" s="965"/>
      <c r="AF113" s="966">
        <v>235618</v>
      </c>
      <c r="AG113" s="964"/>
      <c r="AH113" s="964"/>
      <c r="AI113" s="964"/>
      <c r="AJ113" s="965"/>
      <c r="AK113" s="966">
        <v>252202</v>
      </c>
      <c r="AL113" s="964"/>
      <c r="AM113" s="964"/>
      <c r="AN113" s="964"/>
      <c r="AO113" s="965"/>
      <c r="AP113" s="967">
        <v>3.8</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2676252</v>
      </c>
      <c r="BR114" s="950"/>
      <c r="BS114" s="950"/>
      <c r="BT114" s="950"/>
      <c r="BU114" s="950"/>
      <c r="BV114" s="950">
        <v>2572243</v>
      </c>
      <c r="BW114" s="950"/>
      <c r="BX114" s="950"/>
      <c r="BY114" s="950"/>
      <c r="BZ114" s="950"/>
      <c r="CA114" s="950">
        <v>2534445</v>
      </c>
      <c r="CB114" s="950"/>
      <c r="CC114" s="950"/>
      <c r="CD114" s="950"/>
      <c r="CE114" s="950"/>
      <c r="CF114" s="944">
        <v>38</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1177</v>
      </c>
      <c r="AB115" s="964"/>
      <c r="AC115" s="964"/>
      <c r="AD115" s="964"/>
      <c r="AE115" s="965"/>
      <c r="AF115" s="966">
        <v>1177</v>
      </c>
      <c r="AG115" s="964"/>
      <c r="AH115" s="964"/>
      <c r="AI115" s="964"/>
      <c r="AJ115" s="965"/>
      <c r="AK115" s="966">
        <v>1177</v>
      </c>
      <c r="AL115" s="964"/>
      <c r="AM115" s="964"/>
      <c r="AN115" s="964"/>
      <c r="AO115" s="965"/>
      <c r="AP115" s="967">
        <v>0</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108</v>
      </c>
      <c r="AB116" s="989"/>
      <c r="AC116" s="989"/>
      <c r="AD116" s="989"/>
      <c r="AE116" s="990"/>
      <c r="AF116" s="991">
        <v>175</v>
      </c>
      <c r="AG116" s="989"/>
      <c r="AH116" s="989"/>
      <c r="AI116" s="989"/>
      <c r="AJ116" s="990"/>
      <c r="AK116" s="991">
        <v>373</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1241825</v>
      </c>
      <c r="AB117" s="996"/>
      <c r="AC117" s="996"/>
      <c r="AD117" s="996"/>
      <c r="AE117" s="997"/>
      <c r="AF117" s="995">
        <v>1192673</v>
      </c>
      <c r="AG117" s="996"/>
      <c r="AH117" s="996"/>
      <c r="AI117" s="996"/>
      <c r="AJ117" s="997"/>
      <c r="AK117" s="995">
        <v>1136759</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433</v>
      </c>
      <c r="BP118" s="1024"/>
      <c r="BQ118" s="1015">
        <v>14882820</v>
      </c>
      <c r="BR118" s="1016"/>
      <c r="BS118" s="1016"/>
      <c r="BT118" s="1016"/>
      <c r="BU118" s="1016"/>
      <c r="BV118" s="1016">
        <v>14631208</v>
      </c>
      <c r="BW118" s="1016"/>
      <c r="BX118" s="1016"/>
      <c r="BY118" s="1016"/>
      <c r="BZ118" s="1016"/>
      <c r="CA118" s="1016">
        <v>14379145</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1087733</v>
      </c>
      <c r="BR119" s="957"/>
      <c r="BS119" s="957"/>
      <c r="BT119" s="957"/>
      <c r="BU119" s="957"/>
      <c r="BV119" s="957">
        <v>1118808</v>
      </c>
      <c r="BW119" s="957"/>
      <c r="BX119" s="957"/>
      <c r="BY119" s="957"/>
      <c r="BZ119" s="957"/>
      <c r="CA119" s="957">
        <v>1544545</v>
      </c>
      <c r="CB119" s="957"/>
      <c r="CC119" s="957"/>
      <c r="CD119" s="957"/>
      <c r="CE119" s="957"/>
      <c r="CF119" s="971">
        <v>23.2</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4981</v>
      </c>
      <c r="DH119" s="1028"/>
      <c r="DI119" s="1028"/>
      <c r="DJ119" s="1028"/>
      <c r="DK119" s="1029"/>
      <c r="DL119" s="1030">
        <v>155098</v>
      </c>
      <c r="DM119" s="1028"/>
      <c r="DN119" s="1028"/>
      <c r="DO119" s="1028"/>
      <c r="DP119" s="1029"/>
      <c r="DQ119" s="1030">
        <v>71967</v>
      </c>
      <c r="DR119" s="1028"/>
      <c r="DS119" s="1028"/>
      <c r="DT119" s="1028"/>
      <c r="DU119" s="1029"/>
      <c r="DV119" s="1031">
        <v>1.1000000000000001</v>
      </c>
      <c r="DW119" s="1032"/>
      <c r="DX119" s="1032"/>
      <c r="DY119" s="1032"/>
      <c r="DZ119" s="1033"/>
    </row>
    <row r="120" spans="1:130" s="197" customFormat="1" ht="26.25" customHeight="1" x14ac:dyDescent="0.15">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772687</v>
      </c>
      <c r="BR120" s="950"/>
      <c r="BS120" s="950"/>
      <c r="BT120" s="950"/>
      <c r="BU120" s="950"/>
      <c r="BV120" s="950">
        <v>1483121</v>
      </c>
      <c r="BW120" s="950"/>
      <c r="BX120" s="950"/>
      <c r="BY120" s="950"/>
      <c r="BZ120" s="950"/>
      <c r="CA120" s="950">
        <v>1375561</v>
      </c>
      <c r="CB120" s="950"/>
      <c r="CC120" s="950"/>
      <c r="CD120" s="950"/>
      <c r="CE120" s="950"/>
      <c r="CF120" s="944">
        <v>20.6</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2486015</v>
      </c>
      <c r="DH120" s="957"/>
      <c r="DI120" s="957"/>
      <c r="DJ120" s="957"/>
      <c r="DK120" s="957"/>
      <c r="DL120" s="957">
        <v>2263276</v>
      </c>
      <c r="DM120" s="957"/>
      <c r="DN120" s="957"/>
      <c r="DO120" s="957"/>
      <c r="DP120" s="957"/>
      <c r="DQ120" s="957">
        <v>2127920</v>
      </c>
      <c r="DR120" s="957"/>
      <c r="DS120" s="957"/>
      <c r="DT120" s="957"/>
      <c r="DU120" s="957"/>
      <c r="DV120" s="958">
        <v>31.9</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8510514</v>
      </c>
      <c r="BR121" s="1016"/>
      <c r="BS121" s="1016"/>
      <c r="BT121" s="1016"/>
      <c r="BU121" s="1016"/>
      <c r="BV121" s="1016">
        <v>8278768</v>
      </c>
      <c r="BW121" s="1016"/>
      <c r="BX121" s="1016"/>
      <c r="BY121" s="1016"/>
      <c r="BZ121" s="1016"/>
      <c r="CA121" s="1016">
        <v>8311904</v>
      </c>
      <c r="CB121" s="1016"/>
      <c r="CC121" s="1016"/>
      <c r="CD121" s="1016"/>
      <c r="CE121" s="1016"/>
      <c r="CF121" s="1054">
        <v>124.6</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760478</v>
      </c>
      <c r="DH121" s="950"/>
      <c r="DI121" s="950"/>
      <c r="DJ121" s="950"/>
      <c r="DK121" s="950"/>
      <c r="DL121" s="950">
        <v>737744</v>
      </c>
      <c r="DM121" s="950"/>
      <c r="DN121" s="950"/>
      <c r="DO121" s="950"/>
      <c r="DP121" s="950"/>
      <c r="DQ121" s="950">
        <v>712075</v>
      </c>
      <c r="DR121" s="950"/>
      <c r="DS121" s="950"/>
      <c r="DT121" s="950"/>
      <c r="DU121" s="950"/>
      <c r="DV121" s="951">
        <v>10.7</v>
      </c>
      <c r="DW121" s="951"/>
      <c r="DX121" s="951"/>
      <c r="DY121" s="951"/>
      <c r="DZ121" s="952"/>
    </row>
    <row r="122" spans="1:130" s="197" customFormat="1" ht="26.25" customHeight="1" x14ac:dyDescent="0.15">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444</v>
      </c>
      <c r="BP122" s="1024"/>
      <c r="BQ122" s="1064">
        <v>10370934</v>
      </c>
      <c r="BR122" s="1065"/>
      <c r="BS122" s="1065"/>
      <c r="BT122" s="1065"/>
      <c r="BU122" s="1065"/>
      <c r="BV122" s="1065">
        <v>10880697</v>
      </c>
      <c r="BW122" s="1065"/>
      <c r="BX122" s="1065"/>
      <c r="BY122" s="1065"/>
      <c r="BZ122" s="1065"/>
      <c r="CA122" s="1065">
        <v>11232010</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82841</v>
      </c>
      <c r="DH122" s="950"/>
      <c r="DI122" s="950"/>
      <c r="DJ122" s="950"/>
      <c r="DK122" s="950"/>
      <c r="DL122" s="950">
        <v>76720</v>
      </c>
      <c r="DM122" s="950"/>
      <c r="DN122" s="950"/>
      <c r="DO122" s="950"/>
      <c r="DP122" s="950"/>
      <c r="DQ122" s="950">
        <v>76835</v>
      </c>
      <c r="DR122" s="950"/>
      <c r="DS122" s="950"/>
      <c r="DT122" s="950"/>
      <c r="DU122" s="950"/>
      <c r="DV122" s="951">
        <v>1.2</v>
      </c>
      <c r="DW122" s="951"/>
      <c r="DX122" s="951"/>
      <c r="DY122" s="951"/>
      <c r="DZ122" s="952"/>
    </row>
    <row r="123" spans="1:130" s="197" customFormat="1" ht="26.25" customHeight="1" thickBot="1" x14ac:dyDescent="0.2">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70.2</v>
      </c>
      <c r="BR123" s="1057"/>
      <c r="BS123" s="1057"/>
      <c r="BT123" s="1057"/>
      <c r="BU123" s="1057"/>
      <c r="BV123" s="1057">
        <v>57.5</v>
      </c>
      <c r="BW123" s="1057"/>
      <c r="BX123" s="1057"/>
      <c r="BY123" s="1057"/>
      <c r="BZ123" s="1057"/>
      <c r="CA123" s="1057">
        <v>47.1</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1177</v>
      </c>
      <c r="AB126" s="989"/>
      <c r="AC126" s="989"/>
      <c r="AD126" s="989"/>
      <c r="AE126" s="990"/>
      <c r="AF126" s="991">
        <v>1177</v>
      </c>
      <c r="AG126" s="989"/>
      <c r="AH126" s="989"/>
      <c r="AI126" s="989"/>
      <c r="AJ126" s="990"/>
      <c r="AK126" s="991">
        <v>1177</v>
      </c>
      <c r="AL126" s="989"/>
      <c r="AM126" s="989"/>
      <c r="AN126" s="989"/>
      <c r="AO126" s="990"/>
      <c r="AP126" s="992">
        <v>0</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x14ac:dyDescent="0.2">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447</v>
      </c>
      <c r="AB127" s="989"/>
      <c r="AC127" s="989"/>
      <c r="AD127" s="989"/>
      <c r="AE127" s="990"/>
      <c r="AF127" s="991" t="s">
        <v>447</v>
      </c>
      <c r="AG127" s="989"/>
      <c r="AH127" s="989"/>
      <c r="AI127" s="989"/>
      <c r="AJ127" s="990"/>
      <c r="AK127" s="991" t="s">
        <v>447</v>
      </c>
      <c r="AL127" s="989"/>
      <c r="AM127" s="989"/>
      <c r="AN127" s="989"/>
      <c r="AO127" s="990"/>
      <c r="AP127" s="992" t="s">
        <v>447</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13.92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460</v>
      </c>
      <c r="DM127" s="1078"/>
      <c r="DN127" s="1078"/>
      <c r="DO127" s="1078"/>
      <c r="DP127" s="1078"/>
      <c r="DQ127" s="1078" t="s">
        <v>460</v>
      </c>
      <c r="DR127" s="1078"/>
      <c r="DS127" s="1078"/>
      <c r="DT127" s="1078"/>
      <c r="DU127" s="1078"/>
      <c r="DV127" s="1079" t="s">
        <v>460</v>
      </c>
      <c r="DW127" s="1079"/>
      <c r="DX127" s="1079"/>
      <c r="DY127" s="1079"/>
      <c r="DZ127" s="1080"/>
    </row>
    <row r="128" spans="1:130" s="197" customFormat="1" ht="26.25" customHeight="1" x14ac:dyDescent="0.15">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124008</v>
      </c>
      <c r="AB128" s="1120"/>
      <c r="AC128" s="1120"/>
      <c r="AD128" s="1120"/>
      <c r="AE128" s="1121"/>
      <c r="AF128" s="1122">
        <v>98425</v>
      </c>
      <c r="AG128" s="1120"/>
      <c r="AH128" s="1120"/>
      <c r="AI128" s="1120"/>
      <c r="AJ128" s="1121"/>
      <c r="AK128" s="1122">
        <v>122227</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447</v>
      </c>
      <c r="BG128" s="1097"/>
      <c r="BH128" s="1097"/>
      <c r="BI128" s="1097"/>
      <c r="BJ128" s="1097"/>
      <c r="BK128" s="1097"/>
      <c r="BL128" s="1098"/>
      <c r="BM128" s="1096">
        <v>18.920000000000002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7199888</v>
      </c>
      <c r="AB129" s="989"/>
      <c r="AC129" s="989"/>
      <c r="AD129" s="989"/>
      <c r="AE129" s="990"/>
      <c r="AF129" s="991">
        <v>7299266</v>
      </c>
      <c r="AG129" s="989"/>
      <c r="AH129" s="989"/>
      <c r="AI129" s="989"/>
      <c r="AJ129" s="990"/>
      <c r="AK129" s="991">
        <v>7387742</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4.8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781171</v>
      </c>
      <c r="AB130" s="989"/>
      <c r="AC130" s="989"/>
      <c r="AD130" s="989"/>
      <c r="AE130" s="990"/>
      <c r="AF130" s="991">
        <v>786098</v>
      </c>
      <c r="AG130" s="989"/>
      <c r="AH130" s="989"/>
      <c r="AI130" s="989"/>
      <c r="AJ130" s="990"/>
      <c r="AK130" s="991">
        <v>717483</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47.1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6418717</v>
      </c>
      <c r="AB131" s="1028"/>
      <c r="AC131" s="1028"/>
      <c r="AD131" s="1028"/>
      <c r="AE131" s="1029"/>
      <c r="AF131" s="1030">
        <v>6513168</v>
      </c>
      <c r="AG131" s="1028"/>
      <c r="AH131" s="1028"/>
      <c r="AI131" s="1028"/>
      <c r="AJ131" s="1029"/>
      <c r="AK131" s="1030">
        <v>6670259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5.2447552990000004</v>
      </c>
      <c r="AB132" s="1134"/>
      <c r="AC132" s="1134"/>
      <c r="AD132" s="1134"/>
      <c r="AE132" s="1135"/>
      <c r="AF132" s="1136">
        <v>4.7311845789999998</v>
      </c>
      <c r="AG132" s="1134"/>
      <c r="AH132" s="1134"/>
      <c r="AI132" s="1134"/>
      <c r="AJ132" s="1135"/>
      <c r="AK132" s="1136">
        <v>4.4533353199999999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7.9</v>
      </c>
      <c r="AB133" s="1141"/>
      <c r="AC133" s="1141"/>
      <c r="AD133" s="1141"/>
      <c r="AE133" s="1142"/>
      <c r="AF133" s="1140">
        <v>6</v>
      </c>
      <c r="AG133" s="1141"/>
      <c r="AH133" s="1141"/>
      <c r="AI133" s="1141"/>
      <c r="AJ133" s="1142"/>
      <c r="AK133" s="1140">
        <v>4.8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3" zoomScale="80" zoomScaleNormal="85" zoomScaleSheetLayoutView="80" workbookViewId="0">
      <selection activeCell="AH52" sqref="AH5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 zoomScaleNormal="40" zoomScaleSheetLayoutView="55" workbookViewId="0">
      <selection activeCell="AB12" sqref="AB1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7" t="s">
        <v>475</v>
      </c>
      <c r="L7" s="254"/>
      <c r="M7" s="255" t="s">
        <v>476</v>
      </c>
      <c r="N7" s="256"/>
    </row>
    <row r="8" spans="1:16" x14ac:dyDescent="0.15">
      <c r="A8" s="248"/>
      <c r="B8" s="244"/>
      <c r="C8" s="244"/>
      <c r="D8" s="244"/>
      <c r="E8" s="244"/>
      <c r="F8" s="244"/>
      <c r="G8" s="257"/>
      <c r="H8" s="258"/>
      <c r="I8" s="258"/>
      <c r="J8" s="259"/>
      <c r="K8" s="1148"/>
      <c r="L8" s="260" t="s">
        <v>477</v>
      </c>
      <c r="M8" s="261" t="s">
        <v>478</v>
      </c>
      <c r="N8" s="262" t="s">
        <v>479</v>
      </c>
    </row>
    <row r="9" spans="1:16" x14ac:dyDescent="0.15">
      <c r="A9" s="248"/>
      <c r="B9" s="244"/>
      <c r="C9" s="244"/>
      <c r="D9" s="244"/>
      <c r="E9" s="244"/>
      <c r="F9" s="244"/>
      <c r="G9" s="1149" t="s">
        <v>480</v>
      </c>
      <c r="H9" s="1150"/>
      <c r="I9" s="1150"/>
      <c r="J9" s="1151"/>
      <c r="K9" s="263">
        <v>1667212</v>
      </c>
      <c r="L9" s="264">
        <v>47833</v>
      </c>
      <c r="M9" s="265">
        <v>55347</v>
      </c>
      <c r="N9" s="266">
        <v>-13.6</v>
      </c>
    </row>
    <row r="10" spans="1:16" x14ac:dyDescent="0.15">
      <c r="A10" s="248"/>
      <c r="B10" s="244"/>
      <c r="C10" s="244"/>
      <c r="D10" s="244"/>
      <c r="E10" s="244"/>
      <c r="F10" s="244"/>
      <c r="G10" s="1149" t="s">
        <v>481</v>
      </c>
      <c r="H10" s="1150"/>
      <c r="I10" s="1150"/>
      <c r="J10" s="1151"/>
      <c r="K10" s="267">
        <v>78130</v>
      </c>
      <c r="L10" s="268">
        <v>2242</v>
      </c>
      <c r="M10" s="269">
        <v>5378</v>
      </c>
      <c r="N10" s="270">
        <v>-58.3</v>
      </c>
    </row>
    <row r="11" spans="1:16" ht="13.5" customHeight="1" x14ac:dyDescent="0.15">
      <c r="A11" s="248"/>
      <c r="B11" s="244"/>
      <c r="C11" s="244"/>
      <c r="D11" s="244"/>
      <c r="E11" s="244"/>
      <c r="F11" s="244"/>
      <c r="G11" s="1149" t="s">
        <v>482</v>
      </c>
      <c r="H11" s="1150"/>
      <c r="I11" s="1150"/>
      <c r="J11" s="1151"/>
      <c r="K11" s="267">
        <v>24481</v>
      </c>
      <c r="L11" s="268">
        <v>702</v>
      </c>
      <c r="M11" s="269">
        <v>7824</v>
      </c>
      <c r="N11" s="270">
        <v>-91</v>
      </c>
    </row>
    <row r="12" spans="1:16" ht="13.5" customHeight="1" x14ac:dyDescent="0.15">
      <c r="A12" s="248"/>
      <c r="B12" s="244"/>
      <c r="C12" s="244"/>
      <c r="D12" s="244"/>
      <c r="E12" s="244"/>
      <c r="F12" s="244"/>
      <c r="G12" s="1149" t="s">
        <v>483</v>
      </c>
      <c r="H12" s="1150"/>
      <c r="I12" s="1150"/>
      <c r="J12" s="1151"/>
      <c r="K12" s="267" t="s">
        <v>484</v>
      </c>
      <c r="L12" s="268" t="s">
        <v>484</v>
      </c>
      <c r="M12" s="269">
        <v>137</v>
      </c>
      <c r="N12" s="270" t="s">
        <v>484</v>
      </c>
    </row>
    <row r="13" spans="1:16" ht="13.5" customHeight="1" x14ac:dyDescent="0.15">
      <c r="A13" s="248"/>
      <c r="B13" s="244"/>
      <c r="C13" s="244"/>
      <c r="D13" s="244"/>
      <c r="E13" s="244"/>
      <c r="F13" s="244"/>
      <c r="G13" s="1149" t="s">
        <v>485</v>
      </c>
      <c r="H13" s="1150"/>
      <c r="I13" s="1150"/>
      <c r="J13" s="1151"/>
      <c r="K13" s="267" t="s">
        <v>484</v>
      </c>
      <c r="L13" s="268" t="s">
        <v>484</v>
      </c>
      <c r="M13" s="269">
        <v>6</v>
      </c>
      <c r="N13" s="270" t="s">
        <v>484</v>
      </c>
    </row>
    <row r="14" spans="1:16" ht="13.5" customHeight="1" x14ac:dyDescent="0.15">
      <c r="A14" s="248"/>
      <c r="B14" s="244"/>
      <c r="C14" s="244"/>
      <c r="D14" s="244"/>
      <c r="E14" s="244"/>
      <c r="F14" s="244"/>
      <c r="G14" s="1149" t="s">
        <v>486</v>
      </c>
      <c r="H14" s="1150"/>
      <c r="I14" s="1150"/>
      <c r="J14" s="1151"/>
      <c r="K14" s="267">
        <v>58475</v>
      </c>
      <c r="L14" s="268">
        <v>1678</v>
      </c>
      <c r="M14" s="269">
        <v>2598</v>
      </c>
      <c r="N14" s="270">
        <v>-35.4</v>
      </c>
    </row>
    <row r="15" spans="1:16" ht="13.5" customHeight="1" x14ac:dyDescent="0.15">
      <c r="A15" s="248"/>
      <c r="B15" s="244"/>
      <c r="C15" s="244"/>
      <c r="D15" s="244"/>
      <c r="E15" s="244"/>
      <c r="F15" s="244"/>
      <c r="G15" s="1149" t="s">
        <v>487</v>
      </c>
      <c r="H15" s="1150"/>
      <c r="I15" s="1150"/>
      <c r="J15" s="1151"/>
      <c r="K15" s="267">
        <v>97211</v>
      </c>
      <c r="L15" s="268">
        <v>2789</v>
      </c>
      <c r="M15" s="269">
        <v>1203</v>
      </c>
      <c r="N15" s="270">
        <v>131.80000000000001</v>
      </c>
    </row>
    <row r="16" spans="1:16" x14ac:dyDescent="0.15">
      <c r="A16" s="248"/>
      <c r="B16" s="244"/>
      <c r="C16" s="244"/>
      <c r="D16" s="244"/>
      <c r="E16" s="244"/>
      <c r="F16" s="244"/>
      <c r="G16" s="1152" t="s">
        <v>488</v>
      </c>
      <c r="H16" s="1153"/>
      <c r="I16" s="1153"/>
      <c r="J16" s="1154"/>
      <c r="K16" s="268">
        <v>-177234</v>
      </c>
      <c r="L16" s="268">
        <v>-5085</v>
      </c>
      <c r="M16" s="269">
        <v>-5188</v>
      </c>
      <c r="N16" s="270">
        <v>-2</v>
      </c>
    </row>
    <row r="17" spans="1:16" x14ac:dyDescent="0.15">
      <c r="A17" s="248"/>
      <c r="B17" s="244"/>
      <c r="C17" s="244"/>
      <c r="D17" s="244"/>
      <c r="E17" s="244"/>
      <c r="F17" s="244"/>
      <c r="G17" s="1152" t="s">
        <v>167</v>
      </c>
      <c r="H17" s="1153"/>
      <c r="I17" s="1153"/>
      <c r="J17" s="1154"/>
      <c r="K17" s="268">
        <v>1748275</v>
      </c>
      <c r="L17" s="268">
        <v>50159</v>
      </c>
      <c r="M17" s="269">
        <v>67305</v>
      </c>
      <c r="N17" s="270">
        <v>-25.5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4" t="s">
        <v>493</v>
      </c>
      <c r="H21" s="1145"/>
      <c r="I21" s="1145"/>
      <c r="J21" s="1146"/>
      <c r="K21" s="280">
        <v>6.37</v>
      </c>
      <c r="L21" s="281">
        <v>6.27</v>
      </c>
      <c r="M21" s="282">
        <v>0.1</v>
      </c>
      <c r="N21" s="249"/>
      <c r="O21" s="283"/>
      <c r="P21" s="279"/>
    </row>
    <row r="22" spans="1:16" s="284" customFormat="1" x14ac:dyDescent="0.15">
      <c r="A22" s="279"/>
      <c r="B22" s="249"/>
      <c r="C22" s="249"/>
      <c r="D22" s="249"/>
      <c r="E22" s="249"/>
      <c r="F22" s="249"/>
      <c r="G22" s="1144" t="s">
        <v>494</v>
      </c>
      <c r="H22" s="1145"/>
      <c r="I22" s="1145"/>
      <c r="J22" s="1146"/>
      <c r="K22" s="285">
        <v>98.3</v>
      </c>
      <c r="L22" s="286">
        <v>97.2</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7" t="s">
        <v>475</v>
      </c>
      <c r="L30" s="254"/>
      <c r="M30" s="255" t="s">
        <v>476</v>
      </c>
      <c r="N30" s="256"/>
    </row>
    <row r="31" spans="1:16" x14ac:dyDescent="0.15">
      <c r="A31" s="248"/>
      <c r="B31" s="244"/>
      <c r="C31" s="244"/>
      <c r="D31" s="244"/>
      <c r="E31" s="244"/>
      <c r="F31" s="244"/>
      <c r="G31" s="257"/>
      <c r="H31" s="258"/>
      <c r="I31" s="258"/>
      <c r="J31" s="259"/>
      <c r="K31" s="1148"/>
      <c r="L31" s="260" t="s">
        <v>477</v>
      </c>
      <c r="M31" s="261" t="s">
        <v>478</v>
      </c>
      <c r="N31" s="262" t="s">
        <v>479</v>
      </c>
    </row>
    <row r="32" spans="1:16" ht="27" customHeight="1" x14ac:dyDescent="0.15">
      <c r="A32" s="248"/>
      <c r="B32" s="244"/>
      <c r="C32" s="244"/>
      <c r="D32" s="244"/>
      <c r="E32" s="244"/>
      <c r="F32" s="244"/>
      <c r="G32" s="1160" t="s">
        <v>498</v>
      </c>
      <c r="H32" s="1161"/>
      <c r="I32" s="1161"/>
      <c r="J32" s="1162"/>
      <c r="K32" s="294">
        <v>883007</v>
      </c>
      <c r="L32" s="294">
        <v>25334</v>
      </c>
      <c r="M32" s="295">
        <v>29478</v>
      </c>
      <c r="N32" s="296">
        <v>-14.1</v>
      </c>
    </row>
    <row r="33" spans="1:16" ht="13.5" customHeight="1" x14ac:dyDescent="0.15">
      <c r="A33" s="248"/>
      <c r="B33" s="244"/>
      <c r="C33" s="244"/>
      <c r="D33" s="244"/>
      <c r="E33" s="244"/>
      <c r="F33" s="244"/>
      <c r="G33" s="1160" t="s">
        <v>499</v>
      </c>
      <c r="H33" s="1161"/>
      <c r="I33" s="1161"/>
      <c r="J33" s="1162"/>
      <c r="K33" s="294" t="s">
        <v>484</v>
      </c>
      <c r="L33" s="294" t="s">
        <v>484</v>
      </c>
      <c r="M33" s="295" t="s">
        <v>484</v>
      </c>
      <c r="N33" s="296" t="s">
        <v>484</v>
      </c>
    </row>
    <row r="34" spans="1:16" ht="27" customHeight="1" x14ac:dyDescent="0.15">
      <c r="A34" s="248"/>
      <c r="B34" s="244"/>
      <c r="C34" s="244"/>
      <c r="D34" s="244"/>
      <c r="E34" s="244"/>
      <c r="F34" s="244"/>
      <c r="G34" s="1160" t="s">
        <v>500</v>
      </c>
      <c r="H34" s="1161"/>
      <c r="I34" s="1161"/>
      <c r="J34" s="1162"/>
      <c r="K34" s="294" t="s">
        <v>484</v>
      </c>
      <c r="L34" s="294" t="s">
        <v>484</v>
      </c>
      <c r="M34" s="295" t="s">
        <v>484</v>
      </c>
      <c r="N34" s="296" t="s">
        <v>484</v>
      </c>
    </row>
    <row r="35" spans="1:16" ht="27" customHeight="1" x14ac:dyDescent="0.15">
      <c r="A35" s="248"/>
      <c r="B35" s="244"/>
      <c r="C35" s="244"/>
      <c r="D35" s="244"/>
      <c r="E35" s="244"/>
      <c r="F35" s="244"/>
      <c r="G35" s="1160" t="s">
        <v>501</v>
      </c>
      <c r="H35" s="1161"/>
      <c r="I35" s="1161"/>
      <c r="J35" s="1162"/>
      <c r="K35" s="294">
        <v>252202</v>
      </c>
      <c r="L35" s="294">
        <v>7236</v>
      </c>
      <c r="M35" s="295">
        <v>9466</v>
      </c>
      <c r="N35" s="296">
        <v>-23.6</v>
      </c>
    </row>
    <row r="36" spans="1:16" ht="27" customHeight="1" x14ac:dyDescent="0.15">
      <c r="A36" s="248"/>
      <c r="B36" s="244"/>
      <c r="C36" s="244"/>
      <c r="D36" s="244"/>
      <c r="E36" s="244"/>
      <c r="F36" s="244"/>
      <c r="G36" s="1160" t="s">
        <v>502</v>
      </c>
      <c r="H36" s="1161"/>
      <c r="I36" s="1161"/>
      <c r="J36" s="1162"/>
      <c r="K36" s="294" t="s">
        <v>484</v>
      </c>
      <c r="L36" s="294" t="s">
        <v>484</v>
      </c>
      <c r="M36" s="295">
        <v>2568</v>
      </c>
      <c r="N36" s="296" t="s">
        <v>484</v>
      </c>
    </row>
    <row r="37" spans="1:16" ht="13.5" customHeight="1" x14ac:dyDescent="0.15">
      <c r="A37" s="248"/>
      <c r="B37" s="244"/>
      <c r="C37" s="244"/>
      <c r="D37" s="244"/>
      <c r="E37" s="244"/>
      <c r="F37" s="244"/>
      <c r="G37" s="1160" t="s">
        <v>503</v>
      </c>
      <c r="H37" s="1161"/>
      <c r="I37" s="1161"/>
      <c r="J37" s="1162"/>
      <c r="K37" s="294">
        <v>1177</v>
      </c>
      <c r="L37" s="294">
        <v>34</v>
      </c>
      <c r="M37" s="295">
        <v>1267</v>
      </c>
      <c r="N37" s="296">
        <v>-97.3</v>
      </c>
    </row>
    <row r="38" spans="1:16" ht="27" customHeight="1" x14ac:dyDescent="0.15">
      <c r="A38" s="248"/>
      <c r="B38" s="244"/>
      <c r="C38" s="244"/>
      <c r="D38" s="244"/>
      <c r="E38" s="244"/>
      <c r="F38" s="244"/>
      <c r="G38" s="1163" t="s">
        <v>504</v>
      </c>
      <c r="H38" s="1164"/>
      <c r="I38" s="1164"/>
      <c r="J38" s="1165"/>
      <c r="K38" s="297">
        <v>373</v>
      </c>
      <c r="L38" s="297">
        <v>11</v>
      </c>
      <c r="M38" s="298">
        <v>1</v>
      </c>
      <c r="N38" s="299">
        <v>1000</v>
      </c>
      <c r="O38" s="293"/>
    </row>
    <row r="39" spans="1:16" x14ac:dyDescent="0.15">
      <c r="A39" s="248"/>
      <c r="B39" s="244"/>
      <c r="C39" s="244"/>
      <c r="D39" s="244"/>
      <c r="E39" s="244"/>
      <c r="F39" s="244"/>
      <c r="G39" s="1163" t="s">
        <v>505</v>
      </c>
      <c r="H39" s="1164"/>
      <c r="I39" s="1164"/>
      <c r="J39" s="1165"/>
      <c r="K39" s="300">
        <v>-122227</v>
      </c>
      <c r="L39" s="300">
        <v>-3507</v>
      </c>
      <c r="M39" s="301">
        <v>-3176</v>
      </c>
      <c r="N39" s="302">
        <v>10.4</v>
      </c>
      <c r="O39" s="293"/>
    </row>
    <row r="40" spans="1:16" ht="27" customHeight="1" x14ac:dyDescent="0.15">
      <c r="A40" s="248"/>
      <c r="B40" s="244"/>
      <c r="C40" s="244"/>
      <c r="D40" s="244"/>
      <c r="E40" s="244"/>
      <c r="F40" s="244"/>
      <c r="G40" s="1160" t="s">
        <v>506</v>
      </c>
      <c r="H40" s="1161"/>
      <c r="I40" s="1161"/>
      <c r="J40" s="1162"/>
      <c r="K40" s="300">
        <v>-717483</v>
      </c>
      <c r="L40" s="300">
        <v>-20585</v>
      </c>
      <c r="M40" s="301">
        <v>-27766</v>
      </c>
      <c r="N40" s="302">
        <v>-25.9</v>
      </c>
      <c r="O40" s="293"/>
    </row>
    <row r="41" spans="1:16" x14ac:dyDescent="0.15">
      <c r="A41" s="248"/>
      <c r="B41" s="244"/>
      <c r="C41" s="244"/>
      <c r="D41" s="244"/>
      <c r="E41" s="244"/>
      <c r="F41" s="244"/>
      <c r="G41" s="1166" t="s">
        <v>278</v>
      </c>
      <c r="H41" s="1167"/>
      <c r="I41" s="1167"/>
      <c r="J41" s="1168"/>
      <c r="K41" s="294">
        <v>297049</v>
      </c>
      <c r="L41" s="300">
        <v>8522</v>
      </c>
      <c r="M41" s="301">
        <v>11838</v>
      </c>
      <c r="N41" s="302">
        <v>-28</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5" t="s">
        <v>475</v>
      </c>
      <c r="J49" s="1157" t="s">
        <v>510</v>
      </c>
      <c r="K49" s="1158"/>
      <c r="L49" s="1158"/>
      <c r="M49" s="1158"/>
      <c r="N49" s="1159"/>
    </row>
    <row r="50" spans="1:14" x14ac:dyDescent="0.15">
      <c r="A50" s="248"/>
      <c r="B50" s="244"/>
      <c r="C50" s="244"/>
      <c r="D50" s="244"/>
      <c r="E50" s="244"/>
      <c r="F50" s="244"/>
      <c r="G50" s="312"/>
      <c r="H50" s="313"/>
      <c r="I50" s="1156"/>
      <c r="J50" s="314" t="s">
        <v>511</v>
      </c>
      <c r="K50" s="315" t="s">
        <v>512</v>
      </c>
      <c r="L50" s="316" t="s">
        <v>513</v>
      </c>
      <c r="M50" s="317" t="s">
        <v>514</v>
      </c>
      <c r="N50" s="318" t="s">
        <v>515</v>
      </c>
    </row>
    <row r="51" spans="1:14" x14ac:dyDescent="0.15">
      <c r="A51" s="248"/>
      <c r="B51" s="244"/>
      <c r="C51" s="244"/>
      <c r="D51" s="244"/>
      <c r="E51" s="244"/>
      <c r="F51" s="244"/>
      <c r="G51" s="310" t="s">
        <v>516</v>
      </c>
      <c r="H51" s="311"/>
      <c r="I51" s="319">
        <v>663260</v>
      </c>
      <c r="J51" s="320">
        <v>18546</v>
      </c>
      <c r="K51" s="321">
        <v>-36</v>
      </c>
      <c r="L51" s="322">
        <v>42839</v>
      </c>
      <c r="M51" s="323">
        <v>-13.3</v>
      </c>
      <c r="N51" s="324">
        <v>-22.7</v>
      </c>
    </row>
    <row r="52" spans="1:14" x14ac:dyDescent="0.15">
      <c r="A52" s="248"/>
      <c r="B52" s="244"/>
      <c r="C52" s="244"/>
      <c r="D52" s="244"/>
      <c r="E52" s="244"/>
      <c r="F52" s="244"/>
      <c r="G52" s="325"/>
      <c r="H52" s="326" t="s">
        <v>517</v>
      </c>
      <c r="I52" s="327">
        <v>440604</v>
      </c>
      <c r="J52" s="328">
        <v>12320</v>
      </c>
      <c r="K52" s="329">
        <v>-44</v>
      </c>
      <c r="L52" s="330">
        <v>22027</v>
      </c>
      <c r="M52" s="331">
        <v>-17.100000000000001</v>
      </c>
      <c r="N52" s="332">
        <v>-26.9</v>
      </c>
    </row>
    <row r="53" spans="1:14" x14ac:dyDescent="0.15">
      <c r="A53" s="248"/>
      <c r="B53" s="244"/>
      <c r="C53" s="244"/>
      <c r="D53" s="244"/>
      <c r="E53" s="244"/>
      <c r="F53" s="244"/>
      <c r="G53" s="310" t="s">
        <v>518</v>
      </c>
      <c r="H53" s="311"/>
      <c r="I53" s="319">
        <v>733834</v>
      </c>
      <c r="J53" s="320">
        <v>20572</v>
      </c>
      <c r="K53" s="321">
        <v>10.9</v>
      </c>
      <c r="L53" s="322">
        <v>46819</v>
      </c>
      <c r="M53" s="323">
        <v>9.3000000000000007</v>
      </c>
      <c r="N53" s="324">
        <v>1.6</v>
      </c>
    </row>
    <row r="54" spans="1:14" x14ac:dyDescent="0.15">
      <c r="A54" s="248"/>
      <c r="B54" s="244"/>
      <c r="C54" s="244"/>
      <c r="D54" s="244"/>
      <c r="E54" s="244"/>
      <c r="F54" s="244"/>
      <c r="G54" s="325"/>
      <c r="H54" s="326" t="s">
        <v>517</v>
      </c>
      <c r="I54" s="327">
        <v>659247</v>
      </c>
      <c r="J54" s="328">
        <v>18481</v>
      </c>
      <c r="K54" s="329">
        <v>50</v>
      </c>
      <c r="L54" s="330">
        <v>24121</v>
      </c>
      <c r="M54" s="331">
        <v>9.5</v>
      </c>
      <c r="N54" s="332">
        <v>40.5</v>
      </c>
    </row>
    <row r="55" spans="1:14" x14ac:dyDescent="0.15">
      <c r="A55" s="248"/>
      <c r="B55" s="244"/>
      <c r="C55" s="244"/>
      <c r="D55" s="244"/>
      <c r="E55" s="244"/>
      <c r="F55" s="244"/>
      <c r="G55" s="310" t="s">
        <v>519</v>
      </c>
      <c r="H55" s="311"/>
      <c r="I55" s="319">
        <v>852257</v>
      </c>
      <c r="J55" s="320">
        <v>23932</v>
      </c>
      <c r="K55" s="321">
        <v>16.3</v>
      </c>
      <c r="L55" s="322">
        <v>53270</v>
      </c>
      <c r="M55" s="323">
        <v>13.8</v>
      </c>
      <c r="N55" s="324">
        <v>2.5</v>
      </c>
    </row>
    <row r="56" spans="1:14" x14ac:dyDescent="0.15">
      <c r="A56" s="248"/>
      <c r="B56" s="244"/>
      <c r="C56" s="244"/>
      <c r="D56" s="244"/>
      <c r="E56" s="244"/>
      <c r="F56" s="244"/>
      <c r="G56" s="325"/>
      <c r="H56" s="326" t="s">
        <v>517</v>
      </c>
      <c r="I56" s="327">
        <v>513661</v>
      </c>
      <c r="J56" s="328">
        <v>14424</v>
      </c>
      <c r="K56" s="329">
        <v>-22</v>
      </c>
      <c r="L56" s="330">
        <v>24316</v>
      </c>
      <c r="M56" s="331">
        <v>0.8</v>
      </c>
      <c r="N56" s="332">
        <v>-22.8</v>
      </c>
    </row>
    <row r="57" spans="1:14" x14ac:dyDescent="0.15">
      <c r="A57" s="248"/>
      <c r="B57" s="244"/>
      <c r="C57" s="244"/>
      <c r="D57" s="244"/>
      <c r="E57" s="244"/>
      <c r="F57" s="244"/>
      <c r="G57" s="310" t="s">
        <v>520</v>
      </c>
      <c r="H57" s="311"/>
      <c r="I57" s="319">
        <v>1247949</v>
      </c>
      <c r="J57" s="320">
        <v>35440</v>
      </c>
      <c r="K57" s="321">
        <v>48.1</v>
      </c>
      <c r="L57" s="322">
        <v>53292</v>
      </c>
      <c r="M57" s="323">
        <v>0</v>
      </c>
      <c r="N57" s="324">
        <v>48.1</v>
      </c>
    </row>
    <row r="58" spans="1:14" x14ac:dyDescent="0.15">
      <c r="A58" s="248"/>
      <c r="B58" s="244"/>
      <c r="C58" s="244"/>
      <c r="D58" s="244"/>
      <c r="E58" s="244"/>
      <c r="F58" s="244"/>
      <c r="G58" s="325"/>
      <c r="H58" s="326" t="s">
        <v>517</v>
      </c>
      <c r="I58" s="327">
        <v>596126</v>
      </c>
      <c r="J58" s="328">
        <v>16929</v>
      </c>
      <c r="K58" s="329">
        <v>17.399999999999999</v>
      </c>
      <c r="L58" s="330">
        <v>28900</v>
      </c>
      <c r="M58" s="331">
        <v>18.899999999999999</v>
      </c>
      <c r="N58" s="332">
        <v>-1.5</v>
      </c>
    </row>
    <row r="59" spans="1:14" x14ac:dyDescent="0.15">
      <c r="A59" s="248"/>
      <c r="B59" s="244"/>
      <c r="C59" s="244"/>
      <c r="D59" s="244"/>
      <c r="E59" s="244"/>
      <c r="F59" s="244"/>
      <c r="G59" s="310" t="s">
        <v>521</v>
      </c>
      <c r="H59" s="311"/>
      <c r="I59" s="319">
        <v>1376770</v>
      </c>
      <c r="J59" s="320">
        <v>39500</v>
      </c>
      <c r="K59" s="321">
        <v>11.5</v>
      </c>
      <c r="L59" s="322">
        <v>49919</v>
      </c>
      <c r="M59" s="323">
        <v>-6.3</v>
      </c>
      <c r="N59" s="324">
        <v>17.8</v>
      </c>
    </row>
    <row r="60" spans="1:14" x14ac:dyDescent="0.15">
      <c r="A60" s="248"/>
      <c r="B60" s="244"/>
      <c r="C60" s="244"/>
      <c r="D60" s="244"/>
      <c r="E60" s="244"/>
      <c r="F60" s="244"/>
      <c r="G60" s="325"/>
      <c r="H60" s="326" t="s">
        <v>517</v>
      </c>
      <c r="I60" s="333">
        <v>493130</v>
      </c>
      <c r="J60" s="328">
        <v>14148</v>
      </c>
      <c r="K60" s="329">
        <v>-16.399999999999999</v>
      </c>
      <c r="L60" s="330">
        <v>26398</v>
      </c>
      <c r="M60" s="331">
        <v>-8.6999999999999993</v>
      </c>
      <c r="N60" s="332">
        <v>-7.7</v>
      </c>
    </row>
    <row r="61" spans="1:14" x14ac:dyDescent="0.15">
      <c r="A61" s="248"/>
      <c r="B61" s="244"/>
      <c r="C61" s="244"/>
      <c r="D61" s="244"/>
      <c r="E61" s="244"/>
      <c r="F61" s="244"/>
      <c r="G61" s="310" t="s">
        <v>522</v>
      </c>
      <c r="H61" s="334"/>
      <c r="I61" s="335">
        <v>974814</v>
      </c>
      <c r="J61" s="336">
        <v>27598</v>
      </c>
      <c r="K61" s="337">
        <v>10.199999999999999</v>
      </c>
      <c r="L61" s="338">
        <v>49228</v>
      </c>
      <c r="M61" s="339">
        <v>0.7</v>
      </c>
      <c r="N61" s="324">
        <v>9.5</v>
      </c>
    </row>
    <row r="62" spans="1:14" x14ac:dyDescent="0.15">
      <c r="A62" s="248"/>
      <c r="B62" s="244"/>
      <c r="C62" s="244"/>
      <c r="D62" s="244"/>
      <c r="E62" s="244"/>
      <c r="F62" s="244"/>
      <c r="G62" s="325"/>
      <c r="H62" s="326" t="s">
        <v>517</v>
      </c>
      <c r="I62" s="327">
        <v>540554</v>
      </c>
      <c r="J62" s="328">
        <v>15260</v>
      </c>
      <c r="K62" s="329">
        <v>-3</v>
      </c>
      <c r="L62" s="330">
        <v>25152</v>
      </c>
      <c r="M62" s="331">
        <v>0.7</v>
      </c>
      <c r="N62" s="332">
        <v>-3.7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5" zoomScaleNormal="100" zoomScaleSheetLayoutView="55" workbookViewId="0">
      <selection activeCell="I116" sqref="I11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11.83</v>
      </c>
      <c r="G47" s="12">
        <v>12.56</v>
      </c>
      <c r="H47" s="12">
        <v>11.51</v>
      </c>
      <c r="I47" s="12">
        <v>12.15</v>
      </c>
      <c r="J47" s="13">
        <v>17.25</v>
      </c>
    </row>
    <row r="48" spans="2:10" ht="57.75" customHeight="1" x14ac:dyDescent="0.15">
      <c r="B48" s="14"/>
      <c r="C48" s="1171" t="s">
        <v>4</v>
      </c>
      <c r="D48" s="1171"/>
      <c r="E48" s="1172"/>
      <c r="F48" s="15">
        <v>6.62</v>
      </c>
      <c r="G48" s="16">
        <v>6.51</v>
      </c>
      <c r="H48" s="16">
        <v>7.3</v>
      </c>
      <c r="I48" s="16">
        <v>8.26</v>
      </c>
      <c r="J48" s="17">
        <v>7.96</v>
      </c>
    </row>
    <row r="49" spans="2:10" ht="57.75" customHeight="1" thickBot="1" x14ac:dyDescent="0.2">
      <c r="B49" s="18"/>
      <c r="C49" s="1173" t="s">
        <v>5</v>
      </c>
      <c r="D49" s="1173"/>
      <c r="E49" s="1174"/>
      <c r="F49" s="19" t="s">
        <v>529</v>
      </c>
      <c r="G49" s="20">
        <v>0.55000000000000004</v>
      </c>
      <c r="H49" s="20">
        <v>0.13</v>
      </c>
      <c r="I49" s="20">
        <v>1.86</v>
      </c>
      <c r="J49" s="21">
        <v>5.05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0" zoomScaleNormal="70"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530</v>
      </c>
      <c r="D34" s="1181"/>
      <c r="E34" s="1182"/>
      <c r="F34" s="32">
        <v>8.1999999999999993</v>
      </c>
      <c r="G34" s="33">
        <v>9.39</v>
      </c>
      <c r="H34" s="33">
        <v>10.46</v>
      </c>
      <c r="I34" s="33">
        <v>10.92</v>
      </c>
      <c r="J34" s="34">
        <v>12.52</v>
      </c>
      <c r="K34" s="22"/>
      <c r="L34" s="22"/>
      <c r="M34" s="22"/>
      <c r="N34" s="22"/>
      <c r="O34" s="22"/>
      <c r="P34" s="22"/>
    </row>
    <row r="35" spans="1:16" ht="39" customHeight="1" x14ac:dyDescent="0.15">
      <c r="A35" s="22"/>
      <c r="B35" s="35"/>
      <c r="C35" s="1175" t="s">
        <v>531</v>
      </c>
      <c r="D35" s="1176"/>
      <c r="E35" s="1177"/>
      <c r="F35" s="36">
        <v>6.61</v>
      </c>
      <c r="G35" s="37">
        <v>6.51</v>
      </c>
      <c r="H35" s="37">
        <v>7.29</v>
      </c>
      <c r="I35" s="37">
        <v>8.26</v>
      </c>
      <c r="J35" s="38">
        <v>7.96</v>
      </c>
      <c r="K35" s="22"/>
      <c r="L35" s="22"/>
      <c r="M35" s="22"/>
      <c r="N35" s="22"/>
      <c r="O35" s="22"/>
      <c r="P35" s="22"/>
    </row>
    <row r="36" spans="1:16" ht="39" customHeight="1" x14ac:dyDescent="0.15">
      <c r="A36" s="22"/>
      <c r="B36" s="35"/>
      <c r="C36" s="1175" t="s">
        <v>532</v>
      </c>
      <c r="D36" s="1176"/>
      <c r="E36" s="1177"/>
      <c r="F36" s="36">
        <v>1.39</v>
      </c>
      <c r="G36" s="37">
        <v>1.1399999999999999</v>
      </c>
      <c r="H36" s="37">
        <v>2.72</v>
      </c>
      <c r="I36" s="37">
        <v>1.82</v>
      </c>
      <c r="J36" s="38">
        <v>1.57</v>
      </c>
      <c r="K36" s="22"/>
      <c r="L36" s="22"/>
      <c r="M36" s="22"/>
      <c r="N36" s="22"/>
      <c r="O36" s="22"/>
      <c r="P36" s="22"/>
    </row>
    <row r="37" spans="1:16" ht="39" customHeight="1" x14ac:dyDescent="0.15">
      <c r="A37" s="22"/>
      <c r="B37" s="35"/>
      <c r="C37" s="1175" t="s">
        <v>533</v>
      </c>
      <c r="D37" s="1176"/>
      <c r="E37" s="1177"/>
      <c r="F37" s="36">
        <v>0.14000000000000001</v>
      </c>
      <c r="G37" s="37">
        <v>0.16</v>
      </c>
      <c r="H37" s="37">
        <v>0.26</v>
      </c>
      <c r="I37" s="37">
        <v>0.25</v>
      </c>
      <c r="J37" s="38">
        <v>0.27</v>
      </c>
      <c r="K37" s="22"/>
      <c r="L37" s="22"/>
      <c r="M37" s="22"/>
      <c r="N37" s="22"/>
      <c r="O37" s="22"/>
      <c r="P37" s="22"/>
    </row>
    <row r="38" spans="1:16" ht="39" customHeight="1" x14ac:dyDescent="0.15">
      <c r="A38" s="22"/>
      <c r="B38" s="35"/>
      <c r="C38" s="1175" t="s">
        <v>534</v>
      </c>
      <c r="D38" s="1176"/>
      <c r="E38" s="1177"/>
      <c r="F38" s="36">
        <v>0.19</v>
      </c>
      <c r="G38" s="37">
        <v>0.08</v>
      </c>
      <c r="H38" s="37">
        <v>0.06</v>
      </c>
      <c r="I38" s="37">
        <v>0.02</v>
      </c>
      <c r="J38" s="38">
        <v>0.04</v>
      </c>
      <c r="K38" s="22"/>
      <c r="L38" s="22"/>
      <c r="M38" s="22"/>
      <c r="N38" s="22"/>
      <c r="O38" s="22"/>
      <c r="P38" s="22"/>
    </row>
    <row r="39" spans="1:16" ht="39" customHeight="1" x14ac:dyDescent="0.15">
      <c r="A39" s="22"/>
      <c r="B39" s="35"/>
      <c r="C39" s="1175" t="s">
        <v>535</v>
      </c>
      <c r="D39" s="1176"/>
      <c r="E39" s="1177"/>
      <c r="F39" s="36">
        <v>0.08</v>
      </c>
      <c r="G39" s="37">
        <v>0.04</v>
      </c>
      <c r="H39" s="37">
        <v>0.05</v>
      </c>
      <c r="I39" s="37">
        <v>0.04</v>
      </c>
      <c r="J39" s="38">
        <v>0.04</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537</v>
      </c>
      <c r="D43" s="1179"/>
      <c r="E43" s="1180"/>
      <c r="F43" s="41" t="s">
        <v>484</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1119</v>
      </c>
      <c r="L45" s="60">
        <v>1001</v>
      </c>
      <c r="M45" s="60">
        <v>995</v>
      </c>
      <c r="N45" s="60">
        <v>956</v>
      </c>
      <c r="O45" s="61">
        <v>883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15</v>
      </c>
      <c r="F48" s="1185"/>
      <c r="G48" s="1185"/>
      <c r="H48" s="1185"/>
      <c r="I48" s="1185"/>
      <c r="J48" s="1186"/>
      <c r="K48" s="63">
        <v>259</v>
      </c>
      <c r="L48" s="64">
        <v>261</v>
      </c>
      <c r="M48" s="64">
        <v>245</v>
      </c>
      <c r="N48" s="64">
        <v>236</v>
      </c>
      <c r="O48" s="65">
        <v>252</v>
      </c>
      <c r="P48" s="48"/>
      <c r="Q48" s="48"/>
      <c r="R48" s="48"/>
      <c r="S48" s="48"/>
      <c r="T48" s="48"/>
      <c r="U48" s="48"/>
    </row>
    <row r="49" spans="1:21" ht="30.75" customHeight="1" x14ac:dyDescent="0.15">
      <c r="A49" s="48"/>
      <c r="B49" s="1193"/>
      <c r="C49" s="1194"/>
      <c r="D49" s="62"/>
      <c r="E49" s="1185" t="s">
        <v>16</v>
      </c>
      <c r="F49" s="1185"/>
      <c r="G49" s="1185"/>
      <c r="H49" s="1185"/>
      <c r="I49" s="1185"/>
      <c r="J49" s="1186"/>
      <c r="K49" s="63">
        <v>96</v>
      </c>
      <c r="L49" s="64">
        <v>55</v>
      </c>
      <c r="M49" s="64" t="s">
        <v>484</v>
      </c>
      <c r="N49" s="64" t="s">
        <v>484</v>
      </c>
      <c r="O49" s="65" t="s">
        <v>484</v>
      </c>
      <c r="P49" s="48"/>
      <c r="Q49" s="48"/>
      <c r="R49" s="48"/>
      <c r="S49" s="48"/>
      <c r="T49" s="48"/>
      <c r="U49" s="48"/>
    </row>
    <row r="50" spans="1:21" ht="30.75" customHeight="1" x14ac:dyDescent="0.15">
      <c r="A50" s="48"/>
      <c r="B50" s="1193"/>
      <c r="C50" s="1194"/>
      <c r="D50" s="62"/>
      <c r="E50" s="1185" t="s">
        <v>17</v>
      </c>
      <c r="F50" s="1185"/>
      <c r="G50" s="1185"/>
      <c r="H50" s="1185"/>
      <c r="I50" s="1185"/>
      <c r="J50" s="1186"/>
      <c r="K50" s="63">
        <v>11</v>
      </c>
      <c r="L50" s="64">
        <v>1</v>
      </c>
      <c r="M50" s="64">
        <v>1</v>
      </c>
      <c r="N50" s="64">
        <v>1</v>
      </c>
      <c r="O50" s="65">
        <v>1</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484</v>
      </c>
      <c r="L51" s="64" t="s">
        <v>484</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820</v>
      </c>
      <c r="L52" s="64">
        <v>809</v>
      </c>
      <c r="M52" s="64">
        <v>905</v>
      </c>
      <c r="N52" s="64">
        <v>884</v>
      </c>
      <c r="O52" s="65">
        <v>840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665</v>
      </c>
      <c r="L53" s="69">
        <v>509</v>
      </c>
      <c r="M53" s="69">
        <v>336</v>
      </c>
      <c r="N53" s="69">
        <v>309</v>
      </c>
      <c r="O53" s="70">
        <v>296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L43" sqref="L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99" t="s">
        <v>24</v>
      </c>
      <c r="C41" s="1200"/>
      <c r="D41" s="81"/>
      <c r="E41" s="1205" t="s">
        <v>25</v>
      </c>
      <c r="F41" s="1205"/>
      <c r="G41" s="1205"/>
      <c r="H41" s="1206"/>
      <c r="I41" s="82">
        <v>9009</v>
      </c>
      <c r="J41" s="83">
        <v>8966</v>
      </c>
      <c r="K41" s="83">
        <v>8872</v>
      </c>
      <c r="L41" s="83">
        <v>8826</v>
      </c>
      <c r="M41" s="84">
        <v>8856</v>
      </c>
    </row>
    <row r="42" spans="2:13" ht="27.75" customHeight="1" x14ac:dyDescent="0.15">
      <c r="B42" s="1201"/>
      <c r="C42" s="1202"/>
      <c r="D42" s="85"/>
      <c r="E42" s="1207" t="s">
        <v>26</v>
      </c>
      <c r="F42" s="1207"/>
      <c r="G42" s="1207"/>
      <c r="H42" s="1208"/>
      <c r="I42" s="86">
        <v>7</v>
      </c>
      <c r="J42" s="87">
        <v>6</v>
      </c>
      <c r="K42" s="87">
        <v>5</v>
      </c>
      <c r="L42" s="87">
        <v>155</v>
      </c>
      <c r="M42" s="88">
        <v>72</v>
      </c>
    </row>
    <row r="43" spans="2:13" ht="27.75" customHeight="1" x14ac:dyDescent="0.15">
      <c r="B43" s="1201"/>
      <c r="C43" s="1202"/>
      <c r="D43" s="85"/>
      <c r="E43" s="1207" t="s">
        <v>27</v>
      </c>
      <c r="F43" s="1207"/>
      <c r="G43" s="1207"/>
      <c r="H43" s="1208"/>
      <c r="I43" s="86">
        <v>3407</v>
      </c>
      <c r="J43" s="87">
        <v>3522</v>
      </c>
      <c r="K43" s="87">
        <v>3329</v>
      </c>
      <c r="L43" s="87">
        <v>3078</v>
      </c>
      <c r="M43" s="88">
        <v>2917</v>
      </c>
    </row>
    <row r="44" spans="2:13" ht="27.75" customHeight="1" x14ac:dyDescent="0.15">
      <c r="B44" s="1201"/>
      <c r="C44" s="1202"/>
      <c r="D44" s="85"/>
      <c r="E44" s="1207" t="s">
        <v>28</v>
      </c>
      <c r="F44" s="1207"/>
      <c r="G44" s="1207"/>
      <c r="H44" s="1208"/>
      <c r="I44" s="86">
        <v>55</v>
      </c>
      <c r="J44" s="87" t="s">
        <v>484</v>
      </c>
      <c r="K44" s="87" t="s">
        <v>484</v>
      </c>
      <c r="L44" s="87" t="s">
        <v>484</v>
      </c>
      <c r="M44" s="88" t="s">
        <v>484</v>
      </c>
    </row>
    <row r="45" spans="2:13" ht="27.75" customHeight="1" x14ac:dyDescent="0.15">
      <c r="B45" s="1201"/>
      <c r="C45" s="1202"/>
      <c r="D45" s="85"/>
      <c r="E45" s="1207" t="s">
        <v>29</v>
      </c>
      <c r="F45" s="1207"/>
      <c r="G45" s="1207"/>
      <c r="H45" s="1208"/>
      <c r="I45" s="86">
        <v>2856</v>
      </c>
      <c r="J45" s="87">
        <v>2740</v>
      </c>
      <c r="K45" s="87">
        <v>2676</v>
      </c>
      <c r="L45" s="87">
        <v>2572</v>
      </c>
      <c r="M45" s="88">
        <v>2534</v>
      </c>
    </row>
    <row r="46" spans="2:13" ht="27.75" customHeight="1" x14ac:dyDescent="0.15">
      <c r="B46" s="1201"/>
      <c r="C46" s="1202"/>
      <c r="D46" s="85"/>
      <c r="E46" s="1207" t="s">
        <v>30</v>
      </c>
      <c r="F46" s="1207"/>
      <c r="G46" s="1207"/>
      <c r="H46" s="1208"/>
      <c r="I46" s="86" t="s">
        <v>484</v>
      </c>
      <c r="J46" s="87" t="s">
        <v>484</v>
      </c>
      <c r="K46" s="87" t="s">
        <v>484</v>
      </c>
      <c r="L46" s="87" t="s">
        <v>484</v>
      </c>
      <c r="M46" s="88" t="s">
        <v>484</v>
      </c>
    </row>
    <row r="47" spans="2:13" ht="27.75" customHeight="1" x14ac:dyDescent="0.15">
      <c r="B47" s="1201"/>
      <c r="C47" s="1202"/>
      <c r="D47" s="85"/>
      <c r="E47" s="1207" t="s">
        <v>31</v>
      </c>
      <c r="F47" s="1207"/>
      <c r="G47" s="1207"/>
      <c r="H47" s="1208"/>
      <c r="I47" s="86" t="s">
        <v>484</v>
      </c>
      <c r="J47" s="87" t="s">
        <v>484</v>
      </c>
      <c r="K47" s="87" t="s">
        <v>484</v>
      </c>
      <c r="L47" s="87" t="s">
        <v>484</v>
      </c>
      <c r="M47" s="88" t="s">
        <v>484</v>
      </c>
    </row>
    <row r="48" spans="2:13" ht="27.75" customHeight="1" x14ac:dyDescent="0.15">
      <c r="B48" s="1203"/>
      <c r="C48" s="1204"/>
      <c r="D48" s="85"/>
      <c r="E48" s="1207" t="s">
        <v>32</v>
      </c>
      <c r="F48" s="1207"/>
      <c r="G48" s="1207"/>
      <c r="H48" s="1208"/>
      <c r="I48" s="86" t="s">
        <v>484</v>
      </c>
      <c r="J48" s="87" t="s">
        <v>484</v>
      </c>
      <c r="K48" s="87" t="s">
        <v>484</v>
      </c>
      <c r="L48" s="87" t="s">
        <v>484</v>
      </c>
      <c r="M48" s="88" t="s">
        <v>484</v>
      </c>
    </row>
    <row r="49" spans="2:13" ht="27.75" customHeight="1" x14ac:dyDescent="0.15">
      <c r="B49" s="1209" t="s">
        <v>33</v>
      </c>
      <c r="C49" s="1210"/>
      <c r="D49" s="89"/>
      <c r="E49" s="1207" t="s">
        <v>34</v>
      </c>
      <c r="F49" s="1207"/>
      <c r="G49" s="1207"/>
      <c r="H49" s="1208"/>
      <c r="I49" s="86">
        <v>1090</v>
      </c>
      <c r="J49" s="87">
        <v>1120</v>
      </c>
      <c r="K49" s="87">
        <v>1088</v>
      </c>
      <c r="L49" s="87">
        <v>1119</v>
      </c>
      <c r="M49" s="88">
        <v>1545</v>
      </c>
    </row>
    <row r="50" spans="2:13" ht="27.75" customHeight="1" x14ac:dyDescent="0.15">
      <c r="B50" s="1201"/>
      <c r="C50" s="1202"/>
      <c r="D50" s="85"/>
      <c r="E50" s="1207" t="s">
        <v>35</v>
      </c>
      <c r="F50" s="1207"/>
      <c r="G50" s="1207"/>
      <c r="H50" s="1208"/>
      <c r="I50" s="86">
        <v>891</v>
      </c>
      <c r="J50" s="87">
        <v>715</v>
      </c>
      <c r="K50" s="87">
        <v>773</v>
      </c>
      <c r="L50" s="87">
        <v>1483</v>
      </c>
      <c r="M50" s="88">
        <v>1376</v>
      </c>
    </row>
    <row r="51" spans="2:13" ht="27.75" customHeight="1" x14ac:dyDescent="0.15">
      <c r="B51" s="1203"/>
      <c r="C51" s="1204"/>
      <c r="D51" s="85"/>
      <c r="E51" s="1207" t="s">
        <v>36</v>
      </c>
      <c r="F51" s="1207"/>
      <c r="G51" s="1207"/>
      <c r="H51" s="1208"/>
      <c r="I51" s="86">
        <v>8262</v>
      </c>
      <c r="J51" s="87">
        <v>8405</v>
      </c>
      <c r="K51" s="87">
        <v>8511</v>
      </c>
      <c r="L51" s="87">
        <v>8279</v>
      </c>
      <c r="M51" s="88">
        <v>8312</v>
      </c>
    </row>
    <row r="52" spans="2:13" ht="27.75" customHeight="1" thickBot="1" x14ac:dyDescent="0.2">
      <c r="B52" s="1211" t="s">
        <v>37</v>
      </c>
      <c r="C52" s="1212"/>
      <c r="D52" s="90"/>
      <c r="E52" s="1213" t="s">
        <v>38</v>
      </c>
      <c r="F52" s="1213"/>
      <c r="G52" s="1213"/>
      <c r="H52" s="1214"/>
      <c r="I52" s="91">
        <v>5092</v>
      </c>
      <c r="J52" s="92">
        <v>4995</v>
      </c>
      <c r="K52" s="92">
        <v>4512</v>
      </c>
      <c r="L52" s="92">
        <v>3751</v>
      </c>
      <c r="M52" s="93">
        <v>3147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1" zoomScale="60" zoomScaleNormal="6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24"/>
      <c r="H50" s="1225"/>
      <c r="I50" s="1225"/>
      <c r="J50" s="1226"/>
      <c r="K50" s="354" t="s">
        <v>524</v>
      </c>
      <c r="L50" s="354" t="s">
        <v>525</v>
      </c>
      <c r="M50" s="354" t="s">
        <v>526</v>
      </c>
      <c r="N50" s="354" t="s">
        <v>527</v>
      </c>
      <c r="O50" s="354" t="s">
        <v>528</v>
      </c>
    </row>
    <row r="51" spans="1:17" x14ac:dyDescent="0.15">
      <c r="B51" s="248"/>
      <c r="C51" s="244"/>
      <c r="D51" s="244"/>
      <c r="E51" s="244"/>
      <c r="F51" s="244"/>
      <c r="G51" s="1227" t="s">
        <v>549</v>
      </c>
      <c r="H51" s="1228"/>
      <c r="I51" s="1233" t="s">
        <v>550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551</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552</v>
      </c>
      <c r="H55" s="1239"/>
      <c r="I55" s="1237" t="s">
        <v>550</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551</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351" t="s">
        <v>547</v>
      </c>
      <c r="I64" s="352"/>
      <c r="J64" s="352"/>
      <c r="K64" s="352"/>
      <c r="L64" s="244"/>
      <c r="M64" s="244"/>
      <c r="N64" s="244"/>
      <c r="O64" s="244"/>
    </row>
    <row r="65" spans="2:30" x14ac:dyDescent="0.15">
      <c r="B65" s="248"/>
      <c r="C65" s="244"/>
      <c r="D65" s="244"/>
      <c r="E65" s="244"/>
      <c r="F65" s="244"/>
      <c r="G65" s="1247" t="s">
        <v>556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554</v>
      </c>
      <c r="I71" s="368"/>
      <c r="J71" s="364"/>
      <c r="K71" s="364"/>
      <c r="L71" s="365"/>
      <c r="M71" s="364"/>
      <c r="N71" s="365"/>
      <c r="O71" s="366"/>
    </row>
    <row r="72" spans="2:30" x14ac:dyDescent="0.15">
      <c r="B72" s="248"/>
      <c r="C72" s="244"/>
      <c r="D72" s="244"/>
      <c r="E72" s="244"/>
      <c r="F72" s="244"/>
      <c r="G72" s="1224"/>
      <c r="H72" s="1225"/>
      <c r="I72" s="1225"/>
      <c r="J72" s="1226"/>
      <c r="K72" s="354" t="s">
        <v>524</v>
      </c>
      <c r="L72" s="354" t="s">
        <v>525</v>
      </c>
      <c r="M72" s="354" t="s">
        <v>526</v>
      </c>
      <c r="N72" s="354" t="s">
        <v>527</v>
      </c>
      <c r="O72" s="354" t="s">
        <v>528</v>
      </c>
    </row>
    <row r="73" spans="2:30" x14ac:dyDescent="0.15">
      <c r="B73" s="248"/>
      <c r="C73" s="244"/>
      <c r="D73" s="244"/>
      <c r="E73" s="244"/>
      <c r="F73" s="244"/>
      <c r="G73" s="1227" t="s">
        <v>549</v>
      </c>
      <c r="H73" s="1228"/>
      <c r="I73" s="1233" t="s">
        <v>550</v>
      </c>
      <c r="J73" s="1233"/>
      <c r="K73" s="1248">
        <v>80.099999999999994</v>
      </c>
      <c r="L73" s="1248">
        <v>79.099999999999994</v>
      </c>
      <c r="M73" s="1236">
        <v>70.2</v>
      </c>
      <c r="N73" s="1236">
        <v>57.5</v>
      </c>
      <c r="O73" s="1236">
        <v>47.1</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555</v>
      </c>
      <c r="J75" s="1237"/>
      <c r="K75" s="1249">
        <v>10.1</v>
      </c>
      <c r="L75" s="1249">
        <v>9.6</v>
      </c>
      <c r="M75" s="1249">
        <v>7.9</v>
      </c>
      <c r="N75" s="1249">
        <v>6</v>
      </c>
      <c r="O75" s="1249">
        <v>4.8</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552</v>
      </c>
      <c r="H77" s="1239"/>
      <c r="I77" s="1237" t="s">
        <v>550</v>
      </c>
      <c r="J77" s="1237"/>
      <c r="K77" s="1248">
        <v>40.200000000000003</v>
      </c>
      <c r="L77" s="1248">
        <v>30.7</v>
      </c>
      <c r="M77" s="1236">
        <v>22.3</v>
      </c>
      <c r="N77" s="1236">
        <v>20.3</v>
      </c>
      <c r="O77" s="1236">
        <v>13</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555</v>
      </c>
      <c r="J79" s="1246"/>
      <c r="K79" s="1251">
        <v>10.1</v>
      </c>
      <c r="L79" s="1251">
        <v>9.1999999999999993</v>
      </c>
      <c r="M79" s="1251">
        <v>8.5</v>
      </c>
      <c r="N79" s="1251">
        <v>7.7</v>
      </c>
      <c r="O79" s="1251">
        <v>6.8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60" zoomScaleNormal="6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70" zoomScaleNormal="70" zoomScaleSheetLayoutView="55" workbookViewId="0">
      <selection activeCell="F112" sqref="F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18546</v>
      </c>
      <c r="E3" s="116"/>
      <c r="F3" s="117">
        <v>42839</v>
      </c>
      <c r="G3" s="118"/>
      <c r="H3" s="119"/>
    </row>
    <row r="4" spans="1:8" x14ac:dyDescent="0.15">
      <c r="A4" s="120"/>
      <c r="B4" s="121"/>
      <c r="C4" s="122"/>
      <c r="D4" s="123">
        <v>12320</v>
      </c>
      <c r="E4" s="124"/>
      <c r="F4" s="125">
        <v>22027</v>
      </c>
      <c r="G4" s="126"/>
      <c r="H4" s="127"/>
    </row>
    <row r="5" spans="1:8" x14ac:dyDescent="0.15">
      <c r="A5" s="108" t="s">
        <v>518</v>
      </c>
      <c r="B5" s="113"/>
      <c r="C5" s="114"/>
      <c r="D5" s="115">
        <v>20572</v>
      </c>
      <c r="E5" s="116"/>
      <c r="F5" s="117">
        <v>46819</v>
      </c>
      <c r="G5" s="118"/>
      <c r="H5" s="119"/>
    </row>
    <row r="6" spans="1:8" x14ac:dyDescent="0.15">
      <c r="A6" s="120"/>
      <c r="B6" s="121"/>
      <c r="C6" s="122"/>
      <c r="D6" s="123">
        <v>18481</v>
      </c>
      <c r="E6" s="124"/>
      <c r="F6" s="125">
        <v>24121</v>
      </c>
      <c r="G6" s="126"/>
      <c r="H6" s="127"/>
    </row>
    <row r="7" spans="1:8" x14ac:dyDescent="0.15">
      <c r="A7" s="108" t="s">
        <v>519</v>
      </c>
      <c r="B7" s="113"/>
      <c r="C7" s="114"/>
      <c r="D7" s="115">
        <v>23932</v>
      </c>
      <c r="E7" s="116"/>
      <c r="F7" s="117">
        <v>53270</v>
      </c>
      <c r="G7" s="118"/>
      <c r="H7" s="119"/>
    </row>
    <row r="8" spans="1:8" x14ac:dyDescent="0.15">
      <c r="A8" s="120"/>
      <c r="B8" s="121"/>
      <c r="C8" s="122"/>
      <c r="D8" s="123">
        <v>14424</v>
      </c>
      <c r="E8" s="124"/>
      <c r="F8" s="125">
        <v>24316</v>
      </c>
      <c r="G8" s="126"/>
      <c r="H8" s="127"/>
    </row>
    <row r="9" spans="1:8" x14ac:dyDescent="0.15">
      <c r="A9" s="108" t="s">
        <v>520</v>
      </c>
      <c r="B9" s="113"/>
      <c r="C9" s="114"/>
      <c r="D9" s="115">
        <v>35440</v>
      </c>
      <c r="E9" s="116"/>
      <c r="F9" s="117">
        <v>53292</v>
      </c>
      <c r="G9" s="118"/>
      <c r="H9" s="119"/>
    </row>
    <row r="10" spans="1:8" x14ac:dyDescent="0.15">
      <c r="A10" s="120"/>
      <c r="B10" s="121"/>
      <c r="C10" s="122"/>
      <c r="D10" s="123">
        <v>16929</v>
      </c>
      <c r="E10" s="124"/>
      <c r="F10" s="125">
        <v>28900</v>
      </c>
      <c r="G10" s="126"/>
      <c r="H10" s="127"/>
    </row>
    <row r="11" spans="1:8" x14ac:dyDescent="0.15">
      <c r="A11" s="108" t="s">
        <v>521</v>
      </c>
      <c r="B11" s="113"/>
      <c r="C11" s="114"/>
      <c r="D11" s="115">
        <v>39500</v>
      </c>
      <c r="E11" s="116"/>
      <c r="F11" s="117">
        <v>49919</v>
      </c>
      <c r="G11" s="118"/>
      <c r="H11" s="119"/>
    </row>
    <row r="12" spans="1:8" x14ac:dyDescent="0.15">
      <c r="A12" s="120"/>
      <c r="B12" s="121"/>
      <c r="C12" s="128"/>
      <c r="D12" s="123">
        <v>14148</v>
      </c>
      <c r="E12" s="124"/>
      <c r="F12" s="125">
        <v>26398</v>
      </c>
      <c r="G12" s="126"/>
      <c r="H12" s="127"/>
    </row>
    <row r="13" spans="1:8" x14ac:dyDescent="0.15">
      <c r="A13" s="108"/>
      <c r="B13" s="113"/>
      <c r="C13" s="129"/>
      <c r="D13" s="130">
        <v>27598</v>
      </c>
      <c r="E13" s="131"/>
      <c r="F13" s="132">
        <v>49228</v>
      </c>
      <c r="G13" s="133"/>
      <c r="H13" s="119"/>
    </row>
    <row r="14" spans="1:8" x14ac:dyDescent="0.15">
      <c r="A14" s="120"/>
      <c r="B14" s="121"/>
      <c r="C14" s="122"/>
      <c r="D14" s="123">
        <v>15260</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6.62</v>
      </c>
      <c r="C19" s="134">
        <f>ROUND(VALUE(SUBSTITUTE(実質収支比率等に係る経年分析!G$48,"▲","-")),2)</f>
        <v>6.51</v>
      </c>
      <c r="D19" s="134">
        <f>ROUND(VALUE(SUBSTITUTE(実質収支比率等に係る経年分析!H$48,"▲","-")),2)</f>
        <v>7.3</v>
      </c>
      <c r="E19" s="134">
        <f>ROUND(VALUE(SUBSTITUTE(実質収支比率等に係る経年分析!I$48,"▲","-")),2)</f>
        <v>8.26</v>
      </c>
      <c r="F19" s="134">
        <f>ROUND(VALUE(SUBSTITUTE(実質収支比率等に係る経年分析!J$48,"▲","-")),2)</f>
        <v>7.96</v>
      </c>
    </row>
    <row r="20" spans="1:11" x14ac:dyDescent="0.15">
      <c r="A20" s="134" t="s">
        <v>43</v>
      </c>
      <c r="B20" s="134">
        <f>ROUND(VALUE(SUBSTITUTE(実質収支比率等に係る経年分析!F$47,"▲","-")),2)</f>
        <v>11.83</v>
      </c>
      <c r="C20" s="134">
        <f>ROUND(VALUE(SUBSTITUTE(実質収支比率等に係る経年分析!G$47,"▲","-")),2)</f>
        <v>12.56</v>
      </c>
      <c r="D20" s="134">
        <f>ROUND(VALUE(SUBSTITUTE(実質収支比率等に係る経年分析!H$47,"▲","-")),2)</f>
        <v>11.51</v>
      </c>
      <c r="E20" s="134">
        <f>ROUND(VALUE(SUBSTITUTE(実質収支比率等に係る経年分析!I$47,"▲","-")),2)</f>
        <v>12.15</v>
      </c>
      <c r="F20" s="134">
        <f>ROUND(VALUE(SUBSTITUTE(実質収支比率等に係る経年分析!J$47,"▲","-")),2)</f>
        <v>17.25</v>
      </c>
    </row>
    <row r="21" spans="1:11" x14ac:dyDescent="0.15">
      <c r="A21" s="134" t="s">
        <v>44</v>
      </c>
      <c r="B21" s="134">
        <f>IF(ISNUMBER(VALUE(SUBSTITUTE(実質収支比率等に係る経年分析!F$49,"▲","-"))),ROUND(VALUE(SUBSTITUTE(実質収支比率等に係る経年分析!F$49,"▲","-")),2),NA())</f>
        <v>-0.31</v>
      </c>
      <c r="C21" s="134">
        <f>IF(ISNUMBER(VALUE(SUBSTITUTE(実質収支比率等に係る経年分析!G$49,"▲","-"))),ROUND(VALUE(SUBSTITUTE(実質収支比率等に係る経年分析!G$49,"▲","-")),2),NA())</f>
        <v>0.55000000000000004</v>
      </c>
      <c r="D21" s="134">
        <f>IF(ISNUMBER(VALUE(SUBSTITUTE(実質収支比率等に係る経年分析!H$49,"▲","-"))),ROUND(VALUE(SUBSTITUTE(実質収支比率等に係る経年分析!H$49,"▲","-")),2),NA())</f>
        <v>0.13</v>
      </c>
      <c r="E21" s="134">
        <f>IF(ISNUMBER(VALUE(SUBSTITUTE(実質収支比率等に係る経年分析!I$49,"▲","-"))),ROUND(VALUE(SUBSTITUTE(実質収支比率等に係る経年分析!I$49,"▲","-")),2),NA())</f>
        <v>1.86</v>
      </c>
      <c r="F21" s="134">
        <f>IF(ISNUMBER(VALUE(SUBSTITUTE(実質収支比率等に係る経年分析!J$49,"▲","-"))),ROUND(VALUE(SUBSTITUTE(実質収支比率等に係る経年分析!J$49,"▲","-")),2),NA())</f>
        <v>5.05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8.1999999999999993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820</v>
      </c>
      <c r="E42" s="136"/>
      <c r="F42" s="136"/>
      <c r="G42" s="136">
        <f>'実質公債費比率（分子）の構造'!L$52</f>
        <v>809</v>
      </c>
      <c r="H42" s="136"/>
      <c r="I42" s="136"/>
      <c r="J42" s="136">
        <f>'実質公債費比率（分子）の構造'!M$52</f>
        <v>905</v>
      </c>
      <c r="K42" s="136"/>
      <c r="L42" s="136"/>
      <c r="M42" s="136">
        <f>'実質公債費比率（分子）の構造'!N$52</f>
        <v>884</v>
      </c>
      <c r="N42" s="136"/>
      <c r="O42" s="136"/>
      <c r="P42" s="136">
        <f>'実質公債費比率（分子）の構造'!O$52</f>
        <v>840</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96</v>
      </c>
      <c r="C45" s="136"/>
      <c r="D45" s="136"/>
      <c r="E45" s="136">
        <f>'実質公債費比率（分子）の構造'!L$49</f>
        <v>55</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259</v>
      </c>
      <c r="C46" s="136"/>
      <c r="D46" s="136"/>
      <c r="E46" s="136">
        <f>'実質公債費比率（分子）の構造'!L$48</f>
        <v>261</v>
      </c>
      <c r="F46" s="136"/>
      <c r="G46" s="136"/>
      <c r="H46" s="136">
        <f>'実質公債費比率（分子）の構造'!M$48</f>
        <v>245</v>
      </c>
      <c r="I46" s="136"/>
      <c r="J46" s="136"/>
      <c r="K46" s="136">
        <f>'実質公債費比率（分子）の構造'!N$48</f>
        <v>236</v>
      </c>
      <c r="L46" s="136"/>
      <c r="M46" s="136"/>
      <c r="N46" s="136">
        <f>'実質公債費比率（分子）の構造'!O$48</f>
        <v>252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1119</v>
      </c>
      <c r="C49" s="136"/>
      <c r="D49" s="136"/>
      <c r="E49" s="136">
        <f>'実質公債費比率（分子）の構造'!L$45</f>
        <v>1001</v>
      </c>
      <c r="F49" s="136"/>
      <c r="G49" s="136"/>
      <c r="H49" s="136">
        <f>'実質公債費比率（分子）の構造'!M$45</f>
        <v>995</v>
      </c>
      <c r="I49" s="136"/>
      <c r="J49" s="136"/>
      <c r="K49" s="136">
        <f>'実質公債費比率（分子）の構造'!N$45</f>
        <v>956</v>
      </c>
      <c r="L49" s="136"/>
      <c r="M49" s="136"/>
      <c r="N49" s="136">
        <f>'実質公債費比率（分子）の構造'!O$45</f>
        <v>883</v>
      </c>
      <c r="O49" s="136"/>
      <c r="P49" s="136"/>
    </row>
    <row r="50" spans="1:16" x14ac:dyDescent="0.15">
      <c r="A50" s="136" t="s">
        <v>59</v>
      </c>
      <c r="B50" s="136" t="e">
        <f>NA()</f>
        <v>#N/A</v>
      </c>
      <c r="C50" s="136">
        <f>IF(ISNUMBER('実質公債費比率（分子）の構造'!K$53),'実質公債費比率（分子）の構造'!K$53,NA())</f>
        <v>665</v>
      </c>
      <c r="D50" s="136" t="e">
        <f>NA()</f>
        <v>#N/A</v>
      </c>
      <c r="E50" s="136" t="e">
        <f>NA()</f>
        <v>#N/A</v>
      </c>
      <c r="F50" s="136">
        <f>IF(ISNUMBER('実質公債費比率（分子）の構造'!L$53),'実質公債費比率（分子）の構造'!L$53,NA())</f>
        <v>509</v>
      </c>
      <c r="G50" s="136" t="e">
        <f>NA()</f>
        <v>#N/A</v>
      </c>
      <c r="H50" s="136" t="e">
        <f>NA()</f>
        <v>#N/A</v>
      </c>
      <c r="I50" s="136">
        <f>IF(ISNUMBER('実質公債費比率（分子）の構造'!M$53),'実質公債費比率（分子）の構造'!M$53,NA())</f>
        <v>336</v>
      </c>
      <c r="J50" s="136" t="e">
        <f>NA()</f>
        <v>#N/A</v>
      </c>
      <c r="K50" s="136" t="e">
        <f>NA()</f>
        <v>#N/A</v>
      </c>
      <c r="L50" s="136">
        <f>IF(ISNUMBER('実質公債費比率（分子）の構造'!N$53),'実質公債費比率（分子）の構造'!N$53,NA())</f>
        <v>309</v>
      </c>
      <c r="M50" s="136" t="e">
        <f>NA()</f>
        <v>#N/A</v>
      </c>
      <c r="N50" s="136" t="e">
        <f>NA()</f>
        <v>#N/A</v>
      </c>
      <c r="O50" s="136">
        <f>IF(ISNUMBER('実質公債費比率（分子）の構造'!O$53),'実質公債費比率（分子）の構造'!O$53,NA())</f>
        <v>296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8262</v>
      </c>
      <c r="E56" s="135"/>
      <c r="F56" s="135"/>
      <c r="G56" s="135">
        <f>'将来負担比率（分子）の構造'!J$51</f>
        <v>8405</v>
      </c>
      <c r="H56" s="135"/>
      <c r="I56" s="135"/>
      <c r="J56" s="135">
        <f>'将来負担比率（分子）の構造'!K$51</f>
        <v>8511</v>
      </c>
      <c r="K56" s="135"/>
      <c r="L56" s="135"/>
      <c r="M56" s="135">
        <f>'将来負担比率（分子）の構造'!L$51</f>
        <v>8279</v>
      </c>
      <c r="N56" s="135"/>
      <c r="O56" s="135"/>
      <c r="P56" s="135">
        <f>'将来負担比率（分子）の構造'!M$51</f>
        <v>8312</v>
      </c>
    </row>
    <row r="57" spans="1:16" x14ac:dyDescent="0.15">
      <c r="A57" s="135" t="s">
        <v>35</v>
      </c>
      <c r="B57" s="135"/>
      <c r="C57" s="135"/>
      <c r="D57" s="135">
        <f>'将来負担比率（分子）の構造'!I$50</f>
        <v>891</v>
      </c>
      <c r="E57" s="135"/>
      <c r="F57" s="135"/>
      <c r="G57" s="135">
        <f>'将来負担比率（分子）の構造'!J$50</f>
        <v>715</v>
      </c>
      <c r="H57" s="135"/>
      <c r="I57" s="135"/>
      <c r="J57" s="135">
        <f>'将来負担比率（分子）の構造'!K$50</f>
        <v>773</v>
      </c>
      <c r="K57" s="135"/>
      <c r="L57" s="135"/>
      <c r="M57" s="135">
        <f>'将来負担比率（分子）の構造'!L$50</f>
        <v>1483</v>
      </c>
      <c r="N57" s="135"/>
      <c r="O57" s="135"/>
      <c r="P57" s="135">
        <f>'将来負担比率（分子）の構造'!M$50</f>
        <v>1376</v>
      </c>
    </row>
    <row r="58" spans="1:16" x14ac:dyDescent="0.15">
      <c r="A58" s="135" t="s">
        <v>34</v>
      </c>
      <c r="B58" s="135"/>
      <c r="C58" s="135"/>
      <c r="D58" s="135">
        <f>'将来負担比率（分子）の構造'!I$49</f>
        <v>1090</v>
      </c>
      <c r="E58" s="135"/>
      <c r="F58" s="135"/>
      <c r="G58" s="135">
        <f>'将来負担比率（分子）の構造'!J$49</f>
        <v>1120</v>
      </c>
      <c r="H58" s="135"/>
      <c r="I58" s="135"/>
      <c r="J58" s="135">
        <f>'将来負担比率（分子）の構造'!K$49</f>
        <v>1088</v>
      </c>
      <c r="K58" s="135"/>
      <c r="L58" s="135"/>
      <c r="M58" s="135">
        <f>'将来負担比率（分子）の構造'!L$49</f>
        <v>1119</v>
      </c>
      <c r="N58" s="135"/>
      <c r="O58" s="135"/>
      <c r="P58" s="135">
        <f>'将来負担比率（分子）の構造'!M$49</f>
        <v>1545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2856</v>
      </c>
      <c r="C62" s="135"/>
      <c r="D62" s="135"/>
      <c r="E62" s="135">
        <f>'将来負担比率（分子）の構造'!J$45</f>
        <v>2740</v>
      </c>
      <c r="F62" s="135"/>
      <c r="G62" s="135"/>
      <c r="H62" s="135">
        <f>'将来負担比率（分子）の構造'!K$45</f>
        <v>2676</v>
      </c>
      <c r="I62" s="135"/>
      <c r="J62" s="135"/>
      <c r="K62" s="135">
        <f>'将来負担比率（分子）の構造'!L$45</f>
        <v>2572</v>
      </c>
      <c r="L62" s="135"/>
      <c r="M62" s="135"/>
      <c r="N62" s="135">
        <f>'将来負担比率（分子）の構造'!M$45</f>
        <v>2534</v>
      </c>
      <c r="O62" s="135"/>
      <c r="P62" s="135"/>
    </row>
    <row r="63" spans="1:16" x14ac:dyDescent="0.15">
      <c r="A63" s="135" t="s">
        <v>28</v>
      </c>
      <c r="B63" s="135">
        <f>'将来負担比率（分子）の構造'!I$44</f>
        <v>55</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3407</v>
      </c>
      <c r="C64" s="135"/>
      <c r="D64" s="135"/>
      <c r="E64" s="135">
        <f>'将来負担比率（分子）の構造'!J$43</f>
        <v>3522</v>
      </c>
      <c r="F64" s="135"/>
      <c r="G64" s="135"/>
      <c r="H64" s="135">
        <f>'将来負担比率（分子）の構造'!K$43</f>
        <v>3329</v>
      </c>
      <c r="I64" s="135"/>
      <c r="J64" s="135"/>
      <c r="K64" s="135">
        <f>'将来負担比率（分子）の構造'!L$43</f>
        <v>3078</v>
      </c>
      <c r="L64" s="135"/>
      <c r="M64" s="135"/>
      <c r="N64" s="135">
        <f>'将来負担比率（分子）の構造'!M$43</f>
        <v>2917</v>
      </c>
      <c r="O64" s="135"/>
      <c r="P64" s="135"/>
    </row>
    <row r="65" spans="1:16" x14ac:dyDescent="0.15">
      <c r="A65" s="135" t="s">
        <v>26</v>
      </c>
      <c r="B65" s="135">
        <f>'将来負担比率（分子）の構造'!I$42</f>
        <v>7</v>
      </c>
      <c r="C65" s="135"/>
      <c r="D65" s="135"/>
      <c r="E65" s="135">
        <f>'将来負担比率（分子）の構造'!J$42</f>
        <v>6</v>
      </c>
      <c r="F65" s="135"/>
      <c r="G65" s="135"/>
      <c r="H65" s="135">
        <f>'将来負担比率（分子）の構造'!K$42</f>
        <v>5</v>
      </c>
      <c r="I65" s="135"/>
      <c r="J65" s="135"/>
      <c r="K65" s="135">
        <f>'将来負担比率（分子）の構造'!L$42</f>
        <v>155</v>
      </c>
      <c r="L65" s="135"/>
      <c r="M65" s="135"/>
      <c r="N65" s="135">
        <f>'将来負担比率（分子）の構造'!M$42</f>
        <v>72</v>
      </c>
      <c r="O65" s="135"/>
      <c r="P65" s="135"/>
    </row>
    <row r="66" spans="1:16" x14ac:dyDescent="0.15">
      <c r="A66" s="135" t="s">
        <v>25</v>
      </c>
      <c r="B66" s="135">
        <f>'将来負担比率（分子）の構造'!I$41</f>
        <v>9009</v>
      </c>
      <c r="C66" s="135"/>
      <c r="D66" s="135"/>
      <c r="E66" s="135">
        <f>'将来負担比率（分子）の構造'!J$41</f>
        <v>8966</v>
      </c>
      <c r="F66" s="135"/>
      <c r="G66" s="135"/>
      <c r="H66" s="135">
        <f>'将来負担比率（分子）の構造'!K$41</f>
        <v>8872</v>
      </c>
      <c r="I66" s="135"/>
      <c r="J66" s="135"/>
      <c r="K66" s="135">
        <f>'将来負担比率（分子）の構造'!L$41</f>
        <v>8826</v>
      </c>
      <c r="L66" s="135"/>
      <c r="M66" s="135"/>
      <c r="N66" s="135">
        <f>'将来負担比率（分子）の構造'!M$41</f>
        <v>8856</v>
      </c>
      <c r="O66" s="135"/>
      <c r="P66" s="135"/>
    </row>
    <row r="67" spans="1:16" x14ac:dyDescent="0.15">
      <c r="A67" s="135" t="s">
        <v>63</v>
      </c>
      <c r="B67" s="135" t="e">
        <f>NA()</f>
        <v>#N/A</v>
      </c>
      <c r="C67" s="135">
        <f>IF(ISNUMBER('将来負担比率（分子）の構造'!I$52), IF('将来負担比率（分子）の構造'!I$52 &lt; 0, 0, '将来負担比率（分子）の構造'!I$52), NA())</f>
        <v>5092</v>
      </c>
      <c r="D67" s="135" t="e">
        <f>NA()</f>
        <v>#N/A</v>
      </c>
      <c r="E67" s="135" t="e">
        <f>NA()</f>
        <v>#N/A</v>
      </c>
      <c r="F67" s="135">
        <f>IF(ISNUMBER('将来負担比率（分子）の構造'!J$52), IF('将来負担比率（分子）の構造'!J$52 &lt; 0, 0, '将来負担比率（分子）の構造'!J$52), NA())</f>
        <v>4995</v>
      </c>
      <c r="G67" s="135" t="e">
        <f>NA()</f>
        <v>#N/A</v>
      </c>
      <c r="H67" s="135" t="e">
        <f>NA()</f>
        <v>#N/A</v>
      </c>
      <c r="I67" s="135">
        <f>IF(ISNUMBER('将来負担比率（分子）の構造'!K$52), IF('将来負担比率（分子）の構造'!K$52 &lt; 0, 0, '将来負担比率（分子）の構造'!K$52), NA())</f>
        <v>4512</v>
      </c>
      <c r="J67" s="135" t="e">
        <f>NA()</f>
        <v>#N/A</v>
      </c>
      <c r="K67" s="135" t="e">
        <f>NA()</f>
        <v>#N/A</v>
      </c>
      <c r="L67" s="135">
        <f>IF(ISNUMBER('将来負担比率（分子）の構造'!L$52), IF('将来負担比率（分子）の構造'!L$52 &lt; 0, 0, '将来負担比率（分子）の構造'!L$52), NA())</f>
        <v>3751</v>
      </c>
      <c r="M67" s="135" t="e">
        <f>NA()</f>
        <v>#N/A</v>
      </c>
      <c r="N67" s="135" t="e">
        <f>NA()</f>
        <v>#N/A</v>
      </c>
      <c r="O67" s="135">
        <f>IF(ISNUMBER('将来負担比率（分子）の構造'!M$52), IF('将来負担比率（分子）の構造'!M$52 &lt; 0, 0, '将来負担比率（分子）の構造'!M$52), NA())</f>
        <v>3147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2017-04-06T07:07:21Z</cp:lastPrinted>
  <dcterms:created xsi:type="dcterms:W3CDTF">2017-02-15T17:18:09Z</dcterms:created>
  <dcterms:modified xsi:type="dcterms:W3CDTF">2017-05-16T08:02:38Z</dcterms:modified>
  <cp:category/>
</cp:coreProperties>
</file>