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95" windowWidth="19050" windowHeight="5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CO34" i="9" l="1"/>
  <c r="CO35" i="9" s="1"/>
</calcChain>
</file>

<file path=xl/sharedStrings.xml><?xml version="1.0" encoding="utf-8"?>
<sst xmlns="http://schemas.openxmlformats.org/spreadsheetml/2006/main" count="1066" uniqueCount="556">
  <si>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</si>
  <si>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</si>
  <si>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</si>
  <si>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</si>
  <si>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</si>
  <si>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</si>
  <si>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</si>
  <si>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</si>
  <si>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</si>
  <si>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</si>
  <si>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</si>
  <si>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</si>
  <si>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</si>
  <si>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</si>
  <si>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</si>
  <si>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</si>
  <si>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</si>
  <si>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</si>
  <si>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</si>
  <si>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</si>
  <si>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</si>
  <si>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</si>
  <si>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</si>
  <si>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</si>
  <si>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</si>
  <si>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</si>
  <si>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</si>
  <si>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</si>
  <si>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</si>
  <si>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</si>
  <si>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</si>
  <si>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</si>
  <si>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</si>
  <si>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</si>
  <si>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</si>
  <si>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</si>
  <si>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</si>
  <si>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</si>
  <si>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</si>
  <si>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</si>
  <si>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</si>
  <si>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</si>
  <si>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</si>
  <si>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</si>
  <si>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</si>
  <si>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</si>
  <si>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</si>
  <si>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</si>
  <si>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</si>
  <si>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</si>
  <si>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</si>
  <si>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</si>
  <si>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</si>
  <si>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</si>
  <si>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</si>
  <si>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</si>
  <si>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</si>
  <si>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</si>
  <si>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</si>
  <si>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</si>
  <si>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</si>
  <si>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</si>
  <si>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</si>
  <si>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</si>
  <si>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</si>
  <si>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</si>
  <si>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</si>
  <si>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</si>
  <si>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</si>
  <si>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</si>
  <si>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</si>
  <si>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</si>
  <si>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</si>
  <si>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</si>
  <si>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</si>
  <si>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</si>
  <si>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</si>
  <si>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</si>
  <si>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</si>
  <si>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</si>
  <si>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</si>
  <si>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</si>
  <si>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</si>
  <si>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</si>
  <si>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</si>
  <si>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</si>
  <si>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</si>
  <si>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</si>
  <si>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</si>
  <si>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</si>
  <si>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</si>
  <si>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</si>
  <si>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</si>
  <si>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</si>
  <si>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</si>
  <si>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</si>
  <si>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</si>
  <si>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</si>
  <si>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</si>
  <si>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</si>
  <si>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</si>
  <si>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</si>
  <si>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</si>
  <si>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</si>
  <si>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</si>
  <si>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</si>
  <si>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</si>
  <si>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</si>
  <si>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</si>
  <si>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</si>
  <si>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</si>
  <si>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</si>
  <si>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</si>
  <si>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</si>
  <si>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</si>
  <si>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</si>
  <si>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</si>
  <si>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</si>
  <si>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</si>
  <si>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</si>
  <si>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</si>
  <si>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</si>
  <si>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</si>
  <si>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</si>
  <si>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</si>
  <si>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</si>
  <si>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</si>
  <si>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</si>
  <si>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</si>
  <si>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</si>
  <si>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</si>
  <si>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</si>
  <si>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</si>
  <si>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</si>
  <si>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</si>
  <si>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</si>
  <si>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</si>
  <si>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</si>
  <si>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</si>
  <si>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</si>
  <si>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</si>
  <si>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</si>
  <si>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</si>
  <si>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</si>
  <si>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</si>
  <si>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</si>
  <si>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</si>
  <si>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</si>
  <si>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</si>
  <si>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</si>
  <si>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</si>
  <si>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</si>
  <si>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</si>
  <si>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</si>
  <si>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</si>
  <si>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</si>
  <si>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</si>
  <si>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</si>
  <si>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</si>
  <si>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</si>
  <si>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</si>
  <si>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</si>
  <si>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</si>
  <si>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</si>
  <si>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</si>
  <si>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</si>
  <si>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</si>
  <si>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</si>
  <si>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</si>
  <si>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</si>
  <si>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</si>
  <si>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</si>
  <si>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</si>
  <si>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</si>
  <si>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</si>
  <si>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</si>
  <si>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</si>
  <si>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</si>
  <si>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</si>
  <si>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</si>
  <si>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</si>
  <si>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</si>
  <si>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</si>
  <si>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</si>
  <si>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</si>
  <si>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</si>
  <si>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</si>
  <si>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</si>
  <si>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</si>
  <si>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</si>
  <si>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</si>
  <si>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</si>
  <si>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</si>
  <si>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埼玉県宮代町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</si>
  <si>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</si>
  <si>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</si>
  <si>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</si>
  <si>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</si>
  <si>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</si>
  <si>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</si>
  <si>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</si>
  <si>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</si>
  <si>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</si>
  <si>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</si>
  <si>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</si>
  <si>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</si>
  <si>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</si>
  <si>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</si>
  <si>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</si>
  <si>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</si>
  <si>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</si>
  <si>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</si>
  <si>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</si>
  <si>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</si>
  <si>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</si>
  <si>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</si>
  <si>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</si>
  <si>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</si>
  <si>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</si>
  <si>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</si>
  <si>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</si>
  <si>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</si>
  <si>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</si>
  <si>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</si>
  <si>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</si>
  <si>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</si>
  <si>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</si>
  <si>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</si>
  <si>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</si>
  <si>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</si>
  <si>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</si>
  <si>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</si>
  <si>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</si>
  <si>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</si>
  <si>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</si>
  <si>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</si>
  <si>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</si>
  <si>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</si>
  <si>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</si>
  <si>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</si>
  <si>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</si>
  <si>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</si>
  <si>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</si>
  <si>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</si>
  <si>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</si>
  <si>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</si>
  <si>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</si>
  <si>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</si>
  <si>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</si>
  <si>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</si>
  <si>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</si>
  <si>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</si>
  <si>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</si>
  <si>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</si>
  <si>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</si>
  <si>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</si>
  <si>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</si>
  <si>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</si>
  <si>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</si>
  <si>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</si>
  <si>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</si>
  <si>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</si>
  <si>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</si>
  <si>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</si>
  <si>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</si>
  <si>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</si>
  <si>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</si>
  <si>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</si>
  <si>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</si>
  <si>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</si>
  <si>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</si>
  <si>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</si>
  <si>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</si>
  <si>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</si>
  <si>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</si>
  <si>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</si>
  <si>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</si>
  <si>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</si>
  <si>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</si>
  <si>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</si>
  <si>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</si>
  <si>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</si>
  <si>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</si>
  <si>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</si>
  <si>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</si>
  <si>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</si>
  <si>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</si>
  <si>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</si>
  <si>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</si>
  <si>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</si>
  <si>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</si>
  <si>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</si>
  <si>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</si>
  <si>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</si>
  <si>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</si>
  <si>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</si>
  <si>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</si>
  <si>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</si>
  <si>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</si>
  <si>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</si>
  <si>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</si>
  <si>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</si>
  <si>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</si>
  <si>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</si>
  <si>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</si>
  <si>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</si>
  <si>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</si>
  <si>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</si>
  <si>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</si>
  <si>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</si>
  <si>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</si>
  <si>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</si>
  <si>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</si>
  <si>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</si>
  <si>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</si>
  <si>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</si>
  <si>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</si>
  <si>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</si>
  <si>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</si>
  <si>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</si>
  <si>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</si>
  <si>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</si>
  <si>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</si>
  <si>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</si>
  <si>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</si>
  <si>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</si>
  <si>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</si>
  <si>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</si>
  <si>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</si>
  <si>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</si>
  <si>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</si>
  <si>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</si>
  <si>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</si>
  <si>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</si>
  <si>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</si>
  <si>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</si>
  <si>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</si>
  <si>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</si>
  <si>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</si>
  <si>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</si>
  <si>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</si>
  <si>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埼玉県宮代町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</si>
  <si>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</si>
  <si>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</si>
  <si>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</si>
  <si>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</si>
  <si>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</si>
  <si>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</si>
  <si>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</si>
  <si>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</si>
  <si>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</si>
  <si>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</si>
  <si>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</si>
  <si>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</si>
  <si>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</si>
  <si>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</si>
  <si>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</si>
  <si>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</si>
  <si>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</si>
  <si>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</si>
  <si>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</si>
  <si>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</si>
  <si>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</si>
  <si>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</si>
  <si>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</si>
  <si>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</si>
  <si>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</si>
  <si>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</si>
  <si>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</si>
  <si>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</si>
  <si>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</si>
  <si>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</si>
  <si>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</si>
  <si>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</si>
  <si>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</si>
  <si>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</si>
  <si>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</si>
  <si>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</si>
  <si>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</si>
  <si>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</si>
  <si>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</si>
  <si>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</si>
  <si>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</si>
  <si>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</si>
  <si>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</si>
  <si>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</si>
  <si>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</si>
  <si>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</si>
  <si>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</si>
  <si>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</si>
  <si>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</si>
  <si>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</si>
  <si>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</si>
  <si>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</si>
  <si>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</si>
  <si>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</si>
  <si>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</si>
  <si>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</si>
  <si>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</si>
  <si>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</si>
  <si>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</si>
  <si>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</si>
  <si>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</si>
  <si>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</si>
  <si>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</si>
  <si>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</si>
  <si>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</si>
  <si>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</si>
  <si>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</si>
  <si>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</si>
  <si>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</si>
  <si>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</si>
  <si>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</si>
  <si>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</si>
  <si>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</si>
  <si>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</si>
  <si>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</si>
  <si>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</si>
  <si>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</si>
  <si>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</si>
  <si>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</si>
  <si>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</si>
  <si>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</si>
  <si>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</si>
  <si>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</si>
  <si>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</si>
  <si>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</si>
  <si>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</si>
  <si>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</si>
  <si>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</si>
  <si>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</si>
  <si>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</si>
  <si>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</si>
  <si>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</si>
  <si>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</si>
  <si>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</si>
  <si>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</si>
  <si>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</si>
  <si>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</si>
  <si>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</si>
  <si>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</si>
  <si>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</si>
  <si>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</si>
  <si>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</si>
  <si>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</si>
  <si>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</si>
  <si>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</si>
  <si>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</si>
  <si>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</si>
  <si>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</si>
  <si>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</si>
  <si>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</si>
  <si>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</si>
  <si>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</si>
  <si>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</si>
  <si>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</si>
  <si>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</si>
  <si>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</si>
  <si>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</si>
  <si>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</si>
  <si>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</si>
  <si>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</si>
  <si>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</si>
  <si>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</si>
  <si>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</si>
  <si>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</si>
  <si>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</si>
  <si>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</si>
  <si>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</si>
  <si>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</si>
  <si>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</si>
  <si>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</si>
  <si>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</si>
  <si>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</si>
  <si>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</si>
  <si>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</si>
  <si>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</si>
  <si>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</si>
  <si>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</si>
  <si>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</si>
  <si>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</si>
  <si>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</si>
  <si>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</si>
  <si>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</si>
  <si>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</si>
  <si>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</si>
  <si>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</si>
  <si>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</si>
  <si>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</si>
  <si>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</si>
  <si>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</si>
  <si>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</si>
  <si>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</si>
  <si>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</si>
  <si>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</si>
  <si>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</si>
  <si>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</si>
  <si>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</si>
  <si>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</si>
  <si>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</si>
  <si>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</si>
  <si>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</si>
  <si>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</si>
  <si>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</si>
  <si>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</si>
  <si>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</si>
  <si>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</si>
  <si>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</si>
  <si>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</si>
  <si>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</si>
  <si>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</si>
  <si>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</si>
  <si>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</si>
  <si>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</si>
  <si>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</si>
  <si>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</si>
  <si>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</si>
  <si>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</si>
  <si>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</si>
  <si>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</si>
  <si>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</si>
  <si>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</si>
  <si>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0.21</t>
  </si>
  <si>
    <t>▲ 2.21</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</si>
  <si>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</si>
  <si>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</si>
  <si>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</si>
  <si>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</si>
  <si>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</si>
  <si>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</si>
  <si>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</si>
  <si>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</si>
  <si>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</si>
  <si>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久喜宮代衛生組合</t>
  </si>
  <si>
    <t>埼玉東部消防組合</t>
  </si>
  <si>
    <t>埼玉県後期高齢者医療連合</t>
  </si>
  <si>
    <t>埼玉県市町村総合事務組合</t>
  </si>
  <si>
    <t>彩の国さいたま人づくり広域連合</t>
  </si>
  <si>
    <t>特別会計</t>
  </si>
  <si>
    <t>交通災害共済特別会計</t>
  </si>
  <si>
    <t>新しい村</t>
  </si>
  <si>
    <t>宮代町土地開発公社</t>
  </si>
  <si>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</si>
  <si>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</si>
  <si>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</si>
  <si>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</si>
  <si>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</si>
  <si>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</si>
  <si>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</si>
  <si>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</si>
  <si>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</si>
  <si>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</si>
  <si>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</si>
  <si>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</si>
  <si>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</si>
  <si>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類似団体平均値と比較すると、実質公債費比率は低い水準で推移しているが、将来負担比率は平均値より高い水準にある。
将来負担比率が高い主な要因としては、道仏地区土地区画整理事業や東武動物公園駅西口周辺整備事業などの市街地整備の実施により、複数年にわたり地方債を発行したことが考えられる。
そのため、実質公債費比率が上昇していくことが予測されることから、これまで以上に公債費の適正化に取り組んでいく必要がある。</t>
    <rPh sb="0" eb="2">
      <t>ルイジ</t>
    </rPh>
    <rPh sb="2" eb="4">
      <t>ダンタイ</t>
    </rPh>
    <rPh sb="4" eb="7">
      <t>ヘイキンチ</t>
    </rPh>
    <rPh sb="8" eb="10">
      <t>ヒカク</t>
    </rPh>
    <rPh sb="14" eb="16">
      <t>ジッシツ</t>
    </rPh>
    <rPh sb="16" eb="19">
      <t>コウサイヒ</t>
    </rPh>
    <rPh sb="19" eb="21">
      <t>ヒリツ</t>
    </rPh>
    <rPh sb="22" eb="23">
      <t>ヒク</t>
    </rPh>
    <rPh sb="24" eb="26">
      <t>スイジュン</t>
    </rPh>
    <rPh sb="27" eb="29">
      <t>スイイ</t>
    </rPh>
    <rPh sb="35" eb="37">
      <t>ショウライ</t>
    </rPh>
    <rPh sb="37" eb="39">
      <t>フタン</t>
    </rPh>
    <rPh sb="39" eb="41">
      <t>ヒリツ</t>
    </rPh>
    <rPh sb="42" eb="45">
      <t>ヘイキンチ</t>
    </rPh>
    <rPh sb="47" eb="48">
      <t>タカ</t>
    </rPh>
    <rPh sb="49" eb="51">
      <t>スイジュン</t>
    </rPh>
    <rPh sb="56" eb="58">
      <t>ショウライ</t>
    </rPh>
    <rPh sb="58" eb="60">
      <t>フタン</t>
    </rPh>
    <rPh sb="60" eb="62">
      <t>ヒリツ</t>
    </rPh>
    <rPh sb="63" eb="64">
      <t>タカ</t>
    </rPh>
    <rPh sb="65" eb="66">
      <t>オモ</t>
    </rPh>
    <rPh sb="67" eb="69">
      <t>ヨウイン</t>
    </rPh>
    <rPh sb="74" eb="76">
      <t>ドウブツ</t>
    </rPh>
    <rPh sb="75" eb="76">
      <t>チカミチ</t>
    </rPh>
    <rPh sb="76" eb="78">
      <t>チク</t>
    </rPh>
    <rPh sb="78" eb="80">
      <t>トチ</t>
    </rPh>
    <rPh sb="80" eb="82">
      <t>クカク</t>
    </rPh>
    <rPh sb="82" eb="84">
      <t>セイリ</t>
    </rPh>
    <rPh sb="84" eb="86">
      <t>ジギョウ</t>
    </rPh>
    <rPh sb="87" eb="94">
      <t>トウブドウブツコウエンエキ</t>
    </rPh>
    <rPh sb="94" eb="96">
      <t>ニシグチ</t>
    </rPh>
    <rPh sb="96" eb="98">
      <t>シュウヘン</t>
    </rPh>
    <rPh sb="98" eb="100">
      <t>セイビ</t>
    </rPh>
    <rPh sb="100" eb="102">
      <t>ジギョウ</t>
    </rPh>
    <rPh sb="105" eb="108">
      <t>シガイチ</t>
    </rPh>
    <rPh sb="108" eb="110">
      <t>セイビ</t>
    </rPh>
    <rPh sb="111" eb="113">
      <t>ジッシ</t>
    </rPh>
    <rPh sb="124" eb="127">
      <t>チホウサイ</t>
    </rPh>
    <rPh sb="128" eb="130">
      <t>ハッコウ</t>
    </rPh>
    <rPh sb="135" eb="136">
      <t>カンガ</t>
    </rPh>
    <rPh sb="147" eb="149">
      <t>ジッシツ</t>
    </rPh>
    <rPh sb="149" eb="152">
      <t>コウサイヒ</t>
    </rPh>
    <rPh sb="152" eb="154">
      <t>ヒリツ</t>
    </rPh>
    <rPh sb="155" eb="157">
      <t>ジョウショウ</t>
    </rPh>
    <rPh sb="164" eb="166">
      <t>ヨソク</t>
    </rPh>
    <rPh sb="178" eb="180">
      <t>イジョウ</t>
    </rPh>
    <rPh sb="181" eb="184">
      <t>コウサイヒ</t>
    </rPh>
    <rPh sb="185" eb="188">
      <t>テキセイカ</t>
    </rPh>
    <rPh sb="189" eb="190">
      <t>ト</t>
    </rPh>
    <rPh sb="191" eb="192">
      <t>ク</t>
    </rPh>
    <rPh sb="196" eb="19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</si>
</sst>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Font="1" applyBorder="1" applyAlignment="1" applyProtection="1">
      <alignment horizontal="left" vertical="center" shrinkToFit="1"/>
      <protection locked="0"/>
    </xf>
    <xf numFmtId="0" fontId="26" fillId="0" borderId="108"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21775</c:v>
                </c:pt>
                <c:pt idx="1">
                  <c:v>26437</c:v>
                </c:pt>
                <c:pt idx="2">
                  <c:v>23740</c:v>
                </c:pt>
                <c:pt idx="3">
                  <c:v>18583</c:v>
                </c:pt>
                <c:pt idx="4">
                  <c:v>20059</c:v>
                </c:pt>
              </c:numCache>
            </c:numRef>
          </c:val>
          <c:smooth val="0"/>
        </c:ser>
        <c:dLbls>
          <c:showLegendKey val="0"/>
          <c:showVal val="0"/>
          <c:showCatName val="0"/>
          <c:showSerName val="0"/>
          <c:showPercent val="0"/>
          <c:showBubbleSize val="0"/>
        </c:dLbls>
        <c:marker val="1"/>
        <c:smooth val="0"/>
        <c:axId val="96500736"/>
        <c:axId val="96527488"/>
      </c:lineChart>
      <c:catAx>
        <c:axId val="96500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27488"/>
        <c:crosses val="autoZero"/>
        <c:auto val="1"/>
        <c:lblAlgn val="ctr"/>
        <c:lblOffset val="100"/>
        <c:tickLblSkip val="1"/>
        <c:tickMarkSkip val="1"/>
        <c:noMultiLvlLbl val="0"/>
      </c:catAx>
      <c:valAx>
        <c:axId val="96527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0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c:v>
                </c:pt>
                <c:pt idx="1">
                  <c:v>4.2699999999999996</c:v>
                </c:pt>
                <c:pt idx="2">
                  <c:v>6.6</c:v>
                </c:pt>
                <c:pt idx="3">
                  <c:v>4.0999999999999996</c:v>
                </c:pt>
                <c:pt idx="4">
                  <c:v>7.78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16.239999999999998</c:v>
                </c:pt>
                <c:pt idx="1">
                  <c:v>16.63</c:v>
                </c:pt>
                <c:pt idx="2">
                  <c:v>16.600000000000001</c:v>
                </c:pt>
                <c:pt idx="3">
                  <c:v>16.829999999999998</c:v>
                </c:pt>
                <c:pt idx="4">
                  <c:v>14.69</c:v>
                </c:pt>
              </c:numCache>
            </c:numRef>
          </c:val>
        </c:ser>
        <c:dLbls>
          <c:showLegendKey val="0"/>
          <c:showVal val="0"/>
          <c:showCatName val="0"/>
          <c:showSerName val="0"/>
          <c:showPercent val="0"/>
          <c:showBubbleSize val="0"/>
        </c:dLbls>
        <c:gapWidth val="250"/>
        <c:overlap val="100"/>
        <c:axId val="33365376"/>
        <c:axId val="3337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0.44</c:v>
                </c:pt>
                <c:pt idx="1">
                  <c:v>-0.21</c:v>
                </c:pt>
                <c:pt idx="2">
                  <c:v>2.44</c:v>
                </c:pt>
                <c:pt idx="3">
                  <c:v>-2.21</c:v>
                </c:pt>
                <c:pt idx="4">
                  <c:v>2.0699999999999998</c:v>
                </c:pt>
              </c:numCache>
            </c:numRef>
          </c:val>
          <c:smooth val="0"/>
        </c:ser>
        <c:dLbls>
          <c:showLegendKey val="0"/>
          <c:showVal val="0"/>
          <c:showCatName val="0"/>
          <c:showSerName val="0"/>
          <c:showPercent val="0"/>
          <c:showBubbleSize val="0"/>
        </c:dLbls>
        <c:marker val="1"/>
        <c:smooth val="0"/>
        <c:axId val="33365376"/>
        <c:axId val="33375744"/>
      </c:lineChart>
      <c:catAx>
        <c:axId val="333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75744"/>
        <c:crosses val="autoZero"/>
        <c:auto val="1"/>
        <c:lblAlgn val="ctr"/>
        <c:lblOffset val="100"/>
        <c:tickLblSkip val="1"/>
        <c:tickMarkSkip val="1"/>
        <c:noMultiLvlLbl val="0"/>
      </c:catAx>
      <c:valAx>
        <c:axId val="3337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0.1</c:v>
                </c:pt>
                <c:pt idx="6">
                  <c:v>#N/A</c:v>
                </c:pt>
                <c:pt idx="7">
                  <c:v>0.03</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0.04</c:v>
                </c:pt>
                <c:pt idx="4">
                  <c:v>#N/A</c:v>
                </c:pt>
                <c:pt idx="5">
                  <c:v>0.09</c:v>
                </c:pt>
                <c:pt idx="6">
                  <c:v>#N/A</c:v>
                </c:pt>
                <c:pt idx="7">
                  <c:v>0.08</c:v>
                </c:pt>
                <c:pt idx="8">
                  <c:v>#N/A</c:v>
                </c:pt>
                <c:pt idx="9">
                  <c:v>0.06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1.75</c:v>
                </c:pt>
                <c:pt idx="2">
                  <c:v>#N/A</c:v>
                </c:pt>
                <c:pt idx="3">
                  <c:v>0.28000000000000003</c:v>
                </c:pt>
                <c:pt idx="4">
                  <c:v>#N/A</c:v>
                </c:pt>
                <c:pt idx="5">
                  <c:v>0.48</c:v>
                </c:pt>
                <c:pt idx="6">
                  <c:v>#N/A</c:v>
                </c:pt>
                <c:pt idx="7">
                  <c:v>0.31</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0.81</c:v>
                </c:pt>
                <c:pt idx="2">
                  <c:v>#N/A</c:v>
                </c:pt>
                <c:pt idx="3">
                  <c:v>1.61</c:v>
                </c:pt>
                <c:pt idx="4">
                  <c:v>#N/A</c:v>
                </c:pt>
                <c:pt idx="5">
                  <c:v>1.92</c:v>
                </c:pt>
                <c:pt idx="6">
                  <c:v>#N/A</c:v>
                </c:pt>
                <c:pt idx="7">
                  <c:v>2.87</c:v>
                </c:pt>
                <c:pt idx="8">
                  <c:v>#N/A</c:v>
                </c:pt>
                <c:pt idx="9">
                  <c:v>1.97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1.68</c:v>
                </c:pt>
                <c:pt idx="2">
                  <c:v>#N/A</c:v>
                </c:pt>
                <c:pt idx="3">
                  <c:v>1.67</c:v>
                </c:pt>
                <c:pt idx="4">
                  <c:v>#N/A</c:v>
                </c:pt>
                <c:pt idx="5">
                  <c:v>1.22</c:v>
                </c:pt>
                <c:pt idx="6">
                  <c:v>#N/A</c:v>
                </c:pt>
                <c:pt idx="7">
                  <c:v>1.0900000000000001</c:v>
                </c:pt>
                <c:pt idx="8">
                  <c:v>#N/A</c:v>
                </c:pt>
                <c:pt idx="9">
                  <c:v>2.15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4.6900000000000004</c:v>
                </c:pt>
                <c:pt idx="2">
                  <c:v>#N/A</c:v>
                </c:pt>
                <c:pt idx="3">
                  <c:v>4.2699999999999996</c:v>
                </c:pt>
                <c:pt idx="4">
                  <c:v>#N/A</c:v>
                </c:pt>
                <c:pt idx="5">
                  <c:v>6.59</c:v>
                </c:pt>
                <c:pt idx="6">
                  <c:v>#N/A</c:v>
                </c:pt>
                <c:pt idx="7">
                  <c:v>4.09</c:v>
                </c:pt>
                <c:pt idx="8">
                  <c:v>#N/A</c:v>
                </c:pt>
                <c:pt idx="9">
                  <c:v>7.77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10.25</c:v>
                </c:pt>
                <c:pt idx="2">
                  <c:v>#N/A</c:v>
                </c:pt>
                <c:pt idx="3">
                  <c:v>10.51</c:v>
                </c:pt>
                <c:pt idx="4">
                  <c:v>#N/A</c:v>
                </c:pt>
                <c:pt idx="5">
                  <c:v>13.57</c:v>
                </c:pt>
                <c:pt idx="6">
                  <c:v>#N/A</c:v>
                </c:pt>
                <c:pt idx="7">
                  <c:v>16.34</c:v>
                </c:pt>
                <c:pt idx="8">
                  <c:v>#N/A</c:v>
                </c:pt>
                <c:pt idx="9">
                  <c:v>18.809999999999999</c:v>
                </c:pt>
              </c:numCache>
            </c:numRef>
          </c:val>
        </c:ser>
        <c:dLbls>
          <c:showLegendKey val="0"/>
          <c:showVal val="0"/>
          <c:showCatName val="0"/>
          <c:showSerName val="0"/>
          <c:showPercent val="0"/>
          <c:showBubbleSize val="0"/>
        </c:dLbls>
        <c:gapWidth val="150"/>
        <c:overlap val="100"/>
        <c:axId val="33154176"/>
        <c:axId val="33155712"/>
      </c:barChart>
      <c:catAx>
        <c:axId val="331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55712"/>
        <c:crosses val="autoZero"/>
        <c:auto val="1"/>
        <c:lblAlgn val="ctr"/>
        <c:lblOffset val="100"/>
        <c:tickLblSkip val="1"/>
        <c:tickMarkSkip val="1"/>
        <c:noMultiLvlLbl val="0"/>
      </c:catAx>
      <c:valAx>
        <c:axId val="3315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5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961</c:v>
                </c:pt>
                <c:pt idx="5">
                  <c:v>955</c:v>
                </c:pt>
                <c:pt idx="8">
                  <c:v>953</c:v>
                </c:pt>
                <c:pt idx="11">
                  <c:v>996</c:v>
                </c:pt>
                <c:pt idx="14">
                  <c:v>922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96</c:v>
                </c:pt>
                <c:pt idx="3">
                  <c:v>100</c:v>
                </c:pt>
                <c:pt idx="6">
                  <c:v>89</c:v>
                </c:pt>
                <c:pt idx="9">
                  <c:v>86</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539</c:v>
                </c:pt>
                <c:pt idx="3">
                  <c:v>521</c:v>
                </c:pt>
                <c:pt idx="6">
                  <c:v>520</c:v>
                </c:pt>
                <c:pt idx="9">
                  <c:v>530</c:v>
                </c:pt>
                <c:pt idx="12">
                  <c:v>548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717</c:v>
                </c:pt>
                <c:pt idx="3">
                  <c:v>691</c:v>
                </c:pt>
                <c:pt idx="6">
                  <c:v>689</c:v>
                </c:pt>
                <c:pt idx="9">
                  <c:v>753</c:v>
                </c:pt>
                <c:pt idx="12">
                  <c:v>726</c:v>
                </c:pt>
              </c:numCache>
            </c:numRef>
          </c:val>
        </c:ser>
        <c:dLbls>
          <c:showLegendKey val="0"/>
          <c:showVal val="0"/>
          <c:showCatName val="0"/>
          <c:showSerName val="0"/>
          <c:showPercent val="0"/>
          <c:showBubbleSize val="0"/>
        </c:dLbls>
        <c:gapWidth val="100"/>
        <c:overlap val="100"/>
        <c:axId val="32903552"/>
        <c:axId val="32905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391</c:v>
                </c:pt>
                <c:pt idx="2">
                  <c:v>#N/A</c:v>
                </c:pt>
                <c:pt idx="3">
                  <c:v>#N/A</c:v>
                </c:pt>
                <c:pt idx="4">
                  <c:v>357</c:v>
                </c:pt>
                <c:pt idx="5">
                  <c:v>#N/A</c:v>
                </c:pt>
                <c:pt idx="6">
                  <c:v>#N/A</c:v>
                </c:pt>
                <c:pt idx="7">
                  <c:v>345</c:v>
                </c:pt>
                <c:pt idx="8">
                  <c:v>#N/A</c:v>
                </c:pt>
                <c:pt idx="9">
                  <c:v>#N/A</c:v>
                </c:pt>
                <c:pt idx="10">
                  <c:v>373</c:v>
                </c:pt>
                <c:pt idx="11">
                  <c:v>#N/A</c:v>
                </c:pt>
                <c:pt idx="12">
                  <c:v>#N/A</c:v>
                </c:pt>
                <c:pt idx="13">
                  <c:v>381</c:v>
                </c:pt>
                <c:pt idx="14">
                  <c:v>#N/A</c:v>
                </c:pt>
              </c:numCache>
            </c:numRef>
          </c:val>
          <c:smooth val="0"/>
        </c:ser>
        <c:dLbls>
          <c:showLegendKey val="0"/>
          <c:showVal val="0"/>
          <c:showCatName val="0"/>
          <c:showSerName val="0"/>
          <c:showPercent val="0"/>
          <c:showBubbleSize val="0"/>
        </c:dLbls>
        <c:marker val="1"/>
        <c:smooth val="0"/>
        <c:axId val="32903552"/>
        <c:axId val="32905472"/>
      </c:lineChart>
      <c:catAx>
        <c:axId val="329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05472"/>
        <c:crosses val="autoZero"/>
        <c:auto val="1"/>
        <c:lblAlgn val="ctr"/>
        <c:lblOffset val="100"/>
        <c:tickLblSkip val="1"/>
        <c:tickMarkSkip val="1"/>
        <c:noMultiLvlLbl val="0"/>
      </c:catAx>
      <c:valAx>
        <c:axId val="329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9349</c:v>
                </c:pt>
                <c:pt idx="5">
                  <c:v>9358</c:v>
                </c:pt>
                <c:pt idx="8">
                  <c:v>9492</c:v>
                </c:pt>
                <c:pt idx="11">
                  <c:v>9463</c:v>
                </c:pt>
                <c:pt idx="14">
                  <c:v>9376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1491</c:v>
                </c:pt>
                <c:pt idx="5">
                  <c:v>1343</c:v>
                </c:pt>
                <c:pt idx="8">
                  <c:v>1242</c:v>
                </c:pt>
                <c:pt idx="11">
                  <c:v>1245</c:v>
                </c:pt>
                <c:pt idx="14">
                  <c:v>1206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1535</c:v>
                </c:pt>
                <c:pt idx="5">
                  <c:v>1535</c:v>
                </c:pt>
                <c:pt idx="8">
                  <c:v>1594</c:v>
                </c:pt>
                <c:pt idx="11">
                  <c:v>1716</c:v>
                </c:pt>
                <c:pt idx="14">
                  <c:v>1758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791</c:v>
                </c:pt>
                <c:pt idx="3">
                  <c:v>853</c:v>
                </c:pt>
                <c:pt idx="6">
                  <c:v>70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409</c:v>
                </c:pt>
                <c:pt idx="3">
                  <c:v>317</c:v>
                </c:pt>
                <c:pt idx="6">
                  <c:v>213</c:v>
                </c:pt>
                <c:pt idx="9">
                  <c:v>241</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6394</c:v>
                </c:pt>
                <c:pt idx="3">
                  <c:v>6038</c:v>
                </c:pt>
                <c:pt idx="6">
                  <c:v>5702</c:v>
                </c:pt>
                <c:pt idx="9">
                  <c:v>5190</c:v>
                </c:pt>
                <c:pt idx="12">
                  <c:v>4905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8120</c:v>
                </c:pt>
                <c:pt idx="3">
                  <c:v>8451</c:v>
                </c:pt>
                <c:pt idx="6">
                  <c:v>8679</c:v>
                </c:pt>
                <c:pt idx="9">
                  <c:v>8758</c:v>
                </c:pt>
                <c:pt idx="12">
                  <c:v>8795</c:v>
                </c:pt>
              </c:numCache>
            </c:numRef>
          </c:val>
        </c:ser>
        <c:dLbls>
          <c:showLegendKey val="0"/>
          <c:showVal val="0"/>
          <c:showCatName val="0"/>
          <c:showSerName val="0"/>
          <c:showPercent val="0"/>
          <c:showBubbleSize val="0"/>
        </c:dLbls>
        <c:gapWidth val="100"/>
        <c:overlap val="100"/>
        <c:axId val="33214464"/>
        <c:axId val="33216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3338</c:v>
                </c:pt>
                <c:pt idx="2">
                  <c:v>#N/A</c:v>
                </c:pt>
                <c:pt idx="3">
                  <c:v>#N/A</c:v>
                </c:pt>
                <c:pt idx="4">
                  <c:v>3424</c:v>
                </c:pt>
                <c:pt idx="5">
                  <c:v>#N/A</c:v>
                </c:pt>
                <c:pt idx="6">
                  <c:v>#N/A</c:v>
                </c:pt>
                <c:pt idx="7">
                  <c:v>2335</c:v>
                </c:pt>
                <c:pt idx="8">
                  <c:v>#N/A</c:v>
                </c:pt>
                <c:pt idx="9">
                  <c:v>#N/A</c:v>
                </c:pt>
                <c:pt idx="10">
                  <c:v>1765</c:v>
                </c:pt>
                <c:pt idx="11">
                  <c:v>#N/A</c:v>
                </c:pt>
                <c:pt idx="12">
                  <c:v>#N/A</c:v>
                </c:pt>
                <c:pt idx="13">
                  <c:v>1595</c:v>
                </c:pt>
                <c:pt idx="14">
                  <c:v>#N/A</c:v>
                </c:pt>
              </c:numCache>
            </c:numRef>
          </c:val>
          <c:smooth val="0"/>
        </c:ser>
        <c:dLbls>
          <c:showLegendKey val="0"/>
          <c:showVal val="0"/>
          <c:showCatName val="0"/>
          <c:showSerName val="0"/>
          <c:showPercent val="0"/>
          <c:showBubbleSize val="0"/>
        </c:dLbls>
        <c:marker val="1"/>
        <c:smooth val="0"/>
        <c:axId val="33214464"/>
        <c:axId val="33216384"/>
      </c:lineChart>
      <c:catAx>
        <c:axId val="332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16384"/>
        <c:crosses val="autoZero"/>
        <c:auto val="1"/>
        <c:lblAlgn val="ctr"/>
        <c:lblOffset val="100"/>
        <c:tickLblSkip val="1"/>
        <c:tickMarkSkip val="1"/>
        <c:noMultiLvlLbl val="0"/>
      </c:catAx>
      <c:valAx>
        <c:axId val="3321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275904"/>
        <c:axId val="33277824"/>
      </c:scatterChart>
      <c:valAx>
        <c:axId val="33275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77824"/>
        <c:crosses val="autoZero"/>
        <c:crossBetween val="midCat"/>
      </c:valAx>
      <c:valAx>
        <c:axId val="33277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7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9.6999999999999993</c:v>
                </c:pt>
                <c:pt idx="1">
                  <c:v>7.9</c:v>
                </c:pt>
                <c:pt idx="2">
                  <c:v>6.7</c:v>
                </c:pt>
                <c:pt idx="3">
                  <c:v>6.6</c:v>
                </c:pt>
                <c:pt idx="4">
                  <c:v>6.6</c:v>
                </c:pt>
              </c:numCache>
            </c:numRef>
          </c:xVal>
          <c:yVal>
            <c:numRef>
              <c:f>公会計指標分析・財政指標組合せ分析表!$K$73:$O$73</c:f>
              <c:numCache>
                <c:formatCode>#,##0.0;"▲ "#,##0.0</c:formatCode>
                <c:ptCount val="5"/>
                <c:pt idx="0">
                  <c:v>61.2</c:v>
                </c:pt>
                <c:pt idx="1">
                  <c:v>63.6</c:v>
                </c:pt>
                <c:pt idx="2">
                  <c:v>43.1</c:v>
                </c:pt>
                <c:pt idx="3">
                  <c:v>32.700000000000003</c:v>
                </c:pt>
                <c:pt idx="4">
                  <c:v>28.3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34110464"/>
        <c:axId val="34116736"/>
      </c:scatterChart>
      <c:valAx>
        <c:axId val="34110464"/>
        <c:scaling>
          <c:orientation val="minMax"/>
          <c:max val="10.4"/>
          <c:min val="6.3"/>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16736"/>
        <c:crosses val="autoZero"/>
        <c:crossBetween val="midCat"/>
      </c:valAx>
      <c:valAx>
        <c:axId val="34116736"/>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10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減税補てん債等の償還完了のため、昨年度と比較し元利償還金は減少している。今後も地方債の償還が進んでいくが、一方で、道仏地区区画整理事業や東武動物公園駅西口周辺整備事業など、新たな償還の開始もあるため、今後は増加傾向にあると予測される。</a:t>
          </a:r>
          <a:endParaRPr kumimoji="1" lang="en-US" altLang="ja-JP" sz="1400">
            <a:solidFill>
              <a:schemeClr val="dk1"/>
            </a:solidFill>
            <a:latin typeface="+mn-lt"/>
            <a:ea typeface="+mn-ea"/>
            <a:cs typeface="+mn-cs"/>
          </a:endParaRPr>
        </a:p>
        <a:p>
          <a:pPr rtl="0" eaLnBrk="1" fontAlgn="auto" latinLnBrk="0" hangingPunct="1"/>
          <a:r>
            <a:rPr lang="ja-JP" altLang="ja-JP" sz="1400" b="0" i="0" baseline="0">
              <a:solidFill>
                <a:schemeClr val="dk1"/>
              </a:solidFill>
              <a:latin typeface="+mn-lt"/>
              <a:ea typeface="+mn-ea"/>
              <a:cs typeface="+mn-cs"/>
            </a:rPr>
            <a:t>人口構造が大きく変化し、財政状況も厳しさを増すと予想される今後において、いかに更新していくか、また更新に向けた準備を行っていくかが重要となってくる。</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平成２３年度より導入した都市計画税が充当可能特定財源として算入され、平成２５年度には旧久喜地区消防組合の退職負担金の精算により、退職手当負担見込額が大幅に減少されたため、将来負担比率の分子は近年大きく減し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また、下水道特別会計における地方債の償還が進み、現在高が減少したことが将来負担減少の要因となっている。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一方、一般会計等に係る地方債の現在高は公共事業に係る地方債等により増加しており、今後も充当可能基金の残高を確保しつつ、バランスの取れた借入を実施していく。</a:t>
          </a:r>
          <a:endParaRPr lang="ja-JP"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類似団体と同等の数値となっている。昨年度と比較すると同値となっているが、年々減少しつつある。少子高齢化が進む今後においては、更なる歳出削減、歳入確保に努め、健全化を図っていく。</a:t>
          </a:r>
          <a:endParaRPr kumimoji="1" lang="en-US" altLang="ja-JP" sz="14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8" name="直線コネクタ 67"/>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1" name="直線コネクタ 70"/>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159455</xdr:rowOff>
    </xdr:to>
    <xdr:cxnSp macro="">
      <xdr:nvCxnSpPr>
        <xdr:cNvPr id="74" name="直線コネクタ 73"/>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7" name="直線コネクタ 76"/>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latin typeface="+mn-lt"/>
              <a:ea typeface="+mn-ea"/>
              <a:cs typeface="+mn-cs"/>
            </a:rPr>
            <a:t>類似団体と比して高い数値となっている。その要因は、高齢化を背景とし、国民健康保険、介護保険、障がい福祉など社会保障関連経費の増に比した歳入不足などが挙げられる。地方消費税交付金など一般財源が増加したため前年度と比較すると、３．９ポイント減少しているが、類似団体と比しても、過去５年間いずれも上回っているため、今後においても選択と集中による経常経費の削減に努め財政の健全化を図っていく。</a:t>
          </a:r>
          <a:endParaRPr kumimoji="1" lang="ja-JP" altLang="ja-JP" sz="14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114046</xdr:rowOff>
    </xdr:to>
    <xdr:cxnSp macro="">
      <xdr:nvCxnSpPr>
        <xdr:cNvPr id="129" name="直線コネクタ 128"/>
        <xdr:cNvCxnSpPr/>
      </xdr:nvCxnSpPr>
      <xdr:spPr>
        <a:xfrm flipV="1">
          <a:off x="4114800" y="1107008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65786</xdr:rowOff>
    </xdr:from>
    <xdr:to>
      <xdr:col>6</xdr:col>
      <xdr:colOff>0</xdr:colOff>
      <xdr:row>65</xdr:row>
      <xdr:rowOff>114046</xdr:rowOff>
    </xdr:to>
    <xdr:cxnSp macro="">
      <xdr:nvCxnSpPr>
        <xdr:cNvPr id="132" name="直線コネクタ 131"/>
        <xdr:cNvCxnSpPr/>
      </xdr:nvCxnSpPr>
      <xdr:spPr>
        <a:xfrm>
          <a:off x="3225800" y="1121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85090</xdr:rowOff>
    </xdr:to>
    <xdr:cxnSp macro="">
      <xdr:nvCxnSpPr>
        <xdr:cNvPr id="135" name="直線コネクタ 134"/>
        <xdr:cNvCxnSpPr/>
      </xdr:nvCxnSpPr>
      <xdr:spPr>
        <a:xfrm flipV="1">
          <a:off x="2336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85090</xdr:rowOff>
    </xdr:to>
    <xdr:cxnSp macro="">
      <xdr:nvCxnSpPr>
        <xdr:cNvPr id="138" name="直線コネクタ 137"/>
        <xdr:cNvCxnSpPr/>
      </xdr:nvCxnSpPr>
      <xdr:spPr>
        <a:xfrm>
          <a:off x="1447800" y="111762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63246</xdr:rowOff>
    </xdr:from>
    <xdr:to>
      <xdr:col>6</xdr:col>
      <xdr:colOff>50800</xdr:colOff>
      <xdr:row>65</xdr:row>
      <xdr:rowOff>164846</xdr:rowOff>
    </xdr:to>
    <xdr:sp macro="" textlink="">
      <xdr:nvSpPr>
        <xdr:cNvPr id="150" name="円/楕円 149"/>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149623</xdr:rowOff>
    </xdr:from>
    <xdr:ext cx="736600" cy="259045"/>
    <xdr:sp macro="" textlink="">
      <xdr:nvSpPr>
        <xdr:cNvPr id="151" name="テキスト ボックス 150"/>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4" name="円/楕円 153"/>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5" name="テキスト ボックス 154"/>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6" name="円/楕円 155"/>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7" name="テキスト ボックス 156"/>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類似団体と比して当決算額は低い数値となっている。その要因は、職員数が少なく給与水準が低いこと等が挙げられる。今後も業務量とのバランスを図りながら、人件費の抑制等を維持することでコスト削減を図っていく。</a:t>
          </a:r>
          <a:endParaRPr lang="ja-JP" altLang="ja-JP" sz="14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126929</xdr:rowOff>
    </xdr:from>
    <xdr:to>
      <xdr:col>7</xdr:col>
      <xdr:colOff>152400</xdr:colOff>
      <xdr:row>81</xdr:row>
      <xdr:rowOff>159779</xdr:rowOff>
    </xdr:to>
    <xdr:cxnSp macro="">
      <xdr:nvCxnSpPr>
        <xdr:cNvPr id="194" name="直線コネクタ 193"/>
        <xdr:cNvCxnSpPr/>
      </xdr:nvCxnSpPr>
      <xdr:spPr>
        <a:xfrm>
          <a:off x="4114800" y="14014379"/>
          <a:ext cx="8382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126929</xdr:rowOff>
    </xdr:from>
    <xdr:to>
      <xdr:col>6</xdr:col>
      <xdr:colOff>0</xdr:colOff>
      <xdr:row>81</xdr:row>
      <xdr:rowOff>134258</xdr:rowOff>
    </xdr:to>
    <xdr:cxnSp macro="">
      <xdr:nvCxnSpPr>
        <xdr:cNvPr id="197" name="直線コネクタ 196"/>
        <xdr:cNvCxnSpPr/>
      </xdr:nvCxnSpPr>
      <xdr:spPr>
        <a:xfrm flipV="1">
          <a:off x="3225800" y="14014379"/>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134258</xdr:rowOff>
    </xdr:from>
    <xdr:to>
      <xdr:col>4</xdr:col>
      <xdr:colOff>482600</xdr:colOff>
      <xdr:row>82</xdr:row>
      <xdr:rowOff>18929</xdr:rowOff>
    </xdr:to>
    <xdr:cxnSp macro="">
      <xdr:nvCxnSpPr>
        <xdr:cNvPr id="200" name="直線コネクタ 199"/>
        <xdr:cNvCxnSpPr/>
      </xdr:nvCxnSpPr>
      <xdr:spPr>
        <a:xfrm flipV="1">
          <a:off x="2336800" y="14021708"/>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18929</xdr:rowOff>
    </xdr:from>
    <xdr:to>
      <xdr:col>3</xdr:col>
      <xdr:colOff>279400</xdr:colOff>
      <xdr:row>82</xdr:row>
      <xdr:rowOff>68326</xdr:rowOff>
    </xdr:to>
    <xdr:cxnSp macro="">
      <xdr:nvCxnSpPr>
        <xdr:cNvPr id="203" name="直線コネクタ 202"/>
        <xdr:cNvCxnSpPr/>
      </xdr:nvCxnSpPr>
      <xdr:spPr>
        <a:xfrm flipV="1">
          <a:off x="1447800" y="14077829"/>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108979</xdr:rowOff>
    </xdr:from>
    <xdr:to>
      <xdr:col>7</xdr:col>
      <xdr:colOff>203200</xdr:colOff>
      <xdr:row>82</xdr:row>
      <xdr:rowOff>39129</xdr:rowOff>
    </xdr:to>
    <xdr:sp macro="" textlink="">
      <xdr:nvSpPr>
        <xdr:cNvPr id="213" name="円/楕円 212"/>
        <xdr:cNvSpPr/>
      </xdr:nvSpPr>
      <xdr:spPr>
        <a:xfrm>
          <a:off x="4902200" y="139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125506</xdr:rowOff>
    </xdr:from>
    <xdr:ext cx="762000" cy="259045"/>
    <xdr:sp macro="" textlink="">
      <xdr:nvSpPr>
        <xdr:cNvPr id="214" name="人件費・物件費等の状況該当値テキスト"/>
        <xdr:cNvSpPr txBox="1"/>
      </xdr:nvSpPr>
      <xdr:spPr>
        <a:xfrm>
          <a:off x="5041900" y="1384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76129</xdr:rowOff>
    </xdr:from>
    <xdr:to>
      <xdr:col>6</xdr:col>
      <xdr:colOff>50800</xdr:colOff>
      <xdr:row>82</xdr:row>
      <xdr:rowOff>6279</xdr:rowOff>
    </xdr:to>
    <xdr:sp macro="" textlink="">
      <xdr:nvSpPr>
        <xdr:cNvPr id="215" name="円/楕円 214"/>
        <xdr:cNvSpPr/>
      </xdr:nvSpPr>
      <xdr:spPr>
        <a:xfrm>
          <a:off x="4064000" y="139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16456</xdr:rowOff>
    </xdr:from>
    <xdr:ext cx="736600" cy="259045"/>
    <xdr:sp macro="" textlink="">
      <xdr:nvSpPr>
        <xdr:cNvPr id="216" name="テキスト ボックス 215"/>
        <xdr:cNvSpPr txBox="1"/>
      </xdr:nvSpPr>
      <xdr:spPr>
        <a:xfrm>
          <a:off x="3733800" y="1373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83458</xdr:rowOff>
    </xdr:from>
    <xdr:to>
      <xdr:col>4</xdr:col>
      <xdr:colOff>533400</xdr:colOff>
      <xdr:row>82</xdr:row>
      <xdr:rowOff>13608</xdr:rowOff>
    </xdr:to>
    <xdr:sp macro="" textlink="">
      <xdr:nvSpPr>
        <xdr:cNvPr id="217" name="円/楕円 216"/>
        <xdr:cNvSpPr/>
      </xdr:nvSpPr>
      <xdr:spPr>
        <a:xfrm>
          <a:off x="3175000" y="139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23785</xdr:rowOff>
    </xdr:from>
    <xdr:ext cx="762000" cy="259045"/>
    <xdr:sp macro="" textlink="">
      <xdr:nvSpPr>
        <xdr:cNvPr id="218" name="テキスト ボックス 217"/>
        <xdr:cNvSpPr txBox="1"/>
      </xdr:nvSpPr>
      <xdr:spPr>
        <a:xfrm>
          <a:off x="2844800" y="137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139579</xdr:rowOff>
    </xdr:from>
    <xdr:to>
      <xdr:col>3</xdr:col>
      <xdr:colOff>330200</xdr:colOff>
      <xdr:row>82</xdr:row>
      <xdr:rowOff>69729</xdr:rowOff>
    </xdr:to>
    <xdr:sp macro="" textlink="">
      <xdr:nvSpPr>
        <xdr:cNvPr id="219" name="円/楕円 218"/>
        <xdr:cNvSpPr/>
      </xdr:nvSpPr>
      <xdr:spPr>
        <a:xfrm>
          <a:off x="2286000" y="140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79906</xdr:rowOff>
    </xdr:from>
    <xdr:ext cx="762000" cy="259045"/>
    <xdr:sp macro="" textlink="">
      <xdr:nvSpPr>
        <xdr:cNvPr id="220" name="テキスト ボックス 219"/>
        <xdr:cNvSpPr txBox="1"/>
      </xdr:nvSpPr>
      <xdr:spPr>
        <a:xfrm>
          <a:off x="1955800" y="1379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17526</xdr:rowOff>
    </xdr:from>
    <xdr:to>
      <xdr:col>2</xdr:col>
      <xdr:colOff>127000</xdr:colOff>
      <xdr:row>82</xdr:row>
      <xdr:rowOff>119126</xdr:rowOff>
    </xdr:to>
    <xdr:sp macro="" textlink="">
      <xdr:nvSpPr>
        <xdr:cNvPr id="221" name="円/楕円 220"/>
        <xdr:cNvSpPr/>
      </xdr:nvSpPr>
      <xdr:spPr>
        <a:xfrm>
          <a:off x="1397000" y="140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129303</xdr:rowOff>
    </xdr:from>
    <xdr:ext cx="762000" cy="259045"/>
    <xdr:sp macro="" textlink="">
      <xdr:nvSpPr>
        <xdr:cNvPr id="222" name="テキスト ボックス 221"/>
        <xdr:cNvSpPr txBox="1"/>
      </xdr:nvSpPr>
      <xdr:spPr>
        <a:xfrm>
          <a:off x="1066800" y="1384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類似団体と比して低い水準となっている。引き続き適切な水準を保てるよう近隣市町の動向を確認しながら対応していく。</a:t>
          </a:r>
          <a:endParaRPr lang="ja-JP" altLang="ja-JP" sz="14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75898</xdr:rowOff>
    </xdr:to>
    <xdr:cxnSp macro="">
      <xdr:nvCxnSpPr>
        <xdr:cNvPr id="258" name="直線コネクタ 257"/>
        <xdr:cNvCxnSpPr/>
      </xdr:nvCxnSpPr>
      <xdr:spPr>
        <a:xfrm>
          <a:off x="16179800" y="142487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18445</xdr:rowOff>
    </xdr:to>
    <xdr:cxnSp macro="">
      <xdr:nvCxnSpPr>
        <xdr:cNvPr id="261" name="直線コネクタ 260"/>
        <xdr:cNvCxnSpPr/>
      </xdr:nvCxnSpPr>
      <xdr:spPr>
        <a:xfrm>
          <a:off x="15290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88</xdr:row>
      <xdr:rowOff>80434</xdr:rowOff>
    </xdr:to>
    <xdr:cxnSp macro="">
      <xdr:nvCxnSpPr>
        <xdr:cNvPr id="264" name="直線コネクタ 263"/>
        <xdr:cNvCxnSpPr/>
      </xdr:nvCxnSpPr>
      <xdr:spPr>
        <a:xfrm flipV="1">
          <a:off x="14401800" y="14214323"/>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149377</xdr:rowOff>
    </xdr:to>
    <xdr:cxnSp macro="">
      <xdr:nvCxnSpPr>
        <xdr:cNvPr id="267" name="直線コネクタ 266"/>
        <xdr:cNvCxnSpPr/>
      </xdr:nvCxnSpPr>
      <xdr:spPr>
        <a:xfrm flipV="1">
          <a:off x="13512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8"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6" name="テキスト ボックス 285"/>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と比して低い数値となっている。昨年度と比すると、０．０３ポイント減少している。その要因は、定員適正化計画において平成２７年度の２００人体制を目標に退職者不補充等を実施してきたことが挙げられる。今後は一層の効率性、生産性が職員の職務に求められてくるため、職員研修等の充実を図り、職員資質の向上を図っていく。</a:t>
          </a:r>
          <a:endParaRPr lang="en-US" altLang="ja-JP" sz="14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161472</xdr:rowOff>
    </xdr:from>
    <xdr:to>
      <xdr:col>24</xdr:col>
      <xdr:colOff>558800</xdr:colOff>
      <xdr:row>58</xdr:row>
      <xdr:rowOff>166642</xdr:rowOff>
    </xdr:to>
    <xdr:cxnSp macro="">
      <xdr:nvCxnSpPr>
        <xdr:cNvPr id="323" name="直線コネクタ 322"/>
        <xdr:cNvCxnSpPr/>
      </xdr:nvCxnSpPr>
      <xdr:spPr>
        <a:xfrm flipV="1">
          <a:off x="16179800" y="10105572"/>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166642</xdr:rowOff>
    </xdr:from>
    <xdr:to>
      <xdr:col>23</xdr:col>
      <xdr:colOff>406400</xdr:colOff>
      <xdr:row>59</xdr:row>
      <xdr:rowOff>10704</xdr:rowOff>
    </xdr:to>
    <xdr:cxnSp macro="">
      <xdr:nvCxnSpPr>
        <xdr:cNvPr id="326" name="直線コネクタ 325"/>
        <xdr:cNvCxnSpPr/>
      </xdr:nvCxnSpPr>
      <xdr:spPr>
        <a:xfrm flipV="1">
          <a:off x="15290800" y="101107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10704</xdr:rowOff>
    </xdr:from>
    <xdr:to>
      <xdr:col>22</xdr:col>
      <xdr:colOff>203200</xdr:colOff>
      <xdr:row>59</xdr:row>
      <xdr:rowOff>45176</xdr:rowOff>
    </xdr:to>
    <xdr:cxnSp macro="">
      <xdr:nvCxnSpPr>
        <xdr:cNvPr id="329" name="直線コネクタ 328"/>
        <xdr:cNvCxnSpPr/>
      </xdr:nvCxnSpPr>
      <xdr:spPr>
        <a:xfrm flipV="1">
          <a:off x="14401800" y="101262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45176</xdr:rowOff>
    </xdr:from>
    <xdr:to>
      <xdr:col>21</xdr:col>
      <xdr:colOff>0</xdr:colOff>
      <xdr:row>59</xdr:row>
      <xdr:rowOff>69306</xdr:rowOff>
    </xdr:to>
    <xdr:cxnSp macro="">
      <xdr:nvCxnSpPr>
        <xdr:cNvPr id="332" name="直線コネクタ 331"/>
        <xdr:cNvCxnSpPr/>
      </xdr:nvCxnSpPr>
      <xdr:spPr>
        <a:xfrm flipV="1">
          <a:off x="13512800" y="101607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110672</xdr:rowOff>
    </xdr:from>
    <xdr:to>
      <xdr:col>24</xdr:col>
      <xdr:colOff>609600</xdr:colOff>
      <xdr:row>59</xdr:row>
      <xdr:rowOff>40822</xdr:rowOff>
    </xdr:to>
    <xdr:sp macro="" textlink="">
      <xdr:nvSpPr>
        <xdr:cNvPr id="342" name="円/楕円 341"/>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127199</xdr:rowOff>
    </xdr:from>
    <xdr:ext cx="762000" cy="259045"/>
    <xdr:sp macro="" textlink="">
      <xdr:nvSpPr>
        <xdr:cNvPr id="343" name="定員管理の状況該当値テキスト"/>
        <xdr:cNvSpPr txBox="1"/>
      </xdr:nvSpPr>
      <xdr:spPr>
        <a:xfrm>
          <a:off x="171069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4" name="円/楕円 343"/>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5" name="テキスト ボックス 344"/>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131354</xdr:rowOff>
    </xdr:from>
    <xdr:to>
      <xdr:col>22</xdr:col>
      <xdr:colOff>254000</xdr:colOff>
      <xdr:row>59</xdr:row>
      <xdr:rowOff>61504</xdr:rowOff>
    </xdr:to>
    <xdr:sp macro="" textlink="">
      <xdr:nvSpPr>
        <xdr:cNvPr id="346" name="円/楕円 345"/>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71681</xdr:rowOff>
    </xdr:from>
    <xdr:ext cx="762000" cy="259045"/>
    <xdr:sp macro="" textlink="">
      <xdr:nvSpPr>
        <xdr:cNvPr id="347" name="テキスト ボックス 346"/>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165826</xdr:rowOff>
    </xdr:from>
    <xdr:to>
      <xdr:col>21</xdr:col>
      <xdr:colOff>50800</xdr:colOff>
      <xdr:row>59</xdr:row>
      <xdr:rowOff>95976</xdr:rowOff>
    </xdr:to>
    <xdr:sp macro="" textlink="">
      <xdr:nvSpPr>
        <xdr:cNvPr id="348" name="円/楕円 347"/>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106153</xdr:rowOff>
    </xdr:from>
    <xdr:ext cx="762000" cy="259045"/>
    <xdr:sp macro="" textlink="">
      <xdr:nvSpPr>
        <xdr:cNvPr id="349" name="テキスト ボックス 348"/>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18506</xdr:rowOff>
    </xdr:from>
    <xdr:to>
      <xdr:col>19</xdr:col>
      <xdr:colOff>533400</xdr:colOff>
      <xdr:row>59</xdr:row>
      <xdr:rowOff>120106</xdr:rowOff>
    </xdr:to>
    <xdr:sp macro="" textlink="">
      <xdr:nvSpPr>
        <xdr:cNvPr id="350" name="円/楕円 349"/>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130283</xdr:rowOff>
    </xdr:from>
    <xdr:ext cx="762000" cy="259045"/>
    <xdr:sp macro="" textlink="">
      <xdr:nvSpPr>
        <xdr:cNvPr id="351" name="テキスト ボックス 350"/>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と比して低い数値となっている。その要因は、過年度借入金の償還が進んでいることが挙げられる。ただし、償還が進むことは公共施設等の老朽化が進み建替需要が近いことを意味する。近い将来、人口構造の大きな変化とそれにともなう厳しい財政状況が予想されるなかで、いかに更新するか、また更新に向けた準備をいかに行うかが重要な課題となっている。</a:t>
          </a:r>
          <a:endParaRPr lang="ja-JP" altLang="ja-JP" sz="14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84244</xdr:rowOff>
    </xdr:from>
    <xdr:to>
      <xdr:col>24</xdr:col>
      <xdr:colOff>558800</xdr:colOff>
      <xdr:row>41</xdr:row>
      <xdr:rowOff>84244</xdr:rowOff>
    </xdr:to>
    <xdr:cxnSp macro="">
      <xdr:nvCxnSpPr>
        <xdr:cNvPr id="384" name="直線コネクタ 383"/>
        <xdr:cNvCxnSpPr/>
      </xdr:nvCxnSpPr>
      <xdr:spPr>
        <a:xfrm>
          <a:off x="16179800" y="7113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84244</xdr:rowOff>
    </xdr:from>
    <xdr:to>
      <xdr:col>23</xdr:col>
      <xdr:colOff>406400</xdr:colOff>
      <xdr:row>41</xdr:row>
      <xdr:rowOff>92287</xdr:rowOff>
    </xdr:to>
    <xdr:cxnSp macro="">
      <xdr:nvCxnSpPr>
        <xdr:cNvPr id="387" name="直線コネクタ 386"/>
        <xdr:cNvCxnSpPr/>
      </xdr:nvCxnSpPr>
      <xdr:spPr>
        <a:xfrm flipV="1">
          <a:off x="15290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42</xdr:row>
      <xdr:rowOff>17356</xdr:rowOff>
    </xdr:to>
    <xdr:cxnSp macro="">
      <xdr:nvCxnSpPr>
        <xdr:cNvPr id="390" name="直線コネクタ 389"/>
        <xdr:cNvCxnSpPr/>
      </xdr:nvCxnSpPr>
      <xdr:spPr>
        <a:xfrm flipV="1">
          <a:off x="14401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162137</xdr:rowOff>
    </xdr:to>
    <xdr:cxnSp macro="">
      <xdr:nvCxnSpPr>
        <xdr:cNvPr id="393" name="直線コネクタ 392"/>
        <xdr:cNvCxnSpPr/>
      </xdr:nvCxnSpPr>
      <xdr:spPr>
        <a:xfrm flipV="1">
          <a:off x="13512800" y="72182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33444</xdr:rowOff>
    </xdr:from>
    <xdr:to>
      <xdr:col>24</xdr:col>
      <xdr:colOff>609600</xdr:colOff>
      <xdr:row>41</xdr:row>
      <xdr:rowOff>135044</xdr:rowOff>
    </xdr:to>
    <xdr:sp macro="" textlink="">
      <xdr:nvSpPr>
        <xdr:cNvPr id="403" name="円/楕円 402"/>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49971</xdr:rowOff>
    </xdr:from>
    <xdr:ext cx="762000" cy="259045"/>
    <xdr:sp macro="" textlink="">
      <xdr:nvSpPr>
        <xdr:cNvPr id="404" name="公債費負担の状況該当値テキスト"/>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33444</xdr:rowOff>
    </xdr:from>
    <xdr:to>
      <xdr:col>23</xdr:col>
      <xdr:colOff>457200</xdr:colOff>
      <xdr:row>41</xdr:row>
      <xdr:rowOff>135044</xdr:rowOff>
    </xdr:to>
    <xdr:sp macro="" textlink="">
      <xdr:nvSpPr>
        <xdr:cNvPr id="405" name="円/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145221</xdr:rowOff>
    </xdr:from>
    <xdr:ext cx="736600" cy="259045"/>
    <xdr:sp macro="" textlink="">
      <xdr:nvSpPr>
        <xdr:cNvPr id="406" name="テキスト ボックス 405"/>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7" name="円/楕円 406"/>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8" name="テキスト ボックス 407"/>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9" name="円/楕円 408"/>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410" name="テキスト ボックス 409"/>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411" name="円/楕円 410"/>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412" name="テキスト ボックス 411"/>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類似団体と比して高い数値となっている。昨年度と比して４．４ポイント減少している。その要因は、下水道事業に係る地方債の償還が進み、地方債残高が減少したことなどが挙げられる。今後、人口構造の大きな変化とそれにともなう厳しい財政状況が予想されるなかで、将来を見据えた投資をいかに行っていくかが重要な課題となっている。</a:t>
          </a:r>
          <a:endParaRPr kumimoji="1" lang="ja-JP" altLang="ja-JP" sz="14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26543</xdr:rowOff>
    </xdr:from>
    <xdr:to>
      <xdr:col>24</xdr:col>
      <xdr:colOff>558800</xdr:colOff>
      <xdr:row>15</xdr:row>
      <xdr:rowOff>61934</xdr:rowOff>
    </xdr:to>
    <xdr:cxnSp macro="">
      <xdr:nvCxnSpPr>
        <xdr:cNvPr id="446" name="直線コネクタ 445"/>
        <xdr:cNvCxnSpPr/>
      </xdr:nvCxnSpPr>
      <xdr:spPr>
        <a:xfrm flipV="1">
          <a:off x="16179800" y="259829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61934</xdr:rowOff>
    </xdr:from>
    <xdr:to>
      <xdr:col>23</xdr:col>
      <xdr:colOff>406400</xdr:colOff>
      <xdr:row>15</xdr:row>
      <xdr:rowOff>145584</xdr:rowOff>
    </xdr:to>
    <xdr:cxnSp macro="">
      <xdr:nvCxnSpPr>
        <xdr:cNvPr id="449" name="直線コネクタ 448"/>
        <xdr:cNvCxnSpPr/>
      </xdr:nvCxnSpPr>
      <xdr:spPr>
        <a:xfrm flipV="1">
          <a:off x="15290800" y="2633684"/>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145584</xdr:rowOff>
    </xdr:from>
    <xdr:to>
      <xdr:col>22</xdr:col>
      <xdr:colOff>203200</xdr:colOff>
      <xdr:row>16</xdr:row>
      <xdr:rowOff>139023</xdr:rowOff>
    </xdr:to>
    <xdr:cxnSp macro="">
      <xdr:nvCxnSpPr>
        <xdr:cNvPr id="452" name="直線コネクタ 451"/>
        <xdr:cNvCxnSpPr/>
      </xdr:nvCxnSpPr>
      <xdr:spPr>
        <a:xfrm flipV="1">
          <a:off x="14401800" y="2717334"/>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119719</xdr:rowOff>
    </xdr:from>
    <xdr:to>
      <xdr:col>21</xdr:col>
      <xdr:colOff>0</xdr:colOff>
      <xdr:row>16</xdr:row>
      <xdr:rowOff>139023</xdr:rowOff>
    </xdr:to>
    <xdr:cxnSp macro="">
      <xdr:nvCxnSpPr>
        <xdr:cNvPr id="455" name="直線コネクタ 454"/>
        <xdr:cNvCxnSpPr/>
      </xdr:nvCxnSpPr>
      <xdr:spPr>
        <a:xfrm>
          <a:off x="13512800" y="28629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147193</xdr:rowOff>
    </xdr:from>
    <xdr:to>
      <xdr:col>24</xdr:col>
      <xdr:colOff>609600</xdr:colOff>
      <xdr:row>15</xdr:row>
      <xdr:rowOff>77343</xdr:rowOff>
    </xdr:to>
    <xdr:sp macro="" textlink="">
      <xdr:nvSpPr>
        <xdr:cNvPr id="465" name="円/楕円 464"/>
        <xdr:cNvSpPr/>
      </xdr:nvSpPr>
      <xdr:spPr>
        <a:xfrm>
          <a:off x="169672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119270</xdr:rowOff>
    </xdr:from>
    <xdr:ext cx="762000" cy="259045"/>
    <xdr:sp macro="" textlink="">
      <xdr:nvSpPr>
        <xdr:cNvPr id="466" name="将来負担の状況該当値テキスト"/>
        <xdr:cNvSpPr txBox="1"/>
      </xdr:nvSpPr>
      <xdr:spPr>
        <a:xfrm>
          <a:off x="17106900" y="25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11134</xdr:rowOff>
    </xdr:from>
    <xdr:to>
      <xdr:col>23</xdr:col>
      <xdr:colOff>457200</xdr:colOff>
      <xdr:row>15</xdr:row>
      <xdr:rowOff>112734</xdr:rowOff>
    </xdr:to>
    <xdr:sp macro="" textlink="">
      <xdr:nvSpPr>
        <xdr:cNvPr id="467" name="円/楕円 466"/>
        <xdr:cNvSpPr/>
      </xdr:nvSpPr>
      <xdr:spPr>
        <a:xfrm>
          <a:off x="16129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97511</xdr:rowOff>
    </xdr:from>
    <xdr:ext cx="736600" cy="259045"/>
    <xdr:sp macro="" textlink="">
      <xdr:nvSpPr>
        <xdr:cNvPr id="468" name="テキスト ボックス 467"/>
        <xdr:cNvSpPr txBox="1"/>
      </xdr:nvSpPr>
      <xdr:spPr>
        <a:xfrm>
          <a:off x="15798800" y="266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94784</xdr:rowOff>
    </xdr:from>
    <xdr:to>
      <xdr:col>22</xdr:col>
      <xdr:colOff>254000</xdr:colOff>
      <xdr:row>16</xdr:row>
      <xdr:rowOff>24934</xdr:rowOff>
    </xdr:to>
    <xdr:sp macro="" textlink="">
      <xdr:nvSpPr>
        <xdr:cNvPr id="469" name="円/楕円 468"/>
        <xdr:cNvSpPr/>
      </xdr:nvSpPr>
      <xdr:spPr>
        <a:xfrm>
          <a:off x="15240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9711</xdr:rowOff>
    </xdr:from>
    <xdr:ext cx="762000" cy="259045"/>
    <xdr:sp macro="" textlink="">
      <xdr:nvSpPr>
        <xdr:cNvPr id="470" name="テキスト ボックス 469"/>
        <xdr:cNvSpPr txBox="1"/>
      </xdr:nvSpPr>
      <xdr:spPr>
        <a:xfrm>
          <a:off x="14909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88223</xdr:rowOff>
    </xdr:from>
    <xdr:to>
      <xdr:col>21</xdr:col>
      <xdr:colOff>50800</xdr:colOff>
      <xdr:row>17</xdr:row>
      <xdr:rowOff>18373</xdr:rowOff>
    </xdr:to>
    <xdr:sp macro="" textlink="">
      <xdr:nvSpPr>
        <xdr:cNvPr id="471" name="円/楕円 470"/>
        <xdr:cNvSpPr/>
      </xdr:nvSpPr>
      <xdr:spPr>
        <a:xfrm>
          <a:off x="14351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3150</xdr:rowOff>
    </xdr:from>
    <xdr:ext cx="762000" cy="259045"/>
    <xdr:sp macro="" textlink="">
      <xdr:nvSpPr>
        <xdr:cNvPr id="472" name="テキスト ボックス 471"/>
        <xdr:cNvSpPr txBox="1"/>
      </xdr:nvSpPr>
      <xdr:spPr>
        <a:xfrm>
          <a:off x="14020800" y="29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68919</xdr:rowOff>
    </xdr:from>
    <xdr:to>
      <xdr:col>19</xdr:col>
      <xdr:colOff>533400</xdr:colOff>
      <xdr:row>16</xdr:row>
      <xdr:rowOff>170519</xdr:rowOff>
    </xdr:to>
    <xdr:sp macro="" textlink="">
      <xdr:nvSpPr>
        <xdr:cNvPr id="473" name="円/楕円 472"/>
        <xdr:cNvSpPr/>
      </xdr:nvSpPr>
      <xdr:spPr>
        <a:xfrm>
          <a:off x="13462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155296</xdr:rowOff>
    </xdr:from>
    <xdr:ext cx="762000" cy="259045"/>
    <xdr:sp macro="" textlink="">
      <xdr:nvSpPr>
        <xdr:cNvPr id="474" name="テキスト ボックス 473"/>
        <xdr:cNvSpPr txBox="1"/>
      </xdr:nvSpPr>
      <xdr:spPr>
        <a:xfrm>
          <a:off x="13131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類似団体と比して、低い数値となっている。定員適正化計画における２００人体制を達成、維持をしており、今後ともコスト削減に努めていく。</a:t>
          </a:r>
          <a:endParaRPr lang="ja-JP" altLang="ja-JP" sz="14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90424</xdr:rowOff>
    </xdr:to>
    <xdr:cxnSp macro="">
      <xdr:nvCxnSpPr>
        <xdr:cNvPr id="64" name="直線コネクタ 63"/>
        <xdr:cNvCxnSpPr/>
      </xdr:nvCxnSpPr>
      <xdr:spPr>
        <a:xfrm flipV="1">
          <a:off x="3987800" y="6216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145288</xdr:rowOff>
    </xdr:to>
    <xdr:cxnSp macro="">
      <xdr:nvCxnSpPr>
        <xdr:cNvPr id="67" name="直線コネクタ 66"/>
        <xdr:cNvCxnSpPr/>
      </xdr:nvCxnSpPr>
      <xdr:spPr>
        <a:xfrm flipV="1">
          <a:off x="3098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36</xdr:row>
      <xdr:rowOff>149860</xdr:rowOff>
    </xdr:to>
    <xdr:cxnSp macro="">
      <xdr:nvCxnSpPr>
        <xdr:cNvPr id="70" name="直線コネクタ 69"/>
        <xdr:cNvCxnSpPr/>
      </xdr:nvCxnSpPr>
      <xdr:spPr>
        <a:xfrm flipV="1">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149860</xdr:rowOff>
    </xdr:to>
    <xdr:cxnSp macro="">
      <xdr:nvCxnSpPr>
        <xdr:cNvPr id="73" name="直線コネクタ 72"/>
        <xdr:cNvCxnSpPr/>
      </xdr:nvCxnSpPr>
      <xdr:spPr>
        <a:xfrm>
          <a:off x="1320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類似団体と比して、同等の数値となっている。昨年度と比較すると０．３ポイント減少している。その要因としては、地方消費税交付金などの経常一般財源の増加が挙げられる。指定管理者制度の導入を進めていることが当該費目に大きく影響を与えているが、住民サービスの向上、人件費の抑制等を目指し、引き続き当制度の活用を進めていきたい。　</a:t>
          </a:r>
          <a:endParaRPr lang="ja-JP" altLang="ja-JP" sz="14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78014</xdr:rowOff>
    </xdr:to>
    <xdr:cxnSp macro="">
      <xdr:nvCxnSpPr>
        <xdr:cNvPr id="127" name="直線コネクタ 126"/>
        <xdr:cNvCxnSpPr/>
      </xdr:nvCxnSpPr>
      <xdr:spPr>
        <a:xfrm flipV="1">
          <a:off x="15671800" y="28016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71483</xdr:rowOff>
    </xdr:from>
    <xdr:to>
      <xdr:col>22</xdr:col>
      <xdr:colOff>565150</xdr:colOff>
      <xdr:row>16</xdr:row>
      <xdr:rowOff>78014</xdr:rowOff>
    </xdr:to>
    <xdr:cxnSp macro="">
      <xdr:nvCxnSpPr>
        <xdr:cNvPr id="130" name="直線コネクタ 129"/>
        <xdr:cNvCxnSpPr/>
      </xdr:nvCxnSpPr>
      <xdr:spPr>
        <a:xfrm>
          <a:off x="14782800" y="28146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71483</xdr:rowOff>
    </xdr:from>
    <xdr:to>
      <xdr:col>21</xdr:col>
      <xdr:colOff>361950</xdr:colOff>
      <xdr:row>16</xdr:row>
      <xdr:rowOff>117203</xdr:rowOff>
    </xdr:to>
    <xdr:cxnSp macro="">
      <xdr:nvCxnSpPr>
        <xdr:cNvPr id="133" name="直線コネクタ 132"/>
        <xdr:cNvCxnSpPr/>
      </xdr:nvCxnSpPr>
      <xdr:spPr>
        <a:xfrm flipV="1">
          <a:off x="13893800" y="2814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97609</xdr:rowOff>
    </xdr:from>
    <xdr:to>
      <xdr:col>20</xdr:col>
      <xdr:colOff>158750</xdr:colOff>
      <xdr:row>16</xdr:row>
      <xdr:rowOff>117203</xdr:rowOff>
    </xdr:to>
    <xdr:cxnSp macro="">
      <xdr:nvCxnSpPr>
        <xdr:cNvPr id="136" name="直線コネクタ 135"/>
        <xdr:cNvCxnSpPr/>
      </xdr:nvCxnSpPr>
      <xdr:spPr>
        <a:xfrm>
          <a:off x="13004800" y="2840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48" name="円/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49" name="テキスト ボックス 148"/>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20683</xdr:rowOff>
    </xdr:from>
    <xdr:to>
      <xdr:col>21</xdr:col>
      <xdr:colOff>412750</xdr:colOff>
      <xdr:row>16</xdr:row>
      <xdr:rowOff>122283</xdr:rowOff>
    </xdr:to>
    <xdr:sp macro="" textlink="">
      <xdr:nvSpPr>
        <xdr:cNvPr id="150" name="円/楕円 149"/>
        <xdr:cNvSpPr/>
      </xdr:nvSpPr>
      <xdr:spPr>
        <a:xfrm>
          <a:off x="14732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132460</xdr:rowOff>
    </xdr:from>
    <xdr:ext cx="762000" cy="259045"/>
    <xdr:sp macro="" textlink="">
      <xdr:nvSpPr>
        <xdr:cNvPr id="151" name="テキスト ボックス 150"/>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66403</xdr:rowOff>
    </xdr:from>
    <xdr:to>
      <xdr:col>20</xdr:col>
      <xdr:colOff>209550</xdr:colOff>
      <xdr:row>16</xdr:row>
      <xdr:rowOff>168003</xdr:rowOff>
    </xdr:to>
    <xdr:sp macro="" textlink="">
      <xdr:nvSpPr>
        <xdr:cNvPr id="152" name="円/楕円 151"/>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152780</xdr:rowOff>
    </xdr:from>
    <xdr:ext cx="762000" cy="259045"/>
    <xdr:sp macro="" textlink="">
      <xdr:nvSpPr>
        <xdr:cNvPr id="153" name="テキスト ボックス 152"/>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46809</xdr:rowOff>
    </xdr:from>
    <xdr:to>
      <xdr:col>19</xdr:col>
      <xdr:colOff>6350</xdr:colOff>
      <xdr:row>16</xdr:row>
      <xdr:rowOff>148409</xdr:rowOff>
    </xdr:to>
    <xdr:sp macro="" textlink="">
      <xdr:nvSpPr>
        <xdr:cNvPr id="154" name="円/楕円 153"/>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133186</xdr:rowOff>
    </xdr:from>
    <xdr:ext cx="762000" cy="259045"/>
    <xdr:sp macro="" textlink="">
      <xdr:nvSpPr>
        <xdr:cNvPr id="155" name="テキスト ボックス 154"/>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同等の数値となっている。その要因として、地方消費税交付金などの経常一般財源の増加が挙げられるが、引き続き、福祉サービス利用者の増等を背景とした介護・訓練等給付費の増や民間保育所運営委託料の増などが挙げられる。今後は、抑制等が困難な当該費目の増減に対応できるよう、選択と集中によりコスト削減を図っていく。</a:t>
          </a:r>
          <a:endParaRPr lang="ja-JP" altLang="ja-JP" sz="14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114300</xdr:rowOff>
    </xdr:to>
    <xdr:cxnSp macro="">
      <xdr:nvCxnSpPr>
        <xdr:cNvPr id="188" name="直線コネクタ 187"/>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114300</xdr:rowOff>
    </xdr:to>
    <xdr:cxnSp macro="">
      <xdr:nvCxnSpPr>
        <xdr:cNvPr id="191" name="直線コネクタ 190"/>
        <xdr:cNvCxnSpPr/>
      </xdr:nvCxnSpPr>
      <xdr:spPr>
        <a:xfrm>
          <a:off x="3098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25400</xdr:rowOff>
    </xdr:to>
    <xdr:cxnSp macro="">
      <xdr:nvCxnSpPr>
        <xdr:cNvPr id="194" name="直線コネクタ 193"/>
        <xdr:cNvCxnSpPr/>
      </xdr:nvCxnSpPr>
      <xdr:spPr>
        <a:xfrm>
          <a:off x="2209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133350</xdr:rowOff>
    </xdr:to>
    <xdr:cxnSp macro="">
      <xdr:nvCxnSpPr>
        <xdr:cNvPr id="197" name="直線コネクタ 196"/>
        <xdr:cNvCxnSpPr/>
      </xdr:nvCxnSpPr>
      <xdr:spPr>
        <a:xfrm>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7" name="円/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9" name="円/楕円 208"/>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10" name="テキスト ボックス 209"/>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1" name="円/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2" name="テキスト ボックス 211"/>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3" name="円/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4" name="テキスト ボックス 213"/>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高い数値となっている。その要因は、公営企業等に対する繰出金額が類似団体と比して、大きいことが挙げられる。今後は、各特別会計の独立採算を目指し、使用料、保険税等の適正化を図ることで普通会計の負担額を減らしていきたい。</a:t>
          </a:r>
          <a:endParaRPr lang="ja-JP" altLang="ja-JP" sz="14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161290</xdr:rowOff>
    </xdr:to>
    <xdr:cxnSp macro="">
      <xdr:nvCxnSpPr>
        <xdr:cNvPr id="249" name="直線コネクタ 248"/>
        <xdr:cNvCxnSpPr/>
      </xdr:nvCxnSpPr>
      <xdr:spPr>
        <a:xfrm>
          <a:off x="15671800" y="1026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146050</xdr:rowOff>
    </xdr:to>
    <xdr:cxnSp macro="">
      <xdr:nvCxnSpPr>
        <xdr:cNvPr id="252" name="直線コネクタ 251"/>
        <xdr:cNvCxnSpPr/>
      </xdr:nvCxnSpPr>
      <xdr:spPr>
        <a:xfrm>
          <a:off x="14782800" y="1023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115570</xdr:rowOff>
    </xdr:to>
    <xdr:cxnSp macro="">
      <xdr:nvCxnSpPr>
        <xdr:cNvPr id="255" name="直線コネクタ 254"/>
        <xdr:cNvCxnSpPr/>
      </xdr:nvCxnSpPr>
      <xdr:spPr>
        <a:xfrm>
          <a:off x="13893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115570</xdr:rowOff>
    </xdr:to>
    <xdr:cxnSp macro="">
      <xdr:nvCxnSpPr>
        <xdr:cNvPr id="258" name="直線コネクタ 257"/>
        <xdr:cNvCxnSpPr/>
      </xdr:nvCxnSpPr>
      <xdr:spPr>
        <a:xfrm>
          <a:off x="13004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68" name="円/楕円 267"/>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69"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0" name="円/楕円 269"/>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1" name="テキスト ボックス 270"/>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2" name="円/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4" name="円/楕円 273"/>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5" name="テキスト ボックス 274"/>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6" name="円/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昨年度と比較し、１．８ポイント減少している。要因としては、衛生組合の負担金の減少などが挙げられる。しかし、類似団体と比して引き続き高い数値となっており、ごみ処理や消防行政を一部事務組合で行っていることが要因として挙げられる。今後はスケールメリットを生かしたコスト削減を図っていく。</a:t>
          </a:r>
          <a:endParaRPr kumimoji="1" lang="ja-JP" altLang="ja-JP" sz="14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53848</xdr:rowOff>
    </xdr:to>
    <xdr:cxnSp macro="">
      <xdr:nvCxnSpPr>
        <xdr:cNvPr id="307" name="直線コネクタ 306"/>
        <xdr:cNvCxnSpPr/>
      </xdr:nvCxnSpPr>
      <xdr:spPr>
        <a:xfrm flipV="1">
          <a:off x="15671800" y="64866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53848</xdr:rowOff>
    </xdr:to>
    <xdr:cxnSp macro="">
      <xdr:nvCxnSpPr>
        <xdr:cNvPr id="310" name="直線コネクタ 309"/>
        <xdr:cNvCxnSpPr/>
      </xdr:nvCxnSpPr>
      <xdr:spPr>
        <a:xfrm>
          <a:off x="14782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53848</xdr:rowOff>
    </xdr:to>
    <xdr:cxnSp macro="">
      <xdr:nvCxnSpPr>
        <xdr:cNvPr id="313" name="直線コネクタ 312"/>
        <xdr:cNvCxnSpPr/>
      </xdr:nvCxnSpPr>
      <xdr:spPr>
        <a:xfrm>
          <a:off x="13893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58420</xdr:rowOff>
    </xdr:to>
    <xdr:cxnSp macro="">
      <xdr:nvCxnSpPr>
        <xdr:cNvPr id="316" name="直線コネクタ 315"/>
        <xdr:cNvCxnSpPr/>
      </xdr:nvCxnSpPr>
      <xdr:spPr>
        <a:xfrm flipV="1">
          <a:off x="13004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6" name="円/楕円 325"/>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7"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8" name="円/楕円 327"/>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9" name="テキスト ボックス 328"/>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0" name="円/楕円 329"/>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1" name="テキスト ボックス 330"/>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2" name="円/楕円 331"/>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3" name="テキスト ボックス 332"/>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4" name="円/楕円 333"/>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5" name="テキスト ボックス 334"/>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低い数値となっている。昨年度と比すると、０．８ポイント減少している。その要因は、地方債の償還が進んでいることなど挙げられる。低い数値で推移してきたことは、公共施設等の老朽化が進み建替需要が近いことを意味ため、人口構造が大きく変化し、財政状況も厳しさを増すと予想される今後において、いかに更新していくか、また更新に向けた準備を行っていくかが重要となってくる。</a:t>
          </a:r>
          <a:endParaRPr lang="ja-JP" altLang="ja-JP" sz="14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107950</xdr:rowOff>
    </xdr:to>
    <xdr:cxnSp macro="">
      <xdr:nvCxnSpPr>
        <xdr:cNvPr id="368" name="直線コネクタ 367"/>
        <xdr:cNvCxnSpPr/>
      </xdr:nvCxnSpPr>
      <xdr:spPr>
        <a:xfrm flipV="1">
          <a:off x="3987800" y="12905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107950</xdr:rowOff>
    </xdr:to>
    <xdr:cxnSp macro="">
      <xdr:nvCxnSpPr>
        <xdr:cNvPr id="371" name="直線コネクタ 370"/>
        <xdr:cNvCxnSpPr/>
      </xdr:nvCxnSpPr>
      <xdr:spPr>
        <a:xfrm>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46990</xdr:rowOff>
    </xdr:to>
    <xdr:cxnSp macro="">
      <xdr:nvCxnSpPr>
        <xdr:cNvPr id="374" name="直線コネクタ 373"/>
        <xdr:cNvCxnSpPr/>
      </xdr:nvCxnSpPr>
      <xdr:spPr>
        <a:xfrm flipV="1">
          <a:off x="2209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69850</xdr:rowOff>
    </xdr:to>
    <xdr:cxnSp macro="">
      <xdr:nvCxnSpPr>
        <xdr:cNvPr id="377" name="直線コネクタ 376"/>
        <xdr:cNvCxnSpPr/>
      </xdr:nvCxnSpPr>
      <xdr:spPr>
        <a:xfrm flipV="1">
          <a:off x="1320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7" name="円/楕円 386"/>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8"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9" name="円/楕円 388"/>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0" name="テキスト ボックス 389"/>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1" name="円/楕円 390"/>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2" name="テキスト ボックス 391"/>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3" name="円/楕円 392"/>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94" name="テキスト ボックス 39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5" name="円/楕円 394"/>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6" name="テキスト ボックス 395"/>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類似団体と比して高い数値となっている。このことは、公債費の割合が類似団体と比して低いことも同時に示している。公債費は過年度借入金の償還が進むことでその割合は低下しているが、同時に公共施設等の老朽化が進み建替需要が近いことを意味する。人口構造が大きく変化し財政状況も厳しさを増すと予想される今後において、いかに更新するか、また更新に向けた準備が重要となってくる。</a:t>
          </a:r>
          <a:endParaRPr kumimoji="1" lang="ja-JP" altLang="ja-JP" sz="14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120142</xdr:rowOff>
    </xdr:to>
    <xdr:cxnSp macro="">
      <xdr:nvCxnSpPr>
        <xdr:cNvPr id="427" name="直線コネクタ 426"/>
        <xdr:cNvCxnSpPr/>
      </xdr:nvCxnSpPr>
      <xdr:spPr>
        <a:xfrm flipV="1">
          <a:off x="15671800" y="13522961"/>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120142</xdr:rowOff>
    </xdr:from>
    <xdr:to>
      <xdr:col>22</xdr:col>
      <xdr:colOff>565150</xdr:colOff>
      <xdr:row>79</xdr:row>
      <xdr:rowOff>120142</xdr:rowOff>
    </xdr:to>
    <xdr:cxnSp macro="">
      <xdr:nvCxnSpPr>
        <xdr:cNvPr id="430" name="直線コネクタ 429"/>
        <xdr:cNvCxnSpPr/>
      </xdr:nvCxnSpPr>
      <xdr:spPr>
        <a:xfrm>
          <a:off x="14782800" y="13664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120142</xdr:rowOff>
    </xdr:from>
    <xdr:to>
      <xdr:col>21</xdr:col>
      <xdr:colOff>361950</xdr:colOff>
      <xdr:row>79</xdr:row>
      <xdr:rowOff>129287</xdr:rowOff>
    </xdr:to>
    <xdr:cxnSp macro="">
      <xdr:nvCxnSpPr>
        <xdr:cNvPr id="433" name="直線コネクタ 432"/>
        <xdr:cNvCxnSpPr/>
      </xdr:nvCxnSpPr>
      <xdr:spPr>
        <a:xfrm flipV="1">
          <a:off x="13893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65278</xdr:rowOff>
    </xdr:from>
    <xdr:to>
      <xdr:col>20</xdr:col>
      <xdr:colOff>158750</xdr:colOff>
      <xdr:row>79</xdr:row>
      <xdr:rowOff>129287</xdr:rowOff>
    </xdr:to>
    <xdr:cxnSp macro="">
      <xdr:nvCxnSpPr>
        <xdr:cNvPr id="436" name="直線コネクタ 435"/>
        <xdr:cNvCxnSpPr/>
      </xdr:nvCxnSpPr>
      <xdr:spPr>
        <a:xfrm>
          <a:off x="13004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6" name="円/楕円 445"/>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7"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69342</xdr:rowOff>
    </xdr:from>
    <xdr:to>
      <xdr:col>22</xdr:col>
      <xdr:colOff>615950</xdr:colOff>
      <xdr:row>79</xdr:row>
      <xdr:rowOff>170942</xdr:rowOff>
    </xdr:to>
    <xdr:sp macro="" textlink="">
      <xdr:nvSpPr>
        <xdr:cNvPr id="448" name="円/楕円 447"/>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155719</xdr:rowOff>
    </xdr:from>
    <xdr:ext cx="736600" cy="259045"/>
    <xdr:sp macro="" textlink="">
      <xdr:nvSpPr>
        <xdr:cNvPr id="449" name="テキスト ボックス 448"/>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69342</xdr:rowOff>
    </xdr:from>
    <xdr:to>
      <xdr:col>21</xdr:col>
      <xdr:colOff>412750</xdr:colOff>
      <xdr:row>79</xdr:row>
      <xdr:rowOff>170942</xdr:rowOff>
    </xdr:to>
    <xdr:sp macro="" textlink="">
      <xdr:nvSpPr>
        <xdr:cNvPr id="450" name="円/楕円 449"/>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155719</xdr:rowOff>
    </xdr:from>
    <xdr:ext cx="762000" cy="259045"/>
    <xdr:sp macro="" textlink="">
      <xdr:nvSpPr>
        <xdr:cNvPr id="451" name="テキスト ボックス 450"/>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78487</xdr:rowOff>
    </xdr:from>
    <xdr:to>
      <xdr:col>20</xdr:col>
      <xdr:colOff>209550</xdr:colOff>
      <xdr:row>80</xdr:row>
      <xdr:rowOff>8637</xdr:rowOff>
    </xdr:to>
    <xdr:sp macro="" textlink="">
      <xdr:nvSpPr>
        <xdr:cNvPr id="452" name="円/楕円 451"/>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164864</xdr:rowOff>
    </xdr:from>
    <xdr:ext cx="762000" cy="259045"/>
    <xdr:sp macro="" textlink="">
      <xdr:nvSpPr>
        <xdr:cNvPr id="453" name="テキスト ボックス 452"/>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xdr:rowOff>
    </xdr:from>
    <xdr:to>
      <xdr:col>19</xdr:col>
      <xdr:colOff>6350</xdr:colOff>
      <xdr:row>79</xdr:row>
      <xdr:rowOff>116078</xdr:rowOff>
    </xdr:to>
    <xdr:sp macro="" textlink="">
      <xdr:nvSpPr>
        <xdr:cNvPr id="454" name="円/楕円 453"/>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100855</xdr:rowOff>
    </xdr:from>
    <xdr:ext cx="762000" cy="259045"/>
    <xdr:sp macro="" textlink="">
      <xdr:nvSpPr>
        <xdr:cNvPr id="455" name="テキスト ボックス 454"/>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埼玉県宮代町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74743</xdr:rowOff>
    </xdr:from>
    <xdr:to>
      <xdr:col>4</xdr:col>
      <xdr:colOff>1117600</xdr:colOff>
      <xdr:row>18</xdr:row>
      <xdr:rowOff>104575</xdr:rowOff>
    </xdr:to>
    <xdr:cxnSp macro="">
      <xdr:nvCxnSpPr>
        <xdr:cNvPr id="52" name="直線コネクタ 51"/>
        <xdr:cNvCxnSpPr/>
      </xdr:nvCxnSpPr>
      <xdr:spPr bwMode="auto">
        <a:xfrm flipV="1">
          <a:off x="5003800" y="3208468"/>
          <a:ext cx="6477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74988</xdr:rowOff>
    </xdr:from>
    <xdr:to>
      <xdr:col>4</xdr:col>
      <xdr:colOff>469900</xdr:colOff>
      <xdr:row>18</xdr:row>
      <xdr:rowOff>104575</xdr:rowOff>
    </xdr:to>
    <xdr:cxnSp macro="">
      <xdr:nvCxnSpPr>
        <xdr:cNvPr id="55" name="直線コネクタ 54"/>
        <xdr:cNvCxnSpPr/>
      </xdr:nvCxnSpPr>
      <xdr:spPr bwMode="auto">
        <a:xfrm>
          <a:off x="4305300" y="3208713"/>
          <a:ext cx="6985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42625</xdr:rowOff>
    </xdr:from>
    <xdr:to>
      <xdr:col>3</xdr:col>
      <xdr:colOff>904875</xdr:colOff>
      <xdr:row>18</xdr:row>
      <xdr:rowOff>74988</xdr:rowOff>
    </xdr:to>
    <xdr:cxnSp macro="">
      <xdr:nvCxnSpPr>
        <xdr:cNvPr id="58" name="直線コネクタ 57"/>
        <xdr:cNvCxnSpPr/>
      </xdr:nvCxnSpPr>
      <xdr:spPr bwMode="auto">
        <a:xfrm>
          <a:off x="3606800" y="3176350"/>
          <a:ext cx="6985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18769</xdr:rowOff>
    </xdr:from>
    <xdr:to>
      <xdr:col>3</xdr:col>
      <xdr:colOff>206375</xdr:colOff>
      <xdr:row>18</xdr:row>
      <xdr:rowOff>42625</xdr:rowOff>
    </xdr:to>
    <xdr:cxnSp macro="">
      <xdr:nvCxnSpPr>
        <xdr:cNvPr id="61" name="直線コネクタ 60"/>
        <xdr:cNvCxnSpPr/>
      </xdr:nvCxnSpPr>
      <xdr:spPr bwMode="auto">
        <a:xfrm>
          <a:off x="2908300" y="3152494"/>
          <a:ext cx="698500" cy="2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23943</xdr:rowOff>
    </xdr:from>
    <xdr:to>
      <xdr:col>5</xdr:col>
      <xdr:colOff>34925</xdr:colOff>
      <xdr:row>18</xdr:row>
      <xdr:rowOff>125543</xdr:rowOff>
    </xdr:to>
    <xdr:sp macro="" textlink="">
      <xdr:nvSpPr>
        <xdr:cNvPr id="71" name="円/楕円 70"/>
        <xdr:cNvSpPr/>
      </xdr:nvSpPr>
      <xdr:spPr bwMode="auto">
        <a:xfrm>
          <a:off x="5600700" y="315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167470</xdr:rowOff>
    </xdr:from>
    <xdr:ext cx="762000" cy="259045"/>
    <xdr:sp macro="" textlink="">
      <xdr:nvSpPr>
        <xdr:cNvPr id="72" name="人口1人当たり決算額の推移該当値テキスト130"/>
        <xdr:cNvSpPr txBox="1"/>
      </xdr:nvSpPr>
      <xdr:spPr>
        <a:xfrm>
          <a:off x="5740400" y="3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53775</xdr:rowOff>
    </xdr:from>
    <xdr:to>
      <xdr:col>4</xdr:col>
      <xdr:colOff>520700</xdr:colOff>
      <xdr:row>18</xdr:row>
      <xdr:rowOff>155375</xdr:rowOff>
    </xdr:to>
    <xdr:sp macro="" textlink="">
      <xdr:nvSpPr>
        <xdr:cNvPr id="73" name="円/楕円 72"/>
        <xdr:cNvSpPr/>
      </xdr:nvSpPr>
      <xdr:spPr bwMode="auto">
        <a:xfrm>
          <a:off x="4953000" y="31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140152</xdr:rowOff>
    </xdr:from>
    <xdr:ext cx="736600" cy="259045"/>
    <xdr:sp macro="" textlink="">
      <xdr:nvSpPr>
        <xdr:cNvPr id="74" name="テキスト ボックス 73"/>
        <xdr:cNvSpPr txBox="1"/>
      </xdr:nvSpPr>
      <xdr:spPr>
        <a:xfrm>
          <a:off x="4622800" y="327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24188</xdr:rowOff>
    </xdr:from>
    <xdr:to>
      <xdr:col>3</xdr:col>
      <xdr:colOff>955675</xdr:colOff>
      <xdr:row>18</xdr:row>
      <xdr:rowOff>125788</xdr:rowOff>
    </xdr:to>
    <xdr:sp macro="" textlink="">
      <xdr:nvSpPr>
        <xdr:cNvPr id="75" name="円/楕円 74"/>
        <xdr:cNvSpPr/>
      </xdr:nvSpPr>
      <xdr:spPr bwMode="auto">
        <a:xfrm>
          <a:off x="4254500" y="315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110565</xdr:rowOff>
    </xdr:from>
    <xdr:ext cx="762000" cy="259045"/>
    <xdr:sp macro="" textlink="">
      <xdr:nvSpPr>
        <xdr:cNvPr id="76" name="テキスト ボックス 75"/>
        <xdr:cNvSpPr txBox="1"/>
      </xdr:nvSpPr>
      <xdr:spPr>
        <a:xfrm>
          <a:off x="3924300" y="32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163275</xdr:rowOff>
    </xdr:from>
    <xdr:to>
      <xdr:col>3</xdr:col>
      <xdr:colOff>257175</xdr:colOff>
      <xdr:row>18</xdr:row>
      <xdr:rowOff>93425</xdr:rowOff>
    </xdr:to>
    <xdr:sp macro="" textlink="">
      <xdr:nvSpPr>
        <xdr:cNvPr id="77" name="円/楕円 76"/>
        <xdr:cNvSpPr/>
      </xdr:nvSpPr>
      <xdr:spPr bwMode="auto">
        <a:xfrm>
          <a:off x="3556000" y="312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78202</xdr:rowOff>
    </xdr:from>
    <xdr:ext cx="762000" cy="259045"/>
    <xdr:sp macro="" textlink="">
      <xdr:nvSpPr>
        <xdr:cNvPr id="78" name="テキスト ボックス 77"/>
        <xdr:cNvSpPr txBox="1"/>
      </xdr:nvSpPr>
      <xdr:spPr>
        <a:xfrm>
          <a:off x="3225800" y="32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139419</xdr:rowOff>
    </xdr:from>
    <xdr:to>
      <xdr:col>2</xdr:col>
      <xdr:colOff>692150</xdr:colOff>
      <xdr:row>18</xdr:row>
      <xdr:rowOff>69569</xdr:rowOff>
    </xdr:to>
    <xdr:sp macro="" textlink="">
      <xdr:nvSpPr>
        <xdr:cNvPr id="79" name="円/楕円 78"/>
        <xdr:cNvSpPr/>
      </xdr:nvSpPr>
      <xdr:spPr bwMode="auto">
        <a:xfrm>
          <a:off x="2857500" y="3101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54346</xdr:rowOff>
    </xdr:from>
    <xdr:ext cx="762000" cy="259045"/>
    <xdr:sp macro="" textlink="">
      <xdr:nvSpPr>
        <xdr:cNvPr id="80" name="テキスト ボックス 79"/>
        <xdr:cNvSpPr txBox="1"/>
      </xdr:nvSpPr>
      <xdr:spPr>
        <a:xfrm>
          <a:off x="2527300" y="31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303904</xdr:rowOff>
    </xdr:from>
    <xdr:to>
      <xdr:col>4</xdr:col>
      <xdr:colOff>1117600</xdr:colOff>
      <xdr:row>35</xdr:row>
      <xdr:rowOff>309553</xdr:rowOff>
    </xdr:to>
    <xdr:cxnSp macro="">
      <xdr:nvCxnSpPr>
        <xdr:cNvPr id="115" name="直線コネクタ 114"/>
        <xdr:cNvCxnSpPr/>
      </xdr:nvCxnSpPr>
      <xdr:spPr bwMode="auto">
        <a:xfrm flipV="1">
          <a:off x="5003800" y="6914254"/>
          <a:ext cx="6477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309553</xdr:rowOff>
    </xdr:from>
    <xdr:to>
      <xdr:col>4</xdr:col>
      <xdr:colOff>469900</xdr:colOff>
      <xdr:row>35</xdr:row>
      <xdr:rowOff>336431</xdr:rowOff>
    </xdr:to>
    <xdr:cxnSp macro="">
      <xdr:nvCxnSpPr>
        <xdr:cNvPr id="118" name="直線コネクタ 117"/>
        <xdr:cNvCxnSpPr/>
      </xdr:nvCxnSpPr>
      <xdr:spPr bwMode="auto">
        <a:xfrm flipV="1">
          <a:off x="4305300" y="6919903"/>
          <a:ext cx="698500" cy="2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320069</xdr:rowOff>
    </xdr:from>
    <xdr:to>
      <xdr:col>3</xdr:col>
      <xdr:colOff>904875</xdr:colOff>
      <xdr:row>35</xdr:row>
      <xdr:rowOff>336431</xdr:rowOff>
    </xdr:to>
    <xdr:cxnSp macro="">
      <xdr:nvCxnSpPr>
        <xdr:cNvPr id="121" name="直線コネクタ 120"/>
        <xdr:cNvCxnSpPr/>
      </xdr:nvCxnSpPr>
      <xdr:spPr bwMode="auto">
        <a:xfrm>
          <a:off x="3606800" y="6930419"/>
          <a:ext cx="698500" cy="1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283721</xdr:rowOff>
    </xdr:from>
    <xdr:to>
      <xdr:col>3</xdr:col>
      <xdr:colOff>206375</xdr:colOff>
      <xdr:row>35</xdr:row>
      <xdr:rowOff>320069</xdr:rowOff>
    </xdr:to>
    <xdr:cxnSp macro="">
      <xdr:nvCxnSpPr>
        <xdr:cNvPr id="124" name="直線コネクタ 123"/>
        <xdr:cNvCxnSpPr/>
      </xdr:nvCxnSpPr>
      <xdr:spPr bwMode="auto">
        <a:xfrm>
          <a:off x="2908300" y="6894071"/>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253104</xdr:rowOff>
    </xdr:from>
    <xdr:to>
      <xdr:col>5</xdr:col>
      <xdr:colOff>34925</xdr:colOff>
      <xdr:row>36</xdr:row>
      <xdr:rowOff>11804</xdr:rowOff>
    </xdr:to>
    <xdr:sp macro="" textlink="">
      <xdr:nvSpPr>
        <xdr:cNvPr id="134" name="円/楕円 133"/>
        <xdr:cNvSpPr/>
      </xdr:nvSpPr>
      <xdr:spPr bwMode="auto">
        <a:xfrm>
          <a:off x="5600700" y="686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225181</xdr:rowOff>
    </xdr:from>
    <xdr:ext cx="762000" cy="259045"/>
    <xdr:sp macro="" textlink="">
      <xdr:nvSpPr>
        <xdr:cNvPr id="135" name="人口1人当たり決算額の推移該当値テキスト445"/>
        <xdr:cNvSpPr txBox="1"/>
      </xdr:nvSpPr>
      <xdr:spPr>
        <a:xfrm>
          <a:off x="5740400" y="683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258753</xdr:rowOff>
    </xdr:from>
    <xdr:to>
      <xdr:col>4</xdr:col>
      <xdr:colOff>520700</xdr:colOff>
      <xdr:row>36</xdr:row>
      <xdr:rowOff>17453</xdr:rowOff>
    </xdr:to>
    <xdr:sp macro="" textlink="">
      <xdr:nvSpPr>
        <xdr:cNvPr id="136" name="円/楕円 135"/>
        <xdr:cNvSpPr/>
      </xdr:nvSpPr>
      <xdr:spPr bwMode="auto">
        <a:xfrm>
          <a:off x="4953000" y="686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2230</xdr:rowOff>
    </xdr:from>
    <xdr:ext cx="736600" cy="259045"/>
    <xdr:sp macro="" textlink="">
      <xdr:nvSpPr>
        <xdr:cNvPr id="137" name="テキスト ボックス 136"/>
        <xdr:cNvSpPr txBox="1"/>
      </xdr:nvSpPr>
      <xdr:spPr>
        <a:xfrm>
          <a:off x="4622800" y="695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285631</xdr:rowOff>
    </xdr:from>
    <xdr:to>
      <xdr:col>3</xdr:col>
      <xdr:colOff>955675</xdr:colOff>
      <xdr:row>36</xdr:row>
      <xdr:rowOff>44331</xdr:rowOff>
    </xdr:to>
    <xdr:sp macro="" textlink="">
      <xdr:nvSpPr>
        <xdr:cNvPr id="138" name="円/楕円 137"/>
        <xdr:cNvSpPr/>
      </xdr:nvSpPr>
      <xdr:spPr bwMode="auto">
        <a:xfrm>
          <a:off x="4254500" y="689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29108</xdr:rowOff>
    </xdr:from>
    <xdr:ext cx="762000" cy="259045"/>
    <xdr:sp macro="" textlink="">
      <xdr:nvSpPr>
        <xdr:cNvPr id="139" name="テキスト ボックス 138"/>
        <xdr:cNvSpPr txBox="1"/>
      </xdr:nvSpPr>
      <xdr:spPr>
        <a:xfrm>
          <a:off x="3924300" y="698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269269</xdr:rowOff>
    </xdr:from>
    <xdr:to>
      <xdr:col>3</xdr:col>
      <xdr:colOff>257175</xdr:colOff>
      <xdr:row>36</xdr:row>
      <xdr:rowOff>27969</xdr:rowOff>
    </xdr:to>
    <xdr:sp macro="" textlink="">
      <xdr:nvSpPr>
        <xdr:cNvPr id="140" name="円/楕円 139"/>
        <xdr:cNvSpPr/>
      </xdr:nvSpPr>
      <xdr:spPr bwMode="auto">
        <a:xfrm>
          <a:off x="3556000" y="687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12746</xdr:rowOff>
    </xdr:from>
    <xdr:ext cx="762000" cy="259045"/>
    <xdr:sp macro="" textlink="">
      <xdr:nvSpPr>
        <xdr:cNvPr id="141" name="テキスト ボックス 140"/>
        <xdr:cNvSpPr txBox="1"/>
      </xdr:nvSpPr>
      <xdr:spPr>
        <a:xfrm>
          <a:off x="3225800" y="69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232921</xdr:rowOff>
    </xdr:from>
    <xdr:to>
      <xdr:col>2</xdr:col>
      <xdr:colOff>692150</xdr:colOff>
      <xdr:row>35</xdr:row>
      <xdr:rowOff>334521</xdr:rowOff>
    </xdr:to>
    <xdr:sp macro="" textlink="">
      <xdr:nvSpPr>
        <xdr:cNvPr id="142" name="円/楕円 141"/>
        <xdr:cNvSpPr/>
      </xdr:nvSpPr>
      <xdr:spPr bwMode="auto">
        <a:xfrm>
          <a:off x="2857500" y="684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319298</xdr:rowOff>
    </xdr:from>
    <xdr:ext cx="762000" cy="259045"/>
    <xdr:sp macro="" textlink="">
      <xdr:nvSpPr>
        <xdr:cNvPr id="143" name="テキスト ボックス 142"/>
        <xdr:cNvSpPr txBox="1"/>
      </xdr:nvSpPr>
      <xdr:spPr>
        <a:xfrm>
          <a:off x="2527300" y="692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89770</xdr:rowOff>
    </xdr:from>
    <xdr:to>
      <xdr:col>6</xdr:col>
      <xdr:colOff>511175</xdr:colOff>
      <xdr:row>38</xdr:row>
      <xdr:rowOff>92228</xdr:rowOff>
    </xdr:to>
    <xdr:cxnSp macro="">
      <xdr:nvCxnSpPr>
        <xdr:cNvPr id="61" name="直線コネクタ 60"/>
        <xdr:cNvCxnSpPr/>
      </xdr:nvCxnSpPr>
      <xdr:spPr>
        <a:xfrm flipV="1">
          <a:off x="3797300" y="6604870"/>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61633</xdr:rowOff>
    </xdr:from>
    <xdr:to>
      <xdr:col>5</xdr:col>
      <xdr:colOff>358775</xdr:colOff>
      <xdr:row>38</xdr:row>
      <xdr:rowOff>92228</xdr:rowOff>
    </xdr:to>
    <xdr:cxnSp macro="">
      <xdr:nvCxnSpPr>
        <xdr:cNvPr id="64" name="直線コネクタ 63"/>
        <xdr:cNvCxnSpPr/>
      </xdr:nvCxnSpPr>
      <xdr:spPr>
        <a:xfrm>
          <a:off x="2908300" y="6576733"/>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49193</xdr:rowOff>
    </xdr:from>
    <xdr:to>
      <xdr:col>4</xdr:col>
      <xdr:colOff>155575</xdr:colOff>
      <xdr:row>38</xdr:row>
      <xdr:rowOff>61633</xdr:rowOff>
    </xdr:to>
    <xdr:cxnSp macro="">
      <xdr:nvCxnSpPr>
        <xdr:cNvPr id="67" name="直線コネクタ 66"/>
        <xdr:cNvCxnSpPr/>
      </xdr:nvCxnSpPr>
      <xdr:spPr>
        <a:xfrm>
          <a:off x="2019300" y="6564293"/>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30029</xdr:rowOff>
    </xdr:from>
    <xdr:to>
      <xdr:col>2</xdr:col>
      <xdr:colOff>638175</xdr:colOff>
      <xdr:row>38</xdr:row>
      <xdr:rowOff>49193</xdr:rowOff>
    </xdr:to>
    <xdr:cxnSp macro="">
      <xdr:nvCxnSpPr>
        <xdr:cNvPr id="70" name="直線コネクタ 69"/>
        <xdr:cNvCxnSpPr/>
      </xdr:nvCxnSpPr>
      <xdr:spPr>
        <a:xfrm>
          <a:off x="1130300" y="6545129"/>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38970</xdr:rowOff>
    </xdr:from>
    <xdr:to>
      <xdr:col>6</xdr:col>
      <xdr:colOff>561975</xdr:colOff>
      <xdr:row>38</xdr:row>
      <xdr:rowOff>140570</xdr:rowOff>
    </xdr:to>
    <xdr:sp macro="" textlink="">
      <xdr:nvSpPr>
        <xdr:cNvPr id="80" name="円/楕円 79"/>
        <xdr:cNvSpPr/>
      </xdr:nvSpPr>
      <xdr:spPr>
        <a:xfrm>
          <a:off x="4584700" y="65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17397</xdr:rowOff>
    </xdr:from>
    <xdr:ext cx="534377" cy="259045"/>
    <xdr:sp macro="" textlink="">
      <xdr:nvSpPr>
        <xdr:cNvPr id="81" name="人件費該当値テキスト"/>
        <xdr:cNvSpPr txBox="1"/>
      </xdr:nvSpPr>
      <xdr:spPr>
        <a:xfrm>
          <a:off x="4686300" y="65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41428</xdr:rowOff>
    </xdr:from>
    <xdr:to>
      <xdr:col>5</xdr:col>
      <xdr:colOff>409575</xdr:colOff>
      <xdr:row>38</xdr:row>
      <xdr:rowOff>143028</xdr:rowOff>
    </xdr:to>
    <xdr:sp macro="" textlink="">
      <xdr:nvSpPr>
        <xdr:cNvPr id="82" name="円/楕円 81"/>
        <xdr:cNvSpPr/>
      </xdr:nvSpPr>
      <xdr:spPr>
        <a:xfrm>
          <a:off x="3746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134155</xdr:rowOff>
    </xdr:from>
    <xdr:ext cx="534377" cy="259045"/>
    <xdr:sp macro="" textlink="">
      <xdr:nvSpPr>
        <xdr:cNvPr id="83" name="テキスト ボックス 82"/>
        <xdr:cNvSpPr txBox="1"/>
      </xdr:nvSpPr>
      <xdr:spPr>
        <a:xfrm>
          <a:off x="3530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10833</xdr:rowOff>
    </xdr:from>
    <xdr:to>
      <xdr:col>4</xdr:col>
      <xdr:colOff>206375</xdr:colOff>
      <xdr:row>38</xdr:row>
      <xdr:rowOff>112433</xdr:rowOff>
    </xdr:to>
    <xdr:sp macro="" textlink="">
      <xdr:nvSpPr>
        <xdr:cNvPr id="84" name="円/楕円 83"/>
        <xdr:cNvSpPr/>
      </xdr:nvSpPr>
      <xdr:spPr>
        <a:xfrm>
          <a:off x="2857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103560</xdr:rowOff>
    </xdr:from>
    <xdr:ext cx="534377" cy="259045"/>
    <xdr:sp macro="" textlink="">
      <xdr:nvSpPr>
        <xdr:cNvPr id="85" name="テキスト ボックス 84"/>
        <xdr:cNvSpPr txBox="1"/>
      </xdr:nvSpPr>
      <xdr:spPr>
        <a:xfrm>
          <a:off x="2641111" y="66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169843</xdr:rowOff>
    </xdr:from>
    <xdr:to>
      <xdr:col>3</xdr:col>
      <xdr:colOff>3175</xdr:colOff>
      <xdr:row>38</xdr:row>
      <xdr:rowOff>99993</xdr:rowOff>
    </xdr:to>
    <xdr:sp macro="" textlink="">
      <xdr:nvSpPr>
        <xdr:cNvPr id="86" name="円/楕円 85"/>
        <xdr:cNvSpPr/>
      </xdr:nvSpPr>
      <xdr:spPr>
        <a:xfrm>
          <a:off x="1968500" y="65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91120</xdr:rowOff>
    </xdr:from>
    <xdr:ext cx="534377" cy="259045"/>
    <xdr:sp macro="" textlink="">
      <xdr:nvSpPr>
        <xdr:cNvPr id="87" name="テキスト ボックス 86"/>
        <xdr:cNvSpPr txBox="1"/>
      </xdr:nvSpPr>
      <xdr:spPr>
        <a:xfrm>
          <a:off x="1752111" y="66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150679</xdr:rowOff>
    </xdr:from>
    <xdr:to>
      <xdr:col>1</xdr:col>
      <xdr:colOff>485775</xdr:colOff>
      <xdr:row>38</xdr:row>
      <xdr:rowOff>80829</xdr:rowOff>
    </xdr:to>
    <xdr:sp macro="" textlink="">
      <xdr:nvSpPr>
        <xdr:cNvPr id="88" name="円/楕円 87"/>
        <xdr:cNvSpPr/>
      </xdr:nvSpPr>
      <xdr:spPr>
        <a:xfrm>
          <a:off x="1079500" y="64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71956</xdr:rowOff>
    </xdr:from>
    <xdr:ext cx="534377" cy="259045"/>
    <xdr:sp macro="" textlink="">
      <xdr:nvSpPr>
        <xdr:cNvPr id="89" name="テキスト ボックス 88"/>
        <xdr:cNvSpPr txBox="1"/>
      </xdr:nvSpPr>
      <xdr:spPr>
        <a:xfrm>
          <a:off x="863111" y="65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67479</xdr:rowOff>
    </xdr:from>
    <xdr:to>
      <xdr:col>6</xdr:col>
      <xdr:colOff>511175</xdr:colOff>
      <xdr:row>57</xdr:row>
      <xdr:rowOff>109900</xdr:rowOff>
    </xdr:to>
    <xdr:cxnSp macro="">
      <xdr:nvCxnSpPr>
        <xdr:cNvPr id="121" name="直線コネクタ 120"/>
        <xdr:cNvCxnSpPr/>
      </xdr:nvCxnSpPr>
      <xdr:spPr>
        <a:xfrm flipV="1">
          <a:off x="3797300" y="9840129"/>
          <a:ext cx="838200" cy="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109900</xdr:rowOff>
    </xdr:from>
    <xdr:to>
      <xdr:col>5</xdr:col>
      <xdr:colOff>358775</xdr:colOff>
      <xdr:row>57</xdr:row>
      <xdr:rowOff>113492</xdr:rowOff>
    </xdr:to>
    <xdr:cxnSp macro="">
      <xdr:nvCxnSpPr>
        <xdr:cNvPr id="124" name="直線コネクタ 123"/>
        <xdr:cNvCxnSpPr/>
      </xdr:nvCxnSpPr>
      <xdr:spPr>
        <a:xfrm flipV="1">
          <a:off x="2908300" y="98825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55690</xdr:rowOff>
    </xdr:from>
    <xdr:to>
      <xdr:col>4</xdr:col>
      <xdr:colOff>155575</xdr:colOff>
      <xdr:row>57</xdr:row>
      <xdr:rowOff>113492</xdr:rowOff>
    </xdr:to>
    <xdr:cxnSp macro="">
      <xdr:nvCxnSpPr>
        <xdr:cNvPr id="127" name="直線コネクタ 126"/>
        <xdr:cNvCxnSpPr/>
      </xdr:nvCxnSpPr>
      <xdr:spPr>
        <a:xfrm>
          <a:off x="2019300" y="9828340"/>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16811</xdr:rowOff>
    </xdr:from>
    <xdr:to>
      <xdr:col>2</xdr:col>
      <xdr:colOff>638175</xdr:colOff>
      <xdr:row>57</xdr:row>
      <xdr:rowOff>55690</xdr:rowOff>
    </xdr:to>
    <xdr:cxnSp macro="">
      <xdr:nvCxnSpPr>
        <xdr:cNvPr id="130" name="直線コネクタ 129"/>
        <xdr:cNvCxnSpPr/>
      </xdr:nvCxnSpPr>
      <xdr:spPr>
        <a:xfrm>
          <a:off x="1130300" y="9789461"/>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16679</xdr:rowOff>
    </xdr:from>
    <xdr:to>
      <xdr:col>6</xdr:col>
      <xdr:colOff>561975</xdr:colOff>
      <xdr:row>57</xdr:row>
      <xdr:rowOff>118279</xdr:rowOff>
    </xdr:to>
    <xdr:sp macro="" textlink="">
      <xdr:nvSpPr>
        <xdr:cNvPr id="140" name="円/楕円 139"/>
        <xdr:cNvSpPr/>
      </xdr:nvSpPr>
      <xdr:spPr>
        <a:xfrm>
          <a:off x="4584700" y="97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166556</xdr:rowOff>
    </xdr:from>
    <xdr:ext cx="534377" cy="259045"/>
    <xdr:sp macro="" textlink="">
      <xdr:nvSpPr>
        <xdr:cNvPr id="141" name="物件費該当値テキスト"/>
        <xdr:cNvSpPr txBox="1"/>
      </xdr:nvSpPr>
      <xdr:spPr>
        <a:xfrm>
          <a:off x="4686300" y="976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59100</xdr:rowOff>
    </xdr:from>
    <xdr:to>
      <xdr:col>5</xdr:col>
      <xdr:colOff>409575</xdr:colOff>
      <xdr:row>57</xdr:row>
      <xdr:rowOff>160700</xdr:rowOff>
    </xdr:to>
    <xdr:sp macro="" textlink="">
      <xdr:nvSpPr>
        <xdr:cNvPr id="142" name="円/楕円 141"/>
        <xdr:cNvSpPr/>
      </xdr:nvSpPr>
      <xdr:spPr>
        <a:xfrm>
          <a:off x="3746500" y="9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151827</xdr:rowOff>
    </xdr:from>
    <xdr:ext cx="534377" cy="259045"/>
    <xdr:sp macro="" textlink="">
      <xdr:nvSpPr>
        <xdr:cNvPr id="143" name="テキスト ボックス 142"/>
        <xdr:cNvSpPr txBox="1"/>
      </xdr:nvSpPr>
      <xdr:spPr>
        <a:xfrm>
          <a:off x="3530111" y="99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62692</xdr:rowOff>
    </xdr:from>
    <xdr:to>
      <xdr:col>4</xdr:col>
      <xdr:colOff>206375</xdr:colOff>
      <xdr:row>57</xdr:row>
      <xdr:rowOff>164292</xdr:rowOff>
    </xdr:to>
    <xdr:sp macro="" textlink="">
      <xdr:nvSpPr>
        <xdr:cNvPr id="144" name="円/楕円 143"/>
        <xdr:cNvSpPr/>
      </xdr:nvSpPr>
      <xdr:spPr>
        <a:xfrm>
          <a:off x="2857500" y="98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155419</xdr:rowOff>
    </xdr:from>
    <xdr:ext cx="534377" cy="259045"/>
    <xdr:sp macro="" textlink="">
      <xdr:nvSpPr>
        <xdr:cNvPr id="145" name="テキスト ボックス 144"/>
        <xdr:cNvSpPr txBox="1"/>
      </xdr:nvSpPr>
      <xdr:spPr>
        <a:xfrm>
          <a:off x="2641111" y="99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4890</xdr:rowOff>
    </xdr:from>
    <xdr:to>
      <xdr:col>3</xdr:col>
      <xdr:colOff>3175</xdr:colOff>
      <xdr:row>57</xdr:row>
      <xdr:rowOff>106490</xdr:rowOff>
    </xdr:to>
    <xdr:sp macro="" textlink="">
      <xdr:nvSpPr>
        <xdr:cNvPr id="146" name="円/楕円 145"/>
        <xdr:cNvSpPr/>
      </xdr:nvSpPr>
      <xdr:spPr>
        <a:xfrm>
          <a:off x="1968500" y="97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97617</xdr:rowOff>
    </xdr:from>
    <xdr:ext cx="534377" cy="259045"/>
    <xdr:sp macro="" textlink="">
      <xdr:nvSpPr>
        <xdr:cNvPr id="147" name="テキスト ボックス 146"/>
        <xdr:cNvSpPr txBox="1"/>
      </xdr:nvSpPr>
      <xdr:spPr>
        <a:xfrm>
          <a:off x="1752111" y="98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137461</xdr:rowOff>
    </xdr:from>
    <xdr:to>
      <xdr:col>1</xdr:col>
      <xdr:colOff>485775</xdr:colOff>
      <xdr:row>57</xdr:row>
      <xdr:rowOff>67611</xdr:rowOff>
    </xdr:to>
    <xdr:sp macro="" textlink="">
      <xdr:nvSpPr>
        <xdr:cNvPr id="148" name="円/楕円 147"/>
        <xdr:cNvSpPr/>
      </xdr:nvSpPr>
      <xdr:spPr>
        <a:xfrm>
          <a:off x="1079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58738</xdr:rowOff>
    </xdr:from>
    <xdr:ext cx="534377" cy="259045"/>
    <xdr:sp macro="" textlink="">
      <xdr:nvSpPr>
        <xdr:cNvPr id="149" name="テキスト ボックス 148"/>
        <xdr:cNvSpPr txBox="1"/>
      </xdr:nvSpPr>
      <xdr:spPr>
        <a:xfrm>
          <a:off x="863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79350</xdr:rowOff>
    </xdr:from>
    <xdr:to>
      <xdr:col>6</xdr:col>
      <xdr:colOff>511175</xdr:colOff>
      <xdr:row>78</xdr:row>
      <xdr:rowOff>122631</xdr:rowOff>
    </xdr:to>
    <xdr:cxnSp macro="">
      <xdr:nvCxnSpPr>
        <xdr:cNvPr id="178" name="直線コネクタ 177"/>
        <xdr:cNvCxnSpPr/>
      </xdr:nvCxnSpPr>
      <xdr:spPr>
        <a:xfrm>
          <a:off x="3797300" y="13452450"/>
          <a:ext cx="8382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68605</xdr:rowOff>
    </xdr:from>
    <xdr:to>
      <xdr:col>5</xdr:col>
      <xdr:colOff>358775</xdr:colOff>
      <xdr:row>78</xdr:row>
      <xdr:rowOff>79350</xdr:rowOff>
    </xdr:to>
    <xdr:cxnSp macro="">
      <xdr:nvCxnSpPr>
        <xdr:cNvPr id="181" name="直線コネクタ 180"/>
        <xdr:cNvCxnSpPr/>
      </xdr:nvCxnSpPr>
      <xdr:spPr>
        <a:xfrm>
          <a:off x="2908300" y="13441705"/>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68605</xdr:rowOff>
    </xdr:from>
    <xdr:to>
      <xdr:col>4</xdr:col>
      <xdr:colOff>155575</xdr:colOff>
      <xdr:row>78</xdr:row>
      <xdr:rowOff>83617</xdr:rowOff>
    </xdr:to>
    <xdr:cxnSp macro="">
      <xdr:nvCxnSpPr>
        <xdr:cNvPr id="184" name="直線コネクタ 183"/>
        <xdr:cNvCxnSpPr/>
      </xdr:nvCxnSpPr>
      <xdr:spPr>
        <a:xfrm flipV="1">
          <a:off x="2019300" y="1344170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153112</xdr:rowOff>
    </xdr:from>
    <xdr:to>
      <xdr:col>2</xdr:col>
      <xdr:colOff>638175</xdr:colOff>
      <xdr:row>78</xdr:row>
      <xdr:rowOff>83617</xdr:rowOff>
    </xdr:to>
    <xdr:cxnSp macro="">
      <xdr:nvCxnSpPr>
        <xdr:cNvPr id="187" name="直線コネクタ 186"/>
        <xdr:cNvCxnSpPr/>
      </xdr:nvCxnSpPr>
      <xdr:spPr>
        <a:xfrm>
          <a:off x="1130300" y="13354762"/>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71831</xdr:rowOff>
    </xdr:from>
    <xdr:to>
      <xdr:col>6</xdr:col>
      <xdr:colOff>561975</xdr:colOff>
      <xdr:row>79</xdr:row>
      <xdr:rowOff>1981</xdr:rowOff>
    </xdr:to>
    <xdr:sp macro="" textlink="">
      <xdr:nvSpPr>
        <xdr:cNvPr id="197" name="円/楕円 196"/>
        <xdr:cNvSpPr/>
      </xdr:nvSpPr>
      <xdr:spPr>
        <a:xfrm>
          <a:off x="45847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158208</xdr:rowOff>
    </xdr:from>
    <xdr:ext cx="469744" cy="259045"/>
    <xdr:sp macro="" textlink="">
      <xdr:nvSpPr>
        <xdr:cNvPr id="198" name="維持補修費該当値テキスト"/>
        <xdr:cNvSpPr txBox="1"/>
      </xdr:nvSpPr>
      <xdr:spPr>
        <a:xfrm>
          <a:off x="4686300" y="133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28550</xdr:rowOff>
    </xdr:from>
    <xdr:to>
      <xdr:col>5</xdr:col>
      <xdr:colOff>409575</xdr:colOff>
      <xdr:row>78</xdr:row>
      <xdr:rowOff>130150</xdr:rowOff>
    </xdr:to>
    <xdr:sp macro="" textlink="">
      <xdr:nvSpPr>
        <xdr:cNvPr id="199" name="円/楕円 198"/>
        <xdr:cNvSpPr/>
      </xdr:nvSpPr>
      <xdr:spPr>
        <a:xfrm>
          <a:off x="3746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121277</xdr:rowOff>
    </xdr:from>
    <xdr:ext cx="469744" cy="259045"/>
    <xdr:sp macro="" textlink="">
      <xdr:nvSpPr>
        <xdr:cNvPr id="200" name="テキスト ボックス 199"/>
        <xdr:cNvSpPr txBox="1"/>
      </xdr:nvSpPr>
      <xdr:spPr>
        <a:xfrm>
          <a:off x="3562427" y="134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17805</xdr:rowOff>
    </xdr:from>
    <xdr:to>
      <xdr:col>4</xdr:col>
      <xdr:colOff>206375</xdr:colOff>
      <xdr:row>78</xdr:row>
      <xdr:rowOff>119405</xdr:rowOff>
    </xdr:to>
    <xdr:sp macro="" textlink="">
      <xdr:nvSpPr>
        <xdr:cNvPr id="201" name="円/楕円 200"/>
        <xdr:cNvSpPr/>
      </xdr:nvSpPr>
      <xdr:spPr>
        <a:xfrm>
          <a:off x="2857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110532</xdr:rowOff>
    </xdr:from>
    <xdr:ext cx="469744" cy="259045"/>
    <xdr:sp macro="" textlink="">
      <xdr:nvSpPr>
        <xdr:cNvPr id="202" name="テキスト ボックス 201"/>
        <xdr:cNvSpPr txBox="1"/>
      </xdr:nvSpPr>
      <xdr:spPr>
        <a:xfrm>
          <a:off x="2673427"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32817</xdr:rowOff>
    </xdr:from>
    <xdr:to>
      <xdr:col>3</xdr:col>
      <xdr:colOff>3175</xdr:colOff>
      <xdr:row>78</xdr:row>
      <xdr:rowOff>134417</xdr:rowOff>
    </xdr:to>
    <xdr:sp macro="" textlink="">
      <xdr:nvSpPr>
        <xdr:cNvPr id="203" name="円/楕円 202"/>
        <xdr:cNvSpPr/>
      </xdr:nvSpPr>
      <xdr:spPr>
        <a:xfrm>
          <a:off x="1968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125544</xdr:rowOff>
    </xdr:from>
    <xdr:ext cx="469744" cy="259045"/>
    <xdr:sp macro="" textlink="">
      <xdr:nvSpPr>
        <xdr:cNvPr id="204" name="テキスト ボックス 203"/>
        <xdr:cNvSpPr txBox="1"/>
      </xdr:nvSpPr>
      <xdr:spPr>
        <a:xfrm>
          <a:off x="1784427"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102312</xdr:rowOff>
    </xdr:from>
    <xdr:to>
      <xdr:col>1</xdr:col>
      <xdr:colOff>485775</xdr:colOff>
      <xdr:row>78</xdr:row>
      <xdr:rowOff>32462</xdr:rowOff>
    </xdr:to>
    <xdr:sp macro="" textlink="">
      <xdr:nvSpPr>
        <xdr:cNvPr id="205" name="円/楕円 204"/>
        <xdr:cNvSpPr/>
      </xdr:nvSpPr>
      <xdr:spPr>
        <a:xfrm>
          <a:off x="1079500" y="133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23589</xdr:rowOff>
    </xdr:from>
    <xdr:ext cx="469744" cy="259045"/>
    <xdr:sp macro="" textlink="">
      <xdr:nvSpPr>
        <xdr:cNvPr id="206" name="テキスト ボックス 205"/>
        <xdr:cNvSpPr txBox="1"/>
      </xdr:nvSpPr>
      <xdr:spPr>
        <a:xfrm>
          <a:off x="895427"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67824</xdr:rowOff>
    </xdr:from>
    <xdr:to>
      <xdr:col>6</xdr:col>
      <xdr:colOff>511175</xdr:colOff>
      <xdr:row>98</xdr:row>
      <xdr:rowOff>75673</xdr:rowOff>
    </xdr:to>
    <xdr:cxnSp macro="">
      <xdr:nvCxnSpPr>
        <xdr:cNvPr id="236" name="直線コネクタ 235"/>
        <xdr:cNvCxnSpPr/>
      </xdr:nvCxnSpPr>
      <xdr:spPr>
        <a:xfrm flipV="1">
          <a:off x="3797300" y="16869924"/>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75673</xdr:rowOff>
    </xdr:from>
    <xdr:to>
      <xdr:col>5</xdr:col>
      <xdr:colOff>358775</xdr:colOff>
      <xdr:row>98</xdr:row>
      <xdr:rowOff>167914</xdr:rowOff>
    </xdr:to>
    <xdr:cxnSp macro="">
      <xdr:nvCxnSpPr>
        <xdr:cNvPr id="239" name="直線コネクタ 238"/>
        <xdr:cNvCxnSpPr/>
      </xdr:nvCxnSpPr>
      <xdr:spPr>
        <a:xfrm flipV="1">
          <a:off x="2908300" y="16877773"/>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167914</xdr:rowOff>
    </xdr:from>
    <xdr:to>
      <xdr:col>4</xdr:col>
      <xdr:colOff>155575</xdr:colOff>
      <xdr:row>99</xdr:row>
      <xdr:rowOff>42297</xdr:rowOff>
    </xdr:to>
    <xdr:cxnSp macro="">
      <xdr:nvCxnSpPr>
        <xdr:cNvPr id="242" name="直線コネクタ 241"/>
        <xdr:cNvCxnSpPr/>
      </xdr:nvCxnSpPr>
      <xdr:spPr>
        <a:xfrm flipV="1">
          <a:off x="2019300" y="16970014"/>
          <a:ext cx="8890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30314</xdr:rowOff>
    </xdr:from>
    <xdr:to>
      <xdr:col>2</xdr:col>
      <xdr:colOff>638175</xdr:colOff>
      <xdr:row>99</xdr:row>
      <xdr:rowOff>42297</xdr:rowOff>
    </xdr:to>
    <xdr:cxnSp macro="">
      <xdr:nvCxnSpPr>
        <xdr:cNvPr id="245" name="直線コネクタ 244"/>
        <xdr:cNvCxnSpPr/>
      </xdr:nvCxnSpPr>
      <xdr:spPr>
        <a:xfrm>
          <a:off x="1130300" y="1700386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17024</xdr:rowOff>
    </xdr:from>
    <xdr:to>
      <xdr:col>6</xdr:col>
      <xdr:colOff>561975</xdr:colOff>
      <xdr:row>98</xdr:row>
      <xdr:rowOff>118624</xdr:rowOff>
    </xdr:to>
    <xdr:sp macro="" textlink="">
      <xdr:nvSpPr>
        <xdr:cNvPr id="255" name="円/楕円 254"/>
        <xdr:cNvSpPr/>
      </xdr:nvSpPr>
      <xdr:spPr>
        <a:xfrm>
          <a:off x="45847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166901</xdr:rowOff>
    </xdr:from>
    <xdr:ext cx="534377" cy="259045"/>
    <xdr:sp macro="" textlink="">
      <xdr:nvSpPr>
        <xdr:cNvPr id="256" name="扶助費該当値テキスト"/>
        <xdr:cNvSpPr txBox="1"/>
      </xdr:nvSpPr>
      <xdr:spPr>
        <a:xfrm>
          <a:off x="4686300" y="1679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24873</xdr:rowOff>
    </xdr:from>
    <xdr:to>
      <xdr:col>5</xdr:col>
      <xdr:colOff>409575</xdr:colOff>
      <xdr:row>98</xdr:row>
      <xdr:rowOff>126473</xdr:rowOff>
    </xdr:to>
    <xdr:sp macro="" textlink="">
      <xdr:nvSpPr>
        <xdr:cNvPr id="257" name="円/楕円 256"/>
        <xdr:cNvSpPr/>
      </xdr:nvSpPr>
      <xdr:spPr>
        <a:xfrm>
          <a:off x="3746500" y="168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117600</xdr:rowOff>
    </xdr:from>
    <xdr:ext cx="534377" cy="259045"/>
    <xdr:sp macro="" textlink="">
      <xdr:nvSpPr>
        <xdr:cNvPr id="258" name="テキスト ボックス 257"/>
        <xdr:cNvSpPr txBox="1"/>
      </xdr:nvSpPr>
      <xdr:spPr>
        <a:xfrm>
          <a:off x="3530111" y="169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117114</xdr:rowOff>
    </xdr:from>
    <xdr:to>
      <xdr:col>4</xdr:col>
      <xdr:colOff>206375</xdr:colOff>
      <xdr:row>99</xdr:row>
      <xdr:rowOff>47264</xdr:rowOff>
    </xdr:to>
    <xdr:sp macro="" textlink="">
      <xdr:nvSpPr>
        <xdr:cNvPr id="259" name="円/楕円 258"/>
        <xdr:cNvSpPr/>
      </xdr:nvSpPr>
      <xdr:spPr>
        <a:xfrm>
          <a:off x="2857500" y="1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38391</xdr:rowOff>
    </xdr:from>
    <xdr:ext cx="534377" cy="259045"/>
    <xdr:sp macro="" textlink="">
      <xdr:nvSpPr>
        <xdr:cNvPr id="260" name="テキスト ボックス 259"/>
        <xdr:cNvSpPr txBox="1"/>
      </xdr:nvSpPr>
      <xdr:spPr>
        <a:xfrm>
          <a:off x="2641111" y="170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162947</xdr:rowOff>
    </xdr:from>
    <xdr:to>
      <xdr:col>3</xdr:col>
      <xdr:colOff>3175</xdr:colOff>
      <xdr:row>99</xdr:row>
      <xdr:rowOff>93097</xdr:rowOff>
    </xdr:to>
    <xdr:sp macro="" textlink="">
      <xdr:nvSpPr>
        <xdr:cNvPr id="261" name="円/楕円 260"/>
        <xdr:cNvSpPr/>
      </xdr:nvSpPr>
      <xdr:spPr>
        <a:xfrm>
          <a:off x="1968500" y="169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84224</xdr:rowOff>
    </xdr:from>
    <xdr:ext cx="534377" cy="259045"/>
    <xdr:sp macro="" textlink="">
      <xdr:nvSpPr>
        <xdr:cNvPr id="262" name="テキスト ボックス 261"/>
        <xdr:cNvSpPr txBox="1"/>
      </xdr:nvSpPr>
      <xdr:spPr>
        <a:xfrm>
          <a:off x="1752111" y="170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150964</xdr:rowOff>
    </xdr:from>
    <xdr:to>
      <xdr:col>1</xdr:col>
      <xdr:colOff>485775</xdr:colOff>
      <xdr:row>99</xdr:row>
      <xdr:rowOff>81114</xdr:rowOff>
    </xdr:to>
    <xdr:sp macro="" textlink="">
      <xdr:nvSpPr>
        <xdr:cNvPr id="263" name="円/楕円 262"/>
        <xdr:cNvSpPr/>
      </xdr:nvSpPr>
      <xdr:spPr>
        <a:xfrm>
          <a:off x="1079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72241</xdr:rowOff>
    </xdr:from>
    <xdr:ext cx="534377" cy="259045"/>
    <xdr:sp macro="" textlink="">
      <xdr:nvSpPr>
        <xdr:cNvPr id="264" name="テキスト ボックス 263"/>
        <xdr:cNvSpPr txBox="1"/>
      </xdr:nvSpPr>
      <xdr:spPr>
        <a:xfrm>
          <a:off x="863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23147</xdr:rowOff>
    </xdr:from>
    <xdr:to>
      <xdr:col>15</xdr:col>
      <xdr:colOff>180975</xdr:colOff>
      <xdr:row>37</xdr:row>
      <xdr:rowOff>30756</xdr:rowOff>
    </xdr:to>
    <xdr:cxnSp macro="">
      <xdr:nvCxnSpPr>
        <xdr:cNvPr id="295" name="直線コネクタ 294"/>
        <xdr:cNvCxnSpPr/>
      </xdr:nvCxnSpPr>
      <xdr:spPr>
        <a:xfrm flipV="1">
          <a:off x="9639300" y="6366797"/>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30756</xdr:rowOff>
    </xdr:from>
    <xdr:to>
      <xdr:col>14</xdr:col>
      <xdr:colOff>28575</xdr:colOff>
      <xdr:row>37</xdr:row>
      <xdr:rowOff>33140</xdr:rowOff>
    </xdr:to>
    <xdr:cxnSp macro="">
      <xdr:nvCxnSpPr>
        <xdr:cNvPr id="298" name="直線コネクタ 297"/>
        <xdr:cNvCxnSpPr/>
      </xdr:nvCxnSpPr>
      <xdr:spPr>
        <a:xfrm flipV="1">
          <a:off x="8750300" y="637440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33140</xdr:rowOff>
    </xdr:from>
    <xdr:to>
      <xdr:col>12</xdr:col>
      <xdr:colOff>511175</xdr:colOff>
      <xdr:row>37</xdr:row>
      <xdr:rowOff>41239</xdr:rowOff>
    </xdr:to>
    <xdr:cxnSp macro="">
      <xdr:nvCxnSpPr>
        <xdr:cNvPr id="301" name="直線コネクタ 300"/>
        <xdr:cNvCxnSpPr/>
      </xdr:nvCxnSpPr>
      <xdr:spPr>
        <a:xfrm flipV="1">
          <a:off x="7861300" y="637679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34337</xdr:rowOff>
    </xdr:from>
    <xdr:to>
      <xdr:col>11</xdr:col>
      <xdr:colOff>307975</xdr:colOff>
      <xdr:row>37</xdr:row>
      <xdr:rowOff>41239</xdr:rowOff>
    </xdr:to>
    <xdr:cxnSp macro="">
      <xdr:nvCxnSpPr>
        <xdr:cNvPr id="304" name="直線コネクタ 303"/>
        <xdr:cNvCxnSpPr/>
      </xdr:nvCxnSpPr>
      <xdr:spPr>
        <a:xfrm>
          <a:off x="6972300" y="6377987"/>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143797</xdr:rowOff>
    </xdr:from>
    <xdr:to>
      <xdr:col>15</xdr:col>
      <xdr:colOff>231775</xdr:colOff>
      <xdr:row>37</xdr:row>
      <xdr:rowOff>73947</xdr:rowOff>
    </xdr:to>
    <xdr:sp macro="" textlink="">
      <xdr:nvSpPr>
        <xdr:cNvPr id="314" name="円/楕円 313"/>
        <xdr:cNvSpPr/>
      </xdr:nvSpPr>
      <xdr:spPr>
        <a:xfrm>
          <a:off x="10426700" y="63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122224</xdr:rowOff>
    </xdr:from>
    <xdr:ext cx="534377" cy="259045"/>
    <xdr:sp macro="" textlink="">
      <xdr:nvSpPr>
        <xdr:cNvPr id="315" name="補助費等該当値テキスト"/>
        <xdr:cNvSpPr txBox="1"/>
      </xdr:nvSpPr>
      <xdr:spPr>
        <a:xfrm>
          <a:off x="10528300" y="62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151406</xdr:rowOff>
    </xdr:from>
    <xdr:to>
      <xdr:col>14</xdr:col>
      <xdr:colOff>79375</xdr:colOff>
      <xdr:row>37</xdr:row>
      <xdr:rowOff>81556</xdr:rowOff>
    </xdr:to>
    <xdr:sp macro="" textlink="">
      <xdr:nvSpPr>
        <xdr:cNvPr id="316" name="円/楕円 315"/>
        <xdr:cNvSpPr/>
      </xdr:nvSpPr>
      <xdr:spPr>
        <a:xfrm>
          <a:off x="9588500" y="63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72683</xdr:rowOff>
    </xdr:from>
    <xdr:ext cx="534377" cy="259045"/>
    <xdr:sp macro="" textlink="">
      <xdr:nvSpPr>
        <xdr:cNvPr id="317" name="テキスト ボックス 316"/>
        <xdr:cNvSpPr txBox="1"/>
      </xdr:nvSpPr>
      <xdr:spPr>
        <a:xfrm>
          <a:off x="9372111" y="641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153790</xdr:rowOff>
    </xdr:from>
    <xdr:to>
      <xdr:col>12</xdr:col>
      <xdr:colOff>561975</xdr:colOff>
      <xdr:row>37</xdr:row>
      <xdr:rowOff>83940</xdr:rowOff>
    </xdr:to>
    <xdr:sp macro="" textlink="">
      <xdr:nvSpPr>
        <xdr:cNvPr id="318" name="円/楕円 317"/>
        <xdr:cNvSpPr/>
      </xdr:nvSpPr>
      <xdr:spPr>
        <a:xfrm>
          <a:off x="8699500" y="6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75067</xdr:rowOff>
    </xdr:from>
    <xdr:ext cx="534377" cy="259045"/>
    <xdr:sp macro="" textlink="">
      <xdr:nvSpPr>
        <xdr:cNvPr id="319" name="テキスト ボックス 318"/>
        <xdr:cNvSpPr txBox="1"/>
      </xdr:nvSpPr>
      <xdr:spPr>
        <a:xfrm>
          <a:off x="8483111" y="6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161889</xdr:rowOff>
    </xdr:from>
    <xdr:to>
      <xdr:col>11</xdr:col>
      <xdr:colOff>358775</xdr:colOff>
      <xdr:row>37</xdr:row>
      <xdr:rowOff>92039</xdr:rowOff>
    </xdr:to>
    <xdr:sp macro="" textlink="">
      <xdr:nvSpPr>
        <xdr:cNvPr id="320" name="円/楕円 319"/>
        <xdr:cNvSpPr/>
      </xdr:nvSpPr>
      <xdr:spPr>
        <a:xfrm>
          <a:off x="78105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83166</xdr:rowOff>
    </xdr:from>
    <xdr:ext cx="534377" cy="259045"/>
    <xdr:sp macro="" textlink="">
      <xdr:nvSpPr>
        <xdr:cNvPr id="321" name="テキスト ボックス 320"/>
        <xdr:cNvSpPr txBox="1"/>
      </xdr:nvSpPr>
      <xdr:spPr>
        <a:xfrm>
          <a:off x="7594111" y="64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154987</xdr:rowOff>
    </xdr:from>
    <xdr:to>
      <xdr:col>10</xdr:col>
      <xdr:colOff>155575</xdr:colOff>
      <xdr:row>37</xdr:row>
      <xdr:rowOff>85137</xdr:rowOff>
    </xdr:to>
    <xdr:sp macro="" textlink="">
      <xdr:nvSpPr>
        <xdr:cNvPr id="322" name="円/楕円 321"/>
        <xdr:cNvSpPr/>
      </xdr:nvSpPr>
      <xdr:spPr>
        <a:xfrm>
          <a:off x="6921500" y="63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76264</xdr:rowOff>
    </xdr:from>
    <xdr:ext cx="534377" cy="259045"/>
    <xdr:sp macro="" textlink="">
      <xdr:nvSpPr>
        <xdr:cNvPr id="323" name="テキスト ボックス 322"/>
        <xdr:cNvSpPr txBox="1"/>
      </xdr:nvSpPr>
      <xdr:spPr>
        <a:xfrm>
          <a:off x="6705111" y="64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63050</xdr:rowOff>
    </xdr:from>
    <xdr:to>
      <xdr:col>15</xdr:col>
      <xdr:colOff>180975</xdr:colOff>
      <xdr:row>58</xdr:row>
      <xdr:rowOff>74298</xdr:rowOff>
    </xdr:to>
    <xdr:cxnSp macro="">
      <xdr:nvCxnSpPr>
        <xdr:cNvPr id="352" name="直線コネクタ 351"/>
        <xdr:cNvCxnSpPr/>
      </xdr:nvCxnSpPr>
      <xdr:spPr>
        <a:xfrm flipV="1">
          <a:off x="9639300" y="10007150"/>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35001</xdr:rowOff>
    </xdr:from>
    <xdr:to>
      <xdr:col>14</xdr:col>
      <xdr:colOff>28575</xdr:colOff>
      <xdr:row>58</xdr:row>
      <xdr:rowOff>74298</xdr:rowOff>
    </xdr:to>
    <xdr:cxnSp macro="">
      <xdr:nvCxnSpPr>
        <xdr:cNvPr id="355" name="直線コネクタ 354"/>
        <xdr:cNvCxnSpPr/>
      </xdr:nvCxnSpPr>
      <xdr:spPr>
        <a:xfrm>
          <a:off x="8750300" y="9979101"/>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14450</xdr:rowOff>
    </xdr:from>
    <xdr:to>
      <xdr:col>12</xdr:col>
      <xdr:colOff>511175</xdr:colOff>
      <xdr:row>58</xdr:row>
      <xdr:rowOff>35001</xdr:rowOff>
    </xdr:to>
    <xdr:cxnSp macro="">
      <xdr:nvCxnSpPr>
        <xdr:cNvPr id="358" name="直線コネクタ 357"/>
        <xdr:cNvCxnSpPr/>
      </xdr:nvCxnSpPr>
      <xdr:spPr>
        <a:xfrm>
          <a:off x="7861300" y="9958550"/>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14450</xdr:rowOff>
    </xdr:from>
    <xdr:to>
      <xdr:col>11</xdr:col>
      <xdr:colOff>307975</xdr:colOff>
      <xdr:row>58</xdr:row>
      <xdr:rowOff>49974</xdr:rowOff>
    </xdr:to>
    <xdr:cxnSp macro="">
      <xdr:nvCxnSpPr>
        <xdr:cNvPr id="361" name="直線コネクタ 360"/>
        <xdr:cNvCxnSpPr/>
      </xdr:nvCxnSpPr>
      <xdr:spPr>
        <a:xfrm flipV="1">
          <a:off x="6972300" y="9958550"/>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12250</xdr:rowOff>
    </xdr:from>
    <xdr:to>
      <xdr:col>15</xdr:col>
      <xdr:colOff>231775</xdr:colOff>
      <xdr:row>58</xdr:row>
      <xdr:rowOff>113850</xdr:rowOff>
    </xdr:to>
    <xdr:sp macro="" textlink="">
      <xdr:nvSpPr>
        <xdr:cNvPr id="371" name="円/楕円 370"/>
        <xdr:cNvSpPr/>
      </xdr:nvSpPr>
      <xdr:spPr>
        <a:xfrm>
          <a:off x="10426700" y="9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98627</xdr:rowOff>
    </xdr:from>
    <xdr:ext cx="534377" cy="259045"/>
    <xdr:sp macro="" textlink="">
      <xdr:nvSpPr>
        <xdr:cNvPr id="372" name="普通建設事業費該当値テキスト"/>
        <xdr:cNvSpPr txBox="1"/>
      </xdr:nvSpPr>
      <xdr:spPr>
        <a:xfrm>
          <a:off x="10528300" y="98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23498</xdr:rowOff>
    </xdr:from>
    <xdr:to>
      <xdr:col>14</xdr:col>
      <xdr:colOff>79375</xdr:colOff>
      <xdr:row>58</xdr:row>
      <xdr:rowOff>125098</xdr:rowOff>
    </xdr:to>
    <xdr:sp macro="" textlink="">
      <xdr:nvSpPr>
        <xdr:cNvPr id="373" name="円/楕円 372"/>
        <xdr:cNvSpPr/>
      </xdr:nvSpPr>
      <xdr:spPr>
        <a:xfrm>
          <a:off x="9588500" y="99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116225</xdr:rowOff>
    </xdr:from>
    <xdr:ext cx="534377" cy="259045"/>
    <xdr:sp macro="" textlink="">
      <xdr:nvSpPr>
        <xdr:cNvPr id="374" name="テキスト ボックス 373"/>
        <xdr:cNvSpPr txBox="1"/>
      </xdr:nvSpPr>
      <xdr:spPr>
        <a:xfrm>
          <a:off x="9372111" y="100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155651</xdr:rowOff>
    </xdr:from>
    <xdr:to>
      <xdr:col>12</xdr:col>
      <xdr:colOff>561975</xdr:colOff>
      <xdr:row>58</xdr:row>
      <xdr:rowOff>85801</xdr:rowOff>
    </xdr:to>
    <xdr:sp macro="" textlink="">
      <xdr:nvSpPr>
        <xdr:cNvPr id="375" name="円/楕円 374"/>
        <xdr:cNvSpPr/>
      </xdr:nvSpPr>
      <xdr:spPr>
        <a:xfrm>
          <a:off x="8699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76928</xdr:rowOff>
    </xdr:from>
    <xdr:ext cx="534377" cy="259045"/>
    <xdr:sp macro="" textlink="">
      <xdr:nvSpPr>
        <xdr:cNvPr id="376" name="テキスト ボックス 375"/>
        <xdr:cNvSpPr txBox="1"/>
      </xdr:nvSpPr>
      <xdr:spPr>
        <a:xfrm>
          <a:off x="8483111" y="10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135100</xdr:rowOff>
    </xdr:from>
    <xdr:to>
      <xdr:col>11</xdr:col>
      <xdr:colOff>358775</xdr:colOff>
      <xdr:row>58</xdr:row>
      <xdr:rowOff>65250</xdr:rowOff>
    </xdr:to>
    <xdr:sp macro="" textlink="">
      <xdr:nvSpPr>
        <xdr:cNvPr id="377" name="円/楕円 376"/>
        <xdr:cNvSpPr/>
      </xdr:nvSpPr>
      <xdr:spPr>
        <a:xfrm>
          <a:off x="7810500" y="9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56377</xdr:rowOff>
    </xdr:from>
    <xdr:ext cx="534377" cy="259045"/>
    <xdr:sp macro="" textlink="">
      <xdr:nvSpPr>
        <xdr:cNvPr id="378" name="テキスト ボックス 377"/>
        <xdr:cNvSpPr txBox="1"/>
      </xdr:nvSpPr>
      <xdr:spPr>
        <a:xfrm>
          <a:off x="7594111" y="1000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170624</xdr:rowOff>
    </xdr:from>
    <xdr:to>
      <xdr:col>10</xdr:col>
      <xdr:colOff>155575</xdr:colOff>
      <xdr:row>58</xdr:row>
      <xdr:rowOff>100774</xdr:rowOff>
    </xdr:to>
    <xdr:sp macro="" textlink="">
      <xdr:nvSpPr>
        <xdr:cNvPr id="379" name="円/楕円 378"/>
        <xdr:cNvSpPr/>
      </xdr:nvSpPr>
      <xdr:spPr>
        <a:xfrm>
          <a:off x="6921500" y="99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91901</xdr:rowOff>
    </xdr:from>
    <xdr:ext cx="534377" cy="259045"/>
    <xdr:sp macro="" textlink="">
      <xdr:nvSpPr>
        <xdr:cNvPr id="380" name="テキスト ボックス 379"/>
        <xdr:cNvSpPr txBox="1"/>
      </xdr:nvSpPr>
      <xdr:spPr>
        <a:xfrm>
          <a:off x="6705111" y="100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137272</xdr:rowOff>
    </xdr:from>
    <xdr:to>
      <xdr:col>15</xdr:col>
      <xdr:colOff>180975</xdr:colOff>
      <xdr:row>79</xdr:row>
      <xdr:rowOff>22547</xdr:rowOff>
    </xdr:to>
    <xdr:cxnSp macro="">
      <xdr:nvCxnSpPr>
        <xdr:cNvPr id="411" name="直線コネクタ 410"/>
        <xdr:cNvCxnSpPr/>
      </xdr:nvCxnSpPr>
      <xdr:spPr>
        <a:xfrm>
          <a:off x="9639300" y="13510372"/>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143197</xdr:rowOff>
    </xdr:from>
    <xdr:to>
      <xdr:col>15</xdr:col>
      <xdr:colOff>231775</xdr:colOff>
      <xdr:row>79</xdr:row>
      <xdr:rowOff>73347</xdr:rowOff>
    </xdr:to>
    <xdr:sp macro="" textlink="">
      <xdr:nvSpPr>
        <xdr:cNvPr id="421" name="円/楕円 420"/>
        <xdr:cNvSpPr/>
      </xdr:nvSpPr>
      <xdr:spPr>
        <a:xfrm>
          <a:off x="10426700" y="135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58124</xdr:rowOff>
    </xdr:from>
    <xdr:ext cx="469744" cy="259045"/>
    <xdr:sp macro="" textlink="">
      <xdr:nvSpPr>
        <xdr:cNvPr id="422" name="普通建設事業費 （ うち新規整備　）該当値テキスト"/>
        <xdr:cNvSpPr txBox="1"/>
      </xdr:nvSpPr>
      <xdr:spPr>
        <a:xfrm>
          <a:off x="10528300" y="1343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86472</xdr:rowOff>
    </xdr:from>
    <xdr:to>
      <xdr:col>14</xdr:col>
      <xdr:colOff>79375</xdr:colOff>
      <xdr:row>79</xdr:row>
      <xdr:rowOff>16622</xdr:rowOff>
    </xdr:to>
    <xdr:sp macro="" textlink="">
      <xdr:nvSpPr>
        <xdr:cNvPr id="423" name="円/楕円 422"/>
        <xdr:cNvSpPr/>
      </xdr:nvSpPr>
      <xdr:spPr>
        <a:xfrm>
          <a:off x="9588500" y="134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7749</xdr:rowOff>
    </xdr:from>
    <xdr:ext cx="534377" cy="259045"/>
    <xdr:sp macro="" textlink="">
      <xdr:nvSpPr>
        <xdr:cNvPr id="424" name="テキスト ボックス 423"/>
        <xdr:cNvSpPr txBox="1"/>
      </xdr:nvSpPr>
      <xdr:spPr>
        <a:xfrm>
          <a:off x="9372111" y="135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147383</xdr:rowOff>
    </xdr:from>
    <xdr:to>
      <xdr:col>15</xdr:col>
      <xdr:colOff>180975</xdr:colOff>
      <xdr:row>98</xdr:row>
      <xdr:rowOff>154584</xdr:rowOff>
    </xdr:to>
    <xdr:cxnSp macro="">
      <xdr:nvCxnSpPr>
        <xdr:cNvPr id="453" name="直線コネクタ 452"/>
        <xdr:cNvCxnSpPr/>
      </xdr:nvCxnSpPr>
      <xdr:spPr>
        <a:xfrm>
          <a:off x="9639300" y="1694948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103784</xdr:rowOff>
    </xdr:from>
    <xdr:to>
      <xdr:col>15</xdr:col>
      <xdr:colOff>231775</xdr:colOff>
      <xdr:row>99</xdr:row>
      <xdr:rowOff>33934</xdr:rowOff>
    </xdr:to>
    <xdr:sp macro="" textlink="">
      <xdr:nvSpPr>
        <xdr:cNvPr id="463" name="円/楕円 462"/>
        <xdr:cNvSpPr/>
      </xdr:nvSpPr>
      <xdr:spPr>
        <a:xfrm>
          <a:off x="10426700" y="169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18711</xdr:rowOff>
    </xdr:from>
    <xdr:ext cx="469744" cy="259045"/>
    <xdr:sp macro="" textlink="">
      <xdr:nvSpPr>
        <xdr:cNvPr id="464" name="普通建設事業費 （ うち更新整備　）該当値テキスト"/>
        <xdr:cNvSpPr txBox="1"/>
      </xdr:nvSpPr>
      <xdr:spPr>
        <a:xfrm>
          <a:off x="10528300" y="1682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96583</xdr:rowOff>
    </xdr:from>
    <xdr:to>
      <xdr:col>14</xdr:col>
      <xdr:colOff>79375</xdr:colOff>
      <xdr:row>99</xdr:row>
      <xdr:rowOff>26733</xdr:rowOff>
    </xdr:to>
    <xdr:sp macro="" textlink="">
      <xdr:nvSpPr>
        <xdr:cNvPr id="465" name="円/楕円 464"/>
        <xdr:cNvSpPr/>
      </xdr:nvSpPr>
      <xdr:spPr>
        <a:xfrm>
          <a:off x="9588500" y="16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17860</xdr:rowOff>
    </xdr:from>
    <xdr:ext cx="469744" cy="259045"/>
    <xdr:sp macro="" textlink="">
      <xdr:nvSpPr>
        <xdr:cNvPr id="466" name="テキスト ボックス 465"/>
        <xdr:cNvSpPr txBox="1"/>
      </xdr:nvSpPr>
      <xdr:spPr>
        <a:xfrm>
          <a:off x="9404427" y="169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99859</xdr:rowOff>
    </xdr:from>
    <xdr:to>
      <xdr:col>23</xdr:col>
      <xdr:colOff>517525</xdr:colOff>
      <xdr:row>77</xdr:row>
      <xdr:rowOff>114995</xdr:rowOff>
    </xdr:to>
    <xdr:cxnSp macro="">
      <xdr:nvCxnSpPr>
        <xdr:cNvPr id="603" name="直線コネクタ 602"/>
        <xdr:cNvCxnSpPr/>
      </xdr:nvCxnSpPr>
      <xdr:spPr>
        <a:xfrm>
          <a:off x="15481300" y="13301509"/>
          <a:ext cx="8382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99859</xdr:rowOff>
    </xdr:from>
    <xdr:to>
      <xdr:col>22</xdr:col>
      <xdr:colOff>365125</xdr:colOff>
      <xdr:row>77</xdr:row>
      <xdr:rowOff>129854</xdr:rowOff>
    </xdr:to>
    <xdr:cxnSp macro="">
      <xdr:nvCxnSpPr>
        <xdr:cNvPr id="606" name="直線コネクタ 605"/>
        <xdr:cNvCxnSpPr/>
      </xdr:nvCxnSpPr>
      <xdr:spPr>
        <a:xfrm flipV="1">
          <a:off x="14592300" y="13301509"/>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126882</xdr:rowOff>
    </xdr:from>
    <xdr:to>
      <xdr:col>21</xdr:col>
      <xdr:colOff>161925</xdr:colOff>
      <xdr:row>77</xdr:row>
      <xdr:rowOff>129854</xdr:rowOff>
    </xdr:to>
    <xdr:cxnSp macro="">
      <xdr:nvCxnSpPr>
        <xdr:cNvPr id="609" name="直線コネクタ 608"/>
        <xdr:cNvCxnSpPr/>
      </xdr:nvCxnSpPr>
      <xdr:spPr>
        <a:xfrm>
          <a:off x="13703300" y="1332853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111175</xdr:rowOff>
    </xdr:from>
    <xdr:to>
      <xdr:col>19</xdr:col>
      <xdr:colOff>644525</xdr:colOff>
      <xdr:row>77</xdr:row>
      <xdr:rowOff>126882</xdr:rowOff>
    </xdr:to>
    <xdr:cxnSp macro="">
      <xdr:nvCxnSpPr>
        <xdr:cNvPr id="612" name="直線コネクタ 611"/>
        <xdr:cNvCxnSpPr/>
      </xdr:nvCxnSpPr>
      <xdr:spPr>
        <a:xfrm>
          <a:off x="12814300" y="13312825"/>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64195</xdr:rowOff>
    </xdr:from>
    <xdr:to>
      <xdr:col>23</xdr:col>
      <xdr:colOff>568325</xdr:colOff>
      <xdr:row>77</xdr:row>
      <xdr:rowOff>165795</xdr:rowOff>
    </xdr:to>
    <xdr:sp macro="" textlink="">
      <xdr:nvSpPr>
        <xdr:cNvPr id="622" name="円/楕円 621"/>
        <xdr:cNvSpPr/>
      </xdr:nvSpPr>
      <xdr:spPr>
        <a:xfrm>
          <a:off x="16268700" y="1326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42622</xdr:rowOff>
    </xdr:from>
    <xdr:ext cx="534377" cy="259045"/>
    <xdr:sp macro="" textlink="">
      <xdr:nvSpPr>
        <xdr:cNvPr id="623" name="公債費該当値テキスト"/>
        <xdr:cNvSpPr txBox="1"/>
      </xdr:nvSpPr>
      <xdr:spPr>
        <a:xfrm>
          <a:off x="16370300" y="1324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49059</xdr:rowOff>
    </xdr:from>
    <xdr:to>
      <xdr:col>22</xdr:col>
      <xdr:colOff>415925</xdr:colOff>
      <xdr:row>77</xdr:row>
      <xdr:rowOff>150659</xdr:rowOff>
    </xdr:to>
    <xdr:sp macro="" textlink="">
      <xdr:nvSpPr>
        <xdr:cNvPr id="624" name="円/楕円 623"/>
        <xdr:cNvSpPr/>
      </xdr:nvSpPr>
      <xdr:spPr>
        <a:xfrm>
          <a:off x="15430500" y="132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141786</xdr:rowOff>
    </xdr:from>
    <xdr:ext cx="534377" cy="259045"/>
    <xdr:sp macro="" textlink="">
      <xdr:nvSpPr>
        <xdr:cNvPr id="625" name="テキスト ボックス 624"/>
        <xdr:cNvSpPr txBox="1"/>
      </xdr:nvSpPr>
      <xdr:spPr>
        <a:xfrm>
          <a:off x="15214111" y="133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79054</xdr:rowOff>
    </xdr:from>
    <xdr:to>
      <xdr:col>21</xdr:col>
      <xdr:colOff>212725</xdr:colOff>
      <xdr:row>78</xdr:row>
      <xdr:rowOff>9204</xdr:rowOff>
    </xdr:to>
    <xdr:sp macro="" textlink="">
      <xdr:nvSpPr>
        <xdr:cNvPr id="626" name="円/楕円 625"/>
        <xdr:cNvSpPr/>
      </xdr:nvSpPr>
      <xdr:spPr>
        <a:xfrm>
          <a:off x="14541500" y="1328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331</xdr:rowOff>
    </xdr:from>
    <xdr:ext cx="534377" cy="259045"/>
    <xdr:sp macro="" textlink="">
      <xdr:nvSpPr>
        <xdr:cNvPr id="627" name="テキスト ボックス 626"/>
        <xdr:cNvSpPr txBox="1"/>
      </xdr:nvSpPr>
      <xdr:spPr>
        <a:xfrm>
          <a:off x="14325111" y="133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76082</xdr:rowOff>
    </xdr:from>
    <xdr:to>
      <xdr:col>20</xdr:col>
      <xdr:colOff>9525</xdr:colOff>
      <xdr:row>78</xdr:row>
      <xdr:rowOff>6232</xdr:rowOff>
    </xdr:to>
    <xdr:sp macro="" textlink="">
      <xdr:nvSpPr>
        <xdr:cNvPr id="628" name="円/楕円 627"/>
        <xdr:cNvSpPr/>
      </xdr:nvSpPr>
      <xdr:spPr>
        <a:xfrm>
          <a:off x="13652500" y="1327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168809</xdr:rowOff>
    </xdr:from>
    <xdr:ext cx="534377" cy="259045"/>
    <xdr:sp macro="" textlink="">
      <xdr:nvSpPr>
        <xdr:cNvPr id="629" name="テキスト ボックス 628"/>
        <xdr:cNvSpPr txBox="1"/>
      </xdr:nvSpPr>
      <xdr:spPr>
        <a:xfrm>
          <a:off x="13436111" y="133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60375</xdr:rowOff>
    </xdr:from>
    <xdr:to>
      <xdr:col>18</xdr:col>
      <xdr:colOff>492125</xdr:colOff>
      <xdr:row>77</xdr:row>
      <xdr:rowOff>161975</xdr:rowOff>
    </xdr:to>
    <xdr:sp macro="" textlink="">
      <xdr:nvSpPr>
        <xdr:cNvPr id="630" name="円/楕円 629"/>
        <xdr:cNvSpPr/>
      </xdr:nvSpPr>
      <xdr:spPr>
        <a:xfrm>
          <a:off x="12763500" y="132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153102</xdr:rowOff>
    </xdr:from>
    <xdr:ext cx="534377" cy="259045"/>
    <xdr:sp macro="" textlink="">
      <xdr:nvSpPr>
        <xdr:cNvPr id="631" name="テキスト ボックス 630"/>
        <xdr:cNvSpPr txBox="1"/>
      </xdr:nvSpPr>
      <xdr:spPr>
        <a:xfrm>
          <a:off x="12547111" y="133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101155</xdr:rowOff>
    </xdr:from>
    <xdr:to>
      <xdr:col>23</xdr:col>
      <xdr:colOff>517525</xdr:colOff>
      <xdr:row>98</xdr:row>
      <xdr:rowOff>103352</xdr:rowOff>
    </xdr:to>
    <xdr:cxnSp macro="">
      <xdr:nvCxnSpPr>
        <xdr:cNvPr id="660" name="直線コネクタ 659"/>
        <xdr:cNvCxnSpPr/>
      </xdr:nvCxnSpPr>
      <xdr:spPr>
        <a:xfrm flipV="1">
          <a:off x="15481300" y="16903255"/>
          <a:ext cx="8382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103352</xdr:rowOff>
    </xdr:from>
    <xdr:to>
      <xdr:col>22</xdr:col>
      <xdr:colOff>365125</xdr:colOff>
      <xdr:row>98</xdr:row>
      <xdr:rowOff>152870</xdr:rowOff>
    </xdr:to>
    <xdr:cxnSp macro="">
      <xdr:nvCxnSpPr>
        <xdr:cNvPr id="663" name="直線コネクタ 662"/>
        <xdr:cNvCxnSpPr/>
      </xdr:nvCxnSpPr>
      <xdr:spPr>
        <a:xfrm flipV="1">
          <a:off x="14592300" y="16905452"/>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152870</xdr:rowOff>
    </xdr:from>
    <xdr:to>
      <xdr:col>21</xdr:col>
      <xdr:colOff>161925</xdr:colOff>
      <xdr:row>98</xdr:row>
      <xdr:rowOff>156235</xdr:rowOff>
    </xdr:to>
    <xdr:cxnSp macro="">
      <xdr:nvCxnSpPr>
        <xdr:cNvPr id="666" name="直線コネクタ 665"/>
        <xdr:cNvCxnSpPr/>
      </xdr:nvCxnSpPr>
      <xdr:spPr>
        <a:xfrm flipV="1">
          <a:off x="13703300" y="16954970"/>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135889</xdr:rowOff>
    </xdr:from>
    <xdr:to>
      <xdr:col>19</xdr:col>
      <xdr:colOff>644525</xdr:colOff>
      <xdr:row>98</xdr:row>
      <xdr:rowOff>156235</xdr:rowOff>
    </xdr:to>
    <xdr:cxnSp macro="">
      <xdr:nvCxnSpPr>
        <xdr:cNvPr id="669" name="直線コネクタ 668"/>
        <xdr:cNvCxnSpPr/>
      </xdr:nvCxnSpPr>
      <xdr:spPr>
        <a:xfrm>
          <a:off x="12814300" y="1693798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50355</xdr:rowOff>
    </xdr:from>
    <xdr:to>
      <xdr:col>23</xdr:col>
      <xdr:colOff>568325</xdr:colOff>
      <xdr:row>98</xdr:row>
      <xdr:rowOff>151955</xdr:rowOff>
    </xdr:to>
    <xdr:sp macro="" textlink="">
      <xdr:nvSpPr>
        <xdr:cNvPr id="679" name="円/楕円 678"/>
        <xdr:cNvSpPr/>
      </xdr:nvSpPr>
      <xdr:spPr>
        <a:xfrm>
          <a:off x="16268700" y="168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136732</xdr:rowOff>
    </xdr:from>
    <xdr:ext cx="469744" cy="259045"/>
    <xdr:sp macro="" textlink="">
      <xdr:nvSpPr>
        <xdr:cNvPr id="680" name="積立金該当値テキスト"/>
        <xdr:cNvSpPr txBox="1"/>
      </xdr:nvSpPr>
      <xdr:spPr>
        <a:xfrm>
          <a:off x="16370300" y="167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52552</xdr:rowOff>
    </xdr:from>
    <xdr:to>
      <xdr:col>22</xdr:col>
      <xdr:colOff>415925</xdr:colOff>
      <xdr:row>98</xdr:row>
      <xdr:rowOff>154152</xdr:rowOff>
    </xdr:to>
    <xdr:sp macro="" textlink="">
      <xdr:nvSpPr>
        <xdr:cNvPr id="681" name="円/楕円 680"/>
        <xdr:cNvSpPr/>
      </xdr:nvSpPr>
      <xdr:spPr>
        <a:xfrm>
          <a:off x="15430500" y="168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145279</xdr:rowOff>
    </xdr:from>
    <xdr:ext cx="469744" cy="259045"/>
    <xdr:sp macro="" textlink="">
      <xdr:nvSpPr>
        <xdr:cNvPr id="682" name="テキスト ボックス 681"/>
        <xdr:cNvSpPr txBox="1"/>
      </xdr:nvSpPr>
      <xdr:spPr>
        <a:xfrm>
          <a:off x="15246427" y="169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102070</xdr:rowOff>
    </xdr:from>
    <xdr:to>
      <xdr:col>21</xdr:col>
      <xdr:colOff>212725</xdr:colOff>
      <xdr:row>99</xdr:row>
      <xdr:rowOff>32220</xdr:rowOff>
    </xdr:to>
    <xdr:sp macro="" textlink="">
      <xdr:nvSpPr>
        <xdr:cNvPr id="683" name="円/楕円 682"/>
        <xdr:cNvSpPr/>
      </xdr:nvSpPr>
      <xdr:spPr>
        <a:xfrm>
          <a:off x="14541500" y="169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23347</xdr:rowOff>
    </xdr:from>
    <xdr:ext cx="469744" cy="259045"/>
    <xdr:sp macro="" textlink="">
      <xdr:nvSpPr>
        <xdr:cNvPr id="684" name="テキスト ボックス 683"/>
        <xdr:cNvSpPr txBox="1"/>
      </xdr:nvSpPr>
      <xdr:spPr>
        <a:xfrm>
          <a:off x="14357427" y="169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105435</xdr:rowOff>
    </xdr:from>
    <xdr:to>
      <xdr:col>20</xdr:col>
      <xdr:colOff>9525</xdr:colOff>
      <xdr:row>99</xdr:row>
      <xdr:rowOff>35585</xdr:rowOff>
    </xdr:to>
    <xdr:sp macro="" textlink="">
      <xdr:nvSpPr>
        <xdr:cNvPr id="685" name="円/楕円 684"/>
        <xdr:cNvSpPr/>
      </xdr:nvSpPr>
      <xdr:spPr>
        <a:xfrm>
          <a:off x="13652500" y="169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26712</xdr:rowOff>
    </xdr:from>
    <xdr:ext cx="469744" cy="259045"/>
    <xdr:sp macro="" textlink="">
      <xdr:nvSpPr>
        <xdr:cNvPr id="686" name="テキスト ボックス 685"/>
        <xdr:cNvSpPr txBox="1"/>
      </xdr:nvSpPr>
      <xdr:spPr>
        <a:xfrm>
          <a:off x="13468427" y="170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85089</xdr:rowOff>
    </xdr:from>
    <xdr:to>
      <xdr:col>18</xdr:col>
      <xdr:colOff>492125</xdr:colOff>
      <xdr:row>99</xdr:row>
      <xdr:rowOff>15239</xdr:rowOff>
    </xdr:to>
    <xdr:sp macro="" textlink="">
      <xdr:nvSpPr>
        <xdr:cNvPr id="687" name="円/楕円 686"/>
        <xdr:cNvSpPr/>
      </xdr:nvSpPr>
      <xdr:spPr>
        <a:xfrm>
          <a:off x="12763500" y="168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6366</xdr:rowOff>
    </xdr:from>
    <xdr:ext cx="469744" cy="259045"/>
    <xdr:sp macro="" textlink="">
      <xdr:nvSpPr>
        <xdr:cNvPr id="688" name="テキスト ボックス 687"/>
        <xdr:cNvSpPr txBox="1"/>
      </xdr:nvSpPr>
      <xdr:spPr>
        <a:xfrm>
          <a:off x="12579427" y="1697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104130</xdr:rowOff>
    </xdr:from>
    <xdr:to>
      <xdr:col>32</xdr:col>
      <xdr:colOff>187325</xdr:colOff>
      <xdr:row>58</xdr:row>
      <xdr:rowOff>117937</xdr:rowOff>
    </xdr:to>
    <xdr:cxnSp macro="">
      <xdr:nvCxnSpPr>
        <xdr:cNvPr id="774" name="直線コネクタ 773"/>
        <xdr:cNvCxnSpPr/>
      </xdr:nvCxnSpPr>
      <xdr:spPr>
        <a:xfrm>
          <a:off x="21323300" y="1004823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99832</xdr:rowOff>
    </xdr:from>
    <xdr:to>
      <xdr:col>31</xdr:col>
      <xdr:colOff>34925</xdr:colOff>
      <xdr:row>58</xdr:row>
      <xdr:rowOff>104130</xdr:rowOff>
    </xdr:to>
    <xdr:cxnSp macro="">
      <xdr:nvCxnSpPr>
        <xdr:cNvPr id="777" name="直線コネクタ 776"/>
        <xdr:cNvCxnSpPr/>
      </xdr:nvCxnSpPr>
      <xdr:spPr>
        <a:xfrm>
          <a:off x="20434300" y="1004393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99557</xdr:rowOff>
    </xdr:from>
    <xdr:to>
      <xdr:col>29</xdr:col>
      <xdr:colOff>517525</xdr:colOff>
      <xdr:row>58</xdr:row>
      <xdr:rowOff>99832</xdr:rowOff>
    </xdr:to>
    <xdr:cxnSp macro="">
      <xdr:nvCxnSpPr>
        <xdr:cNvPr id="780" name="直線コネクタ 779"/>
        <xdr:cNvCxnSpPr/>
      </xdr:nvCxnSpPr>
      <xdr:spPr>
        <a:xfrm>
          <a:off x="19545300" y="100436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99284</xdr:rowOff>
    </xdr:from>
    <xdr:to>
      <xdr:col>28</xdr:col>
      <xdr:colOff>314325</xdr:colOff>
      <xdr:row>58</xdr:row>
      <xdr:rowOff>99557</xdr:rowOff>
    </xdr:to>
    <xdr:cxnSp macro="">
      <xdr:nvCxnSpPr>
        <xdr:cNvPr id="783" name="直線コネクタ 782"/>
        <xdr:cNvCxnSpPr/>
      </xdr:nvCxnSpPr>
      <xdr:spPr>
        <a:xfrm>
          <a:off x="18656300" y="10043384"/>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67137</xdr:rowOff>
    </xdr:from>
    <xdr:to>
      <xdr:col>32</xdr:col>
      <xdr:colOff>238125</xdr:colOff>
      <xdr:row>58</xdr:row>
      <xdr:rowOff>168737</xdr:rowOff>
    </xdr:to>
    <xdr:sp macro="" textlink="">
      <xdr:nvSpPr>
        <xdr:cNvPr id="793" name="円/楕円 792"/>
        <xdr:cNvSpPr/>
      </xdr:nvSpPr>
      <xdr:spPr>
        <a:xfrm>
          <a:off x="221107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153514</xdr:rowOff>
    </xdr:from>
    <xdr:ext cx="378565" cy="259045"/>
    <xdr:sp macro="" textlink="">
      <xdr:nvSpPr>
        <xdr:cNvPr id="794" name="貸付金該当値テキスト"/>
        <xdr:cNvSpPr txBox="1"/>
      </xdr:nvSpPr>
      <xdr:spPr>
        <a:xfrm>
          <a:off x="22212300" y="992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53330</xdr:rowOff>
    </xdr:from>
    <xdr:to>
      <xdr:col>31</xdr:col>
      <xdr:colOff>85725</xdr:colOff>
      <xdr:row>58</xdr:row>
      <xdr:rowOff>154930</xdr:rowOff>
    </xdr:to>
    <xdr:sp macro="" textlink="">
      <xdr:nvSpPr>
        <xdr:cNvPr id="795" name="円/楕円 794"/>
        <xdr:cNvSpPr/>
      </xdr:nvSpPr>
      <xdr:spPr>
        <a:xfrm>
          <a:off x="21272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146057</xdr:rowOff>
    </xdr:from>
    <xdr:ext cx="378565" cy="259045"/>
    <xdr:sp macro="" textlink="">
      <xdr:nvSpPr>
        <xdr:cNvPr id="796" name="テキスト ボックス 795"/>
        <xdr:cNvSpPr txBox="1"/>
      </xdr:nvSpPr>
      <xdr:spPr>
        <a:xfrm>
          <a:off x="21134017" y="1009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49032</xdr:rowOff>
    </xdr:from>
    <xdr:to>
      <xdr:col>29</xdr:col>
      <xdr:colOff>568325</xdr:colOff>
      <xdr:row>58</xdr:row>
      <xdr:rowOff>150632</xdr:rowOff>
    </xdr:to>
    <xdr:sp macro="" textlink="">
      <xdr:nvSpPr>
        <xdr:cNvPr id="797" name="円/楕円 796"/>
        <xdr:cNvSpPr/>
      </xdr:nvSpPr>
      <xdr:spPr>
        <a:xfrm>
          <a:off x="20383500" y="99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141759</xdr:rowOff>
    </xdr:from>
    <xdr:ext cx="378565" cy="259045"/>
    <xdr:sp macro="" textlink="">
      <xdr:nvSpPr>
        <xdr:cNvPr id="798" name="テキスト ボックス 797"/>
        <xdr:cNvSpPr txBox="1"/>
      </xdr:nvSpPr>
      <xdr:spPr>
        <a:xfrm>
          <a:off x="20245017" y="1008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48757</xdr:rowOff>
    </xdr:from>
    <xdr:to>
      <xdr:col>28</xdr:col>
      <xdr:colOff>365125</xdr:colOff>
      <xdr:row>58</xdr:row>
      <xdr:rowOff>150357</xdr:rowOff>
    </xdr:to>
    <xdr:sp macro="" textlink="">
      <xdr:nvSpPr>
        <xdr:cNvPr id="799" name="円/楕円 798"/>
        <xdr:cNvSpPr/>
      </xdr:nvSpPr>
      <xdr:spPr>
        <a:xfrm>
          <a:off x="19494500" y="99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141484</xdr:rowOff>
    </xdr:from>
    <xdr:ext cx="378565" cy="259045"/>
    <xdr:sp macro="" textlink="">
      <xdr:nvSpPr>
        <xdr:cNvPr id="800" name="テキスト ボックス 799"/>
        <xdr:cNvSpPr txBox="1"/>
      </xdr:nvSpPr>
      <xdr:spPr>
        <a:xfrm>
          <a:off x="19356017" y="1008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48484</xdr:rowOff>
    </xdr:from>
    <xdr:to>
      <xdr:col>27</xdr:col>
      <xdr:colOff>161925</xdr:colOff>
      <xdr:row>58</xdr:row>
      <xdr:rowOff>150084</xdr:rowOff>
    </xdr:to>
    <xdr:sp macro="" textlink="">
      <xdr:nvSpPr>
        <xdr:cNvPr id="801" name="円/楕円 800"/>
        <xdr:cNvSpPr/>
      </xdr:nvSpPr>
      <xdr:spPr>
        <a:xfrm>
          <a:off x="18605500" y="99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141211</xdr:rowOff>
    </xdr:from>
    <xdr:ext cx="378565" cy="259045"/>
    <xdr:sp macro="" textlink="">
      <xdr:nvSpPr>
        <xdr:cNvPr id="802" name="テキスト ボックス 801"/>
        <xdr:cNvSpPr txBox="1"/>
      </xdr:nvSpPr>
      <xdr:spPr>
        <a:xfrm>
          <a:off x="18467017" y="100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12979</xdr:rowOff>
    </xdr:from>
    <xdr:to>
      <xdr:col>32</xdr:col>
      <xdr:colOff>187325</xdr:colOff>
      <xdr:row>75</xdr:row>
      <xdr:rowOff>93980</xdr:rowOff>
    </xdr:to>
    <xdr:cxnSp macro="">
      <xdr:nvCxnSpPr>
        <xdr:cNvPr id="832" name="直線コネクタ 831"/>
        <xdr:cNvCxnSpPr/>
      </xdr:nvCxnSpPr>
      <xdr:spPr>
        <a:xfrm flipV="1">
          <a:off x="21323300" y="12871729"/>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93980</xdr:rowOff>
    </xdr:from>
    <xdr:to>
      <xdr:col>31</xdr:col>
      <xdr:colOff>34925</xdr:colOff>
      <xdr:row>75</xdr:row>
      <xdr:rowOff>151530</xdr:rowOff>
    </xdr:to>
    <xdr:cxnSp macro="">
      <xdr:nvCxnSpPr>
        <xdr:cNvPr id="835" name="直線コネクタ 834"/>
        <xdr:cNvCxnSpPr/>
      </xdr:nvCxnSpPr>
      <xdr:spPr>
        <a:xfrm flipV="1">
          <a:off x="20434300" y="12952730"/>
          <a:ext cx="8890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151530</xdr:rowOff>
    </xdr:from>
    <xdr:to>
      <xdr:col>29</xdr:col>
      <xdr:colOff>517525</xdr:colOff>
      <xdr:row>75</xdr:row>
      <xdr:rowOff>165684</xdr:rowOff>
    </xdr:to>
    <xdr:cxnSp macro="">
      <xdr:nvCxnSpPr>
        <xdr:cNvPr id="838" name="直線コネクタ 837"/>
        <xdr:cNvCxnSpPr/>
      </xdr:nvCxnSpPr>
      <xdr:spPr>
        <a:xfrm flipV="1">
          <a:off x="19545300" y="13010280"/>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165684</xdr:rowOff>
    </xdr:from>
    <xdr:to>
      <xdr:col>28</xdr:col>
      <xdr:colOff>314325</xdr:colOff>
      <xdr:row>76</xdr:row>
      <xdr:rowOff>34334</xdr:rowOff>
    </xdr:to>
    <xdr:cxnSp macro="">
      <xdr:nvCxnSpPr>
        <xdr:cNvPr id="841" name="直線コネクタ 840"/>
        <xdr:cNvCxnSpPr/>
      </xdr:nvCxnSpPr>
      <xdr:spPr>
        <a:xfrm flipV="1">
          <a:off x="18656300" y="13024434"/>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133629</xdr:rowOff>
    </xdr:from>
    <xdr:to>
      <xdr:col>32</xdr:col>
      <xdr:colOff>238125</xdr:colOff>
      <xdr:row>75</xdr:row>
      <xdr:rowOff>63779</xdr:rowOff>
    </xdr:to>
    <xdr:sp macro="" textlink="">
      <xdr:nvSpPr>
        <xdr:cNvPr id="851" name="円/楕円 850"/>
        <xdr:cNvSpPr/>
      </xdr:nvSpPr>
      <xdr:spPr>
        <a:xfrm>
          <a:off x="22110700" y="128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156506</xdr:rowOff>
    </xdr:from>
    <xdr:ext cx="534377" cy="259045"/>
    <xdr:sp macro="" textlink="">
      <xdr:nvSpPr>
        <xdr:cNvPr id="852" name="繰出金該当値テキスト"/>
        <xdr:cNvSpPr txBox="1"/>
      </xdr:nvSpPr>
      <xdr:spPr>
        <a:xfrm>
          <a:off x="22212300"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43180</xdr:rowOff>
    </xdr:from>
    <xdr:to>
      <xdr:col>31</xdr:col>
      <xdr:colOff>85725</xdr:colOff>
      <xdr:row>75</xdr:row>
      <xdr:rowOff>144780</xdr:rowOff>
    </xdr:to>
    <xdr:sp macro="" textlink="">
      <xdr:nvSpPr>
        <xdr:cNvPr id="853" name="円/楕円 852"/>
        <xdr:cNvSpPr/>
      </xdr:nvSpPr>
      <xdr:spPr>
        <a:xfrm>
          <a:off x="21272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161307</xdr:rowOff>
    </xdr:from>
    <xdr:ext cx="534377" cy="259045"/>
    <xdr:sp macro="" textlink="">
      <xdr:nvSpPr>
        <xdr:cNvPr id="854" name="テキスト ボックス 853"/>
        <xdr:cNvSpPr txBox="1"/>
      </xdr:nvSpPr>
      <xdr:spPr>
        <a:xfrm>
          <a:off x="21056111"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100730</xdr:rowOff>
    </xdr:from>
    <xdr:to>
      <xdr:col>29</xdr:col>
      <xdr:colOff>568325</xdr:colOff>
      <xdr:row>76</xdr:row>
      <xdr:rowOff>30880</xdr:rowOff>
    </xdr:to>
    <xdr:sp macro="" textlink="">
      <xdr:nvSpPr>
        <xdr:cNvPr id="855" name="円/楕円 854"/>
        <xdr:cNvSpPr/>
      </xdr:nvSpPr>
      <xdr:spPr>
        <a:xfrm>
          <a:off x="20383500" y="129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47407</xdr:rowOff>
    </xdr:from>
    <xdr:ext cx="534377" cy="259045"/>
    <xdr:sp macro="" textlink="">
      <xdr:nvSpPr>
        <xdr:cNvPr id="856" name="テキスト ボックス 855"/>
        <xdr:cNvSpPr txBox="1"/>
      </xdr:nvSpPr>
      <xdr:spPr>
        <a:xfrm>
          <a:off x="20167111" y="127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114884</xdr:rowOff>
    </xdr:from>
    <xdr:to>
      <xdr:col>28</xdr:col>
      <xdr:colOff>365125</xdr:colOff>
      <xdr:row>76</xdr:row>
      <xdr:rowOff>45034</xdr:rowOff>
    </xdr:to>
    <xdr:sp macro="" textlink="">
      <xdr:nvSpPr>
        <xdr:cNvPr id="857" name="円/楕円 856"/>
        <xdr:cNvSpPr/>
      </xdr:nvSpPr>
      <xdr:spPr>
        <a:xfrm>
          <a:off x="19494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61561</xdr:rowOff>
    </xdr:from>
    <xdr:ext cx="534377" cy="259045"/>
    <xdr:sp macro="" textlink="">
      <xdr:nvSpPr>
        <xdr:cNvPr id="858" name="テキスト ボックス 857"/>
        <xdr:cNvSpPr txBox="1"/>
      </xdr:nvSpPr>
      <xdr:spPr>
        <a:xfrm>
          <a:off x="19278111" y="127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154984</xdr:rowOff>
    </xdr:from>
    <xdr:to>
      <xdr:col>27</xdr:col>
      <xdr:colOff>161925</xdr:colOff>
      <xdr:row>76</xdr:row>
      <xdr:rowOff>85134</xdr:rowOff>
    </xdr:to>
    <xdr:sp macro="" textlink="">
      <xdr:nvSpPr>
        <xdr:cNvPr id="859" name="円/楕円 858"/>
        <xdr:cNvSpPr/>
      </xdr:nvSpPr>
      <xdr:spPr>
        <a:xfrm>
          <a:off x="18605500" y="130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101661</xdr:rowOff>
    </xdr:from>
    <xdr:ext cx="534377" cy="259045"/>
    <xdr:sp macro="" textlink="">
      <xdr:nvSpPr>
        <xdr:cNvPr id="860" name="テキスト ボックス 859"/>
        <xdr:cNvSpPr txBox="1"/>
      </xdr:nvSpPr>
      <xdr:spPr>
        <a:xfrm>
          <a:off x="18389111" y="127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歳出決算総額は、住民一人当たり</a:t>
          </a:r>
          <a:r>
            <a:rPr kumimoji="1" lang="en-US" altLang="ja-JP" sz="1400">
              <a:solidFill>
                <a:schemeClr val="dk1"/>
              </a:solidFill>
              <a:latin typeface="+mn-lt"/>
              <a:ea typeface="+mn-ea"/>
              <a:cs typeface="+mn-cs"/>
            </a:rPr>
            <a:t>283,994</a:t>
          </a:r>
          <a:r>
            <a:rPr kumimoji="1" lang="ja-JP" altLang="ja-JP" sz="1400">
              <a:solidFill>
                <a:schemeClr val="dk1"/>
              </a:solidFill>
              <a:latin typeface="+mn-lt"/>
              <a:ea typeface="+mn-ea"/>
              <a:cs typeface="+mn-cs"/>
            </a:rPr>
            <a:t>円となっている。各項目をみると、類似団体内平均値と同水準ないしは下回っている項目が多い。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一方で、繰出金は類似団体内平均値を上回っており、その要因としては、公共下水道特別会計の公債費の増加に伴い、繰出金が大きく増加していることが挙げられる。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また、近年の高齢化を背景とした社会保障関連経費の増加が、国民健康保険特別会計や介護保険特別会計、後期高齢者医療特別会計への繰出金を増加させている要因になっている。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今後においては、資本平準化債の利用による公債費の平準化や、税や保険料、使用料の適正化を図っていくことで、各特別会計の独立採算を目指し、普通会計の負担額の減少を図っていく。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33,589
33,244
15.95
10,240,996
9,539,090
501,786
6,453,696
8,026,421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53485</xdr:rowOff>
    </xdr:from>
    <xdr:to>
      <xdr:col>6</xdr:col>
      <xdr:colOff>511175</xdr:colOff>
      <xdr:row>37</xdr:row>
      <xdr:rowOff>95939</xdr:rowOff>
    </xdr:to>
    <xdr:cxnSp macro="">
      <xdr:nvCxnSpPr>
        <xdr:cNvPr id="63" name="直線コネクタ 62"/>
        <xdr:cNvCxnSpPr/>
      </xdr:nvCxnSpPr>
      <xdr:spPr>
        <a:xfrm flipV="1">
          <a:off x="3797300" y="639713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95939</xdr:rowOff>
    </xdr:from>
    <xdr:to>
      <xdr:col>5</xdr:col>
      <xdr:colOff>358775</xdr:colOff>
      <xdr:row>37</xdr:row>
      <xdr:rowOff>110962</xdr:rowOff>
    </xdr:to>
    <xdr:cxnSp macro="">
      <xdr:nvCxnSpPr>
        <xdr:cNvPr id="66" name="直線コネクタ 65"/>
        <xdr:cNvCxnSpPr/>
      </xdr:nvCxnSpPr>
      <xdr:spPr>
        <a:xfrm flipV="1">
          <a:off x="2908300" y="6439589"/>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76998</xdr:rowOff>
    </xdr:from>
    <xdr:to>
      <xdr:col>4</xdr:col>
      <xdr:colOff>155575</xdr:colOff>
      <xdr:row>37</xdr:row>
      <xdr:rowOff>110962</xdr:rowOff>
    </xdr:to>
    <xdr:cxnSp macro="">
      <xdr:nvCxnSpPr>
        <xdr:cNvPr id="69" name="直線コネクタ 68"/>
        <xdr:cNvCxnSpPr/>
      </xdr:nvCxnSpPr>
      <xdr:spPr>
        <a:xfrm>
          <a:off x="2019300" y="6420648"/>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113901</xdr:rowOff>
    </xdr:from>
    <xdr:to>
      <xdr:col>2</xdr:col>
      <xdr:colOff>638175</xdr:colOff>
      <xdr:row>37</xdr:row>
      <xdr:rowOff>76998</xdr:rowOff>
    </xdr:to>
    <xdr:cxnSp macro="">
      <xdr:nvCxnSpPr>
        <xdr:cNvPr id="72" name="直線コネクタ 71"/>
        <xdr:cNvCxnSpPr/>
      </xdr:nvCxnSpPr>
      <xdr:spPr>
        <a:xfrm>
          <a:off x="1130300" y="6286101"/>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2685</xdr:rowOff>
    </xdr:from>
    <xdr:to>
      <xdr:col>6</xdr:col>
      <xdr:colOff>561975</xdr:colOff>
      <xdr:row>37</xdr:row>
      <xdr:rowOff>104285</xdr:rowOff>
    </xdr:to>
    <xdr:sp macro="" textlink="">
      <xdr:nvSpPr>
        <xdr:cNvPr id="82" name="円/楕円 81"/>
        <xdr:cNvSpPr/>
      </xdr:nvSpPr>
      <xdr:spPr>
        <a:xfrm>
          <a:off x="45847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152562</xdr:rowOff>
    </xdr:from>
    <xdr:ext cx="469744" cy="259045"/>
    <xdr:sp macro="" textlink="">
      <xdr:nvSpPr>
        <xdr:cNvPr id="83" name="議会費該当値テキスト"/>
        <xdr:cNvSpPr txBox="1"/>
      </xdr:nvSpPr>
      <xdr:spPr>
        <a:xfrm>
          <a:off x="4686300"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45139</xdr:rowOff>
    </xdr:from>
    <xdr:to>
      <xdr:col>5</xdr:col>
      <xdr:colOff>409575</xdr:colOff>
      <xdr:row>37</xdr:row>
      <xdr:rowOff>146739</xdr:rowOff>
    </xdr:to>
    <xdr:sp macro="" textlink="">
      <xdr:nvSpPr>
        <xdr:cNvPr id="84" name="円/楕円 83"/>
        <xdr:cNvSpPr/>
      </xdr:nvSpPr>
      <xdr:spPr>
        <a:xfrm>
          <a:off x="3746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137866</xdr:rowOff>
    </xdr:from>
    <xdr:ext cx="469744" cy="259045"/>
    <xdr:sp macro="" textlink="">
      <xdr:nvSpPr>
        <xdr:cNvPr id="85" name="テキスト ボックス 84"/>
        <xdr:cNvSpPr txBox="1"/>
      </xdr:nvSpPr>
      <xdr:spPr>
        <a:xfrm>
          <a:off x="3562427"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60162</xdr:rowOff>
    </xdr:from>
    <xdr:to>
      <xdr:col>4</xdr:col>
      <xdr:colOff>206375</xdr:colOff>
      <xdr:row>37</xdr:row>
      <xdr:rowOff>161762</xdr:rowOff>
    </xdr:to>
    <xdr:sp macro="" textlink="">
      <xdr:nvSpPr>
        <xdr:cNvPr id="86" name="円/楕円 85"/>
        <xdr:cNvSpPr/>
      </xdr:nvSpPr>
      <xdr:spPr>
        <a:xfrm>
          <a:off x="2857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152888</xdr:rowOff>
    </xdr:from>
    <xdr:ext cx="469744" cy="259045"/>
    <xdr:sp macro="" textlink="">
      <xdr:nvSpPr>
        <xdr:cNvPr id="87" name="テキスト ボックス 86"/>
        <xdr:cNvSpPr txBox="1"/>
      </xdr:nvSpPr>
      <xdr:spPr>
        <a:xfrm>
          <a:off x="2673427" y="649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26198</xdr:rowOff>
    </xdr:from>
    <xdr:to>
      <xdr:col>3</xdr:col>
      <xdr:colOff>3175</xdr:colOff>
      <xdr:row>37</xdr:row>
      <xdr:rowOff>127798</xdr:rowOff>
    </xdr:to>
    <xdr:sp macro="" textlink="">
      <xdr:nvSpPr>
        <xdr:cNvPr id="88" name="円/楕円 87"/>
        <xdr:cNvSpPr/>
      </xdr:nvSpPr>
      <xdr:spPr>
        <a:xfrm>
          <a:off x="19685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118925</xdr:rowOff>
    </xdr:from>
    <xdr:ext cx="469744" cy="259045"/>
    <xdr:sp macro="" textlink="">
      <xdr:nvSpPr>
        <xdr:cNvPr id="89" name="テキスト ボックス 88"/>
        <xdr:cNvSpPr txBox="1"/>
      </xdr:nvSpPr>
      <xdr:spPr>
        <a:xfrm>
          <a:off x="1784427" y="64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63101</xdr:rowOff>
    </xdr:from>
    <xdr:to>
      <xdr:col>1</xdr:col>
      <xdr:colOff>485775</xdr:colOff>
      <xdr:row>36</xdr:row>
      <xdr:rowOff>164701</xdr:rowOff>
    </xdr:to>
    <xdr:sp macro="" textlink="">
      <xdr:nvSpPr>
        <xdr:cNvPr id="90" name="円/楕円 89"/>
        <xdr:cNvSpPr/>
      </xdr:nvSpPr>
      <xdr:spPr>
        <a:xfrm>
          <a:off x="1079500" y="6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155828</xdr:rowOff>
    </xdr:from>
    <xdr:ext cx="469744" cy="259045"/>
    <xdr:sp macro="" textlink="">
      <xdr:nvSpPr>
        <xdr:cNvPr id="91" name="テキスト ボックス 90"/>
        <xdr:cNvSpPr txBox="1"/>
      </xdr:nvSpPr>
      <xdr:spPr>
        <a:xfrm>
          <a:off x="895427" y="63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11684</xdr:rowOff>
    </xdr:from>
    <xdr:to>
      <xdr:col>6</xdr:col>
      <xdr:colOff>511175</xdr:colOff>
      <xdr:row>57</xdr:row>
      <xdr:rowOff>69162</xdr:rowOff>
    </xdr:to>
    <xdr:cxnSp macro="">
      <xdr:nvCxnSpPr>
        <xdr:cNvPr id="120" name="直線コネクタ 119"/>
        <xdr:cNvCxnSpPr/>
      </xdr:nvCxnSpPr>
      <xdr:spPr>
        <a:xfrm flipV="1">
          <a:off x="3797300" y="9784334"/>
          <a:ext cx="8382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69162</xdr:rowOff>
    </xdr:from>
    <xdr:to>
      <xdr:col>5</xdr:col>
      <xdr:colOff>358775</xdr:colOff>
      <xdr:row>57</xdr:row>
      <xdr:rowOff>90467</xdr:rowOff>
    </xdr:to>
    <xdr:cxnSp macro="">
      <xdr:nvCxnSpPr>
        <xdr:cNvPr id="123" name="直線コネクタ 122"/>
        <xdr:cNvCxnSpPr/>
      </xdr:nvCxnSpPr>
      <xdr:spPr>
        <a:xfrm flipV="1">
          <a:off x="2908300" y="9841812"/>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85034</xdr:rowOff>
    </xdr:from>
    <xdr:to>
      <xdr:col>4</xdr:col>
      <xdr:colOff>155575</xdr:colOff>
      <xdr:row>57</xdr:row>
      <xdr:rowOff>90467</xdr:rowOff>
    </xdr:to>
    <xdr:cxnSp macro="">
      <xdr:nvCxnSpPr>
        <xdr:cNvPr id="126" name="直線コネクタ 125"/>
        <xdr:cNvCxnSpPr/>
      </xdr:nvCxnSpPr>
      <xdr:spPr>
        <a:xfrm>
          <a:off x="2019300" y="9857684"/>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77833</xdr:rowOff>
    </xdr:from>
    <xdr:to>
      <xdr:col>2</xdr:col>
      <xdr:colOff>638175</xdr:colOff>
      <xdr:row>57</xdr:row>
      <xdr:rowOff>85034</xdr:rowOff>
    </xdr:to>
    <xdr:cxnSp macro="">
      <xdr:nvCxnSpPr>
        <xdr:cNvPr id="129" name="直線コネクタ 128"/>
        <xdr:cNvCxnSpPr/>
      </xdr:nvCxnSpPr>
      <xdr:spPr>
        <a:xfrm>
          <a:off x="1130300" y="98504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132334</xdr:rowOff>
    </xdr:from>
    <xdr:to>
      <xdr:col>6</xdr:col>
      <xdr:colOff>561975</xdr:colOff>
      <xdr:row>57</xdr:row>
      <xdr:rowOff>62484</xdr:rowOff>
    </xdr:to>
    <xdr:sp macro="" textlink="">
      <xdr:nvSpPr>
        <xdr:cNvPr id="139" name="円/楕円 138"/>
        <xdr:cNvSpPr/>
      </xdr:nvSpPr>
      <xdr:spPr>
        <a:xfrm>
          <a:off x="45847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110761</xdr:rowOff>
    </xdr:from>
    <xdr:ext cx="534377" cy="259045"/>
    <xdr:sp macro="" textlink="">
      <xdr:nvSpPr>
        <xdr:cNvPr id="140" name="総務費該当値テキスト"/>
        <xdr:cNvSpPr txBox="1"/>
      </xdr:nvSpPr>
      <xdr:spPr>
        <a:xfrm>
          <a:off x="4686300" y="97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18362</xdr:rowOff>
    </xdr:from>
    <xdr:to>
      <xdr:col>5</xdr:col>
      <xdr:colOff>409575</xdr:colOff>
      <xdr:row>57</xdr:row>
      <xdr:rowOff>119962</xdr:rowOff>
    </xdr:to>
    <xdr:sp macro="" textlink="">
      <xdr:nvSpPr>
        <xdr:cNvPr id="141" name="円/楕円 140"/>
        <xdr:cNvSpPr/>
      </xdr:nvSpPr>
      <xdr:spPr>
        <a:xfrm>
          <a:off x="3746500" y="97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111089</xdr:rowOff>
    </xdr:from>
    <xdr:ext cx="534377" cy="259045"/>
    <xdr:sp macro="" textlink="">
      <xdr:nvSpPr>
        <xdr:cNvPr id="142" name="テキスト ボックス 141"/>
        <xdr:cNvSpPr txBox="1"/>
      </xdr:nvSpPr>
      <xdr:spPr>
        <a:xfrm>
          <a:off x="3530111" y="98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39667</xdr:rowOff>
    </xdr:from>
    <xdr:to>
      <xdr:col>4</xdr:col>
      <xdr:colOff>206375</xdr:colOff>
      <xdr:row>57</xdr:row>
      <xdr:rowOff>141267</xdr:rowOff>
    </xdr:to>
    <xdr:sp macro="" textlink="">
      <xdr:nvSpPr>
        <xdr:cNvPr id="143" name="円/楕円 142"/>
        <xdr:cNvSpPr/>
      </xdr:nvSpPr>
      <xdr:spPr>
        <a:xfrm>
          <a:off x="2857500" y="98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132394</xdr:rowOff>
    </xdr:from>
    <xdr:ext cx="534377" cy="259045"/>
    <xdr:sp macro="" textlink="">
      <xdr:nvSpPr>
        <xdr:cNvPr id="144" name="テキスト ボックス 143"/>
        <xdr:cNvSpPr txBox="1"/>
      </xdr:nvSpPr>
      <xdr:spPr>
        <a:xfrm>
          <a:off x="2641111" y="99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34234</xdr:rowOff>
    </xdr:from>
    <xdr:to>
      <xdr:col>3</xdr:col>
      <xdr:colOff>3175</xdr:colOff>
      <xdr:row>57</xdr:row>
      <xdr:rowOff>135834</xdr:rowOff>
    </xdr:to>
    <xdr:sp macro="" textlink="">
      <xdr:nvSpPr>
        <xdr:cNvPr id="145" name="円/楕円 144"/>
        <xdr:cNvSpPr/>
      </xdr:nvSpPr>
      <xdr:spPr>
        <a:xfrm>
          <a:off x="1968500" y="98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126961</xdr:rowOff>
    </xdr:from>
    <xdr:ext cx="534377" cy="259045"/>
    <xdr:sp macro="" textlink="">
      <xdr:nvSpPr>
        <xdr:cNvPr id="146" name="テキスト ボックス 145"/>
        <xdr:cNvSpPr txBox="1"/>
      </xdr:nvSpPr>
      <xdr:spPr>
        <a:xfrm>
          <a:off x="1752111" y="98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27033</xdr:rowOff>
    </xdr:from>
    <xdr:to>
      <xdr:col>1</xdr:col>
      <xdr:colOff>485775</xdr:colOff>
      <xdr:row>57</xdr:row>
      <xdr:rowOff>128633</xdr:rowOff>
    </xdr:to>
    <xdr:sp macro="" textlink="">
      <xdr:nvSpPr>
        <xdr:cNvPr id="147" name="円/楕円 146"/>
        <xdr:cNvSpPr/>
      </xdr:nvSpPr>
      <xdr:spPr>
        <a:xfrm>
          <a:off x="1079500" y="9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119760</xdr:rowOff>
    </xdr:from>
    <xdr:ext cx="534377" cy="259045"/>
    <xdr:sp macro="" textlink="">
      <xdr:nvSpPr>
        <xdr:cNvPr id="148" name="テキスト ボックス 147"/>
        <xdr:cNvSpPr txBox="1"/>
      </xdr:nvSpPr>
      <xdr:spPr>
        <a:xfrm>
          <a:off x="863111" y="98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11685</xdr:rowOff>
    </xdr:from>
    <xdr:to>
      <xdr:col>6</xdr:col>
      <xdr:colOff>511175</xdr:colOff>
      <xdr:row>77</xdr:row>
      <xdr:rowOff>40442</xdr:rowOff>
    </xdr:to>
    <xdr:cxnSp macro="">
      <xdr:nvCxnSpPr>
        <xdr:cNvPr id="178" name="直線コネクタ 177"/>
        <xdr:cNvCxnSpPr/>
      </xdr:nvCxnSpPr>
      <xdr:spPr>
        <a:xfrm flipV="1">
          <a:off x="3797300" y="13213335"/>
          <a:ext cx="838200" cy="2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40442</xdr:rowOff>
    </xdr:from>
    <xdr:to>
      <xdr:col>5</xdr:col>
      <xdr:colOff>358775</xdr:colOff>
      <xdr:row>77</xdr:row>
      <xdr:rowOff>90749</xdr:rowOff>
    </xdr:to>
    <xdr:cxnSp macro="">
      <xdr:nvCxnSpPr>
        <xdr:cNvPr id="181" name="直線コネクタ 180"/>
        <xdr:cNvCxnSpPr/>
      </xdr:nvCxnSpPr>
      <xdr:spPr>
        <a:xfrm flipV="1">
          <a:off x="2908300" y="13242092"/>
          <a:ext cx="889000" cy="5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79189</xdr:rowOff>
    </xdr:from>
    <xdr:to>
      <xdr:col>4</xdr:col>
      <xdr:colOff>155575</xdr:colOff>
      <xdr:row>77</xdr:row>
      <xdr:rowOff>90749</xdr:rowOff>
    </xdr:to>
    <xdr:cxnSp macro="">
      <xdr:nvCxnSpPr>
        <xdr:cNvPr id="184" name="直線コネクタ 183"/>
        <xdr:cNvCxnSpPr/>
      </xdr:nvCxnSpPr>
      <xdr:spPr>
        <a:xfrm>
          <a:off x="2019300" y="1328083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79189</xdr:rowOff>
    </xdr:from>
    <xdr:to>
      <xdr:col>2</xdr:col>
      <xdr:colOff>638175</xdr:colOff>
      <xdr:row>77</xdr:row>
      <xdr:rowOff>140858</xdr:rowOff>
    </xdr:to>
    <xdr:cxnSp macro="">
      <xdr:nvCxnSpPr>
        <xdr:cNvPr id="187" name="直線コネクタ 186"/>
        <xdr:cNvCxnSpPr/>
      </xdr:nvCxnSpPr>
      <xdr:spPr>
        <a:xfrm flipV="1">
          <a:off x="1130300" y="13280839"/>
          <a:ext cx="889000" cy="6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132335</xdr:rowOff>
    </xdr:from>
    <xdr:to>
      <xdr:col>6</xdr:col>
      <xdr:colOff>561975</xdr:colOff>
      <xdr:row>77</xdr:row>
      <xdr:rowOff>62485</xdr:rowOff>
    </xdr:to>
    <xdr:sp macro="" textlink="">
      <xdr:nvSpPr>
        <xdr:cNvPr id="197" name="円/楕円 196"/>
        <xdr:cNvSpPr/>
      </xdr:nvSpPr>
      <xdr:spPr>
        <a:xfrm>
          <a:off x="45847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47262</xdr:rowOff>
    </xdr:from>
    <xdr:ext cx="534377" cy="259045"/>
    <xdr:sp macro="" textlink="">
      <xdr:nvSpPr>
        <xdr:cNvPr id="198" name="民生費該当値テキスト"/>
        <xdr:cNvSpPr txBox="1"/>
      </xdr:nvSpPr>
      <xdr:spPr>
        <a:xfrm>
          <a:off x="4686300" y="130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161092</xdr:rowOff>
    </xdr:from>
    <xdr:to>
      <xdr:col>5</xdr:col>
      <xdr:colOff>409575</xdr:colOff>
      <xdr:row>77</xdr:row>
      <xdr:rowOff>91242</xdr:rowOff>
    </xdr:to>
    <xdr:sp macro="" textlink="">
      <xdr:nvSpPr>
        <xdr:cNvPr id="199" name="円/楕円 198"/>
        <xdr:cNvSpPr/>
      </xdr:nvSpPr>
      <xdr:spPr>
        <a:xfrm>
          <a:off x="3746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82369</xdr:rowOff>
    </xdr:from>
    <xdr:ext cx="534377" cy="259045"/>
    <xdr:sp macro="" textlink="">
      <xdr:nvSpPr>
        <xdr:cNvPr id="200" name="テキスト ボックス 199"/>
        <xdr:cNvSpPr txBox="1"/>
      </xdr:nvSpPr>
      <xdr:spPr>
        <a:xfrm>
          <a:off x="3530111" y="132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39949</xdr:rowOff>
    </xdr:from>
    <xdr:to>
      <xdr:col>4</xdr:col>
      <xdr:colOff>206375</xdr:colOff>
      <xdr:row>77</xdr:row>
      <xdr:rowOff>141549</xdr:rowOff>
    </xdr:to>
    <xdr:sp macro="" textlink="">
      <xdr:nvSpPr>
        <xdr:cNvPr id="201" name="円/楕円 200"/>
        <xdr:cNvSpPr/>
      </xdr:nvSpPr>
      <xdr:spPr>
        <a:xfrm>
          <a:off x="2857500" y="132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132676</xdr:rowOff>
    </xdr:from>
    <xdr:ext cx="534377" cy="259045"/>
    <xdr:sp macro="" textlink="">
      <xdr:nvSpPr>
        <xdr:cNvPr id="202" name="テキスト ボックス 201"/>
        <xdr:cNvSpPr txBox="1"/>
      </xdr:nvSpPr>
      <xdr:spPr>
        <a:xfrm>
          <a:off x="2641111" y="133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28389</xdr:rowOff>
    </xdr:from>
    <xdr:to>
      <xdr:col>3</xdr:col>
      <xdr:colOff>3175</xdr:colOff>
      <xdr:row>77</xdr:row>
      <xdr:rowOff>129989</xdr:rowOff>
    </xdr:to>
    <xdr:sp macro="" textlink="">
      <xdr:nvSpPr>
        <xdr:cNvPr id="203" name="円/楕円 202"/>
        <xdr:cNvSpPr/>
      </xdr:nvSpPr>
      <xdr:spPr>
        <a:xfrm>
          <a:off x="1968500" y="132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121116</xdr:rowOff>
    </xdr:from>
    <xdr:ext cx="534377" cy="259045"/>
    <xdr:sp macro="" textlink="">
      <xdr:nvSpPr>
        <xdr:cNvPr id="204" name="テキスト ボックス 203"/>
        <xdr:cNvSpPr txBox="1"/>
      </xdr:nvSpPr>
      <xdr:spPr>
        <a:xfrm>
          <a:off x="1752111" y="133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90058</xdr:rowOff>
    </xdr:from>
    <xdr:to>
      <xdr:col>1</xdr:col>
      <xdr:colOff>485775</xdr:colOff>
      <xdr:row>78</xdr:row>
      <xdr:rowOff>20208</xdr:rowOff>
    </xdr:to>
    <xdr:sp macro="" textlink="">
      <xdr:nvSpPr>
        <xdr:cNvPr id="205" name="円/楕円 204"/>
        <xdr:cNvSpPr/>
      </xdr:nvSpPr>
      <xdr:spPr>
        <a:xfrm>
          <a:off x="1079500" y="132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11335</xdr:rowOff>
    </xdr:from>
    <xdr:ext cx="534377" cy="259045"/>
    <xdr:sp macro="" textlink="">
      <xdr:nvSpPr>
        <xdr:cNvPr id="206" name="テキスト ボックス 205"/>
        <xdr:cNvSpPr txBox="1"/>
      </xdr:nvSpPr>
      <xdr:spPr>
        <a:xfrm>
          <a:off x="863111" y="133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56882</xdr:rowOff>
    </xdr:from>
    <xdr:to>
      <xdr:col>6</xdr:col>
      <xdr:colOff>511175</xdr:colOff>
      <xdr:row>99</xdr:row>
      <xdr:rowOff>65928</xdr:rowOff>
    </xdr:to>
    <xdr:cxnSp macro="">
      <xdr:nvCxnSpPr>
        <xdr:cNvPr id="238" name="直線コネクタ 237"/>
        <xdr:cNvCxnSpPr/>
      </xdr:nvCxnSpPr>
      <xdr:spPr>
        <a:xfrm>
          <a:off x="3797300" y="17030432"/>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56882</xdr:rowOff>
    </xdr:from>
    <xdr:to>
      <xdr:col>5</xdr:col>
      <xdr:colOff>358775</xdr:colOff>
      <xdr:row>99</xdr:row>
      <xdr:rowOff>59021</xdr:rowOff>
    </xdr:to>
    <xdr:cxnSp macro="">
      <xdr:nvCxnSpPr>
        <xdr:cNvPr id="241" name="直線コネクタ 240"/>
        <xdr:cNvCxnSpPr/>
      </xdr:nvCxnSpPr>
      <xdr:spPr>
        <a:xfrm flipV="1">
          <a:off x="2908300" y="17030432"/>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55607</xdr:rowOff>
    </xdr:from>
    <xdr:to>
      <xdr:col>4</xdr:col>
      <xdr:colOff>155575</xdr:colOff>
      <xdr:row>99</xdr:row>
      <xdr:rowOff>59021</xdr:rowOff>
    </xdr:to>
    <xdr:cxnSp macro="">
      <xdr:nvCxnSpPr>
        <xdr:cNvPr id="244" name="直線コネクタ 243"/>
        <xdr:cNvCxnSpPr/>
      </xdr:nvCxnSpPr>
      <xdr:spPr>
        <a:xfrm>
          <a:off x="2019300" y="17029157"/>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5643</xdr:rowOff>
    </xdr:from>
    <xdr:to>
      <xdr:col>2</xdr:col>
      <xdr:colOff>638175</xdr:colOff>
      <xdr:row>99</xdr:row>
      <xdr:rowOff>55607</xdr:rowOff>
    </xdr:to>
    <xdr:cxnSp macro="">
      <xdr:nvCxnSpPr>
        <xdr:cNvPr id="247" name="直線コネクタ 246"/>
        <xdr:cNvCxnSpPr/>
      </xdr:nvCxnSpPr>
      <xdr:spPr>
        <a:xfrm>
          <a:off x="1130300" y="1697919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15128</xdr:rowOff>
    </xdr:from>
    <xdr:to>
      <xdr:col>6</xdr:col>
      <xdr:colOff>561975</xdr:colOff>
      <xdr:row>99</xdr:row>
      <xdr:rowOff>116728</xdr:rowOff>
    </xdr:to>
    <xdr:sp macro="" textlink="">
      <xdr:nvSpPr>
        <xdr:cNvPr id="257" name="円/楕円 256"/>
        <xdr:cNvSpPr/>
      </xdr:nvSpPr>
      <xdr:spPr>
        <a:xfrm>
          <a:off x="4584700" y="169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101505</xdr:rowOff>
    </xdr:from>
    <xdr:ext cx="534377" cy="259045"/>
    <xdr:sp macro="" textlink="">
      <xdr:nvSpPr>
        <xdr:cNvPr id="258" name="衛生費該当値テキスト"/>
        <xdr:cNvSpPr txBox="1"/>
      </xdr:nvSpPr>
      <xdr:spPr>
        <a:xfrm>
          <a:off x="4686300" y="169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6082</xdr:rowOff>
    </xdr:from>
    <xdr:to>
      <xdr:col>5</xdr:col>
      <xdr:colOff>409575</xdr:colOff>
      <xdr:row>99</xdr:row>
      <xdr:rowOff>107682</xdr:rowOff>
    </xdr:to>
    <xdr:sp macro="" textlink="">
      <xdr:nvSpPr>
        <xdr:cNvPr id="259" name="円/楕円 258"/>
        <xdr:cNvSpPr/>
      </xdr:nvSpPr>
      <xdr:spPr>
        <a:xfrm>
          <a:off x="3746500" y="169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98809</xdr:rowOff>
    </xdr:from>
    <xdr:ext cx="534377" cy="259045"/>
    <xdr:sp macro="" textlink="">
      <xdr:nvSpPr>
        <xdr:cNvPr id="260" name="テキスト ボックス 259"/>
        <xdr:cNvSpPr txBox="1"/>
      </xdr:nvSpPr>
      <xdr:spPr>
        <a:xfrm>
          <a:off x="3530111" y="170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8221</xdr:rowOff>
    </xdr:from>
    <xdr:to>
      <xdr:col>4</xdr:col>
      <xdr:colOff>206375</xdr:colOff>
      <xdr:row>99</xdr:row>
      <xdr:rowOff>109821</xdr:rowOff>
    </xdr:to>
    <xdr:sp macro="" textlink="">
      <xdr:nvSpPr>
        <xdr:cNvPr id="261" name="円/楕円 260"/>
        <xdr:cNvSpPr/>
      </xdr:nvSpPr>
      <xdr:spPr>
        <a:xfrm>
          <a:off x="2857500" y="169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100948</xdr:rowOff>
    </xdr:from>
    <xdr:ext cx="534377" cy="259045"/>
    <xdr:sp macro="" textlink="">
      <xdr:nvSpPr>
        <xdr:cNvPr id="262" name="テキスト ボックス 261"/>
        <xdr:cNvSpPr txBox="1"/>
      </xdr:nvSpPr>
      <xdr:spPr>
        <a:xfrm>
          <a:off x="2641111" y="170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4807</xdr:rowOff>
    </xdr:from>
    <xdr:to>
      <xdr:col>3</xdr:col>
      <xdr:colOff>3175</xdr:colOff>
      <xdr:row>99</xdr:row>
      <xdr:rowOff>106407</xdr:rowOff>
    </xdr:to>
    <xdr:sp macro="" textlink="">
      <xdr:nvSpPr>
        <xdr:cNvPr id="263" name="円/楕円 262"/>
        <xdr:cNvSpPr/>
      </xdr:nvSpPr>
      <xdr:spPr>
        <a:xfrm>
          <a:off x="1968500" y="16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97534</xdr:rowOff>
    </xdr:from>
    <xdr:ext cx="534377" cy="259045"/>
    <xdr:sp macro="" textlink="">
      <xdr:nvSpPr>
        <xdr:cNvPr id="264" name="テキスト ボックス 263"/>
        <xdr:cNvSpPr txBox="1"/>
      </xdr:nvSpPr>
      <xdr:spPr>
        <a:xfrm>
          <a:off x="1752111" y="17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126293</xdr:rowOff>
    </xdr:from>
    <xdr:to>
      <xdr:col>1</xdr:col>
      <xdr:colOff>485775</xdr:colOff>
      <xdr:row>99</xdr:row>
      <xdr:rowOff>56443</xdr:rowOff>
    </xdr:to>
    <xdr:sp macro="" textlink="">
      <xdr:nvSpPr>
        <xdr:cNvPr id="265" name="円/楕円 264"/>
        <xdr:cNvSpPr/>
      </xdr:nvSpPr>
      <xdr:spPr>
        <a:xfrm>
          <a:off x="10795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47570</xdr:rowOff>
    </xdr:from>
    <xdr:ext cx="534377" cy="259045"/>
    <xdr:sp macro="" textlink="">
      <xdr:nvSpPr>
        <xdr:cNvPr id="266" name="テキスト ボックス 265"/>
        <xdr:cNvSpPr txBox="1"/>
      </xdr:nvSpPr>
      <xdr:spPr>
        <a:xfrm>
          <a:off x="863111" y="170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40096</xdr:rowOff>
    </xdr:from>
    <xdr:to>
      <xdr:col>15</xdr:col>
      <xdr:colOff>180340</xdr:colOff>
      <xdr:row>39</xdr:row>
      <xdr:rowOff>98878</xdr:rowOff>
    </xdr:to>
    <xdr:cxnSp macro="">
      <xdr:nvCxnSpPr>
        <xdr:cNvPr id="292" name="直線コネクタ 291"/>
        <xdr:cNvCxnSpPr/>
      </xdr:nvCxnSpPr>
      <xdr:spPr>
        <a:xfrm flipV="1">
          <a:off x="10475595" y="5526496"/>
          <a:ext cx="1270" cy="125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158223</xdr:rowOff>
    </xdr:from>
    <xdr:ext cx="469744" cy="259045"/>
    <xdr:sp macro="" textlink="">
      <xdr:nvSpPr>
        <xdr:cNvPr id="295" name="労働費最大値テキスト"/>
        <xdr:cNvSpPr txBox="1"/>
      </xdr:nvSpPr>
      <xdr:spPr>
        <a:xfrm>
          <a:off x="10528300" y="53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32</xdr:row>
      <xdr:rowOff>40096</xdr:rowOff>
    </xdr:from>
    <xdr:to>
      <xdr:col>15</xdr:col>
      <xdr:colOff>269875</xdr:colOff>
      <xdr:row>32</xdr:row>
      <xdr:rowOff>40096</xdr:rowOff>
    </xdr:to>
    <xdr:cxnSp macro="">
      <xdr:nvCxnSpPr>
        <xdr:cNvPr id="296" name="直線コネクタ 295"/>
        <xdr:cNvCxnSpPr/>
      </xdr:nvCxnSpPr>
      <xdr:spPr>
        <a:xfrm>
          <a:off x="10388600" y="55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21808</xdr:rowOff>
    </xdr:from>
    <xdr:to>
      <xdr:col>15</xdr:col>
      <xdr:colOff>180975</xdr:colOff>
      <xdr:row>39</xdr:row>
      <xdr:rowOff>9072</xdr:rowOff>
    </xdr:to>
    <xdr:cxnSp macro="">
      <xdr:nvCxnSpPr>
        <xdr:cNvPr id="297" name="直線コネクタ 296"/>
        <xdr:cNvCxnSpPr/>
      </xdr:nvCxnSpPr>
      <xdr:spPr>
        <a:xfrm>
          <a:off x="9639300" y="6536908"/>
          <a:ext cx="8382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54954</xdr:rowOff>
    </xdr:from>
    <xdr:ext cx="378565" cy="259045"/>
    <xdr:sp macro="" textlink="">
      <xdr:nvSpPr>
        <xdr:cNvPr id="298" name="労働費平均値テキスト"/>
        <xdr:cNvSpPr txBox="1"/>
      </xdr:nvSpPr>
      <xdr:spPr>
        <a:xfrm>
          <a:off x="10528300" y="63986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32076</xdr:rowOff>
    </xdr:from>
    <xdr:to>
      <xdr:col>15</xdr:col>
      <xdr:colOff>231775</xdr:colOff>
      <xdr:row>38</xdr:row>
      <xdr:rowOff>133676</xdr:rowOff>
    </xdr:to>
    <xdr:sp macro="" textlink="">
      <xdr:nvSpPr>
        <xdr:cNvPr id="299" name="フローチャート : 判断 298"/>
        <xdr:cNvSpPr/>
      </xdr:nvSpPr>
      <xdr:spPr>
        <a:xfrm>
          <a:off x="104267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142639</xdr:rowOff>
    </xdr:from>
    <xdr:to>
      <xdr:col>14</xdr:col>
      <xdr:colOff>28575</xdr:colOff>
      <xdr:row>38</xdr:row>
      <xdr:rowOff>21808</xdr:rowOff>
    </xdr:to>
    <xdr:cxnSp macro="">
      <xdr:nvCxnSpPr>
        <xdr:cNvPr id="300" name="直線コネクタ 299"/>
        <xdr:cNvCxnSpPr/>
      </xdr:nvCxnSpPr>
      <xdr:spPr>
        <a:xfrm>
          <a:off x="8750300" y="6143389"/>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1" name="フローチャート : 判断 300"/>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20881</xdr:rowOff>
    </xdr:from>
    <xdr:ext cx="378565" cy="259045"/>
    <xdr:sp macro="" textlink="">
      <xdr:nvSpPr>
        <xdr:cNvPr id="302" name="テキスト ボックス 301"/>
        <xdr:cNvSpPr txBox="1"/>
      </xdr:nvSpPr>
      <xdr:spPr>
        <a:xfrm>
          <a:off x="9450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142639</xdr:rowOff>
    </xdr:from>
    <xdr:to>
      <xdr:col>12</xdr:col>
      <xdr:colOff>511175</xdr:colOff>
      <xdr:row>36</xdr:row>
      <xdr:rowOff>111942</xdr:rowOff>
    </xdr:to>
    <xdr:cxnSp macro="">
      <xdr:nvCxnSpPr>
        <xdr:cNvPr id="303" name="直線コネクタ 302"/>
        <xdr:cNvCxnSpPr/>
      </xdr:nvCxnSpPr>
      <xdr:spPr>
        <a:xfrm flipV="1">
          <a:off x="7861300" y="6143389"/>
          <a:ext cx="8890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4" name="フローチャート : 判断 303"/>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83002</xdr:rowOff>
    </xdr:from>
    <xdr:ext cx="469744" cy="259045"/>
    <xdr:sp macro="" textlink="">
      <xdr:nvSpPr>
        <xdr:cNvPr id="305" name="テキスト ボックス 304"/>
        <xdr:cNvSpPr txBox="1"/>
      </xdr:nvSpPr>
      <xdr:spPr>
        <a:xfrm>
          <a:off x="8515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45321</xdr:rowOff>
    </xdr:from>
    <xdr:to>
      <xdr:col>11</xdr:col>
      <xdr:colOff>307975</xdr:colOff>
      <xdr:row>36</xdr:row>
      <xdr:rowOff>111942</xdr:rowOff>
    </xdr:to>
    <xdr:cxnSp macro="">
      <xdr:nvCxnSpPr>
        <xdr:cNvPr id="306" name="直線コネクタ 305"/>
        <xdr:cNvCxnSpPr/>
      </xdr:nvCxnSpPr>
      <xdr:spPr>
        <a:xfrm>
          <a:off x="6972300" y="5188821"/>
          <a:ext cx="889000" cy="109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07" name="フローチャート : 判断 306"/>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166278</xdr:rowOff>
    </xdr:from>
    <xdr:ext cx="469744" cy="259045"/>
    <xdr:sp macro="" textlink="">
      <xdr:nvSpPr>
        <xdr:cNvPr id="308" name="テキスト ボックス 307"/>
        <xdr:cNvSpPr txBox="1"/>
      </xdr:nvSpPr>
      <xdr:spPr>
        <a:xfrm>
          <a:off x="7626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09" name="フローチャート : 判断 308"/>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119578</xdr:rowOff>
    </xdr:from>
    <xdr:ext cx="469744" cy="259045"/>
    <xdr:sp macro="" textlink="">
      <xdr:nvSpPr>
        <xdr:cNvPr id="310" name="テキスト ボックス 309"/>
        <xdr:cNvSpPr txBox="1"/>
      </xdr:nvSpPr>
      <xdr:spPr>
        <a:xfrm>
          <a:off x="6737427" y="61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129722</xdr:rowOff>
    </xdr:from>
    <xdr:to>
      <xdr:col>15</xdr:col>
      <xdr:colOff>231775</xdr:colOff>
      <xdr:row>39</xdr:row>
      <xdr:rowOff>59872</xdr:rowOff>
    </xdr:to>
    <xdr:sp macro="" textlink="">
      <xdr:nvSpPr>
        <xdr:cNvPr id="316" name="円/楕円 315"/>
        <xdr:cNvSpPr/>
      </xdr:nvSpPr>
      <xdr:spPr>
        <a:xfrm>
          <a:off x="10426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44649</xdr:rowOff>
    </xdr:from>
    <xdr:ext cx="378565" cy="259045"/>
    <xdr:sp macro="" textlink="">
      <xdr:nvSpPr>
        <xdr:cNvPr id="317" name="労働費該当値テキスト"/>
        <xdr:cNvSpPr txBox="1"/>
      </xdr:nvSpPr>
      <xdr:spPr>
        <a:xfrm>
          <a:off x="10528300" y="655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142458</xdr:rowOff>
    </xdr:from>
    <xdr:to>
      <xdr:col>14</xdr:col>
      <xdr:colOff>79375</xdr:colOff>
      <xdr:row>38</xdr:row>
      <xdr:rowOff>72608</xdr:rowOff>
    </xdr:to>
    <xdr:sp macro="" textlink="">
      <xdr:nvSpPr>
        <xdr:cNvPr id="318" name="円/楕円 317"/>
        <xdr:cNvSpPr/>
      </xdr:nvSpPr>
      <xdr:spPr>
        <a:xfrm>
          <a:off x="9588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63735</xdr:rowOff>
    </xdr:from>
    <xdr:ext cx="378565" cy="259045"/>
    <xdr:sp macro="" textlink="">
      <xdr:nvSpPr>
        <xdr:cNvPr id="319" name="テキスト ボックス 31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91839</xdr:rowOff>
    </xdr:from>
    <xdr:to>
      <xdr:col>12</xdr:col>
      <xdr:colOff>561975</xdr:colOff>
      <xdr:row>36</xdr:row>
      <xdr:rowOff>21989</xdr:rowOff>
    </xdr:to>
    <xdr:sp macro="" textlink="">
      <xdr:nvSpPr>
        <xdr:cNvPr id="320" name="円/楕円 319"/>
        <xdr:cNvSpPr/>
      </xdr:nvSpPr>
      <xdr:spPr>
        <a:xfrm>
          <a:off x="8699500" y="6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38516</xdr:rowOff>
    </xdr:from>
    <xdr:ext cx="469744" cy="259045"/>
    <xdr:sp macro="" textlink="">
      <xdr:nvSpPr>
        <xdr:cNvPr id="321" name="テキスト ボックス 320"/>
        <xdr:cNvSpPr txBox="1"/>
      </xdr:nvSpPr>
      <xdr:spPr>
        <a:xfrm>
          <a:off x="8515427" y="586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61142</xdr:rowOff>
    </xdr:from>
    <xdr:to>
      <xdr:col>11</xdr:col>
      <xdr:colOff>358775</xdr:colOff>
      <xdr:row>36</xdr:row>
      <xdr:rowOff>162742</xdr:rowOff>
    </xdr:to>
    <xdr:sp macro="" textlink="">
      <xdr:nvSpPr>
        <xdr:cNvPr id="322" name="円/楕円 321"/>
        <xdr:cNvSpPr/>
      </xdr:nvSpPr>
      <xdr:spPr>
        <a:xfrm>
          <a:off x="7810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7819</xdr:rowOff>
    </xdr:from>
    <xdr:ext cx="469744" cy="259045"/>
    <xdr:sp macro="" textlink="">
      <xdr:nvSpPr>
        <xdr:cNvPr id="323" name="テキスト ボックス 322"/>
        <xdr:cNvSpPr txBox="1"/>
      </xdr:nvSpPr>
      <xdr:spPr>
        <a:xfrm>
          <a:off x="7626427"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165971</xdr:rowOff>
    </xdr:from>
    <xdr:to>
      <xdr:col>10</xdr:col>
      <xdr:colOff>155575</xdr:colOff>
      <xdr:row>30</xdr:row>
      <xdr:rowOff>96121</xdr:rowOff>
    </xdr:to>
    <xdr:sp macro="" textlink="">
      <xdr:nvSpPr>
        <xdr:cNvPr id="324" name="円/楕円 323"/>
        <xdr:cNvSpPr/>
      </xdr:nvSpPr>
      <xdr:spPr>
        <a:xfrm>
          <a:off x="6921500" y="51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112648</xdr:rowOff>
    </xdr:from>
    <xdr:ext cx="469744" cy="259045"/>
    <xdr:sp macro="" textlink="">
      <xdr:nvSpPr>
        <xdr:cNvPr id="325" name="テキスト ボックス 324"/>
        <xdr:cNvSpPr txBox="1"/>
      </xdr:nvSpPr>
      <xdr:spPr>
        <a:xfrm>
          <a:off x="6737427" y="49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7" name="直線コネクタ 346"/>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8"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9" name="直線コネクタ 348"/>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50"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51" name="直線コネクタ 350"/>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14359</xdr:rowOff>
    </xdr:from>
    <xdr:to>
      <xdr:col>15</xdr:col>
      <xdr:colOff>180975</xdr:colOff>
      <xdr:row>58</xdr:row>
      <xdr:rowOff>29949</xdr:rowOff>
    </xdr:to>
    <xdr:cxnSp macro="">
      <xdr:nvCxnSpPr>
        <xdr:cNvPr id="352" name="直線コネクタ 351"/>
        <xdr:cNvCxnSpPr/>
      </xdr:nvCxnSpPr>
      <xdr:spPr>
        <a:xfrm>
          <a:off x="9639300" y="9958459"/>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3"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4" name="フローチャート : 判断 353"/>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14359</xdr:rowOff>
    </xdr:from>
    <xdr:to>
      <xdr:col>14</xdr:col>
      <xdr:colOff>28575</xdr:colOff>
      <xdr:row>58</xdr:row>
      <xdr:rowOff>15616</xdr:rowOff>
    </xdr:to>
    <xdr:cxnSp macro="">
      <xdr:nvCxnSpPr>
        <xdr:cNvPr id="355" name="直線コネクタ 354"/>
        <xdr:cNvCxnSpPr/>
      </xdr:nvCxnSpPr>
      <xdr:spPr>
        <a:xfrm flipV="1">
          <a:off x="8750300" y="995845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170927</xdr:rowOff>
    </xdr:from>
    <xdr:to>
      <xdr:col>12</xdr:col>
      <xdr:colOff>511175</xdr:colOff>
      <xdr:row>58</xdr:row>
      <xdr:rowOff>15616</xdr:rowOff>
    </xdr:to>
    <xdr:cxnSp macro="">
      <xdr:nvCxnSpPr>
        <xdr:cNvPr id="358" name="直線コネクタ 357"/>
        <xdr:cNvCxnSpPr/>
      </xdr:nvCxnSpPr>
      <xdr:spPr>
        <a:xfrm>
          <a:off x="7861300" y="994357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170927</xdr:rowOff>
    </xdr:from>
    <xdr:to>
      <xdr:col>11</xdr:col>
      <xdr:colOff>307975</xdr:colOff>
      <xdr:row>58</xdr:row>
      <xdr:rowOff>7820</xdr:rowOff>
    </xdr:to>
    <xdr:cxnSp macro="">
      <xdr:nvCxnSpPr>
        <xdr:cNvPr id="361" name="直線コネクタ 360"/>
        <xdr:cNvCxnSpPr/>
      </xdr:nvCxnSpPr>
      <xdr:spPr>
        <a:xfrm flipV="1">
          <a:off x="6972300" y="9943577"/>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150599</xdr:rowOff>
    </xdr:from>
    <xdr:to>
      <xdr:col>15</xdr:col>
      <xdr:colOff>231775</xdr:colOff>
      <xdr:row>58</xdr:row>
      <xdr:rowOff>80749</xdr:rowOff>
    </xdr:to>
    <xdr:sp macro="" textlink="">
      <xdr:nvSpPr>
        <xdr:cNvPr id="371" name="円/楕円 370"/>
        <xdr:cNvSpPr/>
      </xdr:nvSpPr>
      <xdr:spPr>
        <a:xfrm>
          <a:off x="10426700" y="99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65526</xdr:rowOff>
    </xdr:from>
    <xdr:ext cx="469744" cy="259045"/>
    <xdr:sp macro="" textlink="">
      <xdr:nvSpPr>
        <xdr:cNvPr id="372" name="農林水産業費該当値テキスト"/>
        <xdr:cNvSpPr txBox="1"/>
      </xdr:nvSpPr>
      <xdr:spPr>
        <a:xfrm>
          <a:off x="10528300" y="98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135009</xdr:rowOff>
    </xdr:from>
    <xdr:to>
      <xdr:col>14</xdr:col>
      <xdr:colOff>79375</xdr:colOff>
      <xdr:row>58</xdr:row>
      <xdr:rowOff>65159</xdr:rowOff>
    </xdr:to>
    <xdr:sp macro="" textlink="">
      <xdr:nvSpPr>
        <xdr:cNvPr id="373" name="円/楕円 372"/>
        <xdr:cNvSpPr/>
      </xdr:nvSpPr>
      <xdr:spPr>
        <a:xfrm>
          <a:off x="9588500" y="9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56286</xdr:rowOff>
    </xdr:from>
    <xdr:ext cx="469744" cy="259045"/>
    <xdr:sp macro="" textlink="">
      <xdr:nvSpPr>
        <xdr:cNvPr id="374" name="テキスト ボックス 373"/>
        <xdr:cNvSpPr txBox="1"/>
      </xdr:nvSpPr>
      <xdr:spPr>
        <a:xfrm>
          <a:off x="9404427" y="100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136266</xdr:rowOff>
    </xdr:from>
    <xdr:to>
      <xdr:col>12</xdr:col>
      <xdr:colOff>561975</xdr:colOff>
      <xdr:row>58</xdr:row>
      <xdr:rowOff>66416</xdr:rowOff>
    </xdr:to>
    <xdr:sp macro="" textlink="">
      <xdr:nvSpPr>
        <xdr:cNvPr id="375" name="円/楕円 374"/>
        <xdr:cNvSpPr/>
      </xdr:nvSpPr>
      <xdr:spPr>
        <a:xfrm>
          <a:off x="8699500" y="99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57543</xdr:rowOff>
    </xdr:from>
    <xdr:ext cx="469744" cy="259045"/>
    <xdr:sp macro="" textlink="">
      <xdr:nvSpPr>
        <xdr:cNvPr id="376" name="テキスト ボックス 375"/>
        <xdr:cNvSpPr txBox="1"/>
      </xdr:nvSpPr>
      <xdr:spPr>
        <a:xfrm>
          <a:off x="8515427" y="100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120127</xdr:rowOff>
    </xdr:from>
    <xdr:to>
      <xdr:col>11</xdr:col>
      <xdr:colOff>358775</xdr:colOff>
      <xdr:row>58</xdr:row>
      <xdr:rowOff>50277</xdr:rowOff>
    </xdr:to>
    <xdr:sp macro="" textlink="">
      <xdr:nvSpPr>
        <xdr:cNvPr id="377" name="円/楕円 376"/>
        <xdr:cNvSpPr/>
      </xdr:nvSpPr>
      <xdr:spPr>
        <a:xfrm>
          <a:off x="7810500" y="98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41404</xdr:rowOff>
    </xdr:from>
    <xdr:ext cx="469744" cy="259045"/>
    <xdr:sp macro="" textlink="">
      <xdr:nvSpPr>
        <xdr:cNvPr id="378" name="テキスト ボックス 377"/>
        <xdr:cNvSpPr txBox="1"/>
      </xdr:nvSpPr>
      <xdr:spPr>
        <a:xfrm>
          <a:off x="7626427" y="99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128470</xdr:rowOff>
    </xdr:from>
    <xdr:to>
      <xdr:col>10</xdr:col>
      <xdr:colOff>155575</xdr:colOff>
      <xdr:row>58</xdr:row>
      <xdr:rowOff>58620</xdr:rowOff>
    </xdr:to>
    <xdr:sp macro="" textlink="">
      <xdr:nvSpPr>
        <xdr:cNvPr id="379" name="円/楕円 378"/>
        <xdr:cNvSpPr/>
      </xdr:nvSpPr>
      <xdr:spPr>
        <a:xfrm>
          <a:off x="6921500" y="9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49747</xdr:rowOff>
    </xdr:from>
    <xdr:ext cx="469744" cy="259045"/>
    <xdr:sp macro="" textlink="">
      <xdr:nvSpPr>
        <xdr:cNvPr id="380" name="テキスト ボックス 379"/>
        <xdr:cNvSpPr txBox="1"/>
      </xdr:nvSpPr>
      <xdr:spPr>
        <a:xfrm>
          <a:off x="6737427" y="999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2" name="直線コネクタ 401"/>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3"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4" name="直線コネクタ 403"/>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5"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6" name="直線コネクタ 405"/>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141438</xdr:rowOff>
    </xdr:from>
    <xdr:to>
      <xdr:col>15</xdr:col>
      <xdr:colOff>180975</xdr:colOff>
      <xdr:row>78</xdr:row>
      <xdr:rowOff>67782</xdr:rowOff>
    </xdr:to>
    <xdr:cxnSp macro="">
      <xdr:nvCxnSpPr>
        <xdr:cNvPr id="407" name="直線コネクタ 406"/>
        <xdr:cNvCxnSpPr/>
      </xdr:nvCxnSpPr>
      <xdr:spPr>
        <a:xfrm flipV="1">
          <a:off x="9639300" y="13343088"/>
          <a:ext cx="838200" cy="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8"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9" name="フローチャート : 判断 408"/>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53335</xdr:rowOff>
    </xdr:from>
    <xdr:to>
      <xdr:col>14</xdr:col>
      <xdr:colOff>28575</xdr:colOff>
      <xdr:row>78</xdr:row>
      <xdr:rowOff>67782</xdr:rowOff>
    </xdr:to>
    <xdr:cxnSp macro="">
      <xdr:nvCxnSpPr>
        <xdr:cNvPr id="410" name="直線コネクタ 409"/>
        <xdr:cNvCxnSpPr/>
      </xdr:nvCxnSpPr>
      <xdr:spPr>
        <a:xfrm>
          <a:off x="8750300" y="13426435"/>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11" name="フローチャート : 判断 410"/>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2" name="テキスト ボックス 411"/>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53335</xdr:rowOff>
    </xdr:from>
    <xdr:to>
      <xdr:col>12</xdr:col>
      <xdr:colOff>511175</xdr:colOff>
      <xdr:row>78</xdr:row>
      <xdr:rowOff>57130</xdr:rowOff>
    </xdr:to>
    <xdr:cxnSp macro="">
      <xdr:nvCxnSpPr>
        <xdr:cNvPr id="413" name="直線コネクタ 412"/>
        <xdr:cNvCxnSpPr/>
      </xdr:nvCxnSpPr>
      <xdr:spPr>
        <a:xfrm flipV="1">
          <a:off x="7861300" y="1342643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4" name="フローチャート : 判断 413"/>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5" name="テキスト ボックス 414"/>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57130</xdr:rowOff>
    </xdr:from>
    <xdr:to>
      <xdr:col>11</xdr:col>
      <xdr:colOff>307975</xdr:colOff>
      <xdr:row>78</xdr:row>
      <xdr:rowOff>68239</xdr:rowOff>
    </xdr:to>
    <xdr:cxnSp macro="">
      <xdr:nvCxnSpPr>
        <xdr:cNvPr id="416" name="直線コネクタ 415"/>
        <xdr:cNvCxnSpPr/>
      </xdr:nvCxnSpPr>
      <xdr:spPr>
        <a:xfrm flipV="1">
          <a:off x="6972300" y="13430230"/>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7" name="フローチャート : 判断 416"/>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8" name="テキスト ボックス 417"/>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9" name="フローチャート : 判断 418"/>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20" name="テキスト ボックス 419"/>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90638</xdr:rowOff>
    </xdr:from>
    <xdr:to>
      <xdr:col>15</xdr:col>
      <xdr:colOff>231775</xdr:colOff>
      <xdr:row>78</xdr:row>
      <xdr:rowOff>20788</xdr:rowOff>
    </xdr:to>
    <xdr:sp macro="" textlink="">
      <xdr:nvSpPr>
        <xdr:cNvPr id="426" name="円/楕円 425"/>
        <xdr:cNvSpPr/>
      </xdr:nvSpPr>
      <xdr:spPr>
        <a:xfrm>
          <a:off x="104267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69065</xdr:rowOff>
    </xdr:from>
    <xdr:ext cx="469744" cy="259045"/>
    <xdr:sp macro="" textlink="">
      <xdr:nvSpPr>
        <xdr:cNvPr id="427" name="商工費該当値テキスト"/>
        <xdr:cNvSpPr txBox="1"/>
      </xdr:nvSpPr>
      <xdr:spPr>
        <a:xfrm>
          <a:off x="10528300" y="132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16982</xdr:rowOff>
    </xdr:from>
    <xdr:to>
      <xdr:col>14</xdr:col>
      <xdr:colOff>79375</xdr:colOff>
      <xdr:row>78</xdr:row>
      <xdr:rowOff>118582</xdr:rowOff>
    </xdr:to>
    <xdr:sp macro="" textlink="">
      <xdr:nvSpPr>
        <xdr:cNvPr id="428" name="円/楕円 427"/>
        <xdr:cNvSpPr/>
      </xdr:nvSpPr>
      <xdr:spPr>
        <a:xfrm>
          <a:off x="9588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109709</xdr:rowOff>
    </xdr:from>
    <xdr:ext cx="469744" cy="259045"/>
    <xdr:sp macro="" textlink="">
      <xdr:nvSpPr>
        <xdr:cNvPr id="429" name="テキスト ボックス 428"/>
        <xdr:cNvSpPr txBox="1"/>
      </xdr:nvSpPr>
      <xdr:spPr>
        <a:xfrm>
          <a:off x="9404427"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2535</xdr:rowOff>
    </xdr:from>
    <xdr:to>
      <xdr:col>12</xdr:col>
      <xdr:colOff>561975</xdr:colOff>
      <xdr:row>78</xdr:row>
      <xdr:rowOff>104135</xdr:rowOff>
    </xdr:to>
    <xdr:sp macro="" textlink="">
      <xdr:nvSpPr>
        <xdr:cNvPr id="430" name="円/楕円 429"/>
        <xdr:cNvSpPr/>
      </xdr:nvSpPr>
      <xdr:spPr>
        <a:xfrm>
          <a:off x="8699500" y="133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95262</xdr:rowOff>
    </xdr:from>
    <xdr:ext cx="469744" cy="259045"/>
    <xdr:sp macro="" textlink="">
      <xdr:nvSpPr>
        <xdr:cNvPr id="431" name="テキスト ボックス 430"/>
        <xdr:cNvSpPr txBox="1"/>
      </xdr:nvSpPr>
      <xdr:spPr>
        <a:xfrm>
          <a:off x="8515427" y="1346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6330</xdr:rowOff>
    </xdr:from>
    <xdr:to>
      <xdr:col>11</xdr:col>
      <xdr:colOff>358775</xdr:colOff>
      <xdr:row>78</xdr:row>
      <xdr:rowOff>107930</xdr:rowOff>
    </xdr:to>
    <xdr:sp macro="" textlink="">
      <xdr:nvSpPr>
        <xdr:cNvPr id="432" name="円/楕円 431"/>
        <xdr:cNvSpPr/>
      </xdr:nvSpPr>
      <xdr:spPr>
        <a:xfrm>
          <a:off x="7810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99057</xdr:rowOff>
    </xdr:from>
    <xdr:ext cx="469744" cy="259045"/>
    <xdr:sp macro="" textlink="">
      <xdr:nvSpPr>
        <xdr:cNvPr id="433" name="テキスト ボックス 432"/>
        <xdr:cNvSpPr txBox="1"/>
      </xdr:nvSpPr>
      <xdr:spPr>
        <a:xfrm>
          <a:off x="7626427"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17439</xdr:rowOff>
    </xdr:from>
    <xdr:to>
      <xdr:col>10</xdr:col>
      <xdr:colOff>155575</xdr:colOff>
      <xdr:row>78</xdr:row>
      <xdr:rowOff>119039</xdr:rowOff>
    </xdr:to>
    <xdr:sp macro="" textlink="">
      <xdr:nvSpPr>
        <xdr:cNvPr id="434" name="円/楕円 433"/>
        <xdr:cNvSpPr/>
      </xdr:nvSpPr>
      <xdr:spPr>
        <a:xfrm>
          <a:off x="6921500" y="133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110166</xdr:rowOff>
    </xdr:from>
    <xdr:ext cx="469744" cy="259045"/>
    <xdr:sp macro="" textlink="">
      <xdr:nvSpPr>
        <xdr:cNvPr id="435" name="テキスト ボックス 434"/>
        <xdr:cNvSpPr txBox="1"/>
      </xdr:nvSpPr>
      <xdr:spPr>
        <a:xfrm>
          <a:off x="6737427" y="134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9" name="直線コネクタ 458"/>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60"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61" name="直線コネクタ 460"/>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2"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3" name="直線コネクタ 462"/>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84480</xdr:rowOff>
    </xdr:from>
    <xdr:to>
      <xdr:col>15</xdr:col>
      <xdr:colOff>180975</xdr:colOff>
      <xdr:row>96</xdr:row>
      <xdr:rowOff>88595</xdr:rowOff>
    </xdr:to>
    <xdr:cxnSp macro="">
      <xdr:nvCxnSpPr>
        <xdr:cNvPr id="464" name="直線コネクタ 463"/>
        <xdr:cNvCxnSpPr/>
      </xdr:nvCxnSpPr>
      <xdr:spPr>
        <a:xfrm>
          <a:off x="9639300" y="1654368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5"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6" name="フローチャート : 判断 465"/>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40500</xdr:rowOff>
    </xdr:from>
    <xdr:to>
      <xdr:col>14</xdr:col>
      <xdr:colOff>28575</xdr:colOff>
      <xdr:row>96</xdr:row>
      <xdr:rowOff>84480</xdr:rowOff>
    </xdr:to>
    <xdr:cxnSp macro="">
      <xdr:nvCxnSpPr>
        <xdr:cNvPr id="467" name="直線コネクタ 466"/>
        <xdr:cNvCxnSpPr/>
      </xdr:nvCxnSpPr>
      <xdr:spPr>
        <a:xfrm>
          <a:off x="8750300" y="16499700"/>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8" name="フローチャート : 判断 467"/>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9" name="テキスト ボックス 468"/>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40500</xdr:rowOff>
    </xdr:from>
    <xdr:to>
      <xdr:col>12</xdr:col>
      <xdr:colOff>511175</xdr:colOff>
      <xdr:row>96</xdr:row>
      <xdr:rowOff>45949</xdr:rowOff>
    </xdr:to>
    <xdr:cxnSp macro="">
      <xdr:nvCxnSpPr>
        <xdr:cNvPr id="470" name="直線コネクタ 469"/>
        <xdr:cNvCxnSpPr/>
      </xdr:nvCxnSpPr>
      <xdr:spPr>
        <a:xfrm flipV="1">
          <a:off x="7861300" y="1649970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71" name="フローチャート : 判断 470"/>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2" name="テキスト ボックス 471"/>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45949</xdr:rowOff>
    </xdr:from>
    <xdr:to>
      <xdr:col>11</xdr:col>
      <xdr:colOff>307975</xdr:colOff>
      <xdr:row>96</xdr:row>
      <xdr:rowOff>53811</xdr:rowOff>
    </xdr:to>
    <xdr:cxnSp macro="">
      <xdr:nvCxnSpPr>
        <xdr:cNvPr id="473" name="直線コネクタ 472"/>
        <xdr:cNvCxnSpPr/>
      </xdr:nvCxnSpPr>
      <xdr:spPr>
        <a:xfrm flipV="1">
          <a:off x="6972300" y="16505149"/>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4" name="フローチャート : 判断 473"/>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5" name="テキスト ボックス 474"/>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6" name="フローチャート : 判断 475"/>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7" name="テキスト ボックス 476"/>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37795</xdr:rowOff>
    </xdr:from>
    <xdr:to>
      <xdr:col>15</xdr:col>
      <xdr:colOff>231775</xdr:colOff>
      <xdr:row>96</xdr:row>
      <xdr:rowOff>139395</xdr:rowOff>
    </xdr:to>
    <xdr:sp macro="" textlink="">
      <xdr:nvSpPr>
        <xdr:cNvPr id="483" name="円/楕円 482"/>
        <xdr:cNvSpPr/>
      </xdr:nvSpPr>
      <xdr:spPr>
        <a:xfrm>
          <a:off x="10426700" y="164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16222</xdr:rowOff>
    </xdr:from>
    <xdr:ext cx="534377" cy="259045"/>
    <xdr:sp macro="" textlink="">
      <xdr:nvSpPr>
        <xdr:cNvPr id="484" name="土木費該当値テキスト"/>
        <xdr:cNvSpPr txBox="1"/>
      </xdr:nvSpPr>
      <xdr:spPr>
        <a:xfrm>
          <a:off x="10528300" y="164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33680</xdr:rowOff>
    </xdr:from>
    <xdr:to>
      <xdr:col>14</xdr:col>
      <xdr:colOff>79375</xdr:colOff>
      <xdr:row>96</xdr:row>
      <xdr:rowOff>135280</xdr:rowOff>
    </xdr:to>
    <xdr:sp macro="" textlink="">
      <xdr:nvSpPr>
        <xdr:cNvPr id="485" name="円/楕円 484"/>
        <xdr:cNvSpPr/>
      </xdr:nvSpPr>
      <xdr:spPr>
        <a:xfrm>
          <a:off x="9588500" y="164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126407</xdr:rowOff>
    </xdr:from>
    <xdr:ext cx="534377" cy="259045"/>
    <xdr:sp macro="" textlink="">
      <xdr:nvSpPr>
        <xdr:cNvPr id="486" name="テキスト ボックス 485"/>
        <xdr:cNvSpPr txBox="1"/>
      </xdr:nvSpPr>
      <xdr:spPr>
        <a:xfrm>
          <a:off x="9372111" y="165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161150</xdr:rowOff>
    </xdr:from>
    <xdr:to>
      <xdr:col>12</xdr:col>
      <xdr:colOff>561975</xdr:colOff>
      <xdr:row>96</xdr:row>
      <xdr:rowOff>91300</xdr:rowOff>
    </xdr:to>
    <xdr:sp macro="" textlink="">
      <xdr:nvSpPr>
        <xdr:cNvPr id="487" name="円/楕円 486"/>
        <xdr:cNvSpPr/>
      </xdr:nvSpPr>
      <xdr:spPr>
        <a:xfrm>
          <a:off x="8699500" y="164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82427</xdr:rowOff>
    </xdr:from>
    <xdr:ext cx="534377" cy="259045"/>
    <xdr:sp macro="" textlink="">
      <xdr:nvSpPr>
        <xdr:cNvPr id="488" name="テキスト ボックス 487"/>
        <xdr:cNvSpPr txBox="1"/>
      </xdr:nvSpPr>
      <xdr:spPr>
        <a:xfrm>
          <a:off x="8483111" y="165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166599</xdr:rowOff>
    </xdr:from>
    <xdr:to>
      <xdr:col>11</xdr:col>
      <xdr:colOff>358775</xdr:colOff>
      <xdr:row>96</xdr:row>
      <xdr:rowOff>96749</xdr:rowOff>
    </xdr:to>
    <xdr:sp macro="" textlink="">
      <xdr:nvSpPr>
        <xdr:cNvPr id="489" name="円/楕円 488"/>
        <xdr:cNvSpPr/>
      </xdr:nvSpPr>
      <xdr:spPr>
        <a:xfrm>
          <a:off x="7810500" y="164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113276</xdr:rowOff>
    </xdr:from>
    <xdr:ext cx="534377" cy="259045"/>
    <xdr:sp macro="" textlink="">
      <xdr:nvSpPr>
        <xdr:cNvPr id="490" name="テキスト ボックス 489"/>
        <xdr:cNvSpPr txBox="1"/>
      </xdr:nvSpPr>
      <xdr:spPr>
        <a:xfrm>
          <a:off x="7594111" y="162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3011</xdr:rowOff>
    </xdr:from>
    <xdr:to>
      <xdr:col>10</xdr:col>
      <xdr:colOff>155575</xdr:colOff>
      <xdr:row>96</xdr:row>
      <xdr:rowOff>104611</xdr:rowOff>
    </xdr:to>
    <xdr:sp macro="" textlink="">
      <xdr:nvSpPr>
        <xdr:cNvPr id="491" name="円/楕円 490"/>
        <xdr:cNvSpPr/>
      </xdr:nvSpPr>
      <xdr:spPr>
        <a:xfrm>
          <a:off x="6921500" y="164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121138</xdr:rowOff>
    </xdr:from>
    <xdr:ext cx="534377" cy="259045"/>
    <xdr:sp macro="" textlink="">
      <xdr:nvSpPr>
        <xdr:cNvPr id="492" name="テキスト ボックス 491"/>
        <xdr:cNvSpPr txBox="1"/>
      </xdr:nvSpPr>
      <xdr:spPr>
        <a:xfrm>
          <a:off x="6705111" y="162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9" name="直線コネクタ 518"/>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20"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21" name="直線コネクタ 520"/>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2"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3" name="直線コネクタ 522"/>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78860</xdr:rowOff>
    </xdr:from>
    <xdr:to>
      <xdr:col>23</xdr:col>
      <xdr:colOff>517525</xdr:colOff>
      <xdr:row>38</xdr:row>
      <xdr:rowOff>83072</xdr:rowOff>
    </xdr:to>
    <xdr:cxnSp macro="">
      <xdr:nvCxnSpPr>
        <xdr:cNvPr id="524" name="直線コネクタ 523"/>
        <xdr:cNvCxnSpPr/>
      </xdr:nvCxnSpPr>
      <xdr:spPr>
        <a:xfrm flipV="1">
          <a:off x="15481300" y="6593960"/>
          <a:ext cx="8382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5"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6" name="フローチャート : 判断 525"/>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83072</xdr:rowOff>
    </xdr:from>
    <xdr:to>
      <xdr:col>22</xdr:col>
      <xdr:colOff>365125</xdr:colOff>
      <xdr:row>38</xdr:row>
      <xdr:rowOff>84085</xdr:rowOff>
    </xdr:to>
    <xdr:cxnSp macro="">
      <xdr:nvCxnSpPr>
        <xdr:cNvPr id="527" name="直線コネクタ 526"/>
        <xdr:cNvCxnSpPr/>
      </xdr:nvCxnSpPr>
      <xdr:spPr>
        <a:xfrm flipV="1">
          <a:off x="14592300" y="6598172"/>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8" name="フローチャート : 判断 527"/>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9" name="テキスト ボックス 528"/>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71675</xdr:rowOff>
    </xdr:from>
    <xdr:to>
      <xdr:col>21</xdr:col>
      <xdr:colOff>161925</xdr:colOff>
      <xdr:row>38</xdr:row>
      <xdr:rowOff>84085</xdr:rowOff>
    </xdr:to>
    <xdr:cxnSp macro="">
      <xdr:nvCxnSpPr>
        <xdr:cNvPr id="530" name="直線コネクタ 529"/>
        <xdr:cNvCxnSpPr/>
      </xdr:nvCxnSpPr>
      <xdr:spPr>
        <a:xfrm>
          <a:off x="13703300" y="658677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31" name="フローチャート : 判断 530"/>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2" name="テキスト ボックス 531"/>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71675</xdr:rowOff>
    </xdr:from>
    <xdr:to>
      <xdr:col>19</xdr:col>
      <xdr:colOff>644525</xdr:colOff>
      <xdr:row>38</xdr:row>
      <xdr:rowOff>83530</xdr:rowOff>
    </xdr:to>
    <xdr:cxnSp macro="">
      <xdr:nvCxnSpPr>
        <xdr:cNvPr id="533" name="直線コネクタ 532"/>
        <xdr:cNvCxnSpPr/>
      </xdr:nvCxnSpPr>
      <xdr:spPr>
        <a:xfrm flipV="1">
          <a:off x="12814300" y="6586775"/>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4" name="フローチャート : 判断 533"/>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5" name="テキスト ボックス 534"/>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6" name="フローチャート : 判断 535"/>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7" name="テキスト ボックス 536"/>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28060</xdr:rowOff>
    </xdr:from>
    <xdr:to>
      <xdr:col>23</xdr:col>
      <xdr:colOff>568325</xdr:colOff>
      <xdr:row>38</xdr:row>
      <xdr:rowOff>129660</xdr:rowOff>
    </xdr:to>
    <xdr:sp macro="" textlink="">
      <xdr:nvSpPr>
        <xdr:cNvPr id="543" name="円/楕円 542"/>
        <xdr:cNvSpPr/>
      </xdr:nvSpPr>
      <xdr:spPr>
        <a:xfrm>
          <a:off x="16268700" y="65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6487</xdr:rowOff>
    </xdr:from>
    <xdr:ext cx="534377" cy="259045"/>
    <xdr:sp macro="" textlink="">
      <xdr:nvSpPr>
        <xdr:cNvPr id="544" name="消防費該当値テキスト"/>
        <xdr:cNvSpPr txBox="1"/>
      </xdr:nvSpPr>
      <xdr:spPr>
        <a:xfrm>
          <a:off x="16370300" y="65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32272</xdr:rowOff>
    </xdr:from>
    <xdr:to>
      <xdr:col>22</xdr:col>
      <xdr:colOff>415925</xdr:colOff>
      <xdr:row>38</xdr:row>
      <xdr:rowOff>133872</xdr:rowOff>
    </xdr:to>
    <xdr:sp macro="" textlink="">
      <xdr:nvSpPr>
        <xdr:cNvPr id="545" name="円/楕円 544"/>
        <xdr:cNvSpPr/>
      </xdr:nvSpPr>
      <xdr:spPr>
        <a:xfrm>
          <a:off x="15430500" y="65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124999</xdr:rowOff>
    </xdr:from>
    <xdr:ext cx="534377" cy="259045"/>
    <xdr:sp macro="" textlink="">
      <xdr:nvSpPr>
        <xdr:cNvPr id="546" name="テキスト ボックス 545"/>
        <xdr:cNvSpPr txBox="1"/>
      </xdr:nvSpPr>
      <xdr:spPr>
        <a:xfrm>
          <a:off x="15214111" y="66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33285</xdr:rowOff>
    </xdr:from>
    <xdr:to>
      <xdr:col>21</xdr:col>
      <xdr:colOff>212725</xdr:colOff>
      <xdr:row>38</xdr:row>
      <xdr:rowOff>134885</xdr:rowOff>
    </xdr:to>
    <xdr:sp macro="" textlink="">
      <xdr:nvSpPr>
        <xdr:cNvPr id="547" name="円/楕円 546"/>
        <xdr:cNvSpPr/>
      </xdr:nvSpPr>
      <xdr:spPr>
        <a:xfrm>
          <a:off x="14541500" y="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126012</xdr:rowOff>
    </xdr:from>
    <xdr:ext cx="534377" cy="259045"/>
    <xdr:sp macro="" textlink="">
      <xdr:nvSpPr>
        <xdr:cNvPr id="548" name="テキスト ボックス 547"/>
        <xdr:cNvSpPr txBox="1"/>
      </xdr:nvSpPr>
      <xdr:spPr>
        <a:xfrm>
          <a:off x="14325111" y="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20875</xdr:rowOff>
    </xdr:from>
    <xdr:to>
      <xdr:col>20</xdr:col>
      <xdr:colOff>9525</xdr:colOff>
      <xdr:row>38</xdr:row>
      <xdr:rowOff>122475</xdr:rowOff>
    </xdr:to>
    <xdr:sp macro="" textlink="">
      <xdr:nvSpPr>
        <xdr:cNvPr id="549" name="円/楕円 548"/>
        <xdr:cNvSpPr/>
      </xdr:nvSpPr>
      <xdr:spPr>
        <a:xfrm>
          <a:off x="13652500" y="6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139002</xdr:rowOff>
    </xdr:from>
    <xdr:ext cx="534377" cy="259045"/>
    <xdr:sp macro="" textlink="">
      <xdr:nvSpPr>
        <xdr:cNvPr id="550" name="テキスト ボックス 549"/>
        <xdr:cNvSpPr txBox="1"/>
      </xdr:nvSpPr>
      <xdr:spPr>
        <a:xfrm>
          <a:off x="13436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32730</xdr:rowOff>
    </xdr:from>
    <xdr:to>
      <xdr:col>18</xdr:col>
      <xdr:colOff>492125</xdr:colOff>
      <xdr:row>38</xdr:row>
      <xdr:rowOff>134330</xdr:rowOff>
    </xdr:to>
    <xdr:sp macro="" textlink="">
      <xdr:nvSpPr>
        <xdr:cNvPr id="551" name="円/楕円 550"/>
        <xdr:cNvSpPr/>
      </xdr:nvSpPr>
      <xdr:spPr>
        <a:xfrm>
          <a:off x="12763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150857</xdr:rowOff>
    </xdr:from>
    <xdr:ext cx="534377" cy="259045"/>
    <xdr:sp macro="" textlink="">
      <xdr:nvSpPr>
        <xdr:cNvPr id="552" name="テキスト ボックス 551"/>
        <xdr:cNvSpPr txBox="1"/>
      </xdr:nvSpPr>
      <xdr:spPr>
        <a:xfrm>
          <a:off x="12547111" y="632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7" name="直線コネクタ 576"/>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80"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81" name="直線コネクタ 580"/>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29845</xdr:rowOff>
    </xdr:from>
    <xdr:to>
      <xdr:col>23</xdr:col>
      <xdr:colOff>517525</xdr:colOff>
      <xdr:row>59</xdr:row>
      <xdr:rowOff>63512</xdr:rowOff>
    </xdr:to>
    <xdr:cxnSp macro="">
      <xdr:nvCxnSpPr>
        <xdr:cNvPr id="582" name="直線コネクタ 581"/>
        <xdr:cNvCxnSpPr/>
      </xdr:nvCxnSpPr>
      <xdr:spPr>
        <a:xfrm>
          <a:off x="15481300" y="10145395"/>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3"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4" name="フローチャート : 判断 583"/>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29845</xdr:rowOff>
    </xdr:from>
    <xdr:to>
      <xdr:col>22</xdr:col>
      <xdr:colOff>365125</xdr:colOff>
      <xdr:row>59</xdr:row>
      <xdr:rowOff>37097</xdr:rowOff>
    </xdr:to>
    <xdr:cxnSp macro="">
      <xdr:nvCxnSpPr>
        <xdr:cNvPr id="585" name="直線コネクタ 584"/>
        <xdr:cNvCxnSpPr/>
      </xdr:nvCxnSpPr>
      <xdr:spPr>
        <a:xfrm flipV="1">
          <a:off x="14592300" y="10145395"/>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37097</xdr:rowOff>
    </xdr:from>
    <xdr:to>
      <xdr:col>21</xdr:col>
      <xdr:colOff>161925</xdr:colOff>
      <xdr:row>59</xdr:row>
      <xdr:rowOff>38989</xdr:rowOff>
    </xdr:to>
    <xdr:cxnSp macro="">
      <xdr:nvCxnSpPr>
        <xdr:cNvPr id="588" name="直線コネクタ 587"/>
        <xdr:cNvCxnSpPr/>
      </xdr:nvCxnSpPr>
      <xdr:spPr>
        <a:xfrm flipV="1">
          <a:off x="13703300" y="10152647"/>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4216</xdr:rowOff>
    </xdr:from>
    <xdr:to>
      <xdr:col>19</xdr:col>
      <xdr:colOff>644525</xdr:colOff>
      <xdr:row>59</xdr:row>
      <xdr:rowOff>38989</xdr:rowOff>
    </xdr:to>
    <xdr:cxnSp macro="">
      <xdr:nvCxnSpPr>
        <xdr:cNvPr id="591" name="直線コネクタ 590"/>
        <xdr:cNvCxnSpPr/>
      </xdr:nvCxnSpPr>
      <xdr:spPr>
        <a:xfrm>
          <a:off x="12814300" y="10119766"/>
          <a:ext cx="8890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12712</xdr:rowOff>
    </xdr:from>
    <xdr:to>
      <xdr:col>23</xdr:col>
      <xdr:colOff>568325</xdr:colOff>
      <xdr:row>59</xdr:row>
      <xdr:rowOff>114312</xdr:rowOff>
    </xdr:to>
    <xdr:sp macro="" textlink="">
      <xdr:nvSpPr>
        <xdr:cNvPr id="601" name="円/楕円 600"/>
        <xdr:cNvSpPr/>
      </xdr:nvSpPr>
      <xdr:spPr>
        <a:xfrm>
          <a:off x="16268700" y="10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99089</xdr:rowOff>
    </xdr:from>
    <xdr:ext cx="534377" cy="259045"/>
    <xdr:sp macro="" textlink="">
      <xdr:nvSpPr>
        <xdr:cNvPr id="602" name="教育費該当値テキスト"/>
        <xdr:cNvSpPr txBox="1"/>
      </xdr:nvSpPr>
      <xdr:spPr>
        <a:xfrm>
          <a:off x="16370300" y="1004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150495</xdr:rowOff>
    </xdr:from>
    <xdr:to>
      <xdr:col>22</xdr:col>
      <xdr:colOff>415925</xdr:colOff>
      <xdr:row>59</xdr:row>
      <xdr:rowOff>80645</xdr:rowOff>
    </xdr:to>
    <xdr:sp macro="" textlink="">
      <xdr:nvSpPr>
        <xdr:cNvPr id="603" name="円/楕円 602"/>
        <xdr:cNvSpPr/>
      </xdr:nvSpPr>
      <xdr:spPr>
        <a:xfrm>
          <a:off x="15430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71772</xdr:rowOff>
    </xdr:from>
    <xdr:ext cx="534377" cy="259045"/>
    <xdr:sp macro="" textlink="">
      <xdr:nvSpPr>
        <xdr:cNvPr id="604" name="テキスト ボックス 603"/>
        <xdr:cNvSpPr txBox="1"/>
      </xdr:nvSpPr>
      <xdr:spPr>
        <a:xfrm>
          <a:off x="15214111" y="101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157747</xdr:rowOff>
    </xdr:from>
    <xdr:to>
      <xdr:col>21</xdr:col>
      <xdr:colOff>212725</xdr:colOff>
      <xdr:row>59</xdr:row>
      <xdr:rowOff>87897</xdr:rowOff>
    </xdr:to>
    <xdr:sp macro="" textlink="">
      <xdr:nvSpPr>
        <xdr:cNvPr id="605" name="円/楕円 604"/>
        <xdr:cNvSpPr/>
      </xdr:nvSpPr>
      <xdr:spPr>
        <a:xfrm>
          <a:off x="14541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79024</xdr:rowOff>
    </xdr:from>
    <xdr:ext cx="534377" cy="259045"/>
    <xdr:sp macro="" textlink="">
      <xdr:nvSpPr>
        <xdr:cNvPr id="606" name="テキスト ボックス 605"/>
        <xdr:cNvSpPr txBox="1"/>
      </xdr:nvSpPr>
      <xdr:spPr>
        <a:xfrm>
          <a:off x="14325111" y="101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159639</xdr:rowOff>
    </xdr:from>
    <xdr:to>
      <xdr:col>20</xdr:col>
      <xdr:colOff>9525</xdr:colOff>
      <xdr:row>59</xdr:row>
      <xdr:rowOff>89789</xdr:rowOff>
    </xdr:to>
    <xdr:sp macro="" textlink="">
      <xdr:nvSpPr>
        <xdr:cNvPr id="607" name="円/楕円 606"/>
        <xdr:cNvSpPr/>
      </xdr:nvSpPr>
      <xdr:spPr>
        <a:xfrm>
          <a:off x="13652500" y="101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80916</xdr:rowOff>
    </xdr:from>
    <xdr:ext cx="534377" cy="259045"/>
    <xdr:sp macro="" textlink="">
      <xdr:nvSpPr>
        <xdr:cNvPr id="608" name="テキスト ボックス 607"/>
        <xdr:cNvSpPr txBox="1"/>
      </xdr:nvSpPr>
      <xdr:spPr>
        <a:xfrm>
          <a:off x="13436111" y="101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124866</xdr:rowOff>
    </xdr:from>
    <xdr:to>
      <xdr:col>18</xdr:col>
      <xdr:colOff>492125</xdr:colOff>
      <xdr:row>59</xdr:row>
      <xdr:rowOff>55016</xdr:rowOff>
    </xdr:to>
    <xdr:sp macro="" textlink="">
      <xdr:nvSpPr>
        <xdr:cNvPr id="609" name="円/楕円 608"/>
        <xdr:cNvSpPr/>
      </xdr:nvSpPr>
      <xdr:spPr>
        <a:xfrm>
          <a:off x="12763500" y="100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46143</xdr:rowOff>
    </xdr:from>
    <xdr:ext cx="534377" cy="259045"/>
    <xdr:sp macro="" textlink="">
      <xdr:nvSpPr>
        <xdr:cNvPr id="610" name="テキスト ボックス 609"/>
        <xdr:cNvSpPr txBox="1"/>
      </xdr:nvSpPr>
      <xdr:spPr>
        <a:xfrm>
          <a:off x="12547111" y="101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4" name="直線コネクタ 633"/>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7"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8" name="直線コネクタ 637"/>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40"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1" name="フローチャート : 判断 640"/>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3" name="フローチャート : 判断 642"/>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4" name="テキスト ボックス 643"/>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6" name="フローチャート : 判断 645"/>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7" name="テキスト ボックス 646"/>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9" name="フローチャート : 判断 648"/>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50" name="テキスト ボックス 649"/>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1" name="フローチャート : 判断 650"/>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2" name="テキスト ボックス 651"/>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99859</xdr:rowOff>
    </xdr:from>
    <xdr:to>
      <xdr:col>23</xdr:col>
      <xdr:colOff>517525</xdr:colOff>
      <xdr:row>97</xdr:row>
      <xdr:rowOff>114995</xdr:rowOff>
    </xdr:to>
    <xdr:cxnSp macro="">
      <xdr:nvCxnSpPr>
        <xdr:cNvPr id="698" name="直線コネクタ 697"/>
        <xdr:cNvCxnSpPr/>
      </xdr:nvCxnSpPr>
      <xdr:spPr>
        <a:xfrm>
          <a:off x="15481300" y="16730509"/>
          <a:ext cx="8382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9"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99859</xdr:rowOff>
    </xdr:from>
    <xdr:to>
      <xdr:col>22</xdr:col>
      <xdr:colOff>365125</xdr:colOff>
      <xdr:row>97</xdr:row>
      <xdr:rowOff>129854</xdr:rowOff>
    </xdr:to>
    <xdr:cxnSp macro="">
      <xdr:nvCxnSpPr>
        <xdr:cNvPr id="701" name="直線コネクタ 700"/>
        <xdr:cNvCxnSpPr/>
      </xdr:nvCxnSpPr>
      <xdr:spPr>
        <a:xfrm flipV="1">
          <a:off x="14592300" y="16730509"/>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126882</xdr:rowOff>
    </xdr:from>
    <xdr:to>
      <xdr:col>21</xdr:col>
      <xdr:colOff>161925</xdr:colOff>
      <xdr:row>97</xdr:row>
      <xdr:rowOff>129854</xdr:rowOff>
    </xdr:to>
    <xdr:cxnSp macro="">
      <xdr:nvCxnSpPr>
        <xdr:cNvPr id="704" name="直線コネクタ 703"/>
        <xdr:cNvCxnSpPr/>
      </xdr:nvCxnSpPr>
      <xdr:spPr>
        <a:xfrm>
          <a:off x="13703300" y="1675753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111175</xdr:rowOff>
    </xdr:from>
    <xdr:to>
      <xdr:col>19</xdr:col>
      <xdr:colOff>644525</xdr:colOff>
      <xdr:row>97</xdr:row>
      <xdr:rowOff>126882</xdr:rowOff>
    </xdr:to>
    <xdr:cxnSp macro="">
      <xdr:nvCxnSpPr>
        <xdr:cNvPr id="707" name="直線コネクタ 706"/>
        <xdr:cNvCxnSpPr/>
      </xdr:nvCxnSpPr>
      <xdr:spPr>
        <a:xfrm>
          <a:off x="12814300" y="16741825"/>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64195</xdr:rowOff>
    </xdr:from>
    <xdr:to>
      <xdr:col>23</xdr:col>
      <xdr:colOff>568325</xdr:colOff>
      <xdr:row>97</xdr:row>
      <xdr:rowOff>165795</xdr:rowOff>
    </xdr:to>
    <xdr:sp macro="" textlink="">
      <xdr:nvSpPr>
        <xdr:cNvPr id="717" name="円/楕円 716"/>
        <xdr:cNvSpPr/>
      </xdr:nvSpPr>
      <xdr:spPr>
        <a:xfrm>
          <a:off x="162687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42622</xdr:rowOff>
    </xdr:from>
    <xdr:ext cx="534377" cy="259045"/>
    <xdr:sp macro="" textlink="">
      <xdr:nvSpPr>
        <xdr:cNvPr id="718" name="公債費該当値テキスト"/>
        <xdr:cNvSpPr txBox="1"/>
      </xdr:nvSpPr>
      <xdr:spPr>
        <a:xfrm>
          <a:off x="16370300" y="16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49059</xdr:rowOff>
    </xdr:from>
    <xdr:to>
      <xdr:col>22</xdr:col>
      <xdr:colOff>415925</xdr:colOff>
      <xdr:row>97</xdr:row>
      <xdr:rowOff>150659</xdr:rowOff>
    </xdr:to>
    <xdr:sp macro="" textlink="">
      <xdr:nvSpPr>
        <xdr:cNvPr id="719" name="円/楕円 718"/>
        <xdr:cNvSpPr/>
      </xdr:nvSpPr>
      <xdr:spPr>
        <a:xfrm>
          <a:off x="15430500" y="1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141786</xdr:rowOff>
    </xdr:from>
    <xdr:ext cx="534377" cy="259045"/>
    <xdr:sp macro="" textlink="">
      <xdr:nvSpPr>
        <xdr:cNvPr id="720" name="テキスト ボックス 719"/>
        <xdr:cNvSpPr txBox="1"/>
      </xdr:nvSpPr>
      <xdr:spPr>
        <a:xfrm>
          <a:off x="15214111" y="167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79054</xdr:rowOff>
    </xdr:from>
    <xdr:to>
      <xdr:col>21</xdr:col>
      <xdr:colOff>212725</xdr:colOff>
      <xdr:row>98</xdr:row>
      <xdr:rowOff>9204</xdr:rowOff>
    </xdr:to>
    <xdr:sp macro="" textlink="">
      <xdr:nvSpPr>
        <xdr:cNvPr id="721" name="円/楕円 720"/>
        <xdr:cNvSpPr/>
      </xdr:nvSpPr>
      <xdr:spPr>
        <a:xfrm>
          <a:off x="14541500" y="167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331</xdr:rowOff>
    </xdr:from>
    <xdr:ext cx="534377" cy="259045"/>
    <xdr:sp macro="" textlink="">
      <xdr:nvSpPr>
        <xdr:cNvPr id="722" name="テキスト ボックス 721"/>
        <xdr:cNvSpPr txBox="1"/>
      </xdr:nvSpPr>
      <xdr:spPr>
        <a:xfrm>
          <a:off x="14325111" y="168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76082</xdr:rowOff>
    </xdr:from>
    <xdr:to>
      <xdr:col>20</xdr:col>
      <xdr:colOff>9525</xdr:colOff>
      <xdr:row>98</xdr:row>
      <xdr:rowOff>6232</xdr:rowOff>
    </xdr:to>
    <xdr:sp macro="" textlink="">
      <xdr:nvSpPr>
        <xdr:cNvPr id="723" name="円/楕円 722"/>
        <xdr:cNvSpPr/>
      </xdr:nvSpPr>
      <xdr:spPr>
        <a:xfrm>
          <a:off x="13652500" y="167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168809</xdr:rowOff>
    </xdr:from>
    <xdr:ext cx="534377" cy="259045"/>
    <xdr:sp macro="" textlink="">
      <xdr:nvSpPr>
        <xdr:cNvPr id="724" name="テキスト ボックス 723"/>
        <xdr:cNvSpPr txBox="1"/>
      </xdr:nvSpPr>
      <xdr:spPr>
        <a:xfrm>
          <a:off x="13436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60375</xdr:rowOff>
    </xdr:from>
    <xdr:to>
      <xdr:col>18</xdr:col>
      <xdr:colOff>492125</xdr:colOff>
      <xdr:row>97</xdr:row>
      <xdr:rowOff>161975</xdr:rowOff>
    </xdr:to>
    <xdr:sp macro="" textlink="">
      <xdr:nvSpPr>
        <xdr:cNvPr id="725" name="円/楕円 724"/>
        <xdr:cNvSpPr/>
      </xdr:nvSpPr>
      <xdr:spPr>
        <a:xfrm>
          <a:off x="12763500" y="166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153102</xdr:rowOff>
    </xdr:from>
    <xdr:ext cx="534377" cy="259045"/>
    <xdr:sp macro="" textlink="">
      <xdr:nvSpPr>
        <xdr:cNvPr id="726" name="テキスト ボックス 725"/>
        <xdr:cNvSpPr txBox="1"/>
      </xdr:nvSpPr>
      <xdr:spPr>
        <a:xfrm>
          <a:off x="12547111" y="167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各項目をみると、類似団体内平均値と同水準ないしは下回っている項目が多い。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・総務費については、ふるさと納税の増加によるまちづくり基金積立金の増や和戸駅バリアフリー改修工事負担金の支出により、前年度より増加している。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・民生費については、高齢化を背景とした社会保障関連経費の増加や自立支援、民間保育所委託料などの扶助費の増加により、類似団体内平均値と同様に増加傾向にある。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・商工費はプレミアム商品券の発行等により、前年度と比較し、大幅に増加している。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少子高齢化による歳入減、社会保障関連経費の増加傾向の影響もあり、昨年度に比べ、財政調整基金が減少している。今後も同様の傾向が続くことが予想されるため、引き続き、歳入確保・歳出削減に努め、基金に頼らない財政運営を目指していく。</a:t>
          </a:r>
          <a:endParaRPr lang="ja-JP" altLang="ja-JP"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すべての会計において、実質赤字はなく、健全な財政運営ができているといえる。引き続き、各特別会計の独立採算を目指し、使用料、保険税等の適正化を図ることで普通会計の負担額の減少を図っていく。</a:t>
          </a:r>
          <a:endParaRPr lang="ja-JP" altLang="ja-JP" sz="18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10240996</v>
      </c>
      <c r="BO4" s="379"/>
      <c r="BP4" s="379"/>
      <c r="BQ4" s="379"/>
      <c r="BR4" s="379"/>
      <c r="BS4" s="379"/>
      <c r="BT4" s="379"/>
      <c r="BU4" s="380"/>
      <c r="BV4" s="378">
        <v>9585473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9539090</v>
      </c>
      <c r="BO5" s="416"/>
      <c r="BP5" s="416"/>
      <c r="BQ5" s="416"/>
      <c r="BR5" s="416"/>
      <c r="BS5" s="416"/>
      <c r="BT5" s="416"/>
      <c r="BU5" s="417"/>
      <c r="BV5" s="415">
        <v>9212900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90.7</v>
      </c>
      <c r="CU5" s="413"/>
      <c r="CV5" s="413"/>
      <c r="CW5" s="413"/>
      <c r="CX5" s="413"/>
      <c r="CY5" s="413"/>
      <c r="CZ5" s="413"/>
      <c r="DA5" s="414"/>
      <c r="DB5" s="412">
        <v>94.6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701906</v>
      </c>
      <c r="BO6" s="416"/>
      <c r="BP6" s="416"/>
      <c r="BQ6" s="416"/>
      <c r="BR6" s="416"/>
      <c r="BS6" s="416"/>
      <c r="BT6" s="416"/>
      <c r="BU6" s="417"/>
      <c r="BV6" s="415">
        <v>372573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103.7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200120</v>
      </c>
      <c r="BO7" s="416"/>
      <c r="BP7" s="416"/>
      <c r="BQ7" s="416"/>
      <c r="BR7" s="416"/>
      <c r="BS7" s="416"/>
      <c r="BT7" s="416"/>
      <c r="BU7" s="417"/>
      <c r="BV7" s="415">
        <v>114727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6453696</v>
      </c>
      <c r="CU7" s="416"/>
      <c r="CV7" s="416"/>
      <c r="CW7" s="416"/>
      <c r="CX7" s="416"/>
      <c r="CY7" s="416"/>
      <c r="CZ7" s="416"/>
      <c r="DA7" s="417"/>
      <c r="DB7" s="415">
        <v>6288994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501786</v>
      </c>
      <c r="BO8" s="416"/>
      <c r="BP8" s="416"/>
      <c r="BQ8" s="416"/>
      <c r="BR8" s="416"/>
      <c r="BS8" s="416"/>
      <c r="BT8" s="416"/>
      <c r="BU8" s="417"/>
      <c r="BV8" s="415">
        <v>257846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33705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243940</v>
      </c>
      <c r="BO9" s="416"/>
      <c r="BP9" s="416"/>
      <c r="BQ9" s="416"/>
      <c r="BR9" s="416"/>
      <c r="BS9" s="416"/>
      <c r="BT9" s="416"/>
      <c r="BU9" s="417"/>
      <c r="BV9" s="415">
        <v>-156179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8.5</v>
      </c>
      <c r="CU9" s="413"/>
      <c r="CV9" s="413"/>
      <c r="CW9" s="413"/>
      <c r="CX9" s="413"/>
      <c r="CY9" s="413"/>
      <c r="CZ9" s="413"/>
      <c r="DA9" s="414"/>
      <c r="DB9" s="412">
        <v>9.4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33641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129356</v>
      </c>
      <c r="BO10" s="416"/>
      <c r="BP10" s="416"/>
      <c r="BQ10" s="416"/>
      <c r="BR10" s="416"/>
      <c r="BS10" s="416"/>
      <c r="BT10" s="416"/>
      <c r="BU10" s="417"/>
      <c r="BV10" s="415">
        <v>207367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33589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240000</v>
      </c>
      <c r="BO12" s="416"/>
      <c r="BP12" s="416"/>
      <c r="BQ12" s="416"/>
      <c r="BR12" s="416"/>
      <c r="BS12" s="416"/>
      <c r="BT12" s="416"/>
      <c r="BU12" s="417"/>
      <c r="BV12" s="415">
        <v>190000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33244</v>
      </c>
      <c r="S13" s="497"/>
      <c r="T13" s="497"/>
      <c r="U13" s="497"/>
      <c r="V13" s="498"/>
      <c r="W13" s="431" t="s">
        <v>120</v>
      </c>
      <c r="X13" s="432"/>
      <c r="Y13" s="432"/>
      <c r="Z13" s="432"/>
      <c r="AA13" s="432"/>
      <c r="AB13" s="422"/>
      <c r="AC13" s="466">
        <v>353</v>
      </c>
      <c r="AD13" s="467"/>
      <c r="AE13" s="467"/>
      <c r="AF13" s="467"/>
      <c r="AG13" s="506"/>
      <c r="AH13" s="466">
        <v>480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133296</v>
      </c>
      <c r="BO13" s="416"/>
      <c r="BP13" s="416"/>
      <c r="BQ13" s="416"/>
      <c r="BR13" s="416"/>
      <c r="BS13" s="416"/>
      <c r="BT13" s="416"/>
      <c r="BU13" s="417"/>
      <c r="BV13" s="415">
        <v>-138812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33392</v>
      </c>
      <c r="S14" s="497"/>
      <c r="T14" s="497"/>
      <c r="U14" s="497"/>
      <c r="V14" s="498"/>
      <c r="W14" s="405"/>
      <c r="X14" s="406"/>
      <c r="Y14" s="406"/>
      <c r="Z14" s="406"/>
      <c r="AA14" s="406"/>
      <c r="AB14" s="395"/>
      <c r="AC14" s="499">
        <v>2.2999999999999998</v>
      </c>
      <c r="AD14" s="500"/>
      <c r="AE14" s="500"/>
      <c r="AF14" s="500"/>
      <c r="AG14" s="501"/>
      <c r="AH14" s="499">
        <v>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28.3</v>
      </c>
      <c r="CU14" s="511"/>
      <c r="CV14" s="511"/>
      <c r="CW14" s="511"/>
      <c r="CX14" s="511"/>
      <c r="CY14" s="511"/>
      <c r="CZ14" s="511"/>
      <c r="DA14" s="512"/>
      <c r="DB14" s="510">
        <v>32.700000000000003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33058</v>
      </c>
      <c r="S15" s="497"/>
      <c r="T15" s="497"/>
      <c r="U15" s="497"/>
      <c r="V15" s="498"/>
      <c r="W15" s="431" t="s">
        <v>127</v>
      </c>
      <c r="X15" s="432"/>
      <c r="Y15" s="432"/>
      <c r="Z15" s="432"/>
      <c r="AA15" s="432"/>
      <c r="AB15" s="422"/>
      <c r="AC15" s="466">
        <v>3499</v>
      </c>
      <c r="AD15" s="467"/>
      <c r="AE15" s="467"/>
      <c r="AF15" s="467"/>
      <c r="AG15" s="506"/>
      <c r="AH15" s="466">
        <v>3802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3206269</v>
      </c>
      <c r="BO15" s="379"/>
      <c r="BP15" s="379"/>
      <c r="BQ15" s="379"/>
      <c r="BR15" s="379"/>
      <c r="BS15" s="379"/>
      <c r="BT15" s="379"/>
      <c r="BU15" s="380"/>
      <c r="BV15" s="378">
        <v>3054593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23.2</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5115098</v>
      </c>
      <c r="BO16" s="416"/>
      <c r="BP16" s="416"/>
      <c r="BQ16" s="416"/>
      <c r="BR16" s="416"/>
      <c r="BS16" s="416"/>
      <c r="BT16" s="416"/>
      <c r="BU16" s="417"/>
      <c r="BV16" s="415">
        <v>4888144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11221</v>
      </c>
      <c r="AD17" s="467"/>
      <c r="AE17" s="467"/>
      <c r="AF17" s="467"/>
      <c r="AG17" s="506"/>
      <c r="AH17" s="466">
        <v>11902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4049498</v>
      </c>
      <c r="BO17" s="416"/>
      <c r="BP17" s="416"/>
      <c r="BQ17" s="416"/>
      <c r="BR17" s="416"/>
      <c r="BS17" s="416"/>
      <c r="BT17" s="416"/>
      <c r="BU17" s="417"/>
      <c r="BV17" s="415">
        <v>3899241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15.95</v>
      </c>
      <c r="M18" s="528"/>
      <c r="N18" s="528"/>
      <c r="O18" s="528"/>
      <c r="P18" s="528"/>
      <c r="Q18" s="528"/>
      <c r="R18" s="529"/>
      <c r="S18" s="529"/>
      <c r="T18" s="529"/>
      <c r="U18" s="529"/>
      <c r="V18" s="530"/>
      <c r="W18" s="433"/>
      <c r="X18" s="434"/>
      <c r="Y18" s="434"/>
      <c r="Z18" s="434"/>
      <c r="AA18" s="434"/>
      <c r="AB18" s="425"/>
      <c r="AC18" s="531">
        <v>74.400000000000006</v>
      </c>
      <c r="AD18" s="532"/>
      <c r="AE18" s="532"/>
      <c r="AF18" s="532"/>
      <c r="AG18" s="533"/>
      <c r="AH18" s="531">
        <v>72.2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6003474</v>
      </c>
      <c r="BO18" s="416"/>
      <c r="BP18" s="416"/>
      <c r="BQ18" s="416"/>
      <c r="BR18" s="416"/>
      <c r="BS18" s="416"/>
      <c r="BT18" s="416"/>
      <c r="BU18" s="417"/>
      <c r="BV18" s="415">
        <v>6014959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2113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7927834</v>
      </c>
      <c r="BO19" s="416"/>
      <c r="BP19" s="416"/>
      <c r="BQ19" s="416"/>
      <c r="BR19" s="416"/>
      <c r="BS19" s="416"/>
      <c r="BT19" s="416"/>
      <c r="BU19" s="417"/>
      <c r="BV19" s="415">
        <v>7439486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13728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8026421</v>
      </c>
      <c r="BO23" s="416"/>
      <c r="BP23" s="416"/>
      <c r="BQ23" s="416"/>
      <c r="BR23" s="416"/>
      <c r="BS23" s="416"/>
      <c r="BT23" s="416"/>
      <c r="BU23" s="417"/>
      <c r="BV23" s="415">
        <v>7950152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5856</v>
      </c>
      <c r="R24" s="467"/>
      <c r="S24" s="467"/>
      <c r="T24" s="467"/>
      <c r="U24" s="467"/>
      <c r="V24" s="506"/>
      <c r="W24" s="561"/>
      <c r="X24" s="549"/>
      <c r="Y24" s="550"/>
      <c r="Z24" s="465" t="s">
        <v>150</v>
      </c>
      <c r="AA24" s="445"/>
      <c r="AB24" s="445"/>
      <c r="AC24" s="445"/>
      <c r="AD24" s="445"/>
      <c r="AE24" s="445"/>
      <c r="AF24" s="445"/>
      <c r="AG24" s="446"/>
      <c r="AH24" s="466">
        <v>166</v>
      </c>
      <c r="AI24" s="467"/>
      <c r="AJ24" s="467"/>
      <c r="AK24" s="467"/>
      <c r="AL24" s="506"/>
      <c r="AM24" s="466">
        <v>543982</v>
      </c>
      <c r="AN24" s="467"/>
      <c r="AO24" s="467"/>
      <c r="AP24" s="467"/>
      <c r="AQ24" s="467"/>
      <c r="AR24" s="506"/>
      <c r="AS24" s="466">
        <v>3277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7022500</v>
      </c>
      <c r="BO24" s="416"/>
      <c r="BP24" s="416"/>
      <c r="BQ24" s="416"/>
      <c r="BR24" s="416"/>
      <c r="BS24" s="416"/>
      <c r="BT24" s="416"/>
      <c r="BU24" s="417"/>
      <c r="BV24" s="415">
        <v>6911786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6480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642217</v>
      </c>
      <c r="BO25" s="379"/>
      <c r="BP25" s="379"/>
      <c r="BQ25" s="379"/>
      <c r="BR25" s="379"/>
      <c r="BS25" s="379"/>
      <c r="BT25" s="379"/>
      <c r="BU25" s="380"/>
      <c r="BV25" s="378">
        <v>440461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5355</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2950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381267</v>
      </c>
      <c r="BO27" s="585"/>
      <c r="BP27" s="585"/>
      <c r="BQ27" s="585"/>
      <c r="BR27" s="585"/>
      <c r="BS27" s="585"/>
      <c r="BT27" s="585"/>
      <c r="BU27" s="586"/>
      <c r="BV27" s="584">
        <v>381097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948019</v>
      </c>
      <c r="BO28" s="379"/>
      <c r="BP28" s="379"/>
      <c r="BQ28" s="379"/>
      <c r="BR28" s="379"/>
      <c r="BS28" s="379"/>
      <c r="BT28" s="379"/>
      <c r="BU28" s="380"/>
      <c r="BV28" s="378">
        <v>1058663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2210</v>
      </c>
      <c r="R29" s="467"/>
      <c r="S29" s="467"/>
      <c r="T29" s="467"/>
      <c r="U29" s="467"/>
      <c r="V29" s="506"/>
      <c r="W29" s="562"/>
      <c r="X29" s="563"/>
      <c r="Y29" s="564"/>
      <c r="Z29" s="465" t="s">
        <v>167</v>
      </c>
      <c r="AA29" s="445"/>
      <c r="AB29" s="445"/>
      <c r="AC29" s="445"/>
      <c r="AD29" s="445"/>
      <c r="AE29" s="445"/>
      <c r="AF29" s="445"/>
      <c r="AG29" s="446"/>
      <c r="AH29" s="466">
        <v>168</v>
      </c>
      <c r="AI29" s="467"/>
      <c r="AJ29" s="467"/>
      <c r="AK29" s="467"/>
      <c r="AL29" s="506"/>
      <c r="AM29" s="466">
        <v>552080</v>
      </c>
      <c r="AN29" s="467"/>
      <c r="AO29" s="467"/>
      <c r="AP29" s="467"/>
      <c r="AQ29" s="467"/>
      <c r="AR29" s="506"/>
      <c r="AS29" s="466">
        <v>3286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3509</v>
      </c>
      <c r="BO29" s="416"/>
      <c r="BP29" s="416"/>
      <c r="BQ29" s="416"/>
      <c r="BR29" s="416"/>
      <c r="BS29" s="416"/>
      <c r="BT29" s="416"/>
      <c r="BU29" s="417"/>
      <c r="BV29" s="415">
        <v>3508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354215</v>
      </c>
      <c r="BO30" s="585"/>
      <c r="BP30" s="585"/>
      <c r="BQ30" s="585"/>
      <c r="BR30" s="585"/>
      <c r="BS30" s="585"/>
      <c r="BT30" s="585"/>
      <c r="BU30" s="586"/>
      <c r="BV30" s="584">
        <v>289188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久喜宮代衛生組合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新しい村</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埼玉東部消防組合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宮代町土地開発公社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埼玉県後期高齢者医療連合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埼玉県後期高齢者医療連合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埼玉県市町村総合事務組合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埼玉県市町村総合事務組合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彩の国さいたま人づくり広域連合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v>10.25</v>
      </c>
      <c r="G34" s="33">
        <v>10.51</v>
      </c>
      <c r="H34" s="33">
        <v>13.57</v>
      </c>
      <c r="I34" s="33">
        <v>16.34</v>
      </c>
      <c r="J34" s="34">
        <v>18.809999999999999</v>
      </c>
      <c r="K34" s="22"/>
      <c r="L34" s="22"/>
      <c r="M34" s="22"/>
      <c r="N34" s="22"/>
      <c r="O34" s="22"/>
      <c r="P34" s="22"/>
    </row>
    <row r="35" spans="1:16" ht="39" customHeight="1" x14ac:dyDescent="0.15">
      <c r="A35" s="22"/>
      <c r="B35" s="35"/>
      <c r="C35" s="1175" t="s">
        <v>525</v>
      </c>
      <c r="D35" s="1176"/>
      <c r="E35" s="1177"/>
      <c r="F35" s="36">
        <v>4.6900000000000004</v>
      </c>
      <c r="G35" s="37">
        <v>4.2699999999999996</v>
      </c>
      <c r="H35" s="37">
        <v>6.59</v>
      </c>
      <c r="I35" s="37">
        <v>4.09</v>
      </c>
      <c r="J35" s="38">
        <v>7.77</v>
      </c>
      <c r="K35" s="22"/>
      <c r="L35" s="22"/>
      <c r="M35" s="22"/>
      <c r="N35" s="22"/>
      <c r="O35" s="22"/>
      <c r="P35" s="22"/>
    </row>
    <row r="36" spans="1:16" ht="39" customHeight="1" x14ac:dyDescent="0.15">
      <c r="A36" s="22"/>
      <c r="B36" s="35"/>
      <c r="C36" s="1175" t="s">
        <v>526</v>
      </c>
      <c r="D36" s="1176"/>
      <c r="E36" s="1177"/>
      <c r="F36" s="36">
        <v>1.68</v>
      </c>
      <c r="G36" s="37">
        <v>1.67</v>
      </c>
      <c r="H36" s="37">
        <v>1.22</v>
      </c>
      <c r="I36" s="37">
        <v>1.0900000000000001</v>
      </c>
      <c r="J36" s="38">
        <v>2.15</v>
      </c>
      <c r="K36" s="22"/>
      <c r="L36" s="22"/>
      <c r="M36" s="22"/>
      <c r="N36" s="22"/>
      <c r="O36" s="22"/>
      <c r="P36" s="22"/>
    </row>
    <row r="37" spans="1:16" ht="39" customHeight="1" x14ac:dyDescent="0.15">
      <c r="A37" s="22"/>
      <c r="B37" s="35"/>
      <c r="C37" s="1175" t="s">
        <v>527</v>
      </c>
      <c r="D37" s="1176"/>
      <c r="E37" s="1177"/>
      <c r="F37" s="36">
        <v>0.81</v>
      </c>
      <c r="G37" s="37">
        <v>1.61</v>
      </c>
      <c r="H37" s="37">
        <v>1.92</v>
      </c>
      <c r="I37" s="37">
        <v>2.87</v>
      </c>
      <c r="J37" s="38">
        <v>1.97</v>
      </c>
      <c r="K37" s="22"/>
      <c r="L37" s="22"/>
      <c r="M37" s="22"/>
      <c r="N37" s="22"/>
      <c r="O37" s="22"/>
      <c r="P37" s="22"/>
    </row>
    <row r="38" spans="1:16" ht="39" customHeight="1" x14ac:dyDescent="0.15">
      <c r="A38" s="22"/>
      <c r="B38" s="35"/>
      <c r="C38" s="1175" t="s">
        <v>528</v>
      </c>
      <c r="D38" s="1176"/>
      <c r="E38" s="1177"/>
      <c r="F38" s="36">
        <v>1.75</v>
      </c>
      <c r="G38" s="37">
        <v>0.28000000000000003</v>
      </c>
      <c r="H38" s="37">
        <v>0.48</v>
      </c>
      <c r="I38" s="37">
        <v>0.31</v>
      </c>
      <c r="J38" s="38">
        <v>0.48</v>
      </c>
      <c r="K38" s="22"/>
      <c r="L38" s="22"/>
      <c r="M38" s="22"/>
      <c r="N38" s="22"/>
      <c r="O38" s="22"/>
      <c r="P38" s="22"/>
    </row>
    <row r="39" spans="1:16" ht="39" customHeight="1" x14ac:dyDescent="0.15">
      <c r="A39" s="22"/>
      <c r="B39" s="35"/>
      <c r="C39" s="1175" t="s">
        <v>529</v>
      </c>
      <c r="D39" s="1176"/>
      <c r="E39" s="1177"/>
      <c r="F39" s="36">
        <v>0.08</v>
      </c>
      <c r="G39" s="37">
        <v>0.04</v>
      </c>
      <c r="H39" s="37">
        <v>0.09</v>
      </c>
      <c r="I39" s="37">
        <v>0.08</v>
      </c>
      <c r="J39" s="38">
        <v>0.06</v>
      </c>
      <c r="K39" s="22"/>
      <c r="L39" s="22"/>
      <c r="M39" s="22"/>
      <c r="N39" s="22"/>
      <c r="O39" s="22"/>
      <c r="P39" s="22"/>
    </row>
    <row r="40" spans="1:16" ht="39" customHeight="1" x14ac:dyDescent="0.15">
      <c r="A40" s="22"/>
      <c r="B40" s="35"/>
      <c r="C40" s="1175" t="s">
        <v>530</v>
      </c>
      <c r="D40" s="1176"/>
      <c r="E40" s="1177"/>
      <c r="F40" s="36">
        <v>0.03</v>
      </c>
      <c r="G40" s="37">
        <v>0.03</v>
      </c>
      <c r="H40" s="37">
        <v>0.1</v>
      </c>
      <c r="I40" s="37">
        <v>0.03</v>
      </c>
      <c r="J40" s="38">
        <v>0.05</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717</v>
      </c>
      <c r="L45" s="60">
        <v>691</v>
      </c>
      <c r="M45" s="60">
        <v>689</v>
      </c>
      <c r="N45" s="60">
        <v>753</v>
      </c>
      <c r="O45" s="61">
        <v>726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539</v>
      </c>
      <c r="L48" s="64">
        <v>521</v>
      </c>
      <c r="M48" s="64">
        <v>520</v>
      </c>
      <c r="N48" s="64">
        <v>530</v>
      </c>
      <c r="O48" s="65">
        <v>548</v>
      </c>
      <c r="P48" s="48"/>
      <c r="Q48" s="48"/>
      <c r="R48" s="48"/>
      <c r="S48" s="48"/>
      <c r="T48" s="48"/>
      <c r="U48" s="48"/>
    </row>
    <row r="49" spans="1:21" ht="30.75" customHeight="1" x14ac:dyDescent="0.15">
      <c r="A49" s="48"/>
      <c r="B49" s="1193"/>
      <c r="C49" s="1194"/>
      <c r="D49" s="62"/>
      <c r="E49" s="1185" t="s">
        <v>15</v>
      </c>
      <c r="F49" s="1185"/>
      <c r="G49" s="1185"/>
      <c r="H49" s="1185"/>
      <c r="I49" s="1185"/>
      <c r="J49" s="1186"/>
      <c r="K49" s="63">
        <v>96</v>
      </c>
      <c r="L49" s="64">
        <v>100</v>
      </c>
      <c r="M49" s="64">
        <v>89</v>
      </c>
      <c r="N49" s="64">
        <v>86</v>
      </c>
      <c r="O49" s="65">
        <v>29</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961</v>
      </c>
      <c r="L52" s="64">
        <v>955</v>
      </c>
      <c r="M52" s="64">
        <v>953</v>
      </c>
      <c r="N52" s="64">
        <v>996</v>
      </c>
      <c r="O52" s="65">
        <v>922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391</v>
      </c>
      <c r="L53" s="69">
        <v>357</v>
      </c>
      <c r="M53" s="69">
        <v>345</v>
      </c>
      <c r="N53" s="69">
        <v>373</v>
      </c>
      <c r="O53" s="70">
        <v>381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8120</v>
      </c>
      <c r="J41" s="83">
        <v>8451</v>
      </c>
      <c r="K41" s="83">
        <v>8679</v>
      </c>
      <c r="L41" s="83">
        <v>8758</v>
      </c>
      <c r="M41" s="84">
        <v>8795</v>
      </c>
    </row>
    <row r="42" spans="2:13" ht="27.75" customHeight="1" x14ac:dyDescent="0.15">
      <c r="B42" s="1201"/>
      <c r="C42" s="1202"/>
      <c r="D42" s="85"/>
      <c r="E42" s="1207" t="s">
        <v>25</v>
      </c>
      <c r="F42" s="1207"/>
      <c r="G42" s="1207"/>
      <c r="H42" s="1208"/>
      <c r="I42" s="86" t="s">
        <v>477</v>
      </c>
      <c r="J42" s="87" t="s">
        <v>477</v>
      </c>
      <c r="K42" s="87" t="s">
        <v>477</v>
      </c>
      <c r="L42" s="87" t="s">
        <v>477</v>
      </c>
      <c r="M42" s="88" t="s">
        <v>477</v>
      </c>
    </row>
    <row r="43" spans="2:13" ht="27.75" customHeight="1" x14ac:dyDescent="0.15">
      <c r="B43" s="1201"/>
      <c r="C43" s="1202"/>
      <c r="D43" s="85"/>
      <c r="E43" s="1207" t="s">
        <v>26</v>
      </c>
      <c r="F43" s="1207"/>
      <c r="G43" s="1207"/>
      <c r="H43" s="1208"/>
      <c r="I43" s="86">
        <v>6394</v>
      </c>
      <c r="J43" s="87">
        <v>6038</v>
      </c>
      <c r="K43" s="87">
        <v>5702</v>
      </c>
      <c r="L43" s="87">
        <v>5190</v>
      </c>
      <c r="M43" s="88">
        <v>4905</v>
      </c>
    </row>
    <row r="44" spans="2:13" ht="27.75" customHeight="1" x14ac:dyDescent="0.15">
      <c r="B44" s="1201"/>
      <c r="C44" s="1202"/>
      <c r="D44" s="85"/>
      <c r="E44" s="1207" t="s">
        <v>27</v>
      </c>
      <c r="F44" s="1207"/>
      <c r="G44" s="1207"/>
      <c r="H44" s="1208"/>
      <c r="I44" s="86">
        <v>409</v>
      </c>
      <c r="J44" s="87">
        <v>317</v>
      </c>
      <c r="K44" s="87">
        <v>213</v>
      </c>
      <c r="L44" s="87">
        <v>241</v>
      </c>
      <c r="M44" s="88">
        <v>236</v>
      </c>
    </row>
    <row r="45" spans="2:13" ht="27.75" customHeight="1" x14ac:dyDescent="0.15">
      <c r="B45" s="1201"/>
      <c r="C45" s="1202"/>
      <c r="D45" s="85"/>
      <c r="E45" s="1207" t="s">
        <v>28</v>
      </c>
      <c r="F45" s="1207"/>
      <c r="G45" s="1207"/>
      <c r="H45" s="1208"/>
      <c r="I45" s="86">
        <v>791</v>
      </c>
      <c r="J45" s="87">
        <v>853</v>
      </c>
      <c r="K45" s="87">
        <v>70</v>
      </c>
      <c r="L45" s="87" t="s">
        <v>477</v>
      </c>
      <c r="M45" s="88" t="s">
        <v>477</v>
      </c>
    </row>
    <row r="46" spans="2:13" ht="27.75" customHeight="1" x14ac:dyDescent="0.15">
      <c r="B46" s="1201"/>
      <c r="C46" s="1202"/>
      <c r="D46" s="85"/>
      <c r="E46" s="1207" t="s">
        <v>29</v>
      </c>
      <c r="F46" s="1207"/>
      <c r="G46" s="1207"/>
      <c r="H46" s="1208"/>
      <c r="I46" s="86" t="s">
        <v>477</v>
      </c>
      <c r="J46" s="87" t="s">
        <v>477</v>
      </c>
      <c r="K46" s="87" t="s">
        <v>477</v>
      </c>
      <c r="L46" s="87" t="s">
        <v>477</v>
      </c>
      <c r="M46" s="88" t="s">
        <v>477</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1535</v>
      </c>
      <c r="J49" s="87">
        <v>1535</v>
      </c>
      <c r="K49" s="87">
        <v>1594</v>
      </c>
      <c r="L49" s="87">
        <v>1716</v>
      </c>
      <c r="M49" s="88">
        <v>1758</v>
      </c>
    </row>
    <row r="50" spans="2:13" ht="27.75" customHeight="1" x14ac:dyDescent="0.15">
      <c r="B50" s="1201"/>
      <c r="C50" s="1202"/>
      <c r="D50" s="85"/>
      <c r="E50" s="1207" t="s">
        <v>34</v>
      </c>
      <c r="F50" s="1207"/>
      <c r="G50" s="1207"/>
      <c r="H50" s="1208"/>
      <c r="I50" s="86">
        <v>1491</v>
      </c>
      <c r="J50" s="87">
        <v>1343</v>
      </c>
      <c r="K50" s="87">
        <v>1242</v>
      </c>
      <c r="L50" s="87">
        <v>1245</v>
      </c>
      <c r="M50" s="88">
        <v>1206</v>
      </c>
    </row>
    <row r="51" spans="2:13" ht="27.75" customHeight="1" x14ac:dyDescent="0.15">
      <c r="B51" s="1203"/>
      <c r="C51" s="1204"/>
      <c r="D51" s="85"/>
      <c r="E51" s="1207" t="s">
        <v>35</v>
      </c>
      <c r="F51" s="1207"/>
      <c r="G51" s="1207"/>
      <c r="H51" s="1208"/>
      <c r="I51" s="86">
        <v>9349</v>
      </c>
      <c r="J51" s="87">
        <v>9358</v>
      </c>
      <c r="K51" s="87">
        <v>9492</v>
      </c>
      <c r="L51" s="87">
        <v>9463</v>
      </c>
      <c r="M51" s="88">
        <v>9376</v>
      </c>
    </row>
    <row r="52" spans="2:13" ht="27.75" customHeight="1" thickBot="1" x14ac:dyDescent="0.2">
      <c r="B52" s="1211" t="s">
        <v>36</v>
      </c>
      <c r="C52" s="1212"/>
      <c r="D52" s="90"/>
      <c r="E52" s="1213" t="s">
        <v>37</v>
      </c>
      <c r="F52" s="1213"/>
      <c r="G52" s="1213"/>
      <c r="H52" s="1214"/>
      <c r="I52" s="91">
        <v>3338</v>
      </c>
      <c r="J52" s="92">
        <v>3424</v>
      </c>
      <c r="K52" s="92">
        <v>2335</v>
      </c>
      <c r="L52" s="92">
        <v>1765</v>
      </c>
      <c r="M52" s="93">
        <v>1595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67" zoomScale="70" zoomScaleNormal="70"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554</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554</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549</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552</v>
      </c>
    </row>
    <row r="50" spans="1:17" ht="13.5" x14ac:dyDescent="0.15">
      <c r="B50" s="248"/>
      <c r="C50" s="244"/>
      <c r="D50" s="244"/>
      <c r="E50" s="244"/>
      <c r="F50" s="244"/>
      <c r="G50" s="1224"/>
      <c r="H50" s="1225"/>
      <c r="I50" s="1225"/>
      <c r="J50" s="1226"/>
      <c r="K50" s="345" t="s">
        <v>517</v>
      </c>
      <c r="L50" s="345" t="s">
        <v>518</v>
      </c>
      <c r="M50" s="345" t="s">
        <v>519</v>
      </c>
      <c r="N50" s="345" t="s">
        <v>520</v>
      </c>
      <c r="O50" s="345" t="s">
        <v>521</v>
      </c>
    </row>
    <row r="51" spans="1:17" ht="13.5" x14ac:dyDescent="0.15">
      <c r="B51" s="248"/>
      <c r="C51" s="244"/>
      <c r="D51" s="244"/>
      <c r="E51" s="244"/>
      <c r="F51" s="244"/>
      <c r="G51" s="1227" t="s">
        <v>547</v>
      </c>
      <c r="H51" s="1228"/>
      <c r="I51" s="1233" t="s">
        <v>545</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551</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546</v>
      </c>
      <c r="H55" s="1241"/>
      <c r="I55" s="1237" t="s">
        <v>545</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551</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549</v>
      </c>
      <c r="I64" s="352"/>
      <c r="J64" s="352"/>
      <c r="K64" s="352"/>
      <c r="L64" s="244"/>
      <c r="M64" s="244"/>
      <c r="N64" s="244"/>
      <c r="O64" s="244"/>
    </row>
    <row r="65" spans="2:30" ht="13.5" x14ac:dyDescent="0.15">
      <c r="B65" s="248"/>
      <c r="C65" s="244"/>
      <c r="D65" s="244"/>
      <c r="E65" s="244"/>
      <c r="F65" s="244"/>
      <c r="G65" s="1247" t="s">
        <v>555</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548</v>
      </c>
      <c r="I71" s="349"/>
      <c r="J71" s="348"/>
      <c r="K71" s="348"/>
      <c r="L71" s="347"/>
      <c r="M71" s="348"/>
      <c r="N71" s="347"/>
      <c r="O71" s="346"/>
    </row>
    <row r="72" spans="2:30" ht="13.5" x14ac:dyDescent="0.15">
      <c r="B72" s="248"/>
      <c r="C72" s="244"/>
      <c r="D72" s="244"/>
      <c r="E72" s="244"/>
      <c r="F72" s="244"/>
      <c r="G72" s="1224"/>
      <c r="H72" s="1225"/>
      <c r="I72" s="1225"/>
      <c r="J72" s="1226"/>
      <c r="K72" s="345" t="s">
        <v>517</v>
      </c>
      <c r="L72" s="345" t="s">
        <v>518</v>
      </c>
      <c r="M72" s="345" t="s">
        <v>519</v>
      </c>
      <c r="N72" s="345" t="s">
        <v>520</v>
      </c>
      <c r="O72" s="345" t="s">
        <v>521</v>
      </c>
    </row>
    <row r="73" spans="2:30" ht="13.5" x14ac:dyDescent="0.15">
      <c r="B73" s="248"/>
      <c r="C73" s="244"/>
      <c r="D73" s="244"/>
      <c r="E73" s="244"/>
      <c r="F73" s="244"/>
      <c r="G73" s="1227" t="s">
        <v>547</v>
      </c>
      <c r="H73" s="1228"/>
      <c r="I73" s="1233" t="s">
        <v>545</v>
      </c>
      <c r="J73" s="1233"/>
      <c r="K73" s="1248">
        <v>61.2</v>
      </c>
      <c r="L73" s="1248">
        <v>63.6</v>
      </c>
      <c r="M73" s="1236">
        <v>43.1</v>
      </c>
      <c r="N73" s="1236">
        <v>32.700000000000003</v>
      </c>
      <c r="O73" s="1236">
        <v>28.3</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544</v>
      </c>
      <c r="J75" s="1237"/>
      <c r="K75" s="1249">
        <v>9.6999999999999993</v>
      </c>
      <c r="L75" s="1249">
        <v>7.9</v>
      </c>
      <c r="M75" s="1249">
        <v>6.7</v>
      </c>
      <c r="N75" s="1249">
        <v>6.6</v>
      </c>
      <c r="O75" s="1249">
        <v>6.6</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546</v>
      </c>
      <c r="H77" s="1241"/>
      <c r="I77" s="1237" t="s">
        <v>545</v>
      </c>
      <c r="J77" s="1237"/>
      <c r="K77" s="1248">
        <v>40.200000000000003</v>
      </c>
      <c r="L77" s="1248">
        <v>30.7</v>
      </c>
      <c r="M77" s="1236">
        <v>22.3</v>
      </c>
      <c r="N77" s="1236">
        <v>20.3</v>
      </c>
      <c r="O77" s="1236">
        <v>13</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544</v>
      </c>
      <c r="J79" s="1246"/>
      <c r="K79" s="1251">
        <v>10.1</v>
      </c>
      <c r="L79" s="1251">
        <v>9.1999999999999993</v>
      </c>
      <c r="M79" s="1251">
        <v>8.5</v>
      </c>
      <c r="N79" s="1251">
        <v>7.7</v>
      </c>
      <c r="O79" s="1251">
        <v>6.8</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40" zoomScaleNormal="40" zoomScaleSheetLayoutView="70" workbookViewId="0">
      <selection activeCell="A5" sqref="A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40" zoomScaleNormal="40" zoomScaleSheetLayoutView="55" workbookViewId="0">
      <selection activeCell="A5" sqref="A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21775</v>
      </c>
      <c r="E3" s="116"/>
      <c r="F3" s="117">
        <v>42839</v>
      </c>
      <c r="G3" s="118"/>
      <c r="H3" s="119"/>
    </row>
    <row r="4" spans="1:8" x14ac:dyDescent="0.15">
      <c r="A4" s="120"/>
      <c r="B4" s="121"/>
      <c r="C4" s="122"/>
      <c r="D4" s="123">
        <v>11776</v>
      </c>
      <c r="E4" s="124"/>
      <c r="F4" s="125">
        <v>22027</v>
      </c>
      <c r="G4" s="126"/>
      <c r="H4" s="127"/>
    </row>
    <row r="5" spans="1:8" x14ac:dyDescent="0.15">
      <c r="A5" s="108" t="s">
        <v>511</v>
      </c>
      <c r="B5" s="113"/>
      <c r="C5" s="114"/>
      <c r="D5" s="115">
        <v>26437</v>
      </c>
      <c r="E5" s="116"/>
      <c r="F5" s="117">
        <v>46819</v>
      </c>
      <c r="G5" s="118"/>
      <c r="H5" s="119"/>
    </row>
    <row r="6" spans="1:8" x14ac:dyDescent="0.15">
      <c r="A6" s="120"/>
      <c r="B6" s="121"/>
      <c r="C6" s="122"/>
      <c r="D6" s="123">
        <v>8168</v>
      </c>
      <c r="E6" s="124"/>
      <c r="F6" s="125">
        <v>24121</v>
      </c>
      <c r="G6" s="126"/>
      <c r="H6" s="127"/>
    </row>
    <row r="7" spans="1:8" x14ac:dyDescent="0.15">
      <c r="A7" s="108" t="s">
        <v>512</v>
      </c>
      <c r="B7" s="113"/>
      <c r="C7" s="114"/>
      <c r="D7" s="115">
        <v>23740</v>
      </c>
      <c r="E7" s="116"/>
      <c r="F7" s="117">
        <v>53270</v>
      </c>
      <c r="G7" s="118"/>
      <c r="H7" s="119"/>
    </row>
    <row r="8" spans="1:8" x14ac:dyDescent="0.15">
      <c r="A8" s="120"/>
      <c r="B8" s="121"/>
      <c r="C8" s="122"/>
      <c r="D8" s="123">
        <v>6323</v>
      </c>
      <c r="E8" s="124"/>
      <c r="F8" s="125">
        <v>24316</v>
      </c>
      <c r="G8" s="126"/>
      <c r="H8" s="127"/>
    </row>
    <row r="9" spans="1:8" x14ac:dyDescent="0.15">
      <c r="A9" s="108" t="s">
        <v>513</v>
      </c>
      <c r="B9" s="113"/>
      <c r="C9" s="114"/>
      <c r="D9" s="115">
        <v>18583</v>
      </c>
      <c r="E9" s="116"/>
      <c r="F9" s="117">
        <v>53292</v>
      </c>
      <c r="G9" s="118"/>
      <c r="H9" s="119"/>
    </row>
    <row r="10" spans="1:8" x14ac:dyDescent="0.15">
      <c r="A10" s="120"/>
      <c r="B10" s="121"/>
      <c r="C10" s="122"/>
      <c r="D10" s="123">
        <v>4349</v>
      </c>
      <c r="E10" s="124"/>
      <c r="F10" s="125">
        <v>28900</v>
      </c>
      <c r="G10" s="126"/>
      <c r="H10" s="127"/>
    </row>
    <row r="11" spans="1:8" x14ac:dyDescent="0.15">
      <c r="A11" s="108" t="s">
        <v>514</v>
      </c>
      <c r="B11" s="113"/>
      <c r="C11" s="114"/>
      <c r="D11" s="115">
        <v>20059</v>
      </c>
      <c r="E11" s="116"/>
      <c r="F11" s="117">
        <v>49919</v>
      </c>
      <c r="G11" s="118"/>
      <c r="H11" s="119"/>
    </row>
    <row r="12" spans="1:8" x14ac:dyDescent="0.15">
      <c r="A12" s="120"/>
      <c r="B12" s="121"/>
      <c r="C12" s="128"/>
      <c r="D12" s="123">
        <v>11607</v>
      </c>
      <c r="E12" s="124"/>
      <c r="F12" s="125">
        <v>26398</v>
      </c>
      <c r="G12" s="126"/>
      <c r="H12" s="127"/>
    </row>
    <row r="13" spans="1:8" x14ac:dyDescent="0.15">
      <c r="A13" s="108"/>
      <c r="B13" s="113"/>
      <c r="C13" s="129"/>
      <c r="D13" s="130">
        <v>22119</v>
      </c>
      <c r="E13" s="131"/>
      <c r="F13" s="132">
        <v>49228</v>
      </c>
      <c r="G13" s="133"/>
      <c r="H13" s="119"/>
    </row>
    <row r="14" spans="1:8" x14ac:dyDescent="0.15">
      <c r="A14" s="120"/>
      <c r="B14" s="121"/>
      <c r="C14" s="122"/>
      <c r="D14" s="123">
        <v>8445</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4.7</v>
      </c>
      <c r="C19" s="134">
        <f>ROUND(VALUE(SUBSTITUTE(実質収支比率等に係る経年分析!G$48,"▲","-")),2)</f>
        <v>4.2699999999999996</v>
      </c>
      <c r="D19" s="134">
        <f>ROUND(VALUE(SUBSTITUTE(実質収支比率等に係る経年分析!H$48,"▲","-")),2)</f>
        <v>6.6</v>
      </c>
      <c r="E19" s="134">
        <f>ROUND(VALUE(SUBSTITUTE(実質収支比率等に係る経年分析!I$48,"▲","-")),2)</f>
        <v>4.0999999999999996</v>
      </c>
      <c r="F19" s="134">
        <f>ROUND(VALUE(SUBSTITUTE(実質収支比率等に係る経年分析!J$48,"▲","-")),2)</f>
        <v>7.78</v>
      </c>
    </row>
    <row r="20" spans="1:11" x14ac:dyDescent="0.15">
      <c r="A20" s="134" t="s">
        <v>42</v>
      </c>
      <c r="B20" s="134">
        <f>ROUND(VALUE(SUBSTITUTE(実質収支比率等に係る経年分析!F$47,"▲","-")),2)</f>
        <v>16.239999999999998</v>
      </c>
      <c r="C20" s="134">
        <f>ROUND(VALUE(SUBSTITUTE(実質収支比率等に係る経年分析!G$47,"▲","-")),2)</f>
        <v>16.63</v>
      </c>
      <c r="D20" s="134">
        <f>ROUND(VALUE(SUBSTITUTE(実質収支比率等に係る経年分析!H$47,"▲","-")),2)</f>
        <v>16.600000000000001</v>
      </c>
      <c r="E20" s="134">
        <f>ROUND(VALUE(SUBSTITUTE(実質収支比率等に係る経年分析!I$47,"▲","-")),2)</f>
        <v>16.829999999999998</v>
      </c>
      <c r="F20" s="134">
        <f>ROUND(VALUE(SUBSTITUTE(実質収支比率等に係る経年分析!J$47,"▲","-")),2)</f>
        <v>14.69</v>
      </c>
    </row>
    <row r="21" spans="1:11" x14ac:dyDescent="0.15">
      <c r="A21" s="134" t="s">
        <v>43</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-2.21</v>
      </c>
      <c r="F21" s="134">
        <f>IF(ISNUMBER(VALUE(SUBSTITUTE(実質収支比率等に係る経年分析!J$49,"▲","-"))),ROUND(VALUE(SUBSTITUTE(実質収支比率等に係る経年分析!J$49,"▲","-")),2),NA())</f>
        <v>2.0699999999999998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18.809999999999999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961</v>
      </c>
      <c r="E42" s="136"/>
      <c r="F42" s="136"/>
      <c r="G42" s="136">
        <f>'実質公債費比率（分子）の構造'!L$52</f>
        <v>955</v>
      </c>
      <c r="H42" s="136"/>
      <c r="I42" s="136"/>
      <c r="J42" s="136">
        <f>'実質公債費比率（分子）の構造'!M$52</f>
        <v>953</v>
      </c>
      <c r="K42" s="136"/>
      <c r="L42" s="136"/>
      <c r="M42" s="136">
        <f>'実質公債費比率（分子）の構造'!N$52</f>
        <v>996</v>
      </c>
      <c r="N42" s="136"/>
      <c r="O42" s="136"/>
      <c r="P42" s="136">
        <f>'実質公債費比率（分子）の構造'!O$52</f>
        <v>922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96</v>
      </c>
      <c r="C45" s="136"/>
      <c r="D45" s="136"/>
      <c r="E45" s="136">
        <f>'実質公債費比率（分子）の構造'!L$49</f>
        <v>100</v>
      </c>
      <c r="F45" s="136"/>
      <c r="G45" s="136"/>
      <c r="H45" s="136">
        <f>'実質公債費比率（分子）の構造'!M$49</f>
        <v>89</v>
      </c>
      <c r="I45" s="136"/>
      <c r="J45" s="136"/>
      <c r="K45" s="136">
        <f>'実質公債費比率（分子）の構造'!N$49</f>
        <v>86</v>
      </c>
      <c r="L45" s="136"/>
      <c r="M45" s="136"/>
      <c r="N45" s="136">
        <f>'実質公債費比率（分子）の構造'!O$49</f>
        <v>29</v>
      </c>
      <c r="O45" s="136"/>
      <c r="P45" s="136"/>
    </row>
    <row r="46" spans="1:16" x14ac:dyDescent="0.15">
      <c r="A46" s="136" t="s">
        <v>54</v>
      </c>
      <c r="B46" s="136">
        <f>'実質公債費比率（分子）の構造'!K$48</f>
        <v>539</v>
      </c>
      <c r="C46" s="136"/>
      <c r="D46" s="136"/>
      <c r="E46" s="136">
        <f>'実質公債費比率（分子）の構造'!L$48</f>
        <v>521</v>
      </c>
      <c r="F46" s="136"/>
      <c r="G46" s="136"/>
      <c r="H46" s="136">
        <f>'実質公債費比率（分子）の構造'!M$48</f>
        <v>520</v>
      </c>
      <c r="I46" s="136"/>
      <c r="J46" s="136"/>
      <c r="K46" s="136">
        <f>'実質公債費比率（分子）の構造'!N$48</f>
        <v>530</v>
      </c>
      <c r="L46" s="136"/>
      <c r="M46" s="136"/>
      <c r="N46" s="136">
        <f>'実質公債費比率（分子）の構造'!O$48</f>
        <v>548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717</v>
      </c>
      <c r="C49" s="136"/>
      <c r="D49" s="136"/>
      <c r="E49" s="136">
        <f>'実質公債費比率（分子）の構造'!L$45</f>
        <v>691</v>
      </c>
      <c r="F49" s="136"/>
      <c r="G49" s="136"/>
      <c r="H49" s="136">
        <f>'実質公債費比率（分子）の構造'!M$45</f>
        <v>689</v>
      </c>
      <c r="I49" s="136"/>
      <c r="J49" s="136"/>
      <c r="K49" s="136">
        <f>'実質公債費比率（分子）の構造'!N$45</f>
        <v>753</v>
      </c>
      <c r="L49" s="136"/>
      <c r="M49" s="136"/>
      <c r="N49" s="136">
        <f>'実質公債費比率（分子）の構造'!O$45</f>
        <v>726</v>
      </c>
      <c r="O49" s="136"/>
      <c r="P49" s="136"/>
    </row>
    <row r="50" spans="1:16" x14ac:dyDescent="0.15">
      <c r="A50" s="136" t="s">
        <v>58</v>
      </c>
      <c r="B50" s="136" t="e">
        <f>NA()</f>
        <v>#N/A</v>
      </c>
      <c r="C50" s="136">
        <f>IF(ISNUMBER('実質公債費比率（分子）の構造'!K$53),'実質公債費比率（分子）の構造'!K$53,NA())</f>
        <v>391</v>
      </c>
      <c r="D50" s="136" t="e">
        <f>NA()</f>
        <v>#N/A</v>
      </c>
      <c r="E50" s="136" t="e">
        <f>NA()</f>
        <v>#N/A</v>
      </c>
      <c r="F50" s="136">
        <f>IF(ISNUMBER('実質公債費比率（分子）の構造'!L$53),'実質公債費比率（分子）の構造'!L$53,NA())</f>
        <v>357</v>
      </c>
      <c r="G50" s="136" t="e">
        <f>NA()</f>
        <v>#N/A</v>
      </c>
      <c r="H50" s="136" t="e">
        <f>NA()</f>
        <v>#N/A</v>
      </c>
      <c r="I50" s="136">
        <f>IF(ISNUMBER('実質公債費比率（分子）の構造'!M$53),'実質公債費比率（分子）の構造'!M$53,NA())</f>
        <v>345</v>
      </c>
      <c r="J50" s="136" t="e">
        <f>NA()</f>
        <v>#N/A</v>
      </c>
      <c r="K50" s="136" t="e">
        <f>NA()</f>
        <v>#N/A</v>
      </c>
      <c r="L50" s="136">
        <f>IF(ISNUMBER('実質公債費比率（分子）の構造'!N$53),'実質公債費比率（分子）の構造'!N$53,NA())</f>
        <v>373</v>
      </c>
      <c r="M50" s="136" t="e">
        <f>NA()</f>
        <v>#N/A</v>
      </c>
      <c r="N50" s="136" t="e">
        <f>NA()</f>
        <v>#N/A</v>
      </c>
      <c r="O50" s="136">
        <f>IF(ISNUMBER('実質公債費比率（分子）の構造'!O$53),'実質公債費比率（分子）の構造'!O$53,NA())</f>
        <v>381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9349</v>
      </c>
      <c r="E56" s="135"/>
      <c r="F56" s="135"/>
      <c r="G56" s="135">
        <f>'将来負担比率（分子）の構造'!J$51</f>
        <v>9358</v>
      </c>
      <c r="H56" s="135"/>
      <c r="I56" s="135"/>
      <c r="J56" s="135">
        <f>'将来負担比率（分子）の構造'!K$51</f>
        <v>9492</v>
      </c>
      <c r="K56" s="135"/>
      <c r="L56" s="135"/>
      <c r="M56" s="135">
        <f>'将来負担比率（分子）の構造'!L$51</f>
        <v>9463</v>
      </c>
      <c r="N56" s="135"/>
      <c r="O56" s="135"/>
      <c r="P56" s="135">
        <f>'将来負担比率（分子）の構造'!M$51</f>
        <v>9376</v>
      </c>
    </row>
    <row r="57" spans="1:16" x14ac:dyDescent="0.15">
      <c r="A57" s="135" t="s">
        <v>34</v>
      </c>
      <c r="B57" s="135"/>
      <c r="C57" s="135"/>
      <c r="D57" s="135">
        <f>'将来負担比率（分子）の構造'!I$50</f>
        <v>1491</v>
      </c>
      <c r="E57" s="135"/>
      <c r="F57" s="135"/>
      <c r="G57" s="135">
        <f>'将来負担比率（分子）の構造'!J$50</f>
        <v>1343</v>
      </c>
      <c r="H57" s="135"/>
      <c r="I57" s="135"/>
      <c r="J57" s="135">
        <f>'将来負担比率（分子）の構造'!K$50</f>
        <v>1242</v>
      </c>
      <c r="K57" s="135"/>
      <c r="L57" s="135"/>
      <c r="M57" s="135">
        <f>'将来負担比率（分子）の構造'!L$50</f>
        <v>1245</v>
      </c>
      <c r="N57" s="135"/>
      <c r="O57" s="135"/>
      <c r="P57" s="135">
        <f>'将来負担比率（分子）の構造'!M$50</f>
        <v>1206</v>
      </c>
    </row>
    <row r="58" spans="1:16" x14ac:dyDescent="0.15">
      <c r="A58" s="135" t="s">
        <v>33</v>
      </c>
      <c r="B58" s="135"/>
      <c r="C58" s="135"/>
      <c r="D58" s="135">
        <f>'将来負担比率（分子）の構造'!I$49</f>
        <v>1535</v>
      </c>
      <c r="E58" s="135"/>
      <c r="F58" s="135"/>
      <c r="G58" s="135">
        <f>'将来負担比率（分子）の構造'!J$49</f>
        <v>1535</v>
      </c>
      <c r="H58" s="135"/>
      <c r="I58" s="135"/>
      <c r="J58" s="135">
        <f>'将来負担比率（分子）の構造'!K$49</f>
        <v>1594</v>
      </c>
      <c r="K58" s="135"/>
      <c r="L58" s="135"/>
      <c r="M58" s="135">
        <f>'将来負担比率（分子）の構造'!L$49</f>
        <v>1716</v>
      </c>
      <c r="N58" s="135"/>
      <c r="O58" s="135"/>
      <c r="P58" s="135">
        <f>'将来負担比率（分子）の構造'!M$49</f>
        <v>1758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791</v>
      </c>
      <c r="C62" s="135"/>
      <c r="D62" s="135"/>
      <c r="E62" s="135">
        <f>'将来負担比率（分子）の構造'!J$45</f>
        <v>853</v>
      </c>
      <c r="F62" s="135"/>
      <c r="G62" s="135"/>
      <c r="H62" s="135">
        <f>'将来負担比率（分子）の構造'!K$45</f>
        <v>70</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409</v>
      </c>
      <c r="C63" s="135"/>
      <c r="D63" s="135"/>
      <c r="E63" s="135">
        <f>'将来負担比率（分子）の構造'!J$44</f>
        <v>317</v>
      </c>
      <c r="F63" s="135"/>
      <c r="G63" s="135"/>
      <c r="H63" s="135">
        <f>'将来負担比率（分子）の構造'!K$44</f>
        <v>213</v>
      </c>
      <c r="I63" s="135"/>
      <c r="J63" s="135"/>
      <c r="K63" s="135">
        <f>'将来負担比率（分子）の構造'!L$44</f>
        <v>241</v>
      </c>
      <c r="L63" s="135"/>
      <c r="M63" s="135"/>
      <c r="N63" s="135">
        <f>'将来負担比率（分子）の構造'!M$44</f>
        <v>236</v>
      </c>
      <c r="O63" s="135"/>
      <c r="P63" s="135"/>
    </row>
    <row r="64" spans="1:16" x14ac:dyDescent="0.15">
      <c r="A64" s="135" t="s">
        <v>26</v>
      </c>
      <c r="B64" s="135">
        <f>'将来負担比率（分子）の構造'!I$43</f>
        <v>6394</v>
      </c>
      <c r="C64" s="135"/>
      <c r="D64" s="135"/>
      <c r="E64" s="135">
        <f>'将来負担比率（分子）の構造'!J$43</f>
        <v>6038</v>
      </c>
      <c r="F64" s="135"/>
      <c r="G64" s="135"/>
      <c r="H64" s="135">
        <f>'将来負担比率（分子）の構造'!K$43</f>
        <v>5702</v>
      </c>
      <c r="I64" s="135"/>
      <c r="J64" s="135"/>
      <c r="K64" s="135">
        <f>'将来負担比率（分子）の構造'!L$43</f>
        <v>5190</v>
      </c>
      <c r="L64" s="135"/>
      <c r="M64" s="135"/>
      <c r="N64" s="135">
        <f>'将来負担比率（分子）の構造'!M$43</f>
        <v>4905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8120</v>
      </c>
      <c r="C66" s="135"/>
      <c r="D66" s="135"/>
      <c r="E66" s="135">
        <f>'将来負担比率（分子）の構造'!J$41</f>
        <v>8451</v>
      </c>
      <c r="F66" s="135"/>
      <c r="G66" s="135"/>
      <c r="H66" s="135">
        <f>'将来負担比率（分子）の構造'!K$41</f>
        <v>8679</v>
      </c>
      <c r="I66" s="135"/>
      <c r="J66" s="135"/>
      <c r="K66" s="135">
        <f>'将来負担比率（分子）の構造'!L$41</f>
        <v>8758</v>
      </c>
      <c r="L66" s="135"/>
      <c r="M66" s="135"/>
      <c r="N66" s="135">
        <f>'将来負担比率（分子）の構造'!M$41</f>
        <v>8795</v>
      </c>
      <c r="O66" s="135"/>
      <c r="P66" s="135"/>
    </row>
    <row r="67" spans="1:16" x14ac:dyDescent="0.15">
      <c r="A67" s="135" t="s">
        <v>62</v>
      </c>
      <c r="B67" s="135" t="e">
        <f>NA()</f>
        <v>#N/A</v>
      </c>
      <c r="C67" s="135">
        <f>IF(ISNUMBER('将来負担比率（分子）の構造'!I$52), IF('将来負担比率（分子）の構造'!I$52 &lt; 0, 0, '将来負担比率（分子）の構造'!I$52), NA())</f>
        <v>3338</v>
      </c>
      <c r="D67" s="135" t="e">
        <f>NA()</f>
        <v>#N/A</v>
      </c>
      <c r="E67" s="135" t="e">
        <f>NA()</f>
        <v>#N/A</v>
      </c>
      <c r="F67" s="135">
        <f>IF(ISNUMBER('将来負担比率（分子）の構造'!J$52), IF('将来負担比率（分子）の構造'!J$52 &lt; 0, 0, '将来負担比率（分子）の構造'!J$52), NA())</f>
        <v>3424</v>
      </c>
      <c r="G67" s="135" t="e">
        <f>NA()</f>
        <v>#N/A</v>
      </c>
      <c r="H67" s="135" t="e">
        <f>NA()</f>
        <v>#N/A</v>
      </c>
      <c r="I67" s="135">
        <f>IF(ISNUMBER('将来負担比率（分子）の構造'!K$52), IF('将来負担比率（分子）の構造'!K$52 &lt; 0, 0, '将来負担比率（分子）の構造'!K$52), NA())</f>
        <v>2335</v>
      </c>
      <c r="J67" s="135" t="e">
        <f>NA()</f>
        <v>#N/A</v>
      </c>
      <c r="K67" s="135" t="e">
        <f>NA()</f>
        <v>#N/A</v>
      </c>
      <c r="L67" s="135">
        <f>IF(ISNUMBER('将来負担比率（分子）の構造'!L$52), IF('将来負担比率（分子）の構造'!L$52 &lt; 0, 0, '将来負担比率（分子）の構造'!L$52), NA())</f>
        <v>1765</v>
      </c>
      <c r="M67" s="135" t="e">
        <f>NA()</f>
        <v>#N/A</v>
      </c>
      <c r="N67" s="135" t="e">
        <f>NA()</f>
        <v>#N/A</v>
      </c>
      <c r="O67" s="135">
        <f>IF(ISNUMBER('将来負担比率（分子）の構造'!M$52), IF('将来負担比率（分子）の構造'!M$52 &lt; 0, 0, '将来負担比率（分子）の構造'!M$52), NA())</f>
        <v>1595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3649772</v>
      </c>
      <c r="S5" s="613"/>
      <c r="T5" s="613"/>
      <c r="U5" s="613"/>
      <c r="V5" s="613"/>
      <c r="W5" s="613"/>
      <c r="X5" s="613"/>
      <c r="Y5" s="614"/>
      <c r="Z5" s="615">
        <v>35.6</v>
      </c>
      <c r="AA5" s="615"/>
      <c r="AB5" s="615"/>
      <c r="AC5" s="615"/>
      <c r="AD5" s="616">
        <v>3508045</v>
      </c>
      <c r="AE5" s="616"/>
      <c r="AF5" s="616"/>
      <c r="AG5" s="616"/>
      <c r="AH5" s="616"/>
      <c r="AI5" s="616"/>
      <c r="AJ5" s="616"/>
      <c r="AK5" s="616"/>
      <c r="AL5" s="617">
        <v>57.3</v>
      </c>
      <c r="AM5" s="618"/>
      <c r="AN5" s="618"/>
      <c r="AO5" s="619"/>
      <c r="AP5" s="609" t="s">
        <v>206</v>
      </c>
      <c r="AQ5" s="610"/>
      <c r="AR5" s="610"/>
      <c r="AS5" s="610"/>
      <c r="AT5" s="610"/>
      <c r="AU5" s="610"/>
      <c r="AV5" s="610"/>
      <c r="AW5" s="610"/>
      <c r="AX5" s="610"/>
      <c r="AY5" s="610"/>
      <c r="AZ5" s="610"/>
      <c r="BA5" s="610"/>
      <c r="BB5" s="610"/>
      <c r="BC5" s="610"/>
      <c r="BD5" s="610"/>
      <c r="BE5" s="610"/>
      <c r="BF5" s="611"/>
      <c r="BG5" s="623">
        <v>3508046</v>
      </c>
      <c r="BH5" s="624"/>
      <c r="BI5" s="624"/>
      <c r="BJ5" s="624"/>
      <c r="BK5" s="624"/>
      <c r="BL5" s="624"/>
      <c r="BM5" s="624"/>
      <c r="BN5" s="625"/>
      <c r="BO5" s="626">
        <v>96.1</v>
      </c>
      <c r="BP5" s="626"/>
      <c r="BQ5" s="626"/>
      <c r="BR5" s="626"/>
      <c r="BS5" s="627">
        <v>5469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86497</v>
      </c>
      <c r="S6" s="624"/>
      <c r="T6" s="624"/>
      <c r="U6" s="624"/>
      <c r="V6" s="624"/>
      <c r="W6" s="624"/>
      <c r="X6" s="624"/>
      <c r="Y6" s="625"/>
      <c r="Z6" s="626">
        <v>0.8</v>
      </c>
      <c r="AA6" s="626"/>
      <c r="AB6" s="626"/>
      <c r="AC6" s="626"/>
      <c r="AD6" s="627">
        <v>86497</v>
      </c>
      <c r="AE6" s="627"/>
      <c r="AF6" s="627"/>
      <c r="AG6" s="627"/>
      <c r="AH6" s="627"/>
      <c r="AI6" s="627"/>
      <c r="AJ6" s="627"/>
      <c r="AK6" s="627"/>
      <c r="AL6" s="628">
        <v>1.4</v>
      </c>
      <c r="AM6" s="629"/>
      <c r="AN6" s="629"/>
      <c r="AO6" s="630"/>
      <c r="AP6" s="620" t="s">
        <v>211</v>
      </c>
      <c r="AQ6" s="621"/>
      <c r="AR6" s="621"/>
      <c r="AS6" s="621"/>
      <c r="AT6" s="621"/>
      <c r="AU6" s="621"/>
      <c r="AV6" s="621"/>
      <c r="AW6" s="621"/>
      <c r="AX6" s="621"/>
      <c r="AY6" s="621"/>
      <c r="AZ6" s="621"/>
      <c r="BA6" s="621"/>
      <c r="BB6" s="621"/>
      <c r="BC6" s="621"/>
      <c r="BD6" s="621"/>
      <c r="BE6" s="621"/>
      <c r="BF6" s="622"/>
      <c r="BG6" s="623">
        <v>3508046</v>
      </c>
      <c r="BH6" s="624"/>
      <c r="BI6" s="624"/>
      <c r="BJ6" s="624"/>
      <c r="BK6" s="624"/>
      <c r="BL6" s="624"/>
      <c r="BM6" s="624"/>
      <c r="BN6" s="625"/>
      <c r="BO6" s="626">
        <v>96.1</v>
      </c>
      <c r="BP6" s="626"/>
      <c r="BQ6" s="626"/>
      <c r="BR6" s="626"/>
      <c r="BS6" s="627">
        <v>5469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107122</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107122</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5913</v>
      </c>
      <c r="S7" s="624"/>
      <c r="T7" s="624"/>
      <c r="U7" s="624"/>
      <c r="V7" s="624"/>
      <c r="W7" s="624"/>
      <c r="X7" s="624"/>
      <c r="Y7" s="625"/>
      <c r="Z7" s="626">
        <v>0.1</v>
      </c>
      <c r="AA7" s="626"/>
      <c r="AB7" s="626"/>
      <c r="AC7" s="626"/>
      <c r="AD7" s="627">
        <v>5913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1832609</v>
      </c>
      <c r="BH7" s="624"/>
      <c r="BI7" s="624"/>
      <c r="BJ7" s="624"/>
      <c r="BK7" s="624"/>
      <c r="BL7" s="624"/>
      <c r="BM7" s="624"/>
      <c r="BN7" s="625"/>
      <c r="BO7" s="626">
        <v>50.2</v>
      </c>
      <c r="BP7" s="626"/>
      <c r="BQ7" s="626"/>
      <c r="BR7" s="626"/>
      <c r="BS7" s="627">
        <v>5469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1655946</v>
      </c>
      <c r="CS7" s="624"/>
      <c r="CT7" s="624"/>
      <c r="CU7" s="624"/>
      <c r="CV7" s="624"/>
      <c r="CW7" s="624"/>
      <c r="CX7" s="624"/>
      <c r="CY7" s="625"/>
      <c r="CZ7" s="626">
        <v>17.399999999999999</v>
      </c>
      <c r="DA7" s="626"/>
      <c r="DB7" s="626"/>
      <c r="DC7" s="626"/>
      <c r="DD7" s="632">
        <v>93800</v>
      </c>
      <c r="DE7" s="624"/>
      <c r="DF7" s="624"/>
      <c r="DG7" s="624"/>
      <c r="DH7" s="624"/>
      <c r="DI7" s="624"/>
      <c r="DJ7" s="624"/>
      <c r="DK7" s="624"/>
      <c r="DL7" s="624"/>
      <c r="DM7" s="624"/>
      <c r="DN7" s="624"/>
      <c r="DO7" s="624"/>
      <c r="DP7" s="625"/>
      <c r="DQ7" s="632">
        <v>1287437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23867</v>
      </c>
      <c r="S8" s="624"/>
      <c r="T8" s="624"/>
      <c r="U8" s="624"/>
      <c r="V8" s="624"/>
      <c r="W8" s="624"/>
      <c r="X8" s="624"/>
      <c r="Y8" s="625"/>
      <c r="Z8" s="626">
        <v>0.2</v>
      </c>
      <c r="AA8" s="626"/>
      <c r="AB8" s="626"/>
      <c r="AC8" s="626"/>
      <c r="AD8" s="627">
        <v>23867</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58004</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3335395</v>
      </c>
      <c r="CS8" s="624"/>
      <c r="CT8" s="624"/>
      <c r="CU8" s="624"/>
      <c r="CV8" s="624"/>
      <c r="CW8" s="624"/>
      <c r="CX8" s="624"/>
      <c r="CY8" s="625"/>
      <c r="CZ8" s="626">
        <v>35</v>
      </c>
      <c r="DA8" s="626"/>
      <c r="DB8" s="626"/>
      <c r="DC8" s="626"/>
      <c r="DD8" s="632">
        <v>27369</v>
      </c>
      <c r="DE8" s="624"/>
      <c r="DF8" s="624"/>
      <c r="DG8" s="624"/>
      <c r="DH8" s="624"/>
      <c r="DI8" s="624"/>
      <c r="DJ8" s="624"/>
      <c r="DK8" s="624"/>
      <c r="DL8" s="624"/>
      <c r="DM8" s="624"/>
      <c r="DN8" s="624"/>
      <c r="DO8" s="624"/>
      <c r="DP8" s="625"/>
      <c r="DQ8" s="632">
        <v>1990300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24147</v>
      </c>
      <c r="S9" s="624"/>
      <c r="T9" s="624"/>
      <c r="U9" s="624"/>
      <c r="V9" s="624"/>
      <c r="W9" s="624"/>
      <c r="X9" s="624"/>
      <c r="Y9" s="625"/>
      <c r="Z9" s="626">
        <v>0.2</v>
      </c>
      <c r="AA9" s="626"/>
      <c r="AB9" s="626"/>
      <c r="AC9" s="626"/>
      <c r="AD9" s="627">
        <v>24147</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1640497</v>
      </c>
      <c r="BH9" s="624"/>
      <c r="BI9" s="624"/>
      <c r="BJ9" s="624"/>
      <c r="BK9" s="624"/>
      <c r="BL9" s="624"/>
      <c r="BM9" s="624"/>
      <c r="BN9" s="625"/>
      <c r="BO9" s="626">
        <v>44.9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739567</v>
      </c>
      <c r="CS9" s="624"/>
      <c r="CT9" s="624"/>
      <c r="CU9" s="624"/>
      <c r="CV9" s="624"/>
      <c r="CW9" s="624"/>
      <c r="CX9" s="624"/>
      <c r="CY9" s="625"/>
      <c r="CZ9" s="626">
        <v>7.8</v>
      </c>
      <c r="DA9" s="626"/>
      <c r="DB9" s="626"/>
      <c r="DC9" s="626"/>
      <c r="DD9" s="632">
        <v>32862</v>
      </c>
      <c r="DE9" s="624"/>
      <c r="DF9" s="624"/>
      <c r="DG9" s="624"/>
      <c r="DH9" s="624"/>
      <c r="DI9" s="624"/>
      <c r="DJ9" s="624"/>
      <c r="DK9" s="624"/>
      <c r="DL9" s="624"/>
      <c r="DM9" s="624"/>
      <c r="DN9" s="624"/>
      <c r="DO9" s="624"/>
      <c r="DP9" s="625"/>
      <c r="DQ9" s="632">
        <v>718801</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486087</v>
      </c>
      <c r="S10" s="624"/>
      <c r="T10" s="624"/>
      <c r="U10" s="624"/>
      <c r="V10" s="624"/>
      <c r="W10" s="624"/>
      <c r="X10" s="624"/>
      <c r="Y10" s="625"/>
      <c r="Z10" s="626">
        <v>4.7</v>
      </c>
      <c r="AA10" s="626"/>
      <c r="AB10" s="626"/>
      <c r="AC10" s="626"/>
      <c r="AD10" s="627">
        <v>486087</v>
      </c>
      <c r="AE10" s="627"/>
      <c r="AF10" s="627"/>
      <c r="AG10" s="627"/>
      <c r="AH10" s="627"/>
      <c r="AI10" s="627"/>
      <c r="AJ10" s="627"/>
      <c r="AK10" s="627"/>
      <c r="AL10" s="628">
        <v>7.9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45069</v>
      </c>
      <c r="BH10" s="624"/>
      <c r="BI10" s="624"/>
      <c r="BJ10" s="624"/>
      <c r="BK10" s="624"/>
      <c r="BL10" s="624"/>
      <c r="BM10" s="624"/>
      <c r="BN10" s="625"/>
      <c r="BO10" s="626">
        <v>1.2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9233</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5051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89039</v>
      </c>
      <c r="BH11" s="624"/>
      <c r="BI11" s="624"/>
      <c r="BJ11" s="624"/>
      <c r="BK11" s="624"/>
      <c r="BL11" s="624"/>
      <c r="BM11" s="624"/>
      <c r="BN11" s="625"/>
      <c r="BO11" s="626">
        <v>2.4</v>
      </c>
      <c r="BP11" s="626"/>
      <c r="BQ11" s="626"/>
      <c r="BR11" s="626"/>
      <c r="BS11" s="632">
        <v>5469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161249</v>
      </c>
      <c r="CS11" s="624"/>
      <c r="CT11" s="624"/>
      <c r="CU11" s="624"/>
      <c r="CV11" s="624"/>
      <c r="CW11" s="624"/>
      <c r="CX11" s="624"/>
      <c r="CY11" s="625"/>
      <c r="CZ11" s="626">
        <v>1.7</v>
      </c>
      <c r="DA11" s="626"/>
      <c r="DB11" s="626"/>
      <c r="DC11" s="626"/>
      <c r="DD11" s="632">
        <v>5024</v>
      </c>
      <c r="DE11" s="624"/>
      <c r="DF11" s="624"/>
      <c r="DG11" s="624"/>
      <c r="DH11" s="624"/>
      <c r="DI11" s="624"/>
      <c r="DJ11" s="624"/>
      <c r="DK11" s="624"/>
      <c r="DL11" s="624"/>
      <c r="DM11" s="624"/>
      <c r="DN11" s="624"/>
      <c r="DO11" s="624"/>
      <c r="DP11" s="625"/>
      <c r="DQ11" s="632">
        <v>150506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1439669</v>
      </c>
      <c r="BH12" s="624"/>
      <c r="BI12" s="624"/>
      <c r="BJ12" s="624"/>
      <c r="BK12" s="624"/>
      <c r="BL12" s="624"/>
      <c r="BM12" s="624"/>
      <c r="BN12" s="625"/>
      <c r="BO12" s="626">
        <v>39.4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124684</v>
      </c>
      <c r="CS12" s="624"/>
      <c r="CT12" s="624"/>
      <c r="CU12" s="624"/>
      <c r="CV12" s="624"/>
      <c r="CW12" s="624"/>
      <c r="CX12" s="624"/>
      <c r="CY12" s="625"/>
      <c r="CZ12" s="626">
        <v>1.3</v>
      </c>
      <c r="DA12" s="626"/>
      <c r="DB12" s="626"/>
      <c r="DC12" s="626"/>
      <c r="DD12" s="632" t="s">
        <v>108</v>
      </c>
      <c r="DE12" s="624"/>
      <c r="DF12" s="624"/>
      <c r="DG12" s="624"/>
      <c r="DH12" s="624"/>
      <c r="DI12" s="624"/>
      <c r="DJ12" s="624"/>
      <c r="DK12" s="624"/>
      <c r="DL12" s="624"/>
      <c r="DM12" s="624"/>
      <c r="DN12" s="624"/>
      <c r="DO12" s="624"/>
      <c r="DP12" s="625"/>
      <c r="DQ12" s="632">
        <v>102509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26039</v>
      </c>
      <c r="S13" s="624"/>
      <c r="T13" s="624"/>
      <c r="U13" s="624"/>
      <c r="V13" s="624"/>
      <c r="W13" s="624"/>
      <c r="X13" s="624"/>
      <c r="Y13" s="625"/>
      <c r="Z13" s="626">
        <v>0.3</v>
      </c>
      <c r="AA13" s="626"/>
      <c r="AB13" s="626"/>
      <c r="AC13" s="626"/>
      <c r="AD13" s="627">
        <v>26039</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1439414</v>
      </c>
      <c r="BH13" s="624"/>
      <c r="BI13" s="624"/>
      <c r="BJ13" s="624"/>
      <c r="BK13" s="624"/>
      <c r="BL13" s="624"/>
      <c r="BM13" s="624"/>
      <c r="BN13" s="625"/>
      <c r="BO13" s="626">
        <v>39.4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1243602</v>
      </c>
      <c r="CS13" s="624"/>
      <c r="CT13" s="624"/>
      <c r="CU13" s="624"/>
      <c r="CV13" s="624"/>
      <c r="CW13" s="624"/>
      <c r="CX13" s="624"/>
      <c r="CY13" s="625"/>
      <c r="CZ13" s="626">
        <v>13</v>
      </c>
      <c r="DA13" s="626"/>
      <c r="DB13" s="626"/>
      <c r="DC13" s="626"/>
      <c r="DD13" s="632">
        <v>485022</v>
      </c>
      <c r="DE13" s="624"/>
      <c r="DF13" s="624"/>
      <c r="DG13" s="624"/>
      <c r="DH13" s="624"/>
      <c r="DI13" s="624"/>
      <c r="DJ13" s="624"/>
      <c r="DK13" s="624"/>
      <c r="DL13" s="624"/>
      <c r="DM13" s="624"/>
      <c r="DN13" s="624"/>
      <c r="DO13" s="624"/>
      <c r="DP13" s="625"/>
      <c r="DQ13" s="632">
        <v>871237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46213</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532822</v>
      </c>
      <c r="CS14" s="624"/>
      <c r="CT14" s="624"/>
      <c r="CU14" s="624"/>
      <c r="CV14" s="624"/>
      <c r="CW14" s="624"/>
      <c r="CX14" s="624"/>
      <c r="CY14" s="625"/>
      <c r="CZ14" s="626">
        <v>5.6</v>
      </c>
      <c r="DA14" s="626"/>
      <c r="DB14" s="626"/>
      <c r="DC14" s="626"/>
      <c r="DD14" s="632">
        <v>10823</v>
      </c>
      <c r="DE14" s="624"/>
      <c r="DF14" s="624"/>
      <c r="DG14" s="624"/>
      <c r="DH14" s="624"/>
      <c r="DI14" s="624"/>
      <c r="DJ14" s="624"/>
      <c r="DK14" s="624"/>
      <c r="DL14" s="624"/>
      <c r="DM14" s="624"/>
      <c r="DN14" s="624"/>
      <c r="DO14" s="624"/>
      <c r="DP14" s="625"/>
      <c r="DQ14" s="632">
        <v>519914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20897</v>
      </c>
      <c r="S15" s="624"/>
      <c r="T15" s="624"/>
      <c r="U15" s="624"/>
      <c r="V15" s="624"/>
      <c r="W15" s="624"/>
      <c r="X15" s="624"/>
      <c r="Y15" s="625"/>
      <c r="Z15" s="626">
        <v>0.2</v>
      </c>
      <c r="AA15" s="626"/>
      <c r="AB15" s="626"/>
      <c r="AC15" s="626"/>
      <c r="AD15" s="627">
        <v>20897</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189555</v>
      </c>
      <c r="BH15" s="624"/>
      <c r="BI15" s="624"/>
      <c r="BJ15" s="624"/>
      <c r="BK15" s="624"/>
      <c r="BL15" s="624"/>
      <c r="BM15" s="624"/>
      <c r="BN15" s="625"/>
      <c r="BO15" s="626">
        <v>5.2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957250</v>
      </c>
      <c r="CS15" s="624"/>
      <c r="CT15" s="624"/>
      <c r="CU15" s="624"/>
      <c r="CV15" s="624"/>
      <c r="CW15" s="624"/>
      <c r="CX15" s="624"/>
      <c r="CY15" s="625"/>
      <c r="CZ15" s="626">
        <v>10</v>
      </c>
      <c r="DA15" s="626"/>
      <c r="DB15" s="626"/>
      <c r="DC15" s="626"/>
      <c r="DD15" s="632">
        <v>18871</v>
      </c>
      <c r="DE15" s="624"/>
      <c r="DF15" s="624"/>
      <c r="DG15" s="624"/>
      <c r="DH15" s="624"/>
      <c r="DI15" s="624"/>
      <c r="DJ15" s="624"/>
      <c r="DK15" s="624"/>
      <c r="DL15" s="624"/>
      <c r="DM15" s="624"/>
      <c r="DN15" s="624"/>
      <c r="DO15" s="624"/>
      <c r="DP15" s="625"/>
      <c r="DQ15" s="632">
        <v>800831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2016704</v>
      </c>
      <c r="S16" s="624"/>
      <c r="T16" s="624"/>
      <c r="U16" s="624"/>
      <c r="V16" s="624"/>
      <c r="W16" s="624"/>
      <c r="X16" s="624"/>
      <c r="Y16" s="625"/>
      <c r="Z16" s="626">
        <v>19.7</v>
      </c>
      <c r="AA16" s="626"/>
      <c r="AB16" s="626"/>
      <c r="AC16" s="626"/>
      <c r="AD16" s="627">
        <v>1908829</v>
      </c>
      <c r="AE16" s="627"/>
      <c r="AF16" s="627"/>
      <c r="AG16" s="627"/>
      <c r="AH16" s="627"/>
      <c r="AI16" s="627"/>
      <c r="AJ16" s="627"/>
      <c r="AK16" s="627"/>
      <c r="AL16" s="628">
        <v>31.2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1908829</v>
      </c>
      <c r="S17" s="624"/>
      <c r="T17" s="624"/>
      <c r="U17" s="624"/>
      <c r="V17" s="624"/>
      <c r="W17" s="624"/>
      <c r="X17" s="624"/>
      <c r="Y17" s="625"/>
      <c r="Z17" s="626">
        <v>18.600000000000001</v>
      </c>
      <c r="AA17" s="626"/>
      <c r="AB17" s="626"/>
      <c r="AC17" s="626"/>
      <c r="AD17" s="627">
        <v>1908829</v>
      </c>
      <c r="AE17" s="627"/>
      <c r="AF17" s="627"/>
      <c r="AG17" s="627"/>
      <c r="AH17" s="627"/>
      <c r="AI17" s="627"/>
      <c r="AJ17" s="627"/>
      <c r="AK17" s="627"/>
      <c r="AL17" s="628">
        <v>31.2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672220</v>
      </c>
      <c r="CS17" s="624"/>
      <c r="CT17" s="624"/>
      <c r="CU17" s="624"/>
      <c r="CV17" s="624"/>
      <c r="CW17" s="624"/>
      <c r="CX17" s="624"/>
      <c r="CY17" s="625"/>
      <c r="CZ17" s="626">
        <v>7</v>
      </c>
      <c r="DA17" s="626"/>
      <c r="DB17" s="626"/>
      <c r="DC17" s="626"/>
      <c r="DD17" s="632" t="s">
        <v>108</v>
      </c>
      <c r="DE17" s="624"/>
      <c r="DF17" s="624"/>
      <c r="DG17" s="624"/>
      <c r="DH17" s="624"/>
      <c r="DI17" s="624"/>
      <c r="DJ17" s="624"/>
      <c r="DK17" s="624"/>
      <c r="DL17" s="624"/>
      <c r="DM17" s="624"/>
      <c r="DN17" s="624"/>
      <c r="DO17" s="624"/>
      <c r="DP17" s="625"/>
      <c r="DQ17" s="632">
        <v>672220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107645</v>
      </c>
      <c r="S18" s="624"/>
      <c r="T18" s="624"/>
      <c r="U18" s="624"/>
      <c r="V18" s="624"/>
      <c r="W18" s="624"/>
      <c r="X18" s="624"/>
      <c r="Y18" s="625"/>
      <c r="Z18" s="626">
        <v>1.1000000000000001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230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141726</v>
      </c>
      <c r="BH19" s="624"/>
      <c r="BI19" s="624"/>
      <c r="BJ19" s="624"/>
      <c r="BK19" s="624"/>
      <c r="BL19" s="624"/>
      <c r="BM19" s="624"/>
      <c r="BN19" s="625"/>
      <c r="BO19" s="626">
        <v>3.9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6339923</v>
      </c>
      <c r="S20" s="624"/>
      <c r="T20" s="624"/>
      <c r="U20" s="624"/>
      <c r="V20" s="624"/>
      <c r="W20" s="624"/>
      <c r="X20" s="624"/>
      <c r="Y20" s="625"/>
      <c r="Z20" s="626">
        <v>61.9</v>
      </c>
      <c r="AA20" s="626"/>
      <c r="AB20" s="626"/>
      <c r="AC20" s="626"/>
      <c r="AD20" s="627">
        <v>6090321</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141726</v>
      </c>
      <c r="BH20" s="624"/>
      <c r="BI20" s="624"/>
      <c r="BJ20" s="624"/>
      <c r="BK20" s="624"/>
      <c r="BL20" s="624"/>
      <c r="BM20" s="624"/>
      <c r="BN20" s="625"/>
      <c r="BO20" s="626">
        <v>3.9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9539090</v>
      </c>
      <c r="CS20" s="624"/>
      <c r="CT20" s="624"/>
      <c r="CU20" s="624"/>
      <c r="CV20" s="624"/>
      <c r="CW20" s="624"/>
      <c r="CX20" s="624"/>
      <c r="CY20" s="625"/>
      <c r="CZ20" s="626">
        <v>100</v>
      </c>
      <c r="DA20" s="626"/>
      <c r="DB20" s="626"/>
      <c r="DC20" s="626"/>
      <c r="DD20" s="632">
        <v>673771</v>
      </c>
      <c r="DE20" s="624"/>
      <c r="DF20" s="624"/>
      <c r="DG20" s="624"/>
      <c r="DH20" s="624"/>
      <c r="DI20" s="624"/>
      <c r="DJ20" s="624"/>
      <c r="DK20" s="624"/>
      <c r="DL20" s="624"/>
      <c r="DM20" s="624"/>
      <c r="DN20" s="624"/>
      <c r="DO20" s="624"/>
      <c r="DP20" s="625"/>
      <c r="DQ20" s="632">
        <v>7225928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4848</v>
      </c>
      <c r="S21" s="624"/>
      <c r="T21" s="624"/>
      <c r="U21" s="624"/>
      <c r="V21" s="624"/>
      <c r="W21" s="624"/>
      <c r="X21" s="624"/>
      <c r="Y21" s="625"/>
      <c r="Z21" s="626">
        <v>0</v>
      </c>
      <c r="AA21" s="626"/>
      <c r="AB21" s="626"/>
      <c r="AC21" s="626"/>
      <c r="AD21" s="627">
        <v>4848</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83018</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67459</v>
      </c>
      <c r="S23" s="624"/>
      <c r="T23" s="624"/>
      <c r="U23" s="624"/>
      <c r="V23" s="624"/>
      <c r="W23" s="624"/>
      <c r="X23" s="624"/>
      <c r="Y23" s="625"/>
      <c r="Z23" s="626">
        <v>0.7</v>
      </c>
      <c r="AA23" s="626"/>
      <c r="AB23" s="626"/>
      <c r="AC23" s="626"/>
      <c r="AD23" s="627">
        <v>9248</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141726</v>
      </c>
      <c r="BH23" s="624"/>
      <c r="BI23" s="624"/>
      <c r="BJ23" s="624"/>
      <c r="BK23" s="624"/>
      <c r="BL23" s="624"/>
      <c r="BM23" s="624"/>
      <c r="BN23" s="625"/>
      <c r="BO23" s="626">
        <v>3.9</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16098</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3842810</v>
      </c>
      <c r="CS24" s="613"/>
      <c r="CT24" s="613"/>
      <c r="CU24" s="613"/>
      <c r="CV24" s="613"/>
      <c r="CW24" s="613"/>
      <c r="CX24" s="613"/>
      <c r="CY24" s="614"/>
      <c r="CZ24" s="652">
        <v>40.299999999999997</v>
      </c>
      <c r="DA24" s="653"/>
      <c r="DB24" s="653"/>
      <c r="DC24" s="654"/>
      <c r="DD24" s="651">
        <v>2566422</v>
      </c>
      <c r="DE24" s="613"/>
      <c r="DF24" s="613"/>
      <c r="DG24" s="613"/>
      <c r="DH24" s="613"/>
      <c r="DI24" s="613"/>
      <c r="DJ24" s="613"/>
      <c r="DK24" s="614"/>
      <c r="DL24" s="651">
        <v>2562327</v>
      </c>
      <c r="DM24" s="613"/>
      <c r="DN24" s="613"/>
      <c r="DO24" s="613"/>
      <c r="DP24" s="613"/>
      <c r="DQ24" s="613"/>
      <c r="DR24" s="613"/>
      <c r="DS24" s="613"/>
      <c r="DT24" s="613"/>
      <c r="DU24" s="613"/>
      <c r="DV24" s="614"/>
      <c r="DW24" s="617">
        <v>38.700000000000003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1102223</v>
      </c>
      <c r="S25" s="624"/>
      <c r="T25" s="624"/>
      <c r="U25" s="624"/>
      <c r="V25" s="624"/>
      <c r="W25" s="624"/>
      <c r="X25" s="624"/>
      <c r="Y25" s="625"/>
      <c r="Z25" s="626">
        <v>10.8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1565942</v>
      </c>
      <c r="CS25" s="643"/>
      <c r="CT25" s="643"/>
      <c r="CU25" s="643"/>
      <c r="CV25" s="643"/>
      <c r="CW25" s="643"/>
      <c r="CX25" s="643"/>
      <c r="CY25" s="644"/>
      <c r="CZ25" s="657">
        <v>16.399999999999999</v>
      </c>
      <c r="DA25" s="658"/>
      <c r="DB25" s="658"/>
      <c r="DC25" s="659"/>
      <c r="DD25" s="632">
        <v>1376720</v>
      </c>
      <c r="DE25" s="643"/>
      <c r="DF25" s="643"/>
      <c r="DG25" s="643"/>
      <c r="DH25" s="643"/>
      <c r="DI25" s="643"/>
      <c r="DJ25" s="643"/>
      <c r="DK25" s="644"/>
      <c r="DL25" s="632">
        <v>1372653</v>
      </c>
      <c r="DM25" s="643"/>
      <c r="DN25" s="643"/>
      <c r="DO25" s="643"/>
      <c r="DP25" s="643"/>
      <c r="DQ25" s="643"/>
      <c r="DR25" s="643"/>
      <c r="DS25" s="643"/>
      <c r="DT25" s="643"/>
      <c r="DU25" s="643"/>
      <c r="DV25" s="644"/>
      <c r="DW25" s="628">
        <v>20.7</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1024686</v>
      </c>
      <c r="CS26" s="624"/>
      <c r="CT26" s="624"/>
      <c r="CU26" s="624"/>
      <c r="CV26" s="624"/>
      <c r="CW26" s="624"/>
      <c r="CX26" s="624"/>
      <c r="CY26" s="625"/>
      <c r="CZ26" s="657">
        <v>10.7</v>
      </c>
      <c r="DA26" s="658"/>
      <c r="DB26" s="658"/>
      <c r="DC26" s="659"/>
      <c r="DD26" s="632">
        <v>869719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634713</v>
      </c>
      <c r="S27" s="624"/>
      <c r="T27" s="624"/>
      <c r="U27" s="624"/>
      <c r="V27" s="624"/>
      <c r="W27" s="624"/>
      <c r="X27" s="624"/>
      <c r="Y27" s="625"/>
      <c r="Z27" s="626">
        <v>6.2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3649772</v>
      </c>
      <c r="BH27" s="624"/>
      <c r="BI27" s="624"/>
      <c r="BJ27" s="624"/>
      <c r="BK27" s="624"/>
      <c r="BL27" s="624"/>
      <c r="BM27" s="624"/>
      <c r="BN27" s="625"/>
      <c r="BO27" s="626">
        <v>100</v>
      </c>
      <c r="BP27" s="626"/>
      <c r="BQ27" s="626"/>
      <c r="BR27" s="626"/>
      <c r="BS27" s="632">
        <v>5469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1604648</v>
      </c>
      <c r="CS27" s="643"/>
      <c r="CT27" s="643"/>
      <c r="CU27" s="643"/>
      <c r="CV27" s="643"/>
      <c r="CW27" s="643"/>
      <c r="CX27" s="643"/>
      <c r="CY27" s="644"/>
      <c r="CZ27" s="657">
        <v>16.8</v>
      </c>
      <c r="DA27" s="658"/>
      <c r="DB27" s="658"/>
      <c r="DC27" s="659"/>
      <c r="DD27" s="632">
        <v>517482</v>
      </c>
      <c r="DE27" s="643"/>
      <c r="DF27" s="643"/>
      <c r="DG27" s="643"/>
      <c r="DH27" s="643"/>
      <c r="DI27" s="643"/>
      <c r="DJ27" s="643"/>
      <c r="DK27" s="644"/>
      <c r="DL27" s="632">
        <v>517454</v>
      </c>
      <c r="DM27" s="643"/>
      <c r="DN27" s="643"/>
      <c r="DO27" s="643"/>
      <c r="DP27" s="643"/>
      <c r="DQ27" s="643"/>
      <c r="DR27" s="643"/>
      <c r="DS27" s="643"/>
      <c r="DT27" s="643"/>
      <c r="DU27" s="643"/>
      <c r="DV27" s="644"/>
      <c r="DW27" s="628">
        <v>7.8</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90014</v>
      </c>
      <c r="S28" s="624"/>
      <c r="T28" s="624"/>
      <c r="U28" s="624"/>
      <c r="V28" s="624"/>
      <c r="W28" s="624"/>
      <c r="X28" s="624"/>
      <c r="Y28" s="625"/>
      <c r="Z28" s="626">
        <v>0.9</v>
      </c>
      <c r="AA28" s="626"/>
      <c r="AB28" s="626"/>
      <c r="AC28" s="626"/>
      <c r="AD28" s="627">
        <v>5080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672220</v>
      </c>
      <c r="CS28" s="624"/>
      <c r="CT28" s="624"/>
      <c r="CU28" s="624"/>
      <c r="CV28" s="624"/>
      <c r="CW28" s="624"/>
      <c r="CX28" s="624"/>
      <c r="CY28" s="625"/>
      <c r="CZ28" s="657">
        <v>7</v>
      </c>
      <c r="DA28" s="658"/>
      <c r="DB28" s="658"/>
      <c r="DC28" s="659"/>
      <c r="DD28" s="632">
        <v>672220</v>
      </c>
      <c r="DE28" s="624"/>
      <c r="DF28" s="624"/>
      <c r="DG28" s="624"/>
      <c r="DH28" s="624"/>
      <c r="DI28" s="624"/>
      <c r="DJ28" s="624"/>
      <c r="DK28" s="625"/>
      <c r="DL28" s="632">
        <v>672220</v>
      </c>
      <c r="DM28" s="624"/>
      <c r="DN28" s="624"/>
      <c r="DO28" s="624"/>
      <c r="DP28" s="624"/>
      <c r="DQ28" s="624"/>
      <c r="DR28" s="624"/>
      <c r="DS28" s="624"/>
      <c r="DT28" s="624"/>
      <c r="DU28" s="624"/>
      <c r="DV28" s="625"/>
      <c r="DW28" s="628">
        <v>10.199999999999999</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117891</v>
      </c>
      <c r="S29" s="624"/>
      <c r="T29" s="624"/>
      <c r="U29" s="624"/>
      <c r="V29" s="624"/>
      <c r="W29" s="624"/>
      <c r="X29" s="624"/>
      <c r="Y29" s="625"/>
      <c r="Z29" s="626">
        <v>1.2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672220</v>
      </c>
      <c r="CS29" s="643"/>
      <c r="CT29" s="643"/>
      <c r="CU29" s="643"/>
      <c r="CV29" s="643"/>
      <c r="CW29" s="643"/>
      <c r="CX29" s="643"/>
      <c r="CY29" s="644"/>
      <c r="CZ29" s="657">
        <v>7</v>
      </c>
      <c r="DA29" s="658"/>
      <c r="DB29" s="658"/>
      <c r="DC29" s="659"/>
      <c r="DD29" s="632">
        <v>672220</v>
      </c>
      <c r="DE29" s="643"/>
      <c r="DF29" s="643"/>
      <c r="DG29" s="643"/>
      <c r="DH29" s="643"/>
      <c r="DI29" s="643"/>
      <c r="DJ29" s="643"/>
      <c r="DK29" s="644"/>
      <c r="DL29" s="632">
        <v>672220</v>
      </c>
      <c r="DM29" s="643"/>
      <c r="DN29" s="643"/>
      <c r="DO29" s="643"/>
      <c r="DP29" s="643"/>
      <c r="DQ29" s="643"/>
      <c r="DR29" s="643"/>
      <c r="DS29" s="643"/>
      <c r="DT29" s="643"/>
      <c r="DU29" s="643"/>
      <c r="DV29" s="644"/>
      <c r="DW29" s="628">
        <v>10.199999999999999</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435679</v>
      </c>
      <c r="S30" s="624"/>
      <c r="T30" s="624"/>
      <c r="U30" s="624"/>
      <c r="V30" s="624"/>
      <c r="W30" s="624"/>
      <c r="X30" s="624"/>
      <c r="Y30" s="625"/>
      <c r="Z30" s="626">
        <v>4.3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95.3</v>
      </c>
      <c r="BN30" s="682"/>
      <c r="BO30" s="682"/>
      <c r="BP30" s="682"/>
      <c r="BQ30" s="683"/>
      <c r="BR30" s="681">
        <v>98.4</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588600</v>
      </c>
      <c r="CS30" s="624"/>
      <c r="CT30" s="624"/>
      <c r="CU30" s="624"/>
      <c r="CV30" s="624"/>
      <c r="CW30" s="624"/>
      <c r="CX30" s="624"/>
      <c r="CY30" s="625"/>
      <c r="CZ30" s="657">
        <v>6.2</v>
      </c>
      <c r="DA30" s="658"/>
      <c r="DB30" s="658"/>
      <c r="DC30" s="659"/>
      <c r="DD30" s="632">
        <v>588600</v>
      </c>
      <c r="DE30" s="624"/>
      <c r="DF30" s="624"/>
      <c r="DG30" s="624"/>
      <c r="DH30" s="624"/>
      <c r="DI30" s="624"/>
      <c r="DJ30" s="624"/>
      <c r="DK30" s="625"/>
      <c r="DL30" s="632">
        <v>588600</v>
      </c>
      <c r="DM30" s="624"/>
      <c r="DN30" s="624"/>
      <c r="DO30" s="624"/>
      <c r="DP30" s="624"/>
      <c r="DQ30" s="624"/>
      <c r="DR30" s="624"/>
      <c r="DS30" s="624"/>
      <c r="DT30" s="624"/>
      <c r="DU30" s="624"/>
      <c r="DV30" s="625"/>
      <c r="DW30" s="628">
        <v>8.9</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372573</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43"/>
      <c r="BI31" s="643"/>
      <c r="BJ31" s="643"/>
      <c r="BK31" s="643"/>
      <c r="BL31" s="643"/>
      <c r="BM31" s="629">
        <v>94.5</v>
      </c>
      <c r="BN31" s="679"/>
      <c r="BO31" s="679"/>
      <c r="BP31" s="679"/>
      <c r="BQ31" s="680"/>
      <c r="BR31" s="678">
        <v>98</v>
      </c>
      <c r="BS31" s="643"/>
      <c r="BT31" s="643"/>
      <c r="BU31" s="643"/>
      <c r="BV31" s="643"/>
      <c r="BW31" s="643"/>
      <c r="BX31" s="629">
        <v>93.9</v>
      </c>
      <c r="BY31" s="679"/>
      <c r="BZ31" s="679"/>
      <c r="CA31" s="679"/>
      <c r="CB31" s="680"/>
      <c r="CD31" s="686"/>
      <c r="CE31" s="687"/>
      <c r="CF31" s="637" t="s">
        <v>294</v>
      </c>
      <c r="CG31" s="638"/>
      <c r="CH31" s="638"/>
      <c r="CI31" s="638"/>
      <c r="CJ31" s="638"/>
      <c r="CK31" s="638"/>
      <c r="CL31" s="638"/>
      <c r="CM31" s="638"/>
      <c r="CN31" s="638"/>
      <c r="CO31" s="638"/>
      <c r="CP31" s="638"/>
      <c r="CQ31" s="639"/>
      <c r="CR31" s="623">
        <v>83620</v>
      </c>
      <c r="CS31" s="643"/>
      <c r="CT31" s="643"/>
      <c r="CU31" s="643"/>
      <c r="CV31" s="643"/>
      <c r="CW31" s="643"/>
      <c r="CX31" s="643"/>
      <c r="CY31" s="644"/>
      <c r="CZ31" s="657">
        <v>0.9</v>
      </c>
      <c r="DA31" s="658"/>
      <c r="DB31" s="658"/>
      <c r="DC31" s="659"/>
      <c r="DD31" s="632">
        <v>83620</v>
      </c>
      <c r="DE31" s="643"/>
      <c r="DF31" s="643"/>
      <c r="DG31" s="643"/>
      <c r="DH31" s="643"/>
      <c r="DI31" s="643"/>
      <c r="DJ31" s="643"/>
      <c r="DK31" s="644"/>
      <c r="DL31" s="632">
        <v>83620</v>
      </c>
      <c r="DM31" s="643"/>
      <c r="DN31" s="643"/>
      <c r="DO31" s="643"/>
      <c r="DP31" s="643"/>
      <c r="DQ31" s="643"/>
      <c r="DR31" s="643"/>
      <c r="DS31" s="643"/>
      <c r="DT31" s="643"/>
      <c r="DU31" s="643"/>
      <c r="DV31" s="644"/>
      <c r="DW31" s="628">
        <v>1.3</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311688</v>
      </c>
      <c r="S32" s="624"/>
      <c r="T32" s="624"/>
      <c r="U32" s="624"/>
      <c r="V32" s="624"/>
      <c r="W32" s="624"/>
      <c r="X32" s="624"/>
      <c r="Y32" s="625"/>
      <c r="Z32" s="626">
        <v>3</v>
      </c>
      <c r="AA32" s="626"/>
      <c r="AB32" s="626"/>
      <c r="AC32" s="626"/>
      <c r="AD32" s="627">
        <v>14910</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95.7</v>
      </c>
      <c r="BN32" s="691"/>
      <c r="BO32" s="691"/>
      <c r="BP32" s="691"/>
      <c r="BQ32" s="693"/>
      <c r="BR32" s="690">
        <v>98.7</v>
      </c>
      <c r="BS32" s="691"/>
      <c r="BT32" s="691"/>
      <c r="BU32" s="691"/>
      <c r="BV32" s="691"/>
      <c r="BW32" s="691"/>
      <c r="BX32" s="692">
        <v>95.5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664869</v>
      </c>
      <c r="S33" s="624"/>
      <c r="T33" s="624"/>
      <c r="U33" s="624"/>
      <c r="V33" s="624"/>
      <c r="W33" s="624"/>
      <c r="X33" s="624"/>
      <c r="Y33" s="625"/>
      <c r="Z33" s="626">
        <v>6.5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5022509</v>
      </c>
      <c r="CS33" s="643"/>
      <c r="CT33" s="643"/>
      <c r="CU33" s="643"/>
      <c r="CV33" s="643"/>
      <c r="CW33" s="643"/>
      <c r="CX33" s="643"/>
      <c r="CY33" s="644"/>
      <c r="CZ33" s="657">
        <v>52.7</v>
      </c>
      <c r="DA33" s="658"/>
      <c r="DB33" s="658"/>
      <c r="DC33" s="659"/>
      <c r="DD33" s="632">
        <v>4445584</v>
      </c>
      <c r="DE33" s="643"/>
      <c r="DF33" s="643"/>
      <c r="DG33" s="643"/>
      <c r="DH33" s="643"/>
      <c r="DI33" s="643"/>
      <c r="DJ33" s="643"/>
      <c r="DK33" s="644"/>
      <c r="DL33" s="632">
        <v>3441147</v>
      </c>
      <c r="DM33" s="643"/>
      <c r="DN33" s="643"/>
      <c r="DO33" s="643"/>
      <c r="DP33" s="643"/>
      <c r="DQ33" s="643"/>
      <c r="DR33" s="643"/>
      <c r="DS33" s="643"/>
      <c r="DT33" s="643"/>
      <c r="DU33" s="643"/>
      <c r="DV33" s="644"/>
      <c r="DW33" s="628">
        <v>52</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1441738</v>
      </c>
      <c r="CS34" s="624"/>
      <c r="CT34" s="624"/>
      <c r="CU34" s="624"/>
      <c r="CV34" s="624"/>
      <c r="CW34" s="624"/>
      <c r="CX34" s="624"/>
      <c r="CY34" s="625"/>
      <c r="CZ34" s="657">
        <v>15.1</v>
      </c>
      <c r="DA34" s="658"/>
      <c r="DB34" s="658"/>
      <c r="DC34" s="659"/>
      <c r="DD34" s="632">
        <v>1178117</v>
      </c>
      <c r="DE34" s="624"/>
      <c r="DF34" s="624"/>
      <c r="DG34" s="624"/>
      <c r="DH34" s="624"/>
      <c r="DI34" s="624"/>
      <c r="DJ34" s="624"/>
      <c r="DK34" s="625"/>
      <c r="DL34" s="632">
        <v>971197</v>
      </c>
      <c r="DM34" s="624"/>
      <c r="DN34" s="624"/>
      <c r="DO34" s="624"/>
      <c r="DP34" s="624"/>
      <c r="DQ34" s="624"/>
      <c r="DR34" s="624"/>
      <c r="DS34" s="624"/>
      <c r="DT34" s="624"/>
      <c r="DU34" s="624"/>
      <c r="DV34" s="625"/>
      <c r="DW34" s="628">
        <v>14.7</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495369</v>
      </c>
      <c r="S35" s="624"/>
      <c r="T35" s="624"/>
      <c r="U35" s="624"/>
      <c r="V35" s="624"/>
      <c r="W35" s="624"/>
      <c r="X35" s="624"/>
      <c r="Y35" s="625"/>
      <c r="Z35" s="626">
        <v>4.8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1939855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138976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41099</v>
      </c>
      <c r="CS35" s="643"/>
      <c r="CT35" s="643"/>
      <c r="CU35" s="643"/>
      <c r="CV35" s="643"/>
      <c r="CW35" s="643"/>
      <c r="CX35" s="643"/>
      <c r="CY35" s="644"/>
      <c r="CZ35" s="657">
        <v>0.4</v>
      </c>
      <c r="DA35" s="658"/>
      <c r="DB35" s="658"/>
      <c r="DC35" s="659"/>
      <c r="DD35" s="632">
        <v>37241</v>
      </c>
      <c r="DE35" s="643"/>
      <c r="DF35" s="643"/>
      <c r="DG35" s="643"/>
      <c r="DH35" s="643"/>
      <c r="DI35" s="643"/>
      <c r="DJ35" s="643"/>
      <c r="DK35" s="644"/>
      <c r="DL35" s="632">
        <v>37241</v>
      </c>
      <c r="DM35" s="643"/>
      <c r="DN35" s="643"/>
      <c r="DO35" s="643"/>
      <c r="DP35" s="643"/>
      <c r="DQ35" s="643"/>
      <c r="DR35" s="643"/>
      <c r="DS35" s="643"/>
      <c r="DT35" s="643"/>
      <c r="DU35" s="643"/>
      <c r="DV35" s="644"/>
      <c r="DW35" s="628">
        <v>0.6</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10240996</v>
      </c>
      <c r="S36" s="696"/>
      <c r="T36" s="696"/>
      <c r="U36" s="696"/>
      <c r="V36" s="696"/>
      <c r="W36" s="696"/>
      <c r="X36" s="696"/>
      <c r="Y36" s="697"/>
      <c r="Z36" s="698">
        <v>100</v>
      </c>
      <c r="AA36" s="698"/>
      <c r="AB36" s="698"/>
      <c r="AC36" s="698"/>
      <c r="AD36" s="699">
        <v>6124407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634721</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-155041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1291724</v>
      </c>
      <c r="CS36" s="624"/>
      <c r="CT36" s="624"/>
      <c r="CU36" s="624"/>
      <c r="CV36" s="624"/>
      <c r="CW36" s="624"/>
      <c r="CX36" s="624"/>
      <c r="CY36" s="625"/>
      <c r="CZ36" s="657">
        <v>13.5</v>
      </c>
      <c r="DA36" s="658"/>
      <c r="DB36" s="658"/>
      <c r="DC36" s="659"/>
      <c r="DD36" s="632">
        <v>1225264</v>
      </c>
      <c r="DE36" s="624"/>
      <c r="DF36" s="624"/>
      <c r="DG36" s="624"/>
      <c r="DH36" s="624"/>
      <c r="DI36" s="624"/>
      <c r="DJ36" s="624"/>
      <c r="DK36" s="625"/>
      <c r="DL36" s="632">
        <v>1096882</v>
      </c>
      <c r="DM36" s="624"/>
      <c r="DN36" s="624"/>
      <c r="DO36" s="624"/>
      <c r="DP36" s="624"/>
      <c r="DQ36" s="624"/>
      <c r="DR36" s="624"/>
      <c r="DS36" s="624"/>
      <c r="DT36" s="624"/>
      <c r="DU36" s="624"/>
      <c r="DV36" s="625"/>
      <c r="DW36" s="628">
        <v>16.600000000000001</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53871</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5847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914241</v>
      </c>
      <c r="CS37" s="643"/>
      <c r="CT37" s="643"/>
      <c r="CU37" s="643"/>
      <c r="CV37" s="643"/>
      <c r="CW37" s="643"/>
      <c r="CX37" s="643"/>
      <c r="CY37" s="644"/>
      <c r="CZ37" s="657">
        <v>9.6</v>
      </c>
      <c r="DA37" s="658"/>
      <c r="DB37" s="658"/>
      <c r="DC37" s="659"/>
      <c r="DD37" s="632">
        <v>914241</v>
      </c>
      <c r="DE37" s="643"/>
      <c r="DF37" s="643"/>
      <c r="DG37" s="643"/>
      <c r="DH37" s="643"/>
      <c r="DI37" s="643"/>
      <c r="DJ37" s="643"/>
      <c r="DK37" s="644"/>
      <c r="DL37" s="632">
        <v>914241</v>
      </c>
      <c r="DM37" s="643"/>
      <c r="DN37" s="643"/>
      <c r="DO37" s="643"/>
      <c r="DP37" s="643"/>
      <c r="DQ37" s="643"/>
      <c r="DR37" s="643"/>
      <c r="DS37" s="643"/>
      <c r="DT37" s="643"/>
      <c r="DU37" s="643"/>
      <c r="DV37" s="644"/>
      <c r="DW37" s="628">
        <v>13.8</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3395</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9728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1936460</v>
      </c>
      <c r="CS38" s="624"/>
      <c r="CT38" s="624"/>
      <c r="CU38" s="624"/>
      <c r="CV38" s="624"/>
      <c r="CW38" s="624"/>
      <c r="CX38" s="624"/>
      <c r="CY38" s="625"/>
      <c r="CZ38" s="657">
        <v>20.3</v>
      </c>
      <c r="DA38" s="658"/>
      <c r="DB38" s="658"/>
      <c r="DC38" s="659"/>
      <c r="DD38" s="632">
        <v>1816303</v>
      </c>
      <c r="DE38" s="624"/>
      <c r="DF38" s="624"/>
      <c r="DG38" s="624"/>
      <c r="DH38" s="624"/>
      <c r="DI38" s="624"/>
      <c r="DJ38" s="624"/>
      <c r="DK38" s="625"/>
      <c r="DL38" s="632">
        <v>1327827</v>
      </c>
      <c r="DM38" s="624"/>
      <c r="DN38" s="624"/>
      <c r="DO38" s="624"/>
      <c r="DP38" s="624"/>
      <c r="DQ38" s="624"/>
      <c r="DR38" s="624"/>
      <c r="DS38" s="624"/>
      <c r="DT38" s="624"/>
      <c r="DU38" s="624"/>
      <c r="DV38" s="625"/>
      <c r="DW38" s="628">
        <v>20.100000000000001</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303488</v>
      </c>
      <c r="CS39" s="643"/>
      <c r="CT39" s="643"/>
      <c r="CU39" s="643"/>
      <c r="CV39" s="643"/>
      <c r="CW39" s="643"/>
      <c r="CX39" s="643"/>
      <c r="CY39" s="644"/>
      <c r="CZ39" s="657">
        <v>3.2</v>
      </c>
      <c r="DA39" s="658"/>
      <c r="DB39" s="658"/>
      <c r="DC39" s="659"/>
      <c r="DD39" s="632">
        <v>180659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484189</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97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8000</v>
      </c>
      <c r="CS40" s="624"/>
      <c r="CT40" s="624"/>
      <c r="CU40" s="624"/>
      <c r="CV40" s="624"/>
      <c r="CW40" s="624"/>
      <c r="CX40" s="624"/>
      <c r="CY40" s="625"/>
      <c r="CZ40" s="657">
        <v>0.1</v>
      </c>
      <c r="DA40" s="658"/>
      <c r="DB40" s="658"/>
      <c r="DC40" s="659"/>
      <c r="DD40" s="632">
        <v>8000</v>
      </c>
      <c r="DE40" s="624"/>
      <c r="DF40" s="624"/>
      <c r="DG40" s="624"/>
      <c r="DH40" s="624"/>
      <c r="DI40" s="624"/>
      <c r="DJ40" s="624"/>
      <c r="DK40" s="625"/>
      <c r="DL40" s="632">
        <v>8000</v>
      </c>
      <c r="DM40" s="624"/>
      <c r="DN40" s="624"/>
      <c r="DO40" s="624"/>
      <c r="DP40" s="624"/>
      <c r="DQ40" s="624"/>
      <c r="DR40" s="624"/>
      <c r="DS40" s="624"/>
      <c r="DT40" s="624"/>
      <c r="DU40" s="624"/>
      <c r="DV40" s="625"/>
      <c r="DW40" s="628">
        <v>0.1</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763679</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673771</v>
      </c>
      <c r="CS42" s="624"/>
      <c r="CT42" s="624"/>
      <c r="CU42" s="624"/>
      <c r="CV42" s="624"/>
      <c r="CW42" s="624"/>
      <c r="CX42" s="624"/>
      <c r="CY42" s="625"/>
      <c r="CZ42" s="657">
        <v>7.1</v>
      </c>
      <c r="DA42" s="706"/>
      <c r="DB42" s="706"/>
      <c r="DC42" s="707"/>
      <c r="DD42" s="632">
        <v>213922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7451</v>
      </c>
      <c r="CS43" s="643"/>
      <c r="CT43" s="643"/>
      <c r="CU43" s="643"/>
      <c r="CV43" s="643"/>
      <c r="CW43" s="643"/>
      <c r="CX43" s="643"/>
      <c r="CY43" s="644"/>
      <c r="CZ43" s="657">
        <v>0.1</v>
      </c>
      <c r="DA43" s="658"/>
      <c r="DB43" s="658"/>
      <c r="DC43" s="659"/>
      <c r="DD43" s="632">
        <v>7451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673771</v>
      </c>
      <c r="CS44" s="624"/>
      <c r="CT44" s="624"/>
      <c r="CU44" s="624"/>
      <c r="CV44" s="624"/>
      <c r="CW44" s="624"/>
      <c r="CX44" s="624"/>
      <c r="CY44" s="625"/>
      <c r="CZ44" s="657">
        <v>7.1</v>
      </c>
      <c r="DA44" s="706"/>
      <c r="DB44" s="706"/>
      <c r="DC44" s="707"/>
      <c r="DD44" s="632">
        <v>213922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283543</v>
      </c>
      <c r="CS45" s="643"/>
      <c r="CT45" s="643"/>
      <c r="CU45" s="643"/>
      <c r="CV45" s="643"/>
      <c r="CW45" s="643"/>
      <c r="CX45" s="643"/>
      <c r="CY45" s="644"/>
      <c r="CZ45" s="657">
        <v>3</v>
      </c>
      <c r="DA45" s="658"/>
      <c r="DB45" s="658"/>
      <c r="DC45" s="659"/>
      <c r="DD45" s="632">
        <v>19045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389872</v>
      </c>
      <c r="CS46" s="624"/>
      <c r="CT46" s="624"/>
      <c r="CU46" s="624"/>
      <c r="CV46" s="624"/>
      <c r="CW46" s="624"/>
      <c r="CX46" s="624"/>
      <c r="CY46" s="625"/>
      <c r="CZ46" s="657">
        <v>4.0999999999999996</v>
      </c>
      <c r="DA46" s="706"/>
      <c r="DB46" s="706"/>
      <c r="DC46" s="707"/>
      <c r="DD46" s="632">
        <v>194521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9539090</v>
      </c>
      <c r="CS49" s="691"/>
      <c r="CT49" s="691"/>
      <c r="CU49" s="691"/>
      <c r="CV49" s="691"/>
      <c r="CW49" s="691"/>
      <c r="CX49" s="691"/>
      <c r="CY49" s="718"/>
      <c r="CZ49" s="719">
        <v>100</v>
      </c>
      <c r="DA49" s="720"/>
      <c r="DB49" s="720"/>
      <c r="DC49" s="721"/>
      <c r="DD49" s="722">
        <v>7225928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1" zoomScale="70" zoomScaleNormal="25" zoomScaleSheetLayoutView="70" workbookViewId="0">
      <selection activeCell="CR9" sqref="CR9:CV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10241</v>
      </c>
      <c r="R7" s="753"/>
      <c r="S7" s="753"/>
      <c r="T7" s="753"/>
      <c r="U7" s="753"/>
      <c r="V7" s="753">
        <v>9539</v>
      </c>
      <c r="W7" s="753"/>
      <c r="X7" s="753"/>
      <c r="Y7" s="753"/>
      <c r="Z7" s="753"/>
      <c r="AA7" s="753">
        <v>702</v>
      </c>
      <c r="AB7" s="753"/>
      <c r="AC7" s="753"/>
      <c r="AD7" s="753"/>
      <c r="AE7" s="754"/>
      <c r="AF7" s="755">
        <v>502</v>
      </c>
      <c r="AG7" s="756"/>
      <c r="AH7" s="756"/>
      <c r="AI7" s="756"/>
      <c r="AJ7" s="757"/>
      <c r="AK7" s="792">
        <v>436</v>
      </c>
      <c r="AL7" s="793"/>
      <c r="AM7" s="793"/>
      <c r="AN7" s="793"/>
      <c r="AO7" s="793"/>
      <c r="AP7" s="793">
        <v>8795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7</v>
      </c>
      <c r="CI7" s="790"/>
      <c r="CJ7" s="790"/>
      <c r="CK7" s="790"/>
      <c r="CL7" s="791"/>
      <c r="CM7" s="789">
        <v>85</v>
      </c>
      <c r="CN7" s="790"/>
      <c r="CO7" s="790"/>
      <c r="CP7" s="790"/>
      <c r="CQ7" s="791"/>
      <c r="CR7" s="789">
        <v>3</v>
      </c>
      <c r="CS7" s="790"/>
      <c r="CT7" s="790"/>
      <c r="CU7" s="790"/>
      <c r="CV7" s="791"/>
      <c r="CW7" s="789">
        <v>0</v>
      </c>
      <c r="CX7" s="790"/>
      <c r="CY7" s="790"/>
      <c r="CZ7" s="790"/>
      <c r="DA7" s="791"/>
      <c r="DB7" s="789" t="s">
        <v>477</v>
      </c>
      <c r="DC7" s="790"/>
      <c r="DD7" s="790"/>
      <c r="DE7" s="790"/>
      <c r="DF7" s="791"/>
      <c r="DG7" s="789" t="s">
        <v>477</v>
      </c>
      <c r="DH7" s="790"/>
      <c r="DI7" s="790"/>
      <c r="DJ7" s="790"/>
      <c r="DK7" s="791"/>
      <c r="DL7" s="789" t="s">
        <v>477</v>
      </c>
      <c r="DM7" s="790"/>
      <c r="DN7" s="790"/>
      <c r="DO7" s="790"/>
      <c r="DP7" s="791"/>
      <c r="DQ7" s="789" t="s">
        <v>477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0</v>
      </c>
      <c r="CI8" s="800"/>
      <c r="CJ8" s="800"/>
      <c r="CK8" s="800"/>
      <c r="CL8" s="801"/>
      <c r="CM8" s="799">
        <v>5</v>
      </c>
      <c r="CN8" s="800"/>
      <c r="CO8" s="800"/>
      <c r="CP8" s="800"/>
      <c r="CQ8" s="801"/>
      <c r="CR8" s="799">
        <v>5</v>
      </c>
      <c r="CS8" s="800"/>
      <c r="CT8" s="800"/>
      <c r="CU8" s="800"/>
      <c r="CV8" s="801"/>
      <c r="CW8" s="799">
        <v>0</v>
      </c>
      <c r="CX8" s="800"/>
      <c r="CY8" s="800"/>
      <c r="CZ8" s="800"/>
      <c r="DA8" s="801"/>
      <c r="DB8" s="799">
        <v>181</v>
      </c>
      <c r="DC8" s="800"/>
      <c r="DD8" s="800"/>
      <c r="DE8" s="800"/>
      <c r="DF8" s="801"/>
      <c r="DG8" s="799" t="s">
        <v>477</v>
      </c>
      <c r="DH8" s="800"/>
      <c r="DI8" s="800"/>
      <c r="DJ8" s="800"/>
      <c r="DK8" s="801"/>
      <c r="DL8" s="799" t="s">
        <v>477</v>
      </c>
      <c r="DM8" s="800"/>
      <c r="DN8" s="800"/>
      <c r="DO8" s="800"/>
      <c r="DP8" s="801"/>
      <c r="DQ8" s="799" t="s">
        <v>477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10241</v>
      </c>
      <c r="R23" s="812"/>
      <c r="S23" s="812"/>
      <c r="T23" s="812"/>
      <c r="U23" s="812"/>
      <c r="V23" s="812">
        <v>9539</v>
      </c>
      <c r="W23" s="812"/>
      <c r="X23" s="812"/>
      <c r="Y23" s="812"/>
      <c r="Z23" s="812"/>
      <c r="AA23" s="812">
        <v>702</v>
      </c>
      <c r="AB23" s="812"/>
      <c r="AC23" s="812"/>
      <c r="AD23" s="812"/>
      <c r="AE23" s="813"/>
      <c r="AF23" s="814">
        <v>502</v>
      </c>
      <c r="AG23" s="812"/>
      <c r="AH23" s="812"/>
      <c r="AI23" s="812"/>
      <c r="AJ23" s="815"/>
      <c r="AK23" s="816"/>
      <c r="AL23" s="817"/>
      <c r="AM23" s="817"/>
      <c r="AN23" s="817"/>
      <c r="AO23" s="817"/>
      <c r="AP23" s="812">
        <v>8795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4871</v>
      </c>
      <c r="R28" s="841"/>
      <c r="S28" s="841"/>
      <c r="T28" s="841"/>
      <c r="U28" s="841"/>
      <c r="V28" s="841">
        <v>4732</v>
      </c>
      <c r="W28" s="841"/>
      <c r="X28" s="841"/>
      <c r="Y28" s="841"/>
      <c r="Z28" s="841"/>
      <c r="AA28" s="841">
        <v>139</v>
      </c>
      <c r="AB28" s="841"/>
      <c r="AC28" s="841"/>
      <c r="AD28" s="841"/>
      <c r="AE28" s="842"/>
      <c r="AF28" s="843">
        <v>139</v>
      </c>
      <c r="AG28" s="841"/>
      <c r="AH28" s="841"/>
      <c r="AI28" s="841"/>
      <c r="AJ28" s="844"/>
      <c r="AK28" s="845">
        <v>484</v>
      </c>
      <c r="AL28" s="836"/>
      <c r="AM28" s="836"/>
      <c r="AN28" s="836"/>
      <c r="AO28" s="836"/>
      <c r="AP28" s="836" t="s">
        <v>477</v>
      </c>
      <c r="AQ28" s="836"/>
      <c r="AR28" s="836"/>
      <c r="AS28" s="836"/>
      <c r="AT28" s="836"/>
      <c r="AU28" s="836" t="s">
        <v>477</v>
      </c>
      <c r="AV28" s="836"/>
      <c r="AW28" s="836"/>
      <c r="AX28" s="836"/>
      <c r="AY28" s="836"/>
      <c r="AZ28" s="837" t="s">
        <v>477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2548</v>
      </c>
      <c r="R29" s="777"/>
      <c r="S29" s="777"/>
      <c r="T29" s="777"/>
      <c r="U29" s="777"/>
      <c r="V29" s="777">
        <v>2420</v>
      </c>
      <c r="W29" s="777"/>
      <c r="X29" s="777"/>
      <c r="Y29" s="777"/>
      <c r="Z29" s="777"/>
      <c r="AA29" s="777">
        <v>128</v>
      </c>
      <c r="AB29" s="777"/>
      <c r="AC29" s="777"/>
      <c r="AD29" s="777"/>
      <c r="AE29" s="778"/>
      <c r="AF29" s="779">
        <v>128</v>
      </c>
      <c r="AG29" s="780"/>
      <c r="AH29" s="780"/>
      <c r="AI29" s="780"/>
      <c r="AJ29" s="781"/>
      <c r="AK29" s="848">
        <v>428</v>
      </c>
      <c r="AL29" s="849"/>
      <c r="AM29" s="849"/>
      <c r="AN29" s="849"/>
      <c r="AO29" s="849"/>
      <c r="AP29" s="849" t="s">
        <v>477</v>
      </c>
      <c r="AQ29" s="849"/>
      <c r="AR29" s="849"/>
      <c r="AS29" s="849"/>
      <c r="AT29" s="849"/>
      <c r="AU29" s="849" t="s">
        <v>477</v>
      </c>
      <c r="AV29" s="849"/>
      <c r="AW29" s="849"/>
      <c r="AX29" s="849"/>
      <c r="AY29" s="849"/>
      <c r="AZ29" s="850" t="s">
        <v>477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391</v>
      </c>
      <c r="R30" s="777"/>
      <c r="S30" s="777"/>
      <c r="T30" s="777"/>
      <c r="U30" s="777"/>
      <c r="V30" s="777">
        <v>388</v>
      </c>
      <c r="W30" s="777"/>
      <c r="X30" s="777"/>
      <c r="Y30" s="777"/>
      <c r="Z30" s="777"/>
      <c r="AA30" s="777">
        <v>3</v>
      </c>
      <c r="AB30" s="777"/>
      <c r="AC30" s="777"/>
      <c r="AD30" s="777"/>
      <c r="AE30" s="778"/>
      <c r="AF30" s="779">
        <v>3</v>
      </c>
      <c r="AG30" s="780"/>
      <c r="AH30" s="780"/>
      <c r="AI30" s="780"/>
      <c r="AJ30" s="781"/>
      <c r="AK30" s="848">
        <v>83</v>
      </c>
      <c r="AL30" s="849"/>
      <c r="AM30" s="849"/>
      <c r="AN30" s="849"/>
      <c r="AO30" s="849"/>
      <c r="AP30" s="849" t="s">
        <v>477</v>
      </c>
      <c r="AQ30" s="849"/>
      <c r="AR30" s="849"/>
      <c r="AS30" s="849"/>
      <c r="AT30" s="849"/>
      <c r="AU30" s="849" t="s">
        <v>477</v>
      </c>
      <c r="AV30" s="849"/>
      <c r="AW30" s="849"/>
      <c r="AX30" s="849"/>
      <c r="AY30" s="849"/>
      <c r="AZ30" s="850" t="s">
        <v>477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834</v>
      </c>
      <c r="R31" s="777"/>
      <c r="S31" s="777"/>
      <c r="T31" s="777"/>
      <c r="U31" s="777"/>
      <c r="V31" s="777">
        <v>665</v>
      </c>
      <c r="W31" s="777"/>
      <c r="X31" s="777"/>
      <c r="Y31" s="777"/>
      <c r="Z31" s="777"/>
      <c r="AA31" s="777">
        <v>169</v>
      </c>
      <c r="AB31" s="777"/>
      <c r="AC31" s="777"/>
      <c r="AD31" s="777"/>
      <c r="AE31" s="778"/>
      <c r="AF31" s="779">
        <v>1214</v>
      </c>
      <c r="AG31" s="780"/>
      <c r="AH31" s="780"/>
      <c r="AI31" s="780"/>
      <c r="AJ31" s="781"/>
      <c r="AK31" s="848" t="s">
        <v>477</v>
      </c>
      <c r="AL31" s="849"/>
      <c r="AM31" s="849"/>
      <c r="AN31" s="849"/>
      <c r="AO31" s="849"/>
      <c r="AP31" s="849">
        <v>1363</v>
      </c>
      <c r="AQ31" s="849"/>
      <c r="AR31" s="849"/>
      <c r="AS31" s="849"/>
      <c r="AT31" s="849"/>
      <c r="AU31" s="849" t="s">
        <v>477</v>
      </c>
      <c r="AV31" s="849"/>
      <c r="AW31" s="849"/>
      <c r="AX31" s="849"/>
      <c r="AY31" s="849"/>
      <c r="AZ31" s="850" t="s">
        <v>477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924</v>
      </c>
      <c r="R32" s="777"/>
      <c r="S32" s="777"/>
      <c r="T32" s="777"/>
      <c r="U32" s="777"/>
      <c r="V32" s="777">
        <v>892</v>
      </c>
      <c r="W32" s="777"/>
      <c r="X32" s="777"/>
      <c r="Y32" s="777"/>
      <c r="Z32" s="777"/>
      <c r="AA32" s="777">
        <v>31</v>
      </c>
      <c r="AB32" s="777"/>
      <c r="AC32" s="777"/>
      <c r="AD32" s="777"/>
      <c r="AE32" s="778"/>
      <c r="AF32" s="779">
        <v>31</v>
      </c>
      <c r="AG32" s="780"/>
      <c r="AH32" s="780"/>
      <c r="AI32" s="780"/>
      <c r="AJ32" s="781"/>
      <c r="AK32" s="848">
        <v>594</v>
      </c>
      <c r="AL32" s="849"/>
      <c r="AM32" s="849"/>
      <c r="AN32" s="849"/>
      <c r="AO32" s="849"/>
      <c r="AP32" s="849">
        <v>5505</v>
      </c>
      <c r="AQ32" s="849"/>
      <c r="AR32" s="849"/>
      <c r="AS32" s="849"/>
      <c r="AT32" s="849"/>
      <c r="AU32" s="849">
        <v>4509</v>
      </c>
      <c r="AV32" s="849"/>
      <c r="AW32" s="849"/>
      <c r="AX32" s="849"/>
      <c r="AY32" s="849"/>
      <c r="AZ32" s="850" t="s">
        <v>477</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55</v>
      </c>
      <c r="R33" s="777"/>
      <c r="S33" s="777"/>
      <c r="T33" s="777"/>
      <c r="U33" s="777"/>
      <c r="V33" s="777">
        <v>51</v>
      </c>
      <c r="W33" s="777"/>
      <c r="X33" s="777"/>
      <c r="Y33" s="777"/>
      <c r="Z33" s="777"/>
      <c r="AA33" s="777">
        <v>4</v>
      </c>
      <c r="AB33" s="777"/>
      <c r="AC33" s="777"/>
      <c r="AD33" s="777"/>
      <c r="AE33" s="778"/>
      <c r="AF33" s="779">
        <v>4</v>
      </c>
      <c r="AG33" s="780"/>
      <c r="AH33" s="780"/>
      <c r="AI33" s="780"/>
      <c r="AJ33" s="781"/>
      <c r="AK33" s="848">
        <v>41</v>
      </c>
      <c r="AL33" s="849"/>
      <c r="AM33" s="849"/>
      <c r="AN33" s="849"/>
      <c r="AO33" s="849"/>
      <c r="AP33" s="849">
        <v>394</v>
      </c>
      <c r="AQ33" s="849"/>
      <c r="AR33" s="849"/>
      <c r="AS33" s="849"/>
      <c r="AT33" s="849"/>
      <c r="AU33" s="849">
        <v>394</v>
      </c>
      <c r="AV33" s="849"/>
      <c r="AW33" s="849"/>
      <c r="AX33" s="849"/>
      <c r="AY33" s="849"/>
      <c r="AZ33" s="850" t="s">
        <v>477</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1520</v>
      </c>
      <c r="AG63" s="860"/>
      <c r="AH63" s="860"/>
      <c r="AI63" s="860"/>
      <c r="AJ63" s="861"/>
      <c r="AK63" s="862"/>
      <c r="AL63" s="857"/>
      <c r="AM63" s="857"/>
      <c r="AN63" s="857"/>
      <c r="AO63" s="857"/>
      <c r="AP63" s="860">
        <v>7262</v>
      </c>
      <c r="AQ63" s="860"/>
      <c r="AR63" s="860"/>
      <c r="AS63" s="860"/>
      <c r="AT63" s="860"/>
      <c r="AU63" s="860">
        <v>4903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3214</v>
      </c>
      <c r="R68" s="884"/>
      <c r="S68" s="884"/>
      <c r="T68" s="884"/>
      <c r="U68" s="884"/>
      <c r="V68" s="884">
        <v>3104</v>
      </c>
      <c r="W68" s="884"/>
      <c r="X68" s="884"/>
      <c r="Y68" s="884"/>
      <c r="Z68" s="884"/>
      <c r="AA68" s="884">
        <v>110</v>
      </c>
      <c r="AB68" s="884"/>
      <c r="AC68" s="884"/>
      <c r="AD68" s="884"/>
      <c r="AE68" s="884"/>
      <c r="AF68" s="884">
        <v>110</v>
      </c>
      <c r="AG68" s="884"/>
      <c r="AH68" s="884"/>
      <c r="AI68" s="884"/>
      <c r="AJ68" s="884"/>
      <c r="AK68" s="884">
        <v>0</v>
      </c>
      <c r="AL68" s="884"/>
      <c r="AM68" s="884"/>
      <c r="AN68" s="884"/>
      <c r="AO68" s="884"/>
      <c r="AP68" s="884">
        <v>754</v>
      </c>
      <c r="AQ68" s="884"/>
      <c r="AR68" s="884"/>
      <c r="AS68" s="884"/>
      <c r="AT68" s="884"/>
      <c r="AU68" s="884" t="s">
        <v>542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6701</v>
      </c>
      <c r="R69" s="849"/>
      <c r="S69" s="849"/>
      <c r="T69" s="849"/>
      <c r="U69" s="849"/>
      <c r="V69" s="849">
        <v>6303</v>
      </c>
      <c r="W69" s="849"/>
      <c r="X69" s="849"/>
      <c r="Y69" s="849"/>
      <c r="Z69" s="849"/>
      <c r="AA69" s="849">
        <v>398</v>
      </c>
      <c r="AB69" s="849"/>
      <c r="AC69" s="849"/>
      <c r="AD69" s="849"/>
      <c r="AE69" s="849"/>
      <c r="AF69" s="849">
        <v>354</v>
      </c>
      <c r="AG69" s="849"/>
      <c r="AH69" s="849"/>
      <c r="AI69" s="849"/>
      <c r="AJ69" s="849"/>
      <c r="AK69" s="849">
        <v>0</v>
      </c>
      <c r="AL69" s="849"/>
      <c r="AM69" s="849"/>
      <c r="AN69" s="849"/>
      <c r="AO69" s="849"/>
      <c r="AP69" s="849">
        <v>1568</v>
      </c>
      <c r="AQ69" s="849"/>
      <c r="AR69" s="849"/>
      <c r="AS69" s="849"/>
      <c r="AT69" s="849"/>
      <c r="AU69" s="849" t="s">
        <v>542</v>
      </c>
      <c r="AV69" s="849"/>
      <c r="AW69" s="849"/>
      <c r="AX69" s="849"/>
      <c r="AY69" s="849"/>
      <c r="AZ69" s="846"/>
      <c r="BA69" s="846"/>
      <c r="BB69" s="846"/>
      <c r="BC69" s="846"/>
      <c r="BD69" s="847"/>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1476</v>
      </c>
      <c r="R70" s="849"/>
      <c r="S70" s="849"/>
      <c r="T70" s="849"/>
      <c r="U70" s="849"/>
      <c r="V70" s="849">
        <v>1442</v>
      </c>
      <c r="W70" s="849"/>
      <c r="X70" s="849"/>
      <c r="Y70" s="849"/>
      <c r="Z70" s="849"/>
      <c r="AA70" s="849">
        <v>35</v>
      </c>
      <c r="AB70" s="849"/>
      <c r="AC70" s="849"/>
      <c r="AD70" s="849"/>
      <c r="AE70" s="849"/>
      <c r="AF70" s="849">
        <v>35</v>
      </c>
      <c r="AG70" s="849"/>
      <c r="AH70" s="849"/>
      <c r="AI70" s="849"/>
      <c r="AJ70" s="849"/>
      <c r="AK70" s="849">
        <v>0</v>
      </c>
      <c r="AL70" s="849"/>
      <c r="AM70" s="849"/>
      <c r="AN70" s="849"/>
      <c r="AO70" s="849"/>
      <c r="AP70" s="849">
        <v>0</v>
      </c>
      <c r="AQ70" s="849"/>
      <c r="AR70" s="849"/>
      <c r="AS70" s="849"/>
      <c r="AT70" s="849"/>
      <c r="AU70" s="849" t="s">
        <v>543</v>
      </c>
      <c r="AV70" s="849"/>
      <c r="AW70" s="849"/>
      <c r="AX70" s="849"/>
      <c r="AY70" s="849"/>
      <c r="AZ70" s="846" t="s">
        <v>525</v>
      </c>
      <c r="BA70" s="846"/>
      <c r="BB70" s="846"/>
      <c r="BC70" s="846"/>
      <c r="BD70" s="847"/>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535</v>
      </c>
      <c r="C71" s="892"/>
      <c r="D71" s="892"/>
      <c r="E71" s="892"/>
      <c r="F71" s="892"/>
      <c r="G71" s="892"/>
      <c r="H71" s="892"/>
      <c r="I71" s="892"/>
      <c r="J71" s="892"/>
      <c r="K71" s="892"/>
      <c r="L71" s="892"/>
      <c r="M71" s="892"/>
      <c r="N71" s="892"/>
      <c r="O71" s="892"/>
      <c r="P71" s="893"/>
      <c r="Q71" s="894">
        <v>634650</v>
      </c>
      <c r="R71" s="849"/>
      <c r="S71" s="849"/>
      <c r="T71" s="849"/>
      <c r="U71" s="849"/>
      <c r="V71" s="849">
        <v>617408</v>
      </c>
      <c r="W71" s="849"/>
      <c r="X71" s="849"/>
      <c r="Y71" s="849"/>
      <c r="Z71" s="849"/>
      <c r="AA71" s="849">
        <v>17242</v>
      </c>
      <c r="AB71" s="849"/>
      <c r="AC71" s="849"/>
      <c r="AD71" s="849"/>
      <c r="AE71" s="849"/>
      <c r="AF71" s="849">
        <v>17242</v>
      </c>
      <c r="AG71" s="849"/>
      <c r="AH71" s="849"/>
      <c r="AI71" s="849"/>
      <c r="AJ71" s="849"/>
      <c r="AK71" s="849">
        <v>5814</v>
      </c>
      <c r="AL71" s="849"/>
      <c r="AM71" s="849"/>
      <c r="AN71" s="849"/>
      <c r="AO71" s="849"/>
      <c r="AP71" s="849" t="s">
        <v>543</v>
      </c>
      <c r="AQ71" s="849"/>
      <c r="AR71" s="849"/>
      <c r="AS71" s="849"/>
      <c r="AT71" s="849"/>
      <c r="AU71" s="849" t="s">
        <v>543</v>
      </c>
      <c r="AV71" s="849"/>
      <c r="AW71" s="849"/>
      <c r="AX71" s="849"/>
      <c r="AY71" s="849"/>
      <c r="AZ71" s="846" t="s">
        <v>538</v>
      </c>
      <c r="BA71" s="846"/>
      <c r="BB71" s="846"/>
      <c r="BC71" s="846"/>
      <c r="BD71" s="847"/>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536</v>
      </c>
      <c r="C72" s="892"/>
      <c r="D72" s="892"/>
      <c r="E72" s="892"/>
      <c r="F72" s="892"/>
      <c r="G72" s="892"/>
      <c r="H72" s="892"/>
      <c r="I72" s="892"/>
      <c r="J72" s="892"/>
      <c r="K72" s="892"/>
      <c r="L72" s="892"/>
      <c r="M72" s="892"/>
      <c r="N72" s="892"/>
      <c r="O72" s="892"/>
      <c r="P72" s="893"/>
      <c r="Q72" s="894">
        <v>31982</v>
      </c>
      <c r="R72" s="849"/>
      <c r="S72" s="849"/>
      <c r="T72" s="849"/>
      <c r="U72" s="849"/>
      <c r="V72" s="849">
        <v>31890</v>
      </c>
      <c r="W72" s="849"/>
      <c r="X72" s="849"/>
      <c r="Y72" s="849"/>
      <c r="Z72" s="849"/>
      <c r="AA72" s="849">
        <v>92</v>
      </c>
      <c r="AB72" s="849"/>
      <c r="AC72" s="849"/>
      <c r="AD72" s="849"/>
      <c r="AE72" s="849"/>
      <c r="AF72" s="849">
        <v>92</v>
      </c>
      <c r="AG72" s="849"/>
      <c r="AH72" s="849"/>
      <c r="AI72" s="849"/>
      <c r="AJ72" s="849"/>
      <c r="AK72" s="849">
        <v>972</v>
      </c>
      <c r="AL72" s="849"/>
      <c r="AM72" s="849"/>
      <c r="AN72" s="849"/>
      <c r="AO72" s="849"/>
      <c r="AP72" s="849">
        <v>0</v>
      </c>
      <c r="AQ72" s="849"/>
      <c r="AR72" s="849"/>
      <c r="AS72" s="849"/>
      <c r="AT72" s="849"/>
      <c r="AU72" s="849" t="s">
        <v>543</v>
      </c>
      <c r="AV72" s="849"/>
      <c r="AW72" s="849"/>
      <c r="AX72" s="849"/>
      <c r="AY72" s="849"/>
      <c r="AZ72" s="846" t="s">
        <v>525</v>
      </c>
      <c r="BA72" s="846"/>
      <c r="BB72" s="846"/>
      <c r="BC72" s="846"/>
      <c r="BD72" s="84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536</v>
      </c>
      <c r="C73" s="892"/>
      <c r="D73" s="892"/>
      <c r="E73" s="892"/>
      <c r="F73" s="892"/>
      <c r="G73" s="892"/>
      <c r="H73" s="892"/>
      <c r="I73" s="892"/>
      <c r="J73" s="892"/>
      <c r="K73" s="892"/>
      <c r="L73" s="892"/>
      <c r="M73" s="892"/>
      <c r="N73" s="892"/>
      <c r="O73" s="892"/>
      <c r="P73" s="893"/>
      <c r="Q73" s="894">
        <v>346</v>
      </c>
      <c r="R73" s="849"/>
      <c r="S73" s="849"/>
      <c r="T73" s="849"/>
      <c r="U73" s="849"/>
      <c r="V73" s="849">
        <v>170</v>
      </c>
      <c r="W73" s="849"/>
      <c r="X73" s="849"/>
      <c r="Y73" s="849"/>
      <c r="Z73" s="849"/>
      <c r="AA73" s="849">
        <v>176</v>
      </c>
      <c r="AB73" s="849"/>
      <c r="AC73" s="849"/>
      <c r="AD73" s="849"/>
      <c r="AE73" s="849"/>
      <c r="AF73" s="849">
        <v>176</v>
      </c>
      <c r="AG73" s="849"/>
      <c r="AH73" s="849"/>
      <c r="AI73" s="849"/>
      <c r="AJ73" s="849"/>
      <c r="AK73" s="849" t="s">
        <v>543</v>
      </c>
      <c r="AL73" s="849"/>
      <c r="AM73" s="849"/>
      <c r="AN73" s="849"/>
      <c r="AO73" s="849"/>
      <c r="AP73" s="849" t="s">
        <v>543</v>
      </c>
      <c r="AQ73" s="849"/>
      <c r="AR73" s="849"/>
      <c r="AS73" s="849"/>
      <c r="AT73" s="849"/>
      <c r="AU73" s="849" t="s">
        <v>543</v>
      </c>
      <c r="AV73" s="849"/>
      <c r="AW73" s="849"/>
      <c r="AX73" s="849"/>
      <c r="AY73" s="849"/>
      <c r="AZ73" s="846" t="s">
        <v>539</v>
      </c>
      <c r="BA73" s="846"/>
      <c r="BB73" s="846"/>
      <c r="BC73" s="846"/>
      <c r="BD73" s="84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537</v>
      </c>
      <c r="C74" s="892"/>
      <c r="D74" s="892"/>
      <c r="E74" s="892"/>
      <c r="F74" s="892"/>
      <c r="G74" s="892"/>
      <c r="H74" s="892"/>
      <c r="I74" s="892"/>
      <c r="J74" s="892"/>
      <c r="K74" s="892"/>
      <c r="L74" s="892"/>
      <c r="M74" s="892"/>
      <c r="N74" s="892"/>
      <c r="O74" s="892"/>
      <c r="P74" s="893"/>
      <c r="Q74" s="894">
        <v>422</v>
      </c>
      <c r="R74" s="849"/>
      <c r="S74" s="849"/>
      <c r="T74" s="849"/>
      <c r="U74" s="849"/>
      <c r="V74" s="849">
        <v>404</v>
      </c>
      <c r="W74" s="849"/>
      <c r="X74" s="849"/>
      <c r="Y74" s="849"/>
      <c r="Z74" s="849"/>
      <c r="AA74" s="849">
        <v>17</v>
      </c>
      <c r="AB74" s="849"/>
      <c r="AC74" s="849"/>
      <c r="AD74" s="849"/>
      <c r="AE74" s="849"/>
      <c r="AF74" s="849">
        <v>17</v>
      </c>
      <c r="AG74" s="849"/>
      <c r="AH74" s="849"/>
      <c r="AI74" s="849"/>
      <c r="AJ74" s="849"/>
      <c r="AK74" s="849">
        <v>95</v>
      </c>
      <c r="AL74" s="849"/>
      <c r="AM74" s="849"/>
      <c r="AN74" s="849"/>
      <c r="AO74" s="849"/>
      <c r="AP74" s="849">
        <v>0</v>
      </c>
      <c r="AQ74" s="849"/>
      <c r="AR74" s="849"/>
      <c r="AS74" s="849"/>
      <c r="AT74" s="849"/>
      <c r="AU74" s="849" t="s">
        <v>543</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5"/>
      <c r="R75" s="896"/>
      <c r="S75" s="896"/>
      <c r="T75" s="896"/>
      <c r="U75" s="848"/>
      <c r="V75" s="897"/>
      <c r="W75" s="896"/>
      <c r="X75" s="896"/>
      <c r="Y75" s="896"/>
      <c r="Z75" s="848"/>
      <c r="AA75" s="897"/>
      <c r="AB75" s="896"/>
      <c r="AC75" s="896"/>
      <c r="AD75" s="896"/>
      <c r="AE75" s="848"/>
      <c r="AF75" s="897"/>
      <c r="AG75" s="896"/>
      <c r="AH75" s="896"/>
      <c r="AI75" s="896"/>
      <c r="AJ75" s="848"/>
      <c r="AK75" s="897"/>
      <c r="AL75" s="896"/>
      <c r="AM75" s="896"/>
      <c r="AN75" s="896"/>
      <c r="AO75" s="848"/>
      <c r="AP75" s="897"/>
      <c r="AQ75" s="896"/>
      <c r="AR75" s="896"/>
      <c r="AS75" s="896"/>
      <c r="AT75" s="848"/>
      <c r="AU75" s="897"/>
      <c r="AV75" s="896"/>
      <c r="AW75" s="896"/>
      <c r="AX75" s="896"/>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5"/>
      <c r="R76" s="896"/>
      <c r="S76" s="896"/>
      <c r="T76" s="896"/>
      <c r="U76" s="848"/>
      <c r="V76" s="897"/>
      <c r="W76" s="896"/>
      <c r="X76" s="896"/>
      <c r="Y76" s="896"/>
      <c r="Z76" s="848"/>
      <c r="AA76" s="897"/>
      <c r="AB76" s="896"/>
      <c r="AC76" s="896"/>
      <c r="AD76" s="896"/>
      <c r="AE76" s="848"/>
      <c r="AF76" s="897"/>
      <c r="AG76" s="896"/>
      <c r="AH76" s="896"/>
      <c r="AI76" s="896"/>
      <c r="AJ76" s="848"/>
      <c r="AK76" s="897"/>
      <c r="AL76" s="896"/>
      <c r="AM76" s="896"/>
      <c r="AN76" s="896"/>
      <c r="AO76" s="848"/>
      <c r="AP76" s="897"/>
      <c r="AQ76" s="896"/>
      <c r="AR76" s="896"/>
      <c r="AS76" s="896"/>
      <c r="AT76" s="848"/>
      <c r="AU76" s="897"/>
      <c r="AV76" s="896"/>
      <c r="AW76" s="896"/>
      <c r="AX76" s="896"/>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5"/>
      <c r="R77" s="896"/>
      <c r="S77" s="896"/>
      <c r="T77" s="896"/>
      <c r="U77" s="848"/>
      <c r="V77" s="897"/>
      <c r="W77" s="896"/>
      <c r="X77" s="896"/>
      <c r="Y77" s="896"/>
      <c r="Z77" s="848"/>
      <c r="AA77" s="897"/>
      <c r="AB77" s="896"/>
      <c r="AC77" s="896"/>
      <c r="AD77" s="896"/>
      <c r="AE77" s="848"/>
      <c r="AF77" s="897"/>
      <c r="AG77" s="896"/>
      <c r="AH77" s="896"/>
      <c r="AI77" s="896"/>
      <c r="AJ77" s="848"/>
      <c r="AK77" s="897"/>
      <c r="AL77" s="896"/>
      <c r="AM77" s="896"/>
      <c r="AN77" s="896"/>
      <c r="AO77" s="848"/>
      <c r="AP77" s="897"/>
      <c r="AQ77" s="896"/>
      <c r="AR77" s="896"/>
      <c r="AS77" s="896"/>
      <c r="AT77" s="848"/>
      <c r="AU77" s="897"/>
      <c r="AV77" s="896"/>
      <c r="AW77" s="896"/>
      <c r="AX77" s="896"/>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18026</v>
      </c>
      <c r="AG88" s="860"/>
      <c r="AH88" s="860"/>
      <c r="AI88" s="860"/>
      <c r="AJ88" s="860"/>
      <c r="AK88" s="857"/>
      <c r="AL88" s="857"/>
      <c r="AM88" s="857"/>
      <c r="AN88" s="857"/>
      <c r="AO88" s="857"/>
      <c r="AP88" s="860">
        <v>2322</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v>
      </c>
      <c r="CS102" s="868"/>
      <c r="CT102" s="868"/>
      <c r="CU102" s="868"/>
      <c r="CV102" s="911"/>
      <c r="CW102" s="910">
        <v>0</v>
      </c>
      <c r="CX102" s="868"/>
      <c r="CY102" s="868"/>
      <c r="CZ102" s="868"/>
      <c r="DA102" s="911"/>
      <c r="DB102" s="910">
        <v>181</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688573</v>
      </c>
      <c r="AB110" s="920"/>
      <c r="AC110" s="920"/>
      <c r="AD110" s="920"/>
      <c r="AE110" s="921"/>
      <c r="AF110" s="922">
        <v>753084</v>
      </c>
      <c r="AG110" s="920"/>
      <c r="AH110" s="920"/>
      <c r="AI110" s="920"/>
      <c r="AJ110" s="921"/>
      <c r="AK110" s="922">
        <v>726089</v>
      </c>
      <c r="AL110" s="920"/>
      <c r="AM110" s="920"/>
      <c r="AN110" s="920"/>
      <c r="AO110" s="921"/>
      <c r="AP110" s="923">
        <v>12.9</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8678775</v>
      </c>
      <c r="BR110" s="957"/>
      <c r="BS110" s="957"/>
      <c r="BT110" s="957"/>
      <c r="BU110" s="957"/>
      <c r="BV110" s="957">
        <v>8757998</v>
      </c>
      <c r="BW110" s="957"/>
      <c r="BX110" s="957"/>
      <c r="BY110" s="957"/>
      <c r="BZ110" s="957"/>
      <c r="CA110" s="957">
        <v>8795182</v>
      </c>
      <c r="CB110" s="957"/>
      <c r="CC110" s="957"/>
      <c r="CD110" s="957"/>
      <c r="CE110" s="957"/>
      <c r="CF110" s="971">
        <v>156.1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5701651</v>
      </c>
      <c r="BR112" s="950"/>
      <c r="BS112" s="950"/>
      <c r="BT112" s="950"/>
      <c r="BU112" s="950"/>
      <c r="BV112" s="950">
        <v>5189509</v>
      </c>
      <c r="BW112" s="950"/>
      <c r="BX112" s="950"/>
      <c r="BY112" s="950"/>
      <c r="BZ112" s="950"/>
      <c r="CA112" s="950">
        <v>4904575</v>
      </c>
      <c r="CB112" s="950"/>
      <c r="CC112" s="950"/>
      <c r="CD112" s="950"/>
      <c r="CE112" s="950"/>
      <c r="CF112" s="944">
        <v>87</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519720</v>
      </c>
      <c r="AB113" s="964"/>
      <c r="AC113" s="964"/>
      <c r="AD113" s="964"/>
      <c r="AE113" s="965"/>
      <c r="AF113" s="966">
        <v>530024</v>
      </c>
      <c r="AG113" s="964"/>
      <c r="AH113" s="964"/>
      <c r="AI113" s="964"/>
      <c r="AJ113" s="965"/>
      <c r="AK113" s="966">
        <v>547829</v>
      </c>
      <c r="AL113" s="964"/>
      <c r="AM113" s="964"/>
      <c r="AN113" s="964"/>
      <c r="AO113" s="965"/>
      <c r="AP113" s="967">
        <v>9.6999999999999993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213178</v>
      </c>
      <c r="BR113" s="950"/>
      <c r="BS113" s="950"/>
      <c r="BT113" s="950"/>
      <c r="BU113" s="950"/>
      <c r="BV113" s="950">
        <v>241113</v>
      </c>
      <c r="BW113" s="950"/>
      <c r="BX113" s="950"/>
      <c r="BY113" s="950"/>
      <c r="BZ113" s="950"/>
      <c r="CA113" s="950">
        <v>236040</v>
      </c>
      <c r="CB113" s="950"/>
      <c r="CC113" s="950"/>
      <c r="CD113" s="950"/>
      <c r="CE113" s="950"/>
      <c r="CF113" s="944">
        <v>4.2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89165</v>
      </c>
      <c r="AB114" s="989"/>
      <c r="AC114" s="989"/>
      <c r="AD114" s="989"/>
      <c r="AE114" s="990"/>
      <c r="AF114" s="991">
        <v>85674</v>
      </c>
      <c r="AG114" s="989"/>
      <c r="AH114" s="989"/>
      <c r="AI114" s="989"/>
      <c r="AJ114" s="990"/>
      <c r="AK114" s="991">
        <v>28839</v>
      </c>
      <c r="AL114" s="989"/>
      <c r="AM114" s="989"/>
      <c r="AN114" s="989"/>
      <c r="AO114" s="990"/>
      <c r="AP114" s="992">
        <v>0.5</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69871</v>
      </c>
      <c r="BR114" s="950"/>
      <c r="BS114" s="950"/>
      <c r="BT114" s="950"/>
      <c r="BU114" s="950"/>
      <c r="BV114" s="950" t="s">
        <v>407</v>
      </c>
      <c r="BW114" s="950"/>
      <c r="BX114" s="950"/>
      <c r="BY114" s="950"/>
      <c r="BZ114" s="950"/>
      <c r="CA114" s="950" t="s">
        <v>407</v>
      </c>
      <c r="CB114" s="950"/>
      <c r="CC114" s="950"/>
      <c r="CD114" s="950"/>
      <c r="CE114" s="950"/>
      <c r="CF114" s="944" t="s">
        <v>407</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v>
      </c>
      <c r="AB115" s="964"/>
      <c r="AC115" s="964"/>
      <c r="AD115" s="964"/>
      <c r="AE115" s="965"/>
      <c r="AF115" s="966">
        <v>18</v>
      </c>
      <c r="AG115" s="964"/>
      <c r="AH115" s="964"/>
      <c r="AI115" s="964"/>
      <c r="AJ115" s="965"/>
      <c r="AK115" s="966">
        <v>18</v>
      </c>
      <c r="AL115" s="964"/>
      <c r="AM115" s="964"/>
      <c r="AN115" s="964"/>
      <c r="AO115" s="965"/>
      <c r="AP115" s="967">
        <v>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1297476</v>
      </c>
      <c r="AB117" s="996"/>
      <c r="AC117" s="996"/>
      <c r="AD117" s="996"/>
      <c r="AE117" s="997"/>
      <c r="AF117" s="995">
        <v>1368800</v>
      </c>
      <c r="AG117" s="996"/>
      <c r="AH117" s="996"/>
      <c r="AI117" s="996"/>
      <c r="AJ117" s="997"/>
      <c r="AK117" s="995">
        <v>1302775</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14663475</v>
      </c>
      <c r="BR118" s="1016"/>
      <c r="BS118" s="1016"/>
      <c r="BT118" s="1016"/>
      <c r="BU118" s="1016"/>
      <c r="BV118" s="1016">
        <v>14188620</v>
      </c>
      <c r="BW118" s="1016"/>
      <c r="BX118" s="1016"/>
      <c r="BY118" s="1016"/>
      <c r="BZ118" s="1016"/>
      <c r="CA118" s="1016">
        <v>13935797</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1593951</v>
      </c>
      <c r="BR119" s="957"/>
      <c r="BS119" s="957"/>
      <c r="BT119" s="957"/>
      <c r="BU119" s="957"/>
      <c r="BV119" s="957">
        <v>1715574</v>
      </c>
      <c r="BW119" s="957"/>
      <c r="BX119" s="957"/>
      <c r="BY119" s="957"/>
      <c r="BZ119" s="957"/>
      <c r="CA119" s="957">
        <v>1757920</v>
      </c>
      <c r="CB119" s="957"/>
      <c r="CC119" s="957"/>
      <c r="CD119" s="957"/>
      <c r="CE119" s="957"/>
      <c r="CF119" s="971">
        <v>31.2</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1242290</v>
      </c>
      <c r="BR120" s="950"/>
      <c r="BS120" s="950"/>
      <c r="BT120" s="950"/>
      <c r="BU120" s="950"/>
      <c r="BV120" s="950">
        <v>1244718</v>
      </c>
      <c r="BW120" s="950"/>
      <c r="BX120" s="950"/>
      <c r="BY120" s="950"/>
      <c r="BZ120" s="950"/>
      <c r="CA120" s="950">
        <v>1206175</v>
      </c>
      <c r="CB120" s="950"/>
      <c r="CC120" s="950"/>
      <c r="CD120" s="950"/>
      <c r="CE120" s="950"/>
      <c r="CF120" s="944">
        <v>21.4</v>
      </c>
      <c r="CG120" s="945"/>
      <c r="CH120" s="945"/>
      <c r="CI120" s="945"/>
      <c r="CJ120" s="945"/>
      <c r="CK120" s="1043" t="s">
        <v>434</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5265746</v>
      </c>
      <c r="DH120" s="957"/>
      <c r="DI120" s="957"/>
      <c r="DJ120" s="957"/>
      <c r="DK120" s="957"/>
      <c r="DL120" s="957">
        <v>4773572</v>
      </c>
      <c r="DM120" s="957"/>
      <c r="DN120" s="957"/>
      <c r="DO120" s="957"/>
      <c r="DP120" s="957"/>
      <c r="DQ120" s="957">
        <v>4508980</v>
      </c>
      <c r="DR120" s="957"/>
      <c r="DS120" s="957"/>
      <c r="DT120" s="957"/>
      <c r="DU120" s="957"/>
      <c r="DV120" s="958">
        <v>80</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9492160</v>
      </c>
      <c r="BR121" s="1016"/>
      <c r="BS121" s="1016"/>
      <c r="BT121" s="1016"/>
      <c r="BU121" s="1016"/>
      <c r="BV121" s="1016">
        <v>9463174</v>
      </c>
      <c r="BW121" s="1016"/>
      <c r="BX121" s="1016"/>
      <c r="BY121" s="1016"/>
      <c r="BZ121" s="1016"/>
      <c r="CA121" s="1016">
        <v>9376385</v>
      </c>
      <c r="CB121" s="1016"/>
      <c r="CC121" s="1016"/>
      <c r="CD121" s="1016"/>
      <c r="CE121" s="1016"/>
      <c r="CF121" s="1054">
        <v>166.4</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435905</v>
      </c>
      <c r="DH121" s="950"/>
      <c r="DI121" s="950"/>
      <c r="DJ121" s="950"/>
      <c r="DK121" s="950"/>
      <c r="DL121" s="950">
        <v>415937</v>
      </c>
      <c r="DM121" s="950"/>
      <c r="DN121" s="950"/>
      <c r="DO121" s="950"/>
      <c r="DP121" s="950"/>
      <c r="DQ121" s="950">
        <v>395595</v>
      </c>
      <c r="DR121" s="950"/>
      <c r="DS121" s="950"/>
      <c r="DT121" s="950"/>
      <c r="DU121" s="950"/>
      <c r="DV121" s="951">
        <v>7</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12328401</v>
      </c>
      <c r="BR122" s="1065"/>
      <c r="BS122" s="1065"/>
      <c r="BT122" s="1065"/>
      <c r="BU122" s="1065"/>
      <c r="BV122" s="1065">
        <v>12423466</v>
      </c>
      <c r="BW122" s="1065"/>
      <c r="BX122" s="1065"/>
      <c r="BY122" s="1065"/>
      <c r="BZ122" s="1065"/>
      <c r="CA122" s="1065">
        <v>12340480</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43.1</v>
      </c>
      <c r="BR123" s="1057"/>
      <c r="BS123" s="1057"/>
      <c r="BT123" s="1057"/>
      <c r="BU123" s="1057"/>
      <c r="BV123" s="1057">
        <v>32.700000000000003</v>
      </c>
      <c r="BW123" s="1057"/>
      <c r="BX123" s="1057"/>
      <c r="BY123" s="1057"/>
      <c r="BZ123" s="1057"/>
      <c r="CA123" s="1057">
        <v>28.3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v>
      </c>
      <c r="AB127" s="989"/>
      <c r="AC127" s="989"/>
      <c r="AD127" s="989"/>
      <c r="AE127" s="990"/>
      <c r="AF127" s="991">
        <v>18</v>
      </c>
      <c r="AG127" s="989"/>
      <c r="AH127" s="989"/>
      <c r="AI127" s="989"/>
      <c r="AJ127" s="990"/>
      <c r="AK127" s="991">
        <v>18</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439</v>
      </c>
      <c r="BG127" s="1072"/>
      <c r="BH127" s="1072"/>
      <c r="BI127" s="1072"/>
      <c r="BJ127" s="1072"/>
      <c r="BK127" s="1072"/>
      <c r="BL127" s="1081"/>
      <c r="BM127" s="1071">
        <v>14.25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96992</v>
      </c>
      <c r="AB128" s="1120"/>
      <c r="AC128" s="1120"/>
      <c r="AD128" s="1120"/>
      <c r="AE128" s="1121"/>
      <c r="AF128" s="1122">
        <v>104641</v>
      </c>
      <c r="AG128" s="1120"/>
      <c r="AH128" s="1120"/>
      <c r="AI128" s="1120"/>
      <c r="AJ128" s="1121"/>
      <c r="AK128" s="1122">
        <v>103066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19.25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6274007</v>
      </c>
      <c r="AB129" s="989"/>
      <c r="AC129" s="989"/>
      <c r="AD129" s="989"/>
      <c r="AE129" s="990"/>
      <c r="AF129" s="991">
        <v>6288994</v>
      </c>
      <c r="AG129" s="989"/>
      <c r="AH129" s="989"/>
      <c r="AI129" s="989"/>
      <c r="AJ129" s="990"/>
      <c r="AK129" s="991">
        <v>6453696</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857039</v>
      </c>
      <c r="AB130" s="989"/>
      <c r="AC130" s="989"/>
      <c r="AD130" s="989"/>
      <c r="AE130" s="990"/>
      <c r="AF130" s="991">
        <v>891488</v>
      </c>
      <c r="AG130" s="989"/>
      <c r="AH130" s="989"/>
      <c r="AI130" s="989"/>
      <c r="AJ130" s="990"/>
      <c r="AK130" s="991">
        <v>819049</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28.3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5416968</v>
      </c>
      <c r="AB131" s="1028"/>
      <c r="AC131" s="1028"/>
      <c r="AD131" s="1028"/>
      <c r="AE131" s="1029"/>
      <c r="AF131" s="1030">
        <v>5397506</v>
      </c>
      <c r="AG131" s="1028"/>
      <c r="AH131" s="1028"/>
      <c r="AI131" s="1028"/>
      <c r="AJ131" s="1029"/>
      <c r="AK131" s="1030">
        <v>5634647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6.3401703679999999</v>
      </c>
      <c r="AB132" s="1134"/>
      <c r="AC132" s="1134"/>
      <c r="AD132" s="1134"/>
      <c r="AE132" s="1135"/>
      <c r="AF132" s="1136">
        <v>6.9045036729999998</v>
      </c>
      <c r="AG132" s="1134"/>
      <c r="AH132" s="1134"/>
      <c r="AI132" s="1134"/>
      <c r="AJ132" s="1135"/>
      <c r="AK132" s="1136">
        <v>6.7557027090000004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6.7</v>
      </c>
      <c r="AB133" s="1141"/>
      <c r="AC133" s="1141"/>
      <c r="AD133" s="1141"/>
      <c r="AE133" s="1142"/>
      <c r="AF133" s="1140">
        <v>6.6</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1565942</v>
      </c>
      <c r="L9" s="264">
        <v>46621</v>
      </c>
      <c r="M9" s="265">
        <v>55347</v>
      </c>
      <c r="N9" s="266">
        <v>-15.8</v>
      </c>
    </row>
    <row r="10" spans="1:16" x14ac:dyDescent="0.15">
      <c r="A10" s="248"/>
      <c r="B10" s="244"/>
      <c r="C10" s="244"/>
      <c r="D10" s="244"/>
      <c r="E10" s="244"/>
      <c r="F10" s="244"/>
      <c r="G10" s="1149" t="s">
        <v>474</v>
      </c>
      <c r="H10" s="1150"/>
      <c r="I10" s="1150"/>
      <c r="J10" s="1151"/>
      <c r="K10" s="267">
        <v>101712</v>
      </c>
      <c r="L10" s="268">
        <v>3028</v>
      </c>
      <c r="M10" s="269">
        <v>5378</v>
      </c>
      <c r="N10" s="270">
        <v>-43.7</v>
      </c>
    </row>
    <row r="11" spans="1:16" ht="13.5" customHeight="1" x14ac:dyDescent="0.15">
      <c r="A11" s="248"/>
      <c r="B11" s="244"/>
      <c r="C11" s="244"/>
      <c r="D11" s="244"/>
      <c r="E11" s="244"/>
      <c r="F11" s="244"/>
      <c r="G11" s="1149" t="s">
        <v>475</v>
      </c>
      <c r="H11" s="1150"/>
      <c r="I11" s="1150"/>
      <c r="J11" s="1151"/>
      <c r="K11" s="267">
        <v>475660</v>
      </c>
      <c r="L11" s="268">
        <v>14161</v>
      </c>
      <c r="M11" s="269">
        <v>7824</v>
      </c>
      <c r="N11" s="270">
        <v>81</v>
      </c>
    </row>
    <row r="12" spans="1:16" ht="13.5" customHeight="1" x14ac:dyDescent="0.15">
      <c r="A12" s="248"/>
      <c r="B12" s="244"/>
      <c r="C12" s="244"/>
      <c r="D12" s="244"/>
      <c r="E12" s="244"/>
      <c r="F12" s="244"/>
      <c r="G12" s="1149" t="s">
        <v>476</v>
      </c>
      <c r="H12" s="1150"/>
      <c r="I12" s="1150"/>
      <c r="J12" s="1151"/>
      <c r="K12" s="267" t="s">
        <v>477</v>
      </c>
      <c r="L12" s="268" t="s">
        <v>477</v>
      </c>
      <c r="M12" s="269">
        <v>137</v>
      </c>
      <c r="N12" s="270" t="s">
        <v>477</v>
      </c>
    </row>
    <row r="13" spans="1:16" ht="13.5" customHeight="1" x14ac:dyDescent="0.15">
      <c r="A13" s="248"/>
      <c r="B13" s="244"/>
      <c r="C13" s="244"/>
      <c r="D13" s="244"/>
      <c r="E13" s="244"/>
      <c r="F13" s="244"/>
      <c r="G13" s="1149" t="s">
        <v>478</v>
      </c>
      <c r="H13" s="1150"/>
      <c r="I13" s="1150"/>
      <c r="J13" s="1151"/>
      <c r="K13" s="267" t="s">
        <v>477</v>
      </c>
      <c r="L13" s="268" t="s">
        <v>477</v>
      </c>
      <c r="M13" s="269">
        <v>6</v>
      </c>
      <c r="N13" s="270" t="s">
        <v>477</v>
      </c>
    </row>
    <row r="14" spans="1:16" ht="13.5" customHeight="1" x14ac:dyDescent="0.15">
      <c r="A14" s="248"/>
      <c r="B14" s="244"/>
      <c r="C14" s="244"/>
      <c r="D14" s="244"/>
      <c r="E14" s="244"/>
      <c r="F14" s="244"/>
      <c r="G14" s="1149" t="s">
        <v>479</v>
      </c>
      <c r="H14" s="1150"/>
      <c r="I14" s="1150"/>
      <c r="J14" s="1151"/>
      <c r="K14" s="267">
        <v>171862</v>
      </c>
      <c r="L14" s="268">
        <v>5117</v>
      </c>
      <c r="M14" s="269">
        <v>2598</v>
      </c>
      <c r="N14" s="270">
        <v>97</v>
      </c>
    </row>
    <row r="15" spans="1:16" ht="13.5" customHeight="1" x14ac:dyDescent="0.15">
      <c r="A15" s="248"/>
      <c r="B15" s="244"/>
      <c r="C15" s="244"/>
      <c r="D15" s="244"/>
      <c r="E15" s="244"/>
      <c r="F15" s="244"/>
      <c r="G15" s="1149" t="s">
        <v>480</v>
      </c>
      <c r="H15" s="1150"/>
      <c r="I15" s="1150"/>
      <c r="J15" s="1151"/>
      <c r="K15" s="267">
        <v>7451</v>
      </c>
      <c r="L15" s="268">
        <v>222</v>
      </c>
      <c r="M15" s="269">
        <v>1203</v>
      </c>
      <c r="N15" s="270">
        <v>-81.5</v>
      </c>
    </row>
    <row r="16" spans="1:16" x14ac:dyDescent="0.15">
      <c r="A16" s="248"/>
      <c r="B16" s="244"/>
      <c r="C16" s="244"/>
      <c r="D16" s="244"/>
      <c r="E16" s="244"/>
      <c r="F16" s="244"/>
      <c r="G16" s="1152" t="s">
        <v>481</v>
      </c>
      <c r="H16" s="1153"/>
      <c r="I16" s="1153"/>
      <c r="J16" s="1154"/>
      <c r="K16" s="268">
        <v>-152204</v>
      </c>
      <c r="L16" s="268">
        <v>-4531</v>
      </c>
      <c r="M16" s="269">
        <v>-5188</v>
      </c>
      <c r="N16" s="270">
        <v>-12.7</v>
      </c>
    </row>
    <row r="17" spans="1:16" x14ac:dyDescent="0.15">
      <c r="A17" s="248"/>
      <c r="B17" s="244"/>
      <c r="C17" s="244"/>
      <c r="D17" s="244"/>
      <c r="E17" s="244"/>
      <c r="F17" s="244"/>
      <c r="G17" s="1152" t="s">
        <v>167</v>
      </c>
      <c r="H17" s="1153"/>
      <c r="I17" s="1153"/>
      <c r="J17" s="1154"/>
      <c r="K17" s="268">
        <v>2170423</v>
      </c>
      <c r="L17" s="268">
        <v>64617</v>
      </c>
      <c r="M17" s="269">
        <v>67305</v>
      </c>
      <c r="N17" s="270">
        <v>-4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5</v>
      </c>
      <c r="L21" s="281">
        <v>6.27</v>
      </c>
      <c r="M21" s="282">
        <v>-1.27</v>
      </c>
      <c r="N21" s="249"/>
      <c r="O21" s="283"/>
      <c r="P21" s="279"/>
    </row>
    <row r="22" spans="1:16" s="284" customFormat="1" x14ac:dyDescent="0.15">
      <c r="A22" s="279"/>
      <c r="B22" s="249"/>
      <c r="C22" s="249"/>
      <c r="D22" s="249"/>
      <c r="E22" s="249"/>
      <c r="F22" s="249"/>
      <c r="G22" s="1144" t="s">
        <v>487</v>
      </c>
      <c r="H22" s="1145"/>
      <c r="I22" s="1145"/>
      <c r="J22" s="1146"/>
      <c r="K22" s="285">
        <v>94.9</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726089</v>
      </c>
      <c r="L32" s="294">
        <v>21617</v>
      </c>
      <c r="M32" s="295">
        <v>29478</v>
      </c>
      <c r="N32" s="296">
        <v>-26.7</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494</v>
      </c>
      <c r="H35" s="1161"/>
      <c r="I35" s="1161"/>
      <c r="J35" s="1162"/>
      <c r="K35" s="294">
        <v>547829</v>
      </c>
      <c r="L35" s="294">
        <v>16310</v>
      </c>
      <c r="M35" s="295">
        <v>9466</v>
      </c>
      <c r="N35" s="296">
        <v>72.3</v>
      </c>
    </row>
    <row r="36" spans="1:16" ht="27" customHeight="1" x14ac:dyDescent="0.15">
      <c r="A36" s="248"/>
      <c r="B36" s="244"/>
      <c r="C36" s="244"/>
      <c r="D36" s="244"/>
      <c r="E36" s="244"/>
      <c r="F36" s="244"/>
      <c r="G36" s="1160" t="s">
        <v>495</v>
      </c>
      <c r="H36" s="1161"/>
      <c r="I36" s="1161"/>
      <c r="J36" s="1162"/>
      <c r="K36" s="294">
        <v>28839</v>
      </c>
      <c r="L36" s="294">
        <v>859</v>
      </c>
      <c r="M36" s="295">
        <v>2568</v>
      </c>
      <c r="N36" s="296">
        <v>-66.5</v>
      </c>
    </row>
    <row r="37" spans="1:16" ht="13.5" customHeight="1" x14ac:dyDescent="0.15">
      <c r="A37" s="248"/>
      <c r="B37" s="244"/>
      <c r="C37" s="244"/>
      <c r="D37" s="244"/>
      <c r="E37" s="244"/>
      <c r="F37" s="244"/>
      <c r="G37" s="1160" t="s">
        <v>496</v>
      </c>
      <c r="H37" s="1161"/>
      <c r="I37" s="1161"/>
      <c r="J37" s="1162"/>
      <c r="K37" s="294">
        <v>18</v>
      </c>
      <c r="L37" s="294">
        <v>1</v>
      </c>
      <c r="M37" s="295">
        <v>1267</v>
      </c>
      <c r="N37" s="296">
        <v>-99.9</v>
      </c>
    </row>
    <row r="38" spans="1:16" ht="27" customHeight="1" x14ac:dyDescent="0.15">
      <c r="A38" s="248"/>
      <c r="B38" s="244"/>
      <c r="C38" s="244"/>
      <c r="D38" s="244"/>
      <c r="E38" s="244"/>
      <c r="F38" s="244"/>
      <c r="G38" s="1163" t="s">
        <v>497</v>
      </c>
      <c r="H38" s="1164"/>
      <c r="I38" s="1164"/>
      <c r="J38" s="1165"/>
      <c r="K38" s="297" t="s">
        <v>477</v>
      </c>
      <c r="L38" s="297" t="s">
        <v>477</v>
      </c>
      <c r="M38" s="298">
        <v>1</v>
      </c>
      <c r="N38" s="299" t="s">
        <v>477</v>
      </c>
      <c r="O38" s="293"/>
    </row>
    <row r="39" spans="1:16" x14ac:dyDescent="0.15">
      <c r="A39" s="248"/>
      <c r="B39" s="244"/>
      <c r="C39" s="244"/>
      <c r="D39" s="244"/>
      <c r="E39" s="244"/>
      <c r="F39" s="244"/>
      <c r="G39" s="1163" t="s">
        <v>498</v>
      </c>
      <c r="H39" s="1164"/>
      <c r="I39" s="1164"/>
      <c r="J39" s="1165"/>
      <c r="K39" s="300">
        <v>-103066</v>
      </c>
      <c r="L39" s="300">
        <v>-3068</v>
      </c>
      <c r="M39" s="301">
        <v>-3176</v>
      </c>
      <c r="N39" s="302">
        <v>-3.4</v>
      </c>
      <c r="O39" s="293"/>
    </row>
    <row r="40" spans="1:16" ht="27" customHeight="1" x14ac:dyDescent="0.15">
      <c r="A40" s="248"/>
      <c r="B40" s="244"/>
      <c r="C40" s="244"/>
      <c r="D40" s="244"/>
      <c r="E40" s="244"/>
      <c r="F40" s="244"/>
      <c r="G40" s="1160" t="s">
        <v>499</v>
      </c>
      <c r="H40" s="1161"/>
      <c r="I40" s="1161"/>
      <c r="J40" s="1162"/>
      <c r="K40" s="300">
        <v>-819049</v>
      </c>
      <c r="L40" s="300">
        <v>-24384</v>
      </c>
      <c r="M40" s="301">
        <v>-27766</v>
      </c>
      <c r="N40" s="302">
        <v>-12.2</v>
      </c>
      <c r="O40" s="293"/>
    </row>
    <row r="41" spans="1:16" x14ac:dyDescent="0.15">
      <c r="A41" s="248"/>
      <c r="B41" s="244"/>
      <c r="C41" s="244"/>
      <c r="D41" s="244"/>
      <c r="E41" s="244"/>
      <c r="F41" s="244"/>
      <c r="G41" s="1166" t="s">
        <v>278</v>
      </c>
      <c r="H41" s="1167"/>
      <c r="I41" s="1167"/>
      <c r="J41" s="1168"/>
      <c r="K41" s="294">
        <v>380660</v>
      </c>
      <c r="L41" s="300">
        <v>11333</v>
      </c>
      <c r="M41" s="301">
        <v>11838</v>
      </c>
      <c r="N41" s="302">
        <v>-4.3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713724</v>
      </c>
      <c r="J51" s="320">
        <v>21775</v>
      </c>
      <c r="K51" s="321">
        <v>-18</v>
      </c>
      <c r="L51" s="322">
        <v>42839</v>
      </c>
      <c r="M51" s="323">
        <v>-13.3</v>
      </c>
      <c r="N51" s="324">
        <v>-4.7</v>
      </c>
    </row>
    <row r="52" spans="1:14" x14ac:dyDescent="0.15">
      <c r="A52" s="248"/>
      <c r="B52" s="244"/>
      <c r="C52" s="244"/>
      <c r="D52" s="244"/>
      <c r="E52" s="244"/>
      <c r="F52" s="244"/>
      <c r="G52" s="325"/>
      <c r="H52" s="326" t="s">
        <v>510</v>
      </c>
      <c r="I52" s="327">
        <v>385976</v>
      </c>
      <c r="J52" s="328">
        <v>11776</v>
      </c>
      <c r="K52" s="329">
        <v>-14.2</v>
      </c>
      <c r="L52" s="330">
        <v>22027</v>
      </c>
      <c r="M52" s="331">
        <v>-17.100000000000001</v>
      </c>
      <c r="N52" s="332">
        <v>2.9</v>
      </c>
    </row>
    <row r="53" spans="1:14" x14ac:dyDescent="0.15">
      <c r="A53" s="248"/>
      <c r="B53" s="244"/>
      <c r="C53" s="244"/>
      <c r="D53" s="244"/>
      <c r="E53" s="244"/>
      <c r="F53" s="244"/>
      <c r="G53" s="310" t="s">
        <v>511</v>
      </c>
      <c r="H53" s="311"/>
      <c r="I53" s="319">
        <v>873995</v>
      </c>
      <c r="J53" s="320">
        <v>26437</v>
      </c>
      <c r="K53" s="321">
        <v>21.4</v>
      </c>
      <c r="L53" s="322">
        <v>46819</v>
      </c>
      <c r="M53" s="323">
        <v>9.3000000000000007</v>
      </c>
      <c r="N53" s="324">
        <v>12.1</v>
      </c>
    </row>
    <row r="54" spans="1:14" x14ac:dyDescent="0.15">
      <c r="A54" s="248"/>
      <c r="B54" s="244"/>
      <c r="C54" s="244"/>
      <c r="D54" s="244"/>
      <c r="E54" s="244"/>
      <c r="F54" s="244"/>
      <c r="G54" s="325"/>
      <c r="H54" s="326" t="s">
        <v>510</v>
      </c>
      <c r="I54" s="327">
        <v>270016</v>
      </c>
      <c r="J54" s="328">
        <v>8168</v>
      </c>
      <c r="K54" s="329">
        <v>-30.6</v>
      </c>
      <c r="L54" s="330">
        <v>24121</v>
      </c>
      <c r="M54" s="331">
        <v>9.5</v>
      </c>
      <c r="N54" s="332">
        <v>-40.1</v>
      </c>
    </row>
    <row r="55" spans="1:14" x14ac:dyDescent="0.15">
      <c r="A55" s="248"/>
      <c r="B55" s="244"/>
      <c r="C55" s="244"/>
      <c r="D55" s="244"/>
      <c r="E55" s="244"/>
      <c r="F55" s="244"/>
      <c r="G55" s="310" t="s">
        <v>512</v>
      </c>
      <c r="H55" s="311"/>
      <c r="I55" s="319">
        <v>788788</v>
      </c>
      <c r="J55" s="320">
        <v>23740</v>
      </c>
      <c r="K55" s="321">
        <v>-10.199999999999999</v>
      </c>
      <c r="L55" s="322">
        <v>53270</v>
      </c>
      <c r="M55" s="323">
        <v>13.8</v>
      </c>
      <c r="N55" s="324">
        <v>-24</v>
      </c>
    </row>
    <row r="56" spans="1:14" x14ac:dyDescent="0.15">
      <c r="A56" s="248"/>
      <c r="B56" s="244"/>
      <c r="C56" s="244"/>
      <c r="D56" s="244"/>
      <c r="E56" s="244"/>
      <c r="F56" s="244"/>
      <c r="G56" s="325"/>
      <c r="H56" s="326" t="s">
        <v>510</v>
      </c>
      <c r="I56" s="327">
        <v>210104</v>
      </c>
      <c r="J56" s="328">
        <v>6323</v>
      </c>
      <c r="K56" s="329">
        <v>-22.6</v>
      </c>
      <c r="L56" s="330">
        <v>24316</v>
      </c>
      <c r="M56" s="331">
        <v>0.8</v>
      </c>
      <c r="N56" s="332">
        <v>-23.4</v>
      </c>
    </row>
    <row r="57" spans="1:14" x14ac:dyDescent="0.15">
      <c r="A57" s="248"/>
      <c r="B57" s="244"/>
      <c r="C57" s="244"/>
      <c r="D57" s="244"/>
      <c r="E57" s="244"/>
      <c r="F57" s="244"/>
      <c r="G57" s="310" t="s">
        <v>513</v>
      </c>
      <c r="H57" s="311"/>
      <c r="I57" s="319">
        <v>620533</v>
      </c>
      <c r="J57" s="320">
        <v>18583</v>
      </c>
      <c r="K57" s="321">
        <v>-21.7</v>
      </c>
      <c r="L57" s="322">
        <v>53292</v>
      </c>
      <c r="M57" s="323">
        <v>0</v>
      </c>
      <c r="N57" s="324">
        <v>-21.7</v>
      </c>
    </row>
    <row r="58" spans="1:14" x14ac:dyDescent="0.15">
      <c r="A58" s="248"/>
      <c r="B58" s="244"/>
      <c r="C58" s="244"/>
      <c r="D58" s="244"/>
      <c r="E58" s="244"/>
      <c r="F58" s="244"/>
      <c r="G58" s="325"/>
      <c r="H58" s="326" t="s">
        <v>510</v>
      </c>
      <c r="I58" s="327">
        <v>145208</v>
      </c>
      <c r="J58" s="328">
        <v>4349</v>
      </c>
      <c r="K58" s="329">
        <v>-31.2</v>
      </c>
      <c r="L58" s="330">
        <v>28900</v>
      </c>
      <c r="M58" s="331">
        <v>18.899999999999999</v>
      </c>
      <c r="N58" s="332">
        <v>-50.1</v>
      </c>
    </row>
    <row r="59" spans="1:14" x14ac:dyDescent="0.15">
      <c r="A59" s="248"/>
      <c r="B59" s="244"/>
      <c r="C59" s="244"/>
      <c r="D59" s="244"/>
      <c r="E59" s="244"/>
      <c r="F59" s="244"/>
      <c r="G59" s="310" t="s">
        <v>514</v>
      </c>
      <c r="H59" s="311"/>
      <c r="I59" s="319">
        <v>673771</v>
      </c>
      <c r="J59" s="320">
        <v>20059</v>
      </c>
      <c r="K59" s="321">
        <v>7.9</v>
      </c>
      <c r="L59" s="322">
        <v>49919</v>
      </c>
      <c r="M59" s="323">
        <v>-6.3</v>
      </c>
      <c r="N59" s="324">
        <v>14.2</v>
      </c>
    </row>
    <row r="60" spans="1:14" x14ac:dyDescent="0.15">
      <c r="A60" s="248"/>
      <c r="B60" s="244"/>
      <c r="C60" s="244"/>
      <c r="D60" s="244"/>
      <c r="E60" s="244"/>
      <c r="F60" s="244"/>
      <c r="G60" s="325"/>
      <c r="H60" s="326" t="s">
        <v>510</v>
      </c>
      <c r="I60" s="333">
        <v>389872</v>
      </c>
      <c r="J60" s="328">
        <v>11607</v>
      </c>
      <c r="K60" s="329">
        <v>166.9</v>
      </c>
      <c r="L60" s="330">
        <v>26398</v>
      </c>
      <c r="M60" s="331">
        <v>-8.6999999999999993</v>
      </c>
      <c r="N60" s="332">
        <v>175.6</v>
      </c>
    </row>
    <row r="61" spans="1:14" x14ac:dyDescent="0.15">
      <c r="A61" s="248"/>
      <c r="B61" s="244"/>
      <c r="C61" s="244"/>
      <c r="D61" s="244"/>
      <c r="E61" s="244"/>
      <c r="F61" s="244"/>
      <c r="G61" s="310" t="s">
        <v>515</v>
      </c>
      <c r="H61" s="334"/>
      <c r="I61" s="335">
        <v>734162</v>
      </c>
      <c r="J61" s="336">
        <v>22119</v>
      </c>
      <c r="K61" s="337">
        <v>-4.0999999999999996</v>
      </c>
      <c r="L61" s="338">
        <v>49228</v>
      </c>
      <c r="M61" s="339">
        <v>0.7</v>
      </c>
      <c r="N61" s="324">
        <v>-4.8</v>
      </c>
    </row>
    <row r="62" spans="1:14" x14ac:dyDescent="0.15">
      <c r="A62" s="248"/>
      <c r="B62" s="244"/>
      <c r="C62" s="244"/>
      <c r="D62" s="244"/>
      <c r="E62" s="244"/>
      <c r="F62" s="244"/>
      <c r="G62" s="325"/>
      <c r="H62" s="326" t="s">
        <v>510</v>
      </c>
      <c r="I62" s="327">
        <v>280235</v>
      </c>
      <c r="J62" s="328">
        <v>8445</v>
      </c>
      <c r="K62" s="329">
        <v>13.7</v>
      </c>
      <c r="L62" s="330">
        <v>25152</v>
      </c>
      <c r="M62" s="331">
        <v>0.7</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9" sqref="A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16.239999999999998</v>
      </c>
      <c r="G47" s="12">
        <v>16.63</v>
      </c>
      <c r="H47" s="12">
        <v>16.600000000000001</v>
      </c>
      <c r="I47" s="12">
        <v>16.829999999999998</v>
      </c>
      <c r="J47" s="13">
        <v>14.69</v>
      </c>
    </row>
    <row r="48" spans="2:10" ht="57.75" customHeight="1" x14ac:dyDescent="0.15">
      <c r="B48" s="14"/>
      <c r="C48" s="1171" t="s">
        <v>4</v>
      </c>
      <c r="D48" s="1171"/>
      <c r="E48" s="1172"/>
      <c r="F48" s="15">
        <v>4.7</v>
      </c>
      <c r="G48" s="16">
        <v>4.2699999999999996</v>
      </c>
      <c r="H48" s="16">
        <v>6.6</v>
      </c>
      <c r="I48" s="16">
        <v>4.0999999999999996</v>
      </c>
      <c r="J48" s="17">
        <v>7.78</v>
      </c>
    </row>
    <row r="49" spans="2:10" ht="57.75" customHeight="1" thickBot="1" x14ac:dyDescent="0.2">
      <c r="B49" s="18"/>
      <c r="C49" s="1173" t="s">
        <v>5</v>
      </c>
      <c r="D49" s="1173"/>
      <c r="E49" s="1174"/>
      <c r="F49" s="19">
        <v>0.44</v>
      </c>
      <c r="G49" s="20" t="s">
        <v>522</v>
      </c>
      <c r="H49" s="20">
        <v>2.44</v>
      </c>
      <c r="I49" s="20" t="s">
        <v>523</v>
      </c>
      <c r="J49" s="21">
        <v>2.0699999999999998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2017-04-18T02:13:16Z</cp:lastPrinted>
  <dcterms:created xsi:type="dcterms:W3CDTF">2017-02-15T17:18:29Z</dcterms:created>
  <dcterms:modified xsi:type="dcterms:W3CDTF">2017-05-16T08:00:25Z</dcterms:modified>
  <cp:category/>
</cp:coreProperties>
</file>