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CW102" i="11" l="1"/>
  <c r="DB102" i="11"/>
  <c r="DG102" i="11"/>
  <c r="DL102" i="11"/>
  <c r="DQ102" i="11"/>
  <c r="CR102" i="11"/>
  <c r="AU63" i="11" l="1"/>
  <c r="AP63" i="11"/>
  <c r="AP23" i="11"/>
  <c r="AA23" i="11"/>
  <c r="V23" i="11"/>
  <c r="Q23" i="11"/>
  <c r="BG35" i="9" l="1"/>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U36" i="9"/>
  <c r="C36" i="9"/>
  <c r="CO35" i="9"/>
  <c r="C35" i="9"/>
  <c r="CO34" i="9"/>
  <c r="BW34" i="9"/>
  <c r="BW35" i="9" s="1"/>
  <c r="BW36" i="9" s="1"/>
  <c r="BW37" i="9" s="1"/>
  <c r="BW38" i="9" s="1"/>
  <c r="BW39" i="9" s="1"/>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<sst xmlns="http://schemas.openxmlformats.org/spreadsheetml/2006/main" count="1060" uniqueCount="565">
  <si>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</si>
  <si>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</si>
  <si>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</si>
  <si>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</si>
  <si>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</si>
  <si>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</si>
  <si>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</si>
  <si>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</si>
  <si>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</si>
  <si>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</si>
  <si>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</si>
  <si>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</si>
  <si>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</si>
  <si>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</si>
  <si>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</si>
  <si>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</si>
  <si>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</si>
  <si>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</si>
  <si>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</si>
  <si>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</si>
  <si>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</si>
  <si>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</si>
  <si>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</si>
  <si>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</si>
  <si>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</si>
  <si>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</si>
  <si>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</si>
  <si>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</si>
  <si>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</si>
  <si>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</si>
  <si>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</si>
  <si>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</si>
  <si>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</si>
  <si>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</si>
  <si>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</si>
  <si>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</si>
  <si>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</si>
  <si>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</si>
  <si>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</si>
  <si>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</si>
  <si>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</si>
  <si>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</si>
  <si>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</si>
  <si>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</si>
  <si>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</si>
  <si>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</si>
  <si>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</si>
  <si>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</si>
  <si>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</si>
  <si>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</si>
  <si>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</si>
  <si>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</si>
  <si>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</si>
  <si>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</si>
  <si>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</si>
  <si>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</si>
  <si>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</si>
  <si>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</si>
  <si>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</si>
  <si>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</si>
  <si>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</si>
  <si>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</si>
  <si>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</si>
  <si>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</si>
  <si>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</si>
  <si>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</si>
  <si>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</si>
  <si>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</si>
  <si>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</si>
  <si>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</si>
  <si>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</si>
  <si>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</si>
  <si>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</si>
  <si>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</si>
  <si>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</si>
  <si>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</si>
  <si>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</si>
  <si>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</si>
  <si>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</si>
  <si>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</si>
  <si>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</si>
  <si>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</si>
  <si>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</si>
  <si>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</si>
  <si>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</si>
  <si>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</si>
  <si>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</si>
  <si>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</si>
  <si>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</si>
  <si>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</si>
  <si>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</si>
  <si>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</si>
  <si>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</si>
  <si>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</si>
  <si>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</si>
  <si>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</si>
  <si>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</si>
  <si>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</si>
  <si>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</si>
  <si>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</si>
  <si>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</si>
  <si>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</si>
  <si>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</si>
  <si>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</si>
  <si>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</si>
  <si>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</si>
  <si>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</si>
  <si>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</si>
  <si>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</si>
  <si>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</si>
  <si>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</si>
  <si>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</si>
  <si>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</si>
  <si>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</si>
  <si>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</si>
  <si>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</si>
  <si>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</si>
  <si>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</si>
  <si>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</si>
  <si>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</si>
  <si>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</si>
  <si>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</si>
  <si>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</si>
  <si>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</si>
  <si>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</si>
  <si>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</si>
  <si>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</si>
  <si>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</si>
  <si>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</si>
  <si>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</si>
  <si>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</si>
  <si>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</si>
  <si>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</si>
  <si>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</si>
  <si>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</si>
  <si>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</si>
  <si>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</si>
  <si>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</si>
  <si>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</si>
  <si>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</si>
  <si>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</si>
  <si>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</si>
  <si>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</si>
  <si>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</si>
  <si>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</si>
  <si>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</si>
  <si>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</si>
  <si>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</si>
  <si>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</si>
  <si>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</si>
  <si>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</si>
  <si>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</si>
  <si>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</si>
  <si>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</si>
  <si>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</si>
  <si>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</si>
  <si>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</si>
  <si>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</si>
  <si>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</si>
  <si>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</si>
  <si>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</si>
  <si>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</si>
  <si>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</si>
  <si>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</si>
  <si>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</si>
  <si>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</si>
  <si>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</si>
  <si>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</si>
  <si>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</si>
  <si>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</si>
  <si>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</si>
  <si>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</si>
  <si>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</si>
  <si>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</si>
  <si>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</si>
  <si>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</si>
  <si>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</si>
  <si>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</si>
  <si>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</si>
  <si>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</si>
  <si>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</si>
  <si>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</si>
  <si>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</si>
  <si>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</si>
  <si>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</si>
  <si>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</si>
  <si>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</si>
  <si>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</si>
  <si>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</si>
  <si>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</si>
  <si>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</si>
  <si>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</si>
  <si>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</si>
  <si>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埼玉県深谷市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</si>
  <si>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</si>
  <si>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</si>
  <si>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</si>
  <si>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</si>
  <si>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</si>
  <si>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</si>
  <si>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</si>
  <si>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</si>
  <si>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</si>
  <si>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</si>
  <si>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</si>
  <si>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</si>
  <si>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</si>
  <si>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</si>
  <si>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</si>
  <si>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</si>
  <si>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</si>
  <si>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</si>
  <si>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</si>
  <si>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</si>
  <si>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</si>
  <si>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</si>
  <si>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</si>
  <si>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</si>
  <si>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</si>
  <si>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</si>
  <si>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</si>
  <si>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</si>
  <si>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</si>
  <si>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</si>
  <si>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</si>
  <si>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</si>
  <si>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</si>
  <si>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</si>
  <si>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</si>
  <si>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</si>
  <si>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</si>
  <si>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</si>
  <si>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</si>
  <si>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</si>
  <si>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</si>
  <si>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</si>
  <si>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</si>
  <si>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</si>
  <si>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</si>
  <si>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</si>
  <si>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</si>
  <si>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</si>
  <si>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</si>
  <si>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</si>
  <si>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</si>
  <si>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</si>
  <si>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</si>
  <si>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</si>
  <si>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</si>
  <si>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</si>
  <si>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</si>
  <si>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</si>
  <si>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</si>
  <si>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</si>
  <si>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</si>
  <si>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</si>
  <si>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</si>
  <si>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</si>
  <si>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</si>
  <si>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</si>
  <si>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</si>
  <si>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</si>
  <si>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</si>
  <si>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</si>
  <si>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</si>
  <si>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</si>
  <si>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</si>
  <si>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</si>
  <si>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</si>
  <si>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</si>
  <si>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</si>
  <si>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</si>
  <si>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</si>
  <si>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</si>
  <si>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</si>
  <si>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</si>
  <si>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</si>
  <si>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</si>
  <si>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</si>
  <si>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</si>
  <si>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</si>
  <si>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</si>
  <si>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</si>
  <si>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</si>
  <si>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</si>
  <si>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</si>
  <si>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</si>
  <si>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</si>
  <si>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</si>
  <si>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</si>
  <si>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</si>
  <si>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</si>
  <si>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</si>
  <si>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</si>
  <si>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</si>
  <si>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</si>
  <si>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</si>
  <si>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</si>
  <si>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</si>
  <si>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</si>
  <si>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</si>
  <si>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</si>
  <si>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</si>
  <si>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</si>
  <si>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</si>
  <si>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</si>
  <si>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</si>
  <si>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</si>
  <si>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</si>
  <si>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</si>
  <si>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</si>
  <si>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</si>
  <si>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</si>
  <si>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</si>
  <si>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</si>
  <si>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</si>
  <si>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</si>
  <si>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</si>
  <si>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</si>
  <si>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</si>
  <si>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</si>
  <si>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</si>
  <si>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</si>
  <si>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</si>
  <si>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</si>
  <si>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</si>
  <si>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</si>
  <si>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</si>
  <si>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</si>
  <si>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</si>
  <si>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</si>
  <si>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</si>
  <si>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</si>
  <si>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</si>
  <si>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</si>
  <si>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</si>
  <si>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</si>
  <si>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</si>
  <si>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</si>
  <si>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</si>
  <si>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</si>
  <si>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埼玉県深谷市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</si>
  <si>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</si>
  <si>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</si>
  <si>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</si>
  <si>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</si>
  <si>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</si>
  <si>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</si>
  <si>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</si>
  <si>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</si>
  <si>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</si>
  <si>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</si>
  <si>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</si>
  <si>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</si>
  <si>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</si>
  <si>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</si>
  <si>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</si>
  <si>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</si>
  <si>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</si>
  <si>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</si>
  <si>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</si>
  <si>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</si>
  <si>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</si>
  <si>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</si>
  <si>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</si>
  <si>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</si>
  <si>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</si>
  <si>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</si>
  <si>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</si>
  <si>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</si>
  <si>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</si>
  <si>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</si>
  <si>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</si>
  <si>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</si>
  <si>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</si>
  <si>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</si>
  <si>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</si>
  <si>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</si>
  <si>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</si>
  <si>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</si>
  <si>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</si>
  <si>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国済寺土地区画整理事業特別会計</t>
    <phoneticPr fontId="5"/>
  </si>
  <si>
    <t>法非適用企業</t>
    <phoneticPr fontId="5"/>
  </si>
  <si>
    <t>岡中央土地区画整理事業特別会計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</si>
  <si>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</si>
  <si>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</si>
  <si>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</si>
  <si>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</si>
  <si>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</si>
  <si>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</si>
  <si>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</si>
  <si>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</si>
  <si>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</si>
  <si>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</si>
  <si>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</si>
  <si>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</si>
  <si>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</si>
  <si>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</si>
  <si>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</si>
  <si>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</si>
  <si>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</si>
  <si>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</si>
  <si>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</si>
  <si>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</si>
  <si>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</si>
  <si>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</si>
  <si>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</si>
  <si>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</si>
  <si>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</si>
  <si>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</si>
  <si>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</si>
  <si>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</si>
  <si>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</si>
  <si>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</si>
  <si>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</si>
  <si>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</si>
  <si>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</si>
  <si>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</si>
  <si>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</si>
  <si>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</si>
  <si>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</si>
  <si>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</si>
  <si>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</si>
  <si>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</si>
  <si>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</si>
  <si>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</si>
  <si>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</si>
  <si>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</si>
  <si>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</si>
  <si>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</si>
  <si>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</si>
  <si>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</si>
  <si>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</si>
  <si>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</si>
  <si>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</si>
  <si>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</si>
  <si>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</si>
  <si>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</si>
  <si>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</si>
  <si>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</si>
  <si>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</si>
  <si>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</si>
  <si>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</si>
  <si>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</si>
  <si>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</si>
  <si>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</si>
  <si>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</si>
  <si>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岡中央土地区画整理事業特別会計</t>
    <phoneticPr fontId="5"/>
  </si>
  <si>
    <t>将来負担比率（(Ｅ)－(Ｆ)）／（(Ｃ)－(Ｄ)）×１００</t>
    <rPh sb="0" eb="2">
      <t>ショウライ</t>
    </rPh>
    <rPh sb="2" eb="4">
      <t>フタン</t>
    </rPh>
    <rPh sb="4" eb="6">
      <t>ヒリツ</t>
    </rPh>
    <phoneticPr fontId="5"/>
  </si>
  <si>
    <t>国済寺土地区画整理事業特別会計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</si>
  <si>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</si>
  <si>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</si>
  <si>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</si>
  <si>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</si>
  <si>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</si>
  <si>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</si>
  <si>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</si>
  <si>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</si>
  <si>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</si>
  <si>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</si>
  <si>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</si>
  <si>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</si>
  <si>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</si>
  <si>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</si>
  <si>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</si>
  <si>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</si>
  <si>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</si>
  <si>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</si>
  <si>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</si>
  <si>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</si>
  <si>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</si>
  <si>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</si>
  <si>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</si>
  <si>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</si>
  <si>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</si>
  <si>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</si>
  <si>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</si>
  <si>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</si>
  <si>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</si>
  <si>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</si>
  <si>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</si>
  <si>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</si>
  <si>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</si>
  <si>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</si>
  <si>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</si>
  <si>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</si>
  <si>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</si>
  <si>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</si>
  <si>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</si>
  <si>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</si>
  <si>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</si>
  <si>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</si>
  <si>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</si>
  <si>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</si>
  <si>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</si>
  <si>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</si>
  <si>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</si>
  <si>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</si>
  <si>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</si>
  <si>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</si>
  <si>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</si>
  <si>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</si>
  <si>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</si>
  <si>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</si>
  <si>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</si>
  <si>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</si>
  <si>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</si>
  <si>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</si>
  <si>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</si>
  <si>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</si>
  <si>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</si>
  <si>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</si>
  <si>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</si>
  <si>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</si>
  <si>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</si>
  <si>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</si>
  <si>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</si>
  <si>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</si>
  <si>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</si>
  <si>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</si>
  <si>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</si>
  <si>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</si>
  <si>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</si>
  <si>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</si>
  <si>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</si>
  <si>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</si>
  <si>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</si>
  <si>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</si>
  <si>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</si>
  <si>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</si>
  <si>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</si>
  <si>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4.07</t>
  </si>
  <si>
    <t>一般会計</t>
  </si>
  <si>
    <t>水道事業会計</t>
  </si>
  <si>
    <t>下水道事業会計</t>
  </si>
  <si>
    <t>国民健康保険特別会計</t>
  </si>
  <si>
    <t>国済寺土地区画整理事業特別会計</t>
  </si>
  <si>
    <t>岡中央土地区画整理事業特別会計</t>
  </si>
  <si>
    <t>後期高齢者医療特別会計</t>
  </si>
  <si>
    <t>その他会計（赤字）</t>
  </si>
  <si>
    <t>その他会計（黒字）</t>
  </si>
  <si>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</si>
  <si>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</si>
  <si>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</si>
  <si>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</si>
  <si>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</si>
  <si>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</si>
  <si>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</si>
  <si>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</si>
  <si>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</si>
  <si>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大里広域市町村圏組合</t>
    <phoneticPr fontId="2"/>
  </si>
  <si>
    <t>深谷市土地開発公社</t>
    <rPh sb="0" eb="3">
      <t>フカヤシ</t>
    </rPh>
    <rPh sb="3" eb="5">
      <t>トチ</t>
    </rPh>
    <rPh sb="5" eb="7">
      <t>カイハツ</t>
    </rPh>
    <rPh sb="7" eb="9">
      <t>コウシャ</t>
    </rPh>
    <phoneticPr fontId="2"/>
  </si>
  <si>
    <t>ふかや物産観光</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</si>
  <si>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</si>
  <si>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</si>
  <si>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</si>
  <si>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</si>
  <si>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</si>
  <si>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</si>
  <si>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</si>
  <si>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</si>
  <si>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</si>
  <si>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</si>
  <si>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</si>
  <si>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将来負担比率及び実質公債費比率は、ともに低下傾向で推移している。
  低下要因としては、合併特例債など交付税参入率の高い、市にとって有利な地方債を優先して発行しているためである。今後、平成33年度以降、合併特例債を発行できなくなることから、今後も計画的な財政運営に努める。
</t>
    <rPh sb="7" eb="8">
      <t>オヨ</t>
    </rPh>
    <rPh sb="9" eb="14">
      <t>ジッシツコウサイヒ</t>
    </rPh>
    <rPh sb="14" eb="16">
      <t>ヒリツ</t>
    </rPh>
    <rPh sb="36" eb="38">
      <t>テイカ</t>
    </rPh>
    <rPh sb="38" eb="40">
      <t>ヨウイン</t>
    </rPh>
    <rPh sb="90" eb="92">
      <t>コンゴ</t>
    </rPh>
    <rPh sb="93" eb="95">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</si>
</sst>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35877</c:v>
                </c:pt>
                <c:pt idx="1">
                  <c:v>33706</c:v>
                </c:pt>
                <c:pt idx="2">
                  <c:v>35516</c:v>
                </c:pt>
                <c:pt idx="3">
                  <c:v>40932</c:v>
                </c:pt>
                <c:pt idx="4">
                  <c:v>36579</c:v>
                </c:pt>
              </c:numCache>
            </c:numRef>
          </c:val>
          <c:smooth val="0"/>
        </c:ser>
        <c:dLbls>
          <c:showLegendKey val="0"/>
          <c:showVal val="0"/>
          <c:showCatName val="0"/>
          <c:showSerName val="0"/>
          <c:showPercent val="0"/>
          <c:showBubbleSize val="0"/>
        </c:dLbls>
        <c:marker val="1"/>
        <c:smooth val="0"/>
        <c:axId val="105400576"/>
        <c:axId val="105406848"/>
      </c:lineChart>
      <c:catAx>
        <c:axId val="105400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406848"/>
        <c:crosses val="autoZero"/>
        <c:auto val="1"/>
        <c:lblAlgn val="ctr"/>
        <c:lblOffset val="100"/>
        <c:tickLblSkip val="1"/>
        <c:tickMarkSkip val="1"/>
        <c:noMultiLvlLbl val="0"/>
      </c:catAx>
      <c:valAx>
        <c:axId val="1054068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40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9.35</c:v>
                </c:pt>
                <c:pt idx="1">
                  <c:v>10.63</c:v>
                </c:pt>
                <c:pt idx="2">
                  <c:v>11.22</c:v>
                </c:pt>
                <c:pt idx="3">
                  <c:v>10.18</c:v>
                </c:pt>
                <c:pt idx="4">
                  <c:v>12.84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17.46</c:v>
                </c:pt>
                <c:pt idx="1">
                  <c:v>24.63</c:v>
                </c:pt>
                <c:pt idx="2">
                  <c:v>25.65</c:v>
                </c:pt>
                <c:pt idx="3">
                  <c:v>23.02</c:v>
                </c:pt>
                <c:pt idx="4">
                  <c:v>27.83</c:v>
                </c:pt>
              </c:numCache>
            </c:numRef>
          </c:val>
        </c:ser>
        <c:dLbls>
          <c:showLegendKey val="0"/>
          <c:showVal val="0"/>
          <c:showCatName val="0"/>
          <c:showSerName val="0"/>
          <c:showPercent val="0"/>
          <c:showBubbleSize val="0"/>
        </c:dLbls>
        <c:gapWidth val="250"/>
        <c:overlap val="100"/>
        <c:axId val="108938368"/>
        <c:axId val="108940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2.58</c:v>
                </c:pt>
                <c:pt idx="1">
                  <c:v>6.25</c:v>
                </c:pt>
                <c:pt idx="2">
                  <c:v>2.13</c:v>
                </c:pt>
                <c:pt idx="3">
                  <c:v>-4.07</c:v>
                </c:pt>
                <c:pt idx="4">
                  <c:v>7.71</c:v>
                </c:pt>
              </c:numCache>
            </c:numRef>
          </c:val>
          <c:smooth val="0"/>
        </c:ser>
        <c:dLbls>
          <c:showLegendKey val="0"/>
          <c:showVal val="0"/>
          <c:showCatName val="0"/>
          <c:showSerName val="0"/>
          <c:showPercent val="0"/>
          <c:showBubbleSize val="0"/>
        </c:dLbls>
        <c:marker val="1"/>
        <c:smooth val="0"/>
        <c:axId val="108938368"/>
        <c:axId val="108940288"/>
      </c:lineChart>
      <c:catAx>
        <c:axId val="10893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40288"/>
        <c:crosses val="autoZero"/>
        <c:auto val="1"/>
        <c:lblAlgn val="ctr"/>
        <c:lblOffset val="100"/>
        <c:tickLblSkip val="1"/>
        <c:tickMarkSkip val="1"/>
        <c:noMultiLvlLbl val="0"/>
      </c:catAx>
      <c:valAx>
        <c:axId val="10894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3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0.27</c:v>
                </c:pt>
                <c:pt idx="2">
                  <c:v>#N/A</c:v>
                </c:pt>
                <c:pt idx="3">
                  <c:v>0.23</c:v>
                </c:pt>
                <c:pt idx="4">
                  <c:v>#N/A</c:v>
                </c:pt>
                <c:pt idx="5">
                  <c:v>0.06</c:v>
                </c:pt>
                <c:pt idx="6">
                  <c:v>#N/A</c:v>
                </c:pt>
                <c:pt idx="7">
                  <c:v>0.06</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ser>
        <c:ser>
          <c:idx val="4"/>
          <c:order val="4"/>
          <c:tx>
            <c:strRef>
              <c:f>データシート!$A$31</c:f>
              <c:strCache>
                <c:ptCount val="1"/>
                <c:pt idx="0">
                  <c:v>岡中央土地区画整理事業特別会計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0.34</c:v>
                </c:pt>
                <c:pt idx="2">
                  <c:v>#N/A</c:v>
                </c:pt>
                <c:pt idx="3">
                  <c:v>0.28999999999999998</c:v>
                </c:pt>
                <c:pt idx="4">
                  <c:v>#N/A</c:v>
                </c:pt>
                <c:pt idx="5">
                  <c:v>0.26</c:v>
                </c:pt>
                <c:pt idx="6">
                  <c:v>#N/A</c:v>
                </c:pt>
                <c:pt idx="7">
                  <c:v>0.24</c:v>
                </c:pt>
                <c:pt idx="8">
                  <c:v>#N/A</c:v>
                </c:pt>
                <c:pt idx="9">
                  <c:v>0.12</c:v>
                </c:pt>
              </c:numCache>
            </c:numRef>
          </c:val>
        </c:ser>
        <c:ser>
          <c:idx val="5"/>
          <c:order val="5"/>
          <c:tx>
            <c:strRef>
              <c:f>データシート!$A$32</c:f>
              <c:strCache>
                <c:ptCount val="1"/>
                <c:pt idx="0">
                  <c:v>国済寺土地区画整理事業特別会計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0.63</c:v>
                </c:pt>
                <c:pt idx="2">
                  <c:v>#N/A</c:v>
                </c:pt>
                <c:pt idx="3">
                  <c:v>0.44</c:v>
                </c:pt>
                <c:pt idx="4">
                  <c:v>#N/A</c:v>
                </c:pt>
                <c:pt idx="5">
                  <c:v>0.34</c:v>
                </c:pt>
                <c:pt idx="6">
                  <c:v>#N/A</c:v>
                </c:pt>
                <c:pt idx="7">
                  <c:v>0.21</c:v>
                </c:pt>
                <c:pt idx="8">
                  <c:v>#N/A</c:v>
                </c:pt>
                <c:pt idx="9">
                  <c:v>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4.5599999999999996</c:v>
                </c:pt>
                <c:pt idx="2">
                  <c:v>#N/A</c:v>
                </c:pt>
                <c:pt idx="3">
                  <c:v>2.63</c:v>
                </c:pt>
                <c:pt idx="4">
                  <c:v>#N/A</c:v>
                </c:pt>
                <c:pt idx="5">
                  <c:v>2.58</c:v>
                </c:pt>
                <c:pt idx="6">
                  <c:v>#N/A</c:v>
                </c:pt>
                <c:pt idx="7">
                  <c:v>2.37</c:v>
                </c:pt>
                <c:pt idx="8">
                  <c:v>#N/A</c:v>
                </c:pt>
                <c:pt idx="9">
                  <c:v>0.71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2.5099999999999998</c:v>
                </c:pt>
                <c:pt idx="2">
                  <c:v>#N/A</c:v>
                </c:pt>
                <c:pt idx="3">
                  <c:v>2.98</c:v>
                </c:pt>
                <c:pt idx="4">
                  <c:v>#N/A</c:v>
                </c:pt>
                <c:pt idx="5">
                  <c:v>3.43</c:v>
                </c:pt>
                <c:pt idx="6">
                  <c:v>#N/A</c:v>
                </c:pt>
                <c:pt idx="7">
                  <c:v>3.72</c:v>
                </c:pt>
                <c:pt idx="8">
                  <c:v>#N/A</c:v>
                </c:pt>
                <c:pt idx="9">
                  <c:v>4.79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14.2</c:v>
                </c:pt>
                <c:pt idx="2">
                  <c:v>#N/A</c:v>
                </c:pt>
                <c:pt idx="3">
                  <c:v>14.24</c:v>
                </c:pt>
                <c:pt idx="4">
                  <c:v>#N/A</c:v>
                </c:pt>
                <c:pt idx="5">
                  <c:v>13.02</c:v>
                </c:pt>
                <c:pt idx="6">
                  <c:v>#N/A</c:v>
                </c:pt>
                <c:pt idx="7">
                  <c:v>6.37</c:v>
                </c:pt>
                <c:pt idx="8">
                  <c:v>#N/A</c:v>
                </c:pt>
                <c:pt idx="9">
                  <c:v>6.04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9.15</c:v>
                </c:pt>
                <c:pt idx="2">
                  <c:v>#N/A</c:v>
                </c:pt>
                <c:pt idx="3">
                  <c:v>10.53</c:v>
                </c:pt>
                <c:pt idx="4">
                  <c:v>#N/A</c:v>
                </c:pt>
                <c:pt idx="5">
                  <c:v>11.17</c:v>
                </c:pt>
                <c:pt idx="6">
                  <c:v>#N/A</c:v>
                </c:pt>
                <c:pt idx="7">
                  <c:v>10.14</c:v>
                </c:pt>
                <c:pt idx="8">
                  <c:v>#N/A</c:v>
                </c:pt>
                <c:pt idx="9">
                  <c:v>12.78</c:v>
                </c:pt>
              </c:numCache>
            </c:numRef>
          </c:val>
        </c:ser>
        <c:dLbls>
          <c:showLegendKey val="0"/>
          <c:showVal val="0"/>
          <c:showCatName val="0"/>
          <c:showSerName val="0"/>
          <c:showPercent val="0"/>
          <c:showBubbleSize val="0"/>
        </c:dLbls>
        <c:gapWidth val="150"/>
        <c:overlap val="100"/>
        <c:axId val="111745664"/>
        <c:axId val="111759744"/>
      </c:barChart>
      <c:catAx>
        <c:axId val="11174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759744"/>
        <c:crosses val="autoZero"/>
        <c:auto val="1"/>
        <c:lblAlgn val="ctr"/>
        <c:lblOffset val="100"/>
        <c:tickLblSkip val="1"/>
        <c:tickMarkSkip val="1"/>
        <c:noMultiLvlLbl val="0"/>
      </c:catAx>
      <c:valAx>
        <c:axId val="11175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45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6355</c:v>
                </c:pt>
                <c:pt idx="5">
                  <c:v>4038</c:v>
                </c:pt>
                <c:pt idx="8">
                  <c:v>4172</c:v>
                </c:pt>
                <c:pt idx="11">
                  <c:v>4303</c:v>
                </c:pt>
                <c:pt idx="14">
                  <c:v>4059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268</c:v>
                </c:pt>
                <c:pt idx="3">
                  <c:v>153</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1957</c:v>
                </c:pt>
                <c:pt idx="3">
                  <c:v>1923</c:v>
                </c:pt>
                <c:pt idx="6">
                  <c:v>1798</c:v>
                </c:pt>
                <c:pt idx="9">
                  <c:v>1457</c:v>
                </c:pt>
                <c:pt idx="12">
                  <c:v>1405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6591</c:v>
                </c:pt>
                <c:pt idx="3">
                  <c:v>3255</c:v>
                </c:pt>
                <c:pt idx="6">
                  <c:v>3576</c:v>
                </c:pt>
                <c:pt idx="9">
                  <c:v>3403</c:v>
                </c:pt>
                <c:pt idx="12">
                  <c:v>2886</c:v>
                </c:pt>
              </c:numCache>
            </c:numRef>
          </c:val>
        </c:ser>
        <c:dLbls>
          <c:showLegendKey val="0"/>
          <c:showVal val="0"/>
          <c:showCatName val="0"/>
          <c:showSerName val="0"/>
          <c:showPercent val="0"/>
          <c:showBubbleSize val="0"/>
        </c:dLbls>
        <c:gapWidth val="100"/>
        <c:overlap val="100"/>
        <c:axId val="5089152"/>
        <c:axId val="509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2461</c:v>
                </c:pt>
                <c:pt idx="2">
                  <c:v>#N/A</c:v>
                </c:pt>
                <c:pt idx="3">
                  <c:v>#N/A</c:v>
                </c:pt>
                <c:pt idx="4">
                  <c:v>1293</c:v>
                </c:pt>
                <c:pt idx="5">
                  <c:v>#N/A</c:v>
                </c:pt>
                <c:pt idx="6">
                  <c:v>#N/A</c:v>
                </c:pt>
                <c:pt idx="7">
                  <c:v>1202</c:v>
                </c:pt>
                <c:pt idx="8">
                  <c:v>#N/A</c:v>
                </c:pt>
                <c:pt idx="9">
                  <c:v>#N/A</c:v>
                </c:pt>
                <c:pt idx="10">
                  <c:v>557</c:v>
                </c:pt>
                <c:pt idx="11">
                  <c:v>#N/A</c:v>
                </c:pt>
                <c:pt idx="12">
                  <c:v>#N/A</c:v>
                </c:pt>
                <c:pt idx="13">
                  <c:v>232</c:v>
                </c:pt>
                <c:pt idx="14">
                  <c:v>#N/A</c:v>
                </c:pt>
              </c:numCache>
            </c:numRef>
          </c:val>
          <c:smooth val="0"/>
        </c:ser>
        <c:dLbls>
          <c:showLegendKey val="0"/>
          <c:showVal val="0"/>
          <c:showCatName val="0"/>
          <c:showSerName val="0"/>
          <c:showPercent val="0"/>
          <c:showBubbleSize val="0"/>
        </c:dLbls>
        <c:marker val="1"/>
        <c:smooth val="0"/>
        <c:axId val="5089152"/>
        <c:axId val="5095424"/>
      </c:lineChart>
      <c:catAx>
        <c:axId val="508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5424"/>
        <c:crosses val="autoZero"/>
        <c:auto val="1"/>
        <c:lblAlgn val="ctr"/>
        <c:lblOffset val="100"/>
        <c:tickLblSkip val="1"/>
        <c:tickMarkSkip val="1"/>
        <c:noMultiLvlLbl val="0"/>
      </c:catAx>
      <c:valAx>
        <c:axId val="509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42687</c:v>
                </c:pt>
                <c:pt idx="5">
                  <c:v>45163</c:v>
                </c:pt>
                <c:pt idx="8">
                  <c:v>47277</c:v>
                </c:pt>
                <c:pt idx="11">
                  <c:v>49199</c:v>
                </c:pt>
                <c:pt idx="14">
                  <c:v>50358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4998</c:v>
                </c:pt>
                <c:pt idx="5">
                  <c:v>1961</c:v>
                </c:pt>
                <c:pt idx="8">
                  <c:v>4987</c:v>
                </c:pt>
                <c:pt idx="11">
                  <c:v>4015</c:v>
                </c:pt>
                <c:pt idx="14">
                  <c:v>3787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11418</c:v>
                </c:pt>
                <c:pt idx="5">
                  <c:v>13328</c:v>
                </c:pt>
                <c:pt idx="8">
                  <c:v>13839</c:v>
                </c:pt>
                <c:pt idx="11">
                  <c:v>12769</c:v>
                </c:pt>
                <c:pt idx="14">
                  <c:v>14867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10</c:v>
                </c:pt>
                <c:pt idx="6">
                  <c:v>1</c:v>
                </c:pt>
                <c:pt idx="9">
                  <c:v>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13989</c:v>
                </c:pt>
                <c:pt idx="3">
                  <c:v>13608</c:v>
                </c:pt>
                <c:pt idx="6">
                  <c:v>13107</c:v>
                </c:pt>
                <c:pt idx="9">
                  <c:v>12483</c:v>
                </c:pt>
                <c:pt idx="12">
                  <c:v>12143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153</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20942</c:v>
                </c:pt>
                <c:pt idx="3">
                  <c:v>19870</c:v>
                </c:pt>
                <c:pt idx="6">
                  <c:v>19557</c:v>
                </c:pt>
                <c:pt idx="9">
                  <c:v>15391</c:v>
                </c:pt>
                <c:pt idx="12">
                  <c:v>13691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1160</c:v>
                </c:pt>
                <c:pt idx="3">
                  <c:v>1108</c:v>
                </c:pt>
                <c:pt idx="6">
                  <c:v>1643</c:v>
                </c:pt>
                <c:pt idx="9">
                  <c:v>1448</c:v>
                </c:pt>
                <c:pt idx="12">
                  <c:v>1441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28330</c:v>
                </c:pt>
                <c:pt idx="3">
                  <c:v>29619</c:v>
                </c:pt>
                <c:pt idx="6">
                  <c:v>31719</c:v>
                </c:pt>
                <c:pt idx="9">
                  <c:v>33922</c:v>
                </c:pt>
                <c:pt idx="12">
                  <c:v>34050</c:v>
                </c:pt>
              </c:numCache>
            </c:numRef>
          </c:val>
        </c:ser>
        <c:dLbls>
          <c:showLegendKey val="0"/>
          <c:showVal val="0"/>
          <c:showCatName val="0"/>
          <c:showSerName val="0"/>
          <c:showPercent val="0"/>
          <c:showBubbleSize val="0"/>
        </c:dLbls>
        <c:gapWidth val="100"/>
        <c:overlap val="100"/>
        <c:axId val="111683072"/>
        <c:axId val="111684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5471</c:v>
                </c:pt>
                <c:pt idx="2">
                  <c:v>#N/A</c:v>
                </c:pt>
                <c:pt idx="3">
                  <c:v>#N/A</c:v>
                </c:pt>
                <c:pt idx="4">
                  <c:v>3764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1683072"/>
        <c:axId val="111684992"/>
      </c:lineChart>
      <c:catAx>
        <c:axId val="11168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684992"/>
        <c:crosses val="autoZero"/>
        <c:auto val="1"/>
        <c:lblAlgn val="ctr"/>
        <c:lblOffset val="100"/>
        <c:tickLblSkip val="1"/>
        <c:tickMarkSkip val="1"/>
        <c:noMultiLvlLbl val="0"/>
      </c:catAx>
      <c:valAx>
        <c:axId val="11168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8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{AAE04AD4-18D6-42A3-95A9-00C49D0F7795}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{CFE7DF9B-7186-46DF-BE6A-E9119F2E788E}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{F924B10D-1193-4BFA-A1B8-63470861F314}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{CCD1FC42-D808-4EF8-BABE-7CBF56ED928F}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{AD08B8A1-0876-4754-AAF0-EAF0F95A1935}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{62FF5A4E-8331-4EF5-AB47-C39D797AD1E4}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{5C5B11FA-C53A-4C74-8BD2-871A12759B09}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{3069129E-CD2F-4649-A42E-1FC62B2455C2}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{DDF1125D-D264-4598-8E7A-3C39E803AFED}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{09725DE9-4DFA-4CE5-9E61-5DC5B4CB3A20}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2801280"/>
        <c:axId val="112803200"/>
      </c:scatterChart>
      <c:valAx>
        <c:axId val="112801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803200"/>
        <c:crosses val="autoZero"/>
        <c:crossBetween val="midCat"/>
      </c:valAx>
      <c:valAx>
        <c:axId val="112803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801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{496418EF-8ACB-48A8-A9CA-83279B6A65A5}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{CDE53AA6-B8DD-4C43-A506-E9EFFC0EEDAD}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{374E037A-4038-4F5E-A797-55CFC80705A4}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{80134890-A310-42A8-8FD8-7BB074FE87DC}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{4FF9B622-134E-49DF-94FE-11EE3DF30024}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6.6</c:v>
                </c:pt>
                <c:pt idx="2">
                  <c:v>6.2</c:v>
                </c:pt>
                <c:pt idx="3">
                  <c:v>3.8</c:v>
                </c:pt>
                <c:pt idx="4">
                  <c:v>2.5</c:v>
                </c:pt>
              </c:numCache>
            </c:numRef>
          </c:xVal>
          <c:yVal>
            <c:numRef>
              <c:f>公会計指標分析・財政指標組合せ分析表!$K$73:$O$73</c:f>
              <c:numCache>
                <c:formatCode>#,##0.0;"▲ "#,##0.0</c:formatCode>
                <c:ptCount val="5"/>
                <c:pt idx="0">
                  <c:v>20.6</c:v>
                </c:pt>
                <c:pt idx="1">
                  <c:v>14.2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{DF848A39-7874-483D-ADBD-E2D1799272B0}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{74E6A58E-18F7-4915-B6CD-3DF099364C9A}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{79CBC510-4B32-4A19-A4E7-28C74DAA81C9}</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93597380354818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{49073A29-3CE6-4BBE-AA37-B2A100092D6C}</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147495072007934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{36724238-5304-4F4A-A27C-4F94D5B3246E}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112608384"/>
        <c:axId val="112610304"/>
      </c:scatterChart>
      <c:valAx>
        <c:axId val="112608384"/>
        <c:scaling>
          <c:orientation val="minMax"/>
          <c:max val="9.6"/>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610304"/>
        <c:crosses val="autoZero"/>
        <c:crossBetween val="midCat"/>
      </c:valAx>
      <c:valAx>
        <c:axId val="112610304"/>
        <c:scaling>
          <c:orientation val="minMax"/>
          <c:max val="6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6083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145,053
142,598
138.37
56,484,313
51,751,008
3,887,058
30,284,555
36,176,233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埼玉県平均とほぼ同水準であり、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をやや上回っている。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扶助費等の義務的経費である</a:t>
          </a:r>
          <a:r>
            <a:rPr lang="ja-JP" altLang="ja-JP" sz="1100" b="0" i="0" baseline="0">
              <a:solidFill>
                <a:schemeClr val="dk1"/>
              </a:solidFill>
              <a:effectLst/>
              <a:latin typeface="+mn-lt"/>
              <a:ea typeface="+mn-ea"/>
              <a:cs typeface="+mn-cs"/>
            </a:rPr>
            <a:t>生活保護費や障害者自立支援費等の増加により、基準財政需要額が収入額を上回るペースで推移している。</a:t>
          </a:r>
          <a:r>
            <a:rPr lang="ja-JP" altLang="en-US" sz="1100" b="0" i="0" baseline="0">
              <a:solidFill>
                <a:schemeClr val="dk1"/>
              </a:solidFill>
              <a:effectLst/>
              <a:latin typeface="+mn-lt"/>
              <a:ea typeface="+mn-ea"/>
              <a:cs typeface="+mn-cs"/>
            </a:rPr>
            <a:t>これらの</a:t>
          </a:r>
          <a:r>
            <a:rPr lang="ja-JP" altLang="ja-JP" sz="1100" b="0" i="0" baseline="0">
              <a:solidFill>
                <a:schemeClr val="dk1"/>
              </a:solidFill>
              <a:effectLst/>
              <a:latin typeface="+mn-lt"/>
              <a:ea typeface="+mn-ea"/>
              <a:cs typeface="+mn-cs"/>
            </a:rPr>
            <a:t>義務的経費の削減は困難で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徴収業務の強化や多様な自主財源の確保策を講じ</a:t>
          </a:r>
          <a:r>
            <a:rPr lang="ja-JP" altLang="en-US" sz="1100" b="0" i="0" baseline="0">
              <a:solidFill>
                <a:schemeClr val="dk1"/>
              </a:solidFill>
              <a:effectLst/>
              <a:latin typeface="+mn-lt"/>
              <a:ea typeface="+mn-ea"/>
              <a:cs typeface="+mn-cs"/>
            </a:rPr>
            <a:t>、財政力指数に注視しながら健全な財政運営を図っていく。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129822</xdr:rowOff>
    </xdr:from>
    <xdr:to>
      <xdr:col>7</xdr:col>
      <xdr:colOff>152400</xdr:colOff>
      <xdr:row>41</xdr:row>
      <xdr:rowOff>129822</xdr:rowOff>
    </xdr:to>
    <xdr:cxnSp macro="">
      <xdr:nvCxnSpPr>
        <xdr:cNvPr id="68" name="直線コネクタ 67"/>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69"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129822</xdr:rowOff>
    </xdr:from>
    <xdr:to>
      <xdr:col>6</xdr:col>
      <xdr:colOff>0</xdr:colOff>
      <xdr:row>41</xdr:row>
      <xdr:rowOff>170039</xdr:rowOff>
    </xdr:to>
    <xdr:cxnSp macro="">
      <xdr:nvCxnSpPr>
        <xdr:cNvPr id="71" name="直線コネクタ 70"/>
        <xdr:cNvCxnSpPr/>
      </xdr:nvCxnSpPr>
      <xdr:spPr>
        <a:xfrm flipV="1">
          <a:off x="3225800" y="715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73" name="テキスト ボックス 72"/>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170039</xdr:rowOff>
    </xdr:from>
    <xdr:to>
      <xdr:col>4</xdr:col>
      <xdr:colOff>482600</xdr:colOff>
      <xdr:row>42</xdr:row>
      <xdr:rowOff>11995</xdr:rowOff>
    </xdr:to>
    <xdr:cxnSp macro="">
      <xdr:nvCxnSpPr>
        <xdr:cNvPr id="74" name="直線コネクタ 73"/>
        <xdr:cNvCxnSpPr/>
      </xdr:nvCxnSpPr>
      <xdr:spPr>
        <a:xfrm flipV="1">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11995</xdr:rowOff>
    </xdr:to>
    <xdr:cxnSp macro="">
      <xdr:nvCxnSpPr>
        <xdr:cNvPr id="77" name="直線コネクタ 76"/>
        <xdr:cNvCxnSpPr/>
      </xdr:nvCxnSpPr>
      <xdr:spPr>
        <a:xfrm>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81" name="テキスト ボックス 80"/>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79022</xdr:rowOff>
    </xdr:from>
    <xdr:to>
      <xdr:col>7</xdr:col>
      <xdr:colOff>203200</xdr:colOff>
      <xdr:row>42</xdr:row>
      <xdr:rowOff>9172</xdr:rowOff>
    </xdr:to>
    <xdr:sp macro="" textlink="">
      <xdr:nvSpPr>
        <xdr:cNvPr id="87" name="円/楕円 86"/>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95549</xdr:rowOff>
    </xdr:from>
    <xdr:ext cx="762000" cy="259045"/>
    <xdr:sp macro="" textlink="">
      <xdr:nvSpPr>
        <xdr:cNvPr id="88"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79022</xdr:rowOff>
    </xdr:from>
    <xdr:to>
      <xdr:col>6</xdr:col>
      <xdr:colOff>50800</xdr:colOff>
      <xdr:row>42</xdr:row>
      <xdr:rowOff>9172</xdr:rowOff>
    </xdr:to>
    <xdr:sp macro="" textlink="">
      <xdr:nvSpPr>
        <xdr:cNvPr id="89" name="円/楕円 88"/>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90" name="テキスト ボックス 89"/>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1" name="円/楕円 90"/>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92" name="テキスト ボックス 91"/>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3" name="円/楕円 92"/>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47572</xdr:rowOff>
    </xdr:from>
    <xdr:ext cx="762000" cy="259045"/>
    <xdr:sp macro="" textlink="">
      <xdr:nvSpPr>
        <xdr:cNvPr id="94" name="テキスト ボックス 93"/>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人件費の</a:t>
          </a:r>
          <a:r>
            <a:rPr lang="ja-JP" altLang="en-US" sz="1100">
              <a:solidFill>
                <a:schemeClr val="dk1"/>
              </a:solidFill>
              <a:effectLst/>
              <a:latin typeface="+mn-lt"/>
              <a:ea typeface="+mn-ea"/>
              <a:cs typeface="+mn-cs"/>
            </a:rPr>
            <a:t>削減、特別会計への繰出金の</a:t>
          </a:r>
          <a:r>
            <a:rPr lang="ja-JP" altLang="ja-JP" sz="1100">
              <a:solidFill>
                <a:schemeClr val="dk1"/>
              </a:solidFill>
              <a:effectLst/>
              <a:latin typeface="+mn-lt"/>
              <a:ea typeface="+mn-ea"/>
              <a:cs typeface="+mn-cs"/>
            </a:rPr>
            <a:t>圧縮</a:t>
          </a:r>
          <a:r>
            <a:rPr lang="ja-JP" altLang="en-US" sz="1100">
              <a:solidFill>
                <a:schemeClr val="dk1"/>
              </a:solidFill>
              <a:effectLst/>
              <a:latin typeface="+mn-lt"/>
              <a:ea typeface="+mn-ea"/>
              <a:cs typeface="+mn-cs"/>
            </a:rPr>
            <a:t>及び消費増税による地方消費税交付金の増収等</a:t>
          </a:r>
          <a:r>
            <a:rPr lang="ja-JP" altLang="ja-JP" sz="1100">
              <a:solidFill>
                <a:schemeClr val="dk1"/>
              </a:solidFill>
              <a:effectLst/>
              <a:latin typeface="+mn-lt"/>
              <a:ea typeface="+mn-ea"/>
              <a:cs typeface="+mn-cs"/>
            </a:rPr>
            <a:t>に</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、経常収支比率は昨年度と比べると</a:t>
          </a:r>
          <a:r>
            <a:rPr lang="ja-JP" altLang="en-US" sz="1100">
              <a:solidFill>
                <a:schemeClr val="dk1"/>
              </a:solidFill>
              <a:effectLst/>
              <a:latin typeface="+mn-lt"/>
              <a:ea typeface="+mn-ea"/>
              <a:cs typeface="+mn-cs"/>
            </a:rPr>
            <a:t>改善された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しかし、扶助費については増加傾向であり、</a:t>
          </a:r>
          <a:r>
            <a:rPr lang="ja-JP" altLang="ja-JP" sz="1100">
              <a:solidFill>
                <a:schemeClr val="dk1"/>
              </a:solidFill>
              <a:effectLst/>
              <a:latin typeface="+mn-lt"/>
              <a:ea typeface="+mn-ea"/>
              <a:cs typeface="+mn-cs"/>
            </a:rPr>
            <a:t>公債費について</a:t>
          </a:r>
          <a:r>
            <a:rPr lang="ja-JP" altLang="en-US" sz="1100">
              <a:solidFill>
                <a:schemeClr val="dk1"/>
              </a:solidFill>
              <a:effectLst/>
              <a:latin typeface="+mn-lt"/>
              <a:ea typeface="+mn-ea"/>
              <a:cs typeface="+mn-cs"/>
            </a:rPr>
            <a:t>も、現在は減少傾向にあるが、今後は</a:t>
          </a:r>
          <a:r>
            <a:rPr lang="ja-JP" altLang="ja-JP" sz="1100">
              <a:solidFill>
                <a:schemeClr val="dk1"/>
              </a:solidFill>
              <a:effectLst/>
              <a:latin typeface="+mn-lt"/>
              <a:ea typeface="+mn-ea"/>
              <a:cs typeface="+mn-cs"/>
            </a:rPr>
            <a:t>過去に起債した合併特例債の本格的な償還が始まるため、経常収支比率が上昇する見込みである。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17356</xdr:rowOff>
    </xdr:from>
    <xdr:to>
      <xdr:col>7</xdr:col>
      <xdr:colOff>152400</xdr:colOff>
      <xdr:row>61</xdr:row>
      <xdr:rowOff>143510</xdr:rowOff>
    </xdr:to>
    <xdr:cxnSp macro="">
      <xdr:nvCxnSpPr>
        <xdr:cNvPr id="131" name="直線コネクタ 130"/>
        <xdr:cNvCxnSpPr/>
      </xdr:nvCxnSpPr>
      <xdr:spPr>
        <a:xfrm flipV="1">
          <a:off x="4114800" y="10304356"/>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2"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113877</xdr:rowOff>
    </xdr:from>
    <xdr:to>
      <xdr:col>6</xdr:col>
      <xdr:colOff>0</xdr:colOff>
      <xdr:row>61</xdr:row>
      <xdr:rowOff>143510</xdr:rowOff>
    </xdr:to>
    <xdr:cxnSp macro="">
      <xdr:nvCxnSpPr>
        <xdr:cNvPr id="134" name="直線コネクタ 133"/>
        <xdr:cNvCxnSpPr/>
      </xdr:nvCxnSpPr>
      <xdr:spPr>
        <a:xfrm>
          <a:off x="3225800" y="1040087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113877</xdr:rowOff>
    </xdr:from>
    <xdr:to>
      <xdr:col>4</xdr:col>
      <xdr:colOff>482600</xdr:colOff>
      <xdr:row>60</xdr:row>
      <xdr:rowOff>170180</xdr:rowOff>
    </xdr:to>
    <xdr:cxnSp macro="">
      <xdr:nvCxnSpPr>
        <xdr:cNvPr id="137" name="直線コネクタ 136"/>
        <xdr:cNvCxnSpPr/>
      </xdr:nvCxnSpPr>
      <xdr:spPr>
        <a:xfrm flipV="1">
          <a:off x="2336800" y="104008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160460</xdr:rowOff>
    </xdr:from>
    <xdr:ext cx="762000" cy="259045"/>
    <xdr:sp macro="" textlink="">
      <xdr:nvSpPr>
        <xdr:cNvPr id="139" name="テキスト ボックス 138"/>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170180</xdr:rowOff>
    </xdr:from>
    <xdr:to>
      <xdr:col>3</xdr:col>
      <xdr:colOff>279400</xdr:colOff>
      <xdr:row>62</xdr:row>
      <xdr:rowOff>68580</xdr:rowOff>
    </xdr:to>
    <xdr:cxnSp macro="">
      <xdr:nvCxnSpPr>
        <xdr:cNvPr id="140" name="直線コネクタ 139"/>
        <xdr:cNvCxnSpPr/>
      </xdr:nvCxnSpPr>
      <xdr:spPr>
        <a:xfrm flipV="1">
          <a:off x="1447800" y="104571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4" name="テキスト ボックス 143"/>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138006</xdr:rowOff>
    </xdr:from>
    <xdr:to>
      <xdr:col>7</xdr:col>
      <xdr:colOff>203200</xdr:colOff>
      <xdr:row>60</xdr:row>
      <xdr:rowOff>68156</xdr:rowOff>
    </xdr:to>
    <xdr:sp macro="" textlink="">
      <xdr:nvSpPr>
        <xdr:cNvPr id="150" name="円/楕円 149"/>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154533</xdr:rowOff>
    </xdr:from>
    <xdr:ext cx="762000" cy="259045"/>
    <xdr:sp macro="" textlink="">
      <xdr:nvSpPr>
        <xdr:cNvPr id="151" name="財政構造の弾力性該当値テキスト"/>
        <xdr:cNvSpPr txBox="1"/>
      </xdr:nvSpPr>
      <xdr:spPr>
        <a:xfrm>
          <a:off x="5041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2" name="円/楕円 151"/>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3" name="テキスト ボックス 152"/>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63077</xdr:rowOff>
    </xdr:from>
    <xdr:to>
      <xdr:col>4</xdr:col>
      <xdr:colOff>533400</xdr:colOff>
      <xdr:row>60</xdr:row>
      <xdr:rowOff>164677</xdr:rowOff>
    </xdr:to>
    <xdr:sp macro="" textlink="">
      <xdr:nvSpPr>
        <xdr:cNvPr id="154" name="円/楕円 153"/>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3404</xdr:rowOff>
    </xdr:from>
    <xdr:ext cx="762000" cy="259045"/>
    <xdr:sp macro="" textlink="">
      <xdr:nvSpPr>
        <xdr:cNvPr id="155" name="テキスト ボックス 154"/>
        <xdr:cNvSpPr txBox="1"/>
      </xdr:nvSpPr>
      <xdr:spPr>
        <a:xfrm>
          <a:off x="2844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6" name="円/楕円 155"/>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7" name="テキスト ボックス 156"/>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8" name="円/楕円 157"/>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9" name="テキスト ボックス 158"/>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全国平均及び類似団体平均を大幅に下回るように決算額は推移している。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昨年度と比較すると、人件費については、平成２７年４月の総合的見直しに係る給与改定の影響により減少した。また、物件費ついては、</a:t>
          </a:r>
          <a:r>
            <a:rPr lang="ja-JP" altLang="ja-JP" sz="1100">
              <a:solidFill>
                <a:schemeClr val="dk1"/>
              </a:solidFill>
              <a:effectLst/>
              <a:latin typeface="+mn-lt"/>
              <a:ea typeface="+mn-ea"/>
              <a:cs typeface="+mn-cs"/>
            </a:rPr>
            <a:t>平成２６年２月に降った大雪による雪害に係る</a:t>
          </a:r>
          <a:r>
            <a:rPr lang="ja-JP" altLang="en-US" sz="1100">
              <a:solidFill>
                <a:schemeClr val="dk1"/>
              </a:solidFill>
              <a:effectLst/>
              <a:latin typeface="+mn-lt"/>
              <a:ea typeface="+mn-ea"/>
              <a:cs typeface="+mn-cs"/>
            </a:rPr>
            <a:t>経費の支出が終了したため減少</a:t>
          </a:r>
          <a:r>
            <a:rPr lang="ja-JP" altLang="ja-JP" sz="1100">
              <a:solidFill>
                <a:schemeClr val="dk1"/>
              </a:solidFill>
              <a:effectLst/>
              <a:latin typeface="+mn-lt"/>
              <a:ea typeface="+mn-ea"/>
              <a:cs typeface="+mn-cs"/>
            </a:rPr>
            <a:t>した。</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なお、今後についても、人件費については定員管理計画に基づく職員数管理による適正管理や、物件費等については社会情勢等を注視し、圧縮や</a:t>
          </a:r>
          <a:r>
            <a:rPr lang="ja-JP" altLang="ja-JP" sz="1100">
              <a:solidFill>
                <a:schemeClr val="dk1"/>
              </a:solidFill>
              <a:effectLst/>
              <a:latin typeface="+mn-lt"/>
              <a:ea typeface="+mn-ea"/>
              <a:cs typeface="+mn-cs"/>
            </a:rPr>
            <a:t>削減</a:t>
          </a:r>
          <a:r>
            <a:rPr lang="ja-JP" altLang="en-US" sz="1100">
              <a:solidFill>
                <a:schemeClr val="dk1"/>
              </a:solidFill>
              <a:effectLst/>
              <a:latin typeface="+mn-lt"/>
              <a:ea typeface="+mn-ea"/>
              <a:cs typeface="+mn-cs"/>
            </a:rPr>
            <a:t>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72797</xdr:rowOff>
    </xdr:from>
    <xdr:to>
      <xdr:col>7</xdr:col>
      <xdr:colOff>152400</xdr:colOff>
      <xdr:row>81</xdr:row>
      <xdr:rowOff>119385</xdr:rowOff>
    </xdr:to>
    <xdr:cxnSp macro="">
      <xdr:nvCxnSpPr>
        <xdr:cNvPr id="196" name="直線コネクタ 195"/>
        <xdr:cNvCxnSpPr/>
      </xdr:nvCxnSpPr>
      <xdr:spPr>
        <a:xfrm flipV="1">
          <a:off x="4114800" y="13960247"/>
          <a:ext cx="8382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24034</xdr:rowOff>
    </xdr:from>
    <xdr:ext cx="762000" cy="259045"/>
    <xdr:sp macro="" textlink="">
      <xdr:nvSpPr>
        <xdr:cNvPr id="197" name="人件費・物件費等の状況平均値テキスト"/>
        <xdr:cNvSpPr txBox="1"/>
      </xdr:nvSpPr>
      <xdr:spPr>
        <a:xfrm>
          <a:off x="5041900" y="14254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51149</xdr:rowOff>
    </xdr:from>
    <xdr:to>
      <xdr:col>6</xdr:col>
      <xdr:colOff>0</xdr:colOff>
      <xdr:row>81</xdr:row>
      <xdr:rowOff>119385</xdr:rowOff>
    </xdr:to>
    <xdr:cxnSp macro="">
      <xdr:nvCxnSpPr>
        <xdr:cNvPr id="199" name="直線コネクタ 198"/>
        <xdr:cNvCxnSpPr/>
      </xdr:nvCxnSpPr>
      <xdr:spPr>
        <a:xfrm>
          <a:off x="3225800" y="13938599"/>
          <a:ext cx="889000" cy="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40746</xdr:rowOff>
    </xdr:from>
    <xdr:ext cx="736600" cy="259045"/>
    <xdr:sp macro="" textlink="">
      <xdr:nvSpPr>
        <xdr:cNvPr id="201" name="テキスト ボックス 200"/>
        <xdr:cNvSpPr txBox="1"/>
      </xdr:nvSpPr>
      <xdr:spPr>
        <a:xfrm>
          <a:off x="3733800" y="1427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51149</xdr:rowOff>
    </xdr:from>
    <xdr:to>
      <xdr:col>4</xdr:col>
      <xdr:colOff>482600</xdr:colOff>
      <xdr:row>81</xdr:row>
      <xdr:rowOff>78036</xdr:rowOff>
    </xdr:to>
    <xdr:cxnSp macro="">
      <xdr:nvCxnSpPr>
        <xdr:cNvPr id="202" name="直線コネクタ 201"/>
        <xdr:cNvCxnSpPr/>
      </xdr:nvCxnSpPr>
      <xdr:spPr>
        <a:xfrm flipV="1">
          <a:off x="2336800" y="13938599"/>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140943</xdr:rowOff>
    </xdr:from>
    <xdr:ext cx="762000" cy="259045"/>
    <xdr:sp macro="" textlink="">
      <xdr:nvSpPr>
        <xdr:cNvPr id="204" name="テキスト ボックス 203"/>
        <xdr:cNvSpPr txBox="1"/>
      </xdr:nvSpPr>
      <xdr:spPr>
        <a:xfrm>
          <a:off x="2844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78036</xdr:rowOff>
    </xdr:from>
    <xdr:to>
      <xdr:col>3</xdr:col>
      <xdr:colOff>279400</xdr:colOff>
      <xdr:row>81</xdr:row>
      <xdr:rowOff>126313</xdr:rowOff>
    </xdr:to>
    <xdr:cxnSp macro="">
      <xdr:nvCxnSpPr>
        <xdr:cNvPr id="205" name="直線コネクタ 204"/>
        <xdr:cNvCxnSpPr/>
      </xdr:nvCxnSpPr>
      <xdr:spPr>
        <a:xfrm flipV="1">
          <a:off x="1447800" y="13965486"/>
          <a:ext cx="889000" cy="4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168468</xdr:rowOff>
    </xdr:from>
    <xdr:ext cx="762000" cy="259045"/>
    <xdr:sp macro="" textlink="">
      <xdr:nvSpPr>
        <xdr:cNvPr id="207" name="テキスト ボックス 206"/>
        <xdr:cNvSpPr txBox="1"/>
      </xdr:nvSpPr>
      <xdr:spPr>
        <a:xfrm>
          <a:off x="1955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51982</xdr:rowOff>
    </xdr:from>
    <xdr:ext cx="762000" cy="259045"/>
    <xdr:sp macro="" textlink="">
      <xdr:nvSpPr>
        <xdr:cNvPr id="209" name="テキスト ボックス 208"/>
        <xdr:cNvSpPr txBox="1"/>
      </xdr:nvSpPr>
      <xdr:spPr>
        <a:xfrm>
          <a:off x="1066800" y="1428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21997</xdr:rowOff>
    </xdr:from>
    <xdr:to>
      <xdr:col>7</xdr:col>
      <xdr:colOff>203200</xdr:colOff>
      <xdr:row>81</xdr:row>
      <xdr:rowOff>123597</xdr:rowOff>
    </xdr:to>
    <xdr:sp macro="" textlink="">
      <xdr:nvSpPr>
        <xdr:cNvPr id="215" name="円/楕円 214"/>
        <xdr:cNvSpPr/>
      </xdr:nvSpPr>
      <xdr:spPr>
        <a:xfrm>
          <a:off x="4902200" y="139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38524</xdr:rowOff>
    </xdr:from>
    <xdr:ext cx="762000" cy="259045"/>
    <xdr:sp macro="" textlink="">
      <xdr:nvSpPr>
        <xdr:cNvPr id="216" name="人件費・物件費等の状況該当値テキスト"/>
        <xdr:cNvSpPr txBox="1"/>
      </xdr:nvSpPr>
      <xdr:spPr>
        <a:xfrm>
          <a:off x="5041900" y="1375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92,592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68585</xdr:rowOff>
    </xdr:from>
    <xdr:to>
      <xdr:col>6</xdr:col>
      <xdr:colOff>50800</xdr:colOff>
      <xdr:row>81</xdr:row>
      <xdr:rowOff>170185</xdr:rowOff>
    </xdr:to>
    <xdr:sp macro="" textlink="">
      <xdr:nvSpPr>
        <xdr:cNvPr id="217" name="円/楕円 216"/>
        <xdr:cNvSpPr/>
      </xdr:nvSpPr>
      <xdr:spPr>
        <a:xfrm>
          <a:off x="4064000" y="139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8912</xdr:rowOff>
    </xdr:from>
    <xdr:ext cx="736600" cy="259045"/>
    <xdr:sp macro="" textlink="">
      <xdr:nvSpPr>
        <xdr:cNvPr id="218" name="テキスト ボックス 217"/>
        <xdr:cNvSpPr txBox="1"/>
      </xdr:nvSpPr>
      <xdr:spPr>
        <a:xfrm>
          <a:off x="3733800" y="13724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349</xdr:rowOff>
    </xdr:from>
    <xdr:to>
      <xdr:col>4</xdr:col>
      <xdr:colOff>533400</xdr:colOff>
      <xdr:row>81</xdr:row>
      <xdr:rowOff>101949</xdr:rowOff>
    </xdr:to>
    <xdr:sp macro="" textlink="">
      <xdr:nvSpPr>
        <xdr:cNvPr id="219" name="円/楕円 218"/>
        <xdr:cNvSpPr/>
      </xdr:nvSpPr>
      <xdr:spPr>
        <a:xfrm>
          <a:off x="3175000" y="138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112126</xdr:rowOff>
    </xdr:from>
    <xdr:ext cx="762000" cy="259045"/>
    <xdr:sp macro="" textlink="">
      <xdr:nvSpPr>
        <xdr:cNvPr id="220" name="テキスト ボックス 219"/>
        <xdr:cNvSpPr txBox="1"/>
      </xdr:nvSpPr>
      <xdr:spPr>
        <a:xfrm>
          <a:off x="2844800" y="1365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27236</xdr:rowOff>
    </xdr:from>
    <xdr:to>
      <xdr:col>3</xdr:col>
      <xdr:colOff>330200</xdr:colOff>
      <xdr:row>81</xdr:row>
      <xdr:rowOff>128836</xdr:rowOff>
    </xdr:to>
    <xdr:sp macro="" textlink="">
      <xdr:nvSpPr>
        <xdr:cNvPr id="221" name="円/楕円 220"/>
        <xdr:cNvSpPr/>
      </xdr:nvSpPr>
      <xdr:spPr>
        <a:xfrm>
          <a:off x="2286000" y="139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139013</xdr:rowOff>
    </xdr:from>
    <xdr:ext cx="762000" cy="259045"/>
    <xdr:sp macro="" textlink="">
      <xdr:nvSpPr>
        <xdr:cNvPr id="222" name="テキスト ボックス 221"/>
        <xdr:cNvSpPr txBox="1"/>
      </xdr:nvSpPr>
      <xdr:spPr>
        <a:xfrm>
          <a:off x="1955800" y="136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75513</xdr:rowOff>
    </xdr:from>
    <xdr:to>
      <xdr:col>2</xdr:col>
      <xdr:colOff>127000</xdr:colOff>
      <xdr:row>82</xdr:row>
      <xdr:rowOff>5663</xdr:rowOff>
    </xdr:to>
    <xdr:sp macro="" textlink="">
      <xdr:nvSpPr>
        <xdr:cNvPr id="223" name="円/楕円 222"/>
        <xdr:cNvSpPr/>
      </xdr:nvSpPr>
      <xdr:spPr>
        <a:xfrm>
          <a:off x="1397000" y="139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15840</xdr:rowOff>
    </xdr:from>
    <xdr:ext cx="762000" cy="259045"/>
    <xdr:sp macro="" textlink="">
      <xdr:nvSpPr>
        <xdr:cNvPr id="224" name="テキスト ボックス 223"/>
        <xdr:cNvSpPr txBox="1"/>
      </xdr:nvSpPr>
      <xdr:spPr>
        <a:xfrm>
          <a:off x="1066800" y="1373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平成２３年度以降は、震災復興に伴う国家公務員給与減額措置により、ラスパイレス指数が１００を上回っていたものの、給与削減措置実施前のベースで比較すると、国の水準を下回る状況であった。</a:t>
          </a:r>
          <a:endParaRPr lang="ja-JP" altLang="ja-JP" sz="1400">
            <a:effectLst/>
          </a:endParaRPr>
        </a:p>
        <a:p>
          <a:r>
            <a:rPr lang="ja-JP" altLang="ja-JP" sz="1100">
              <a:solidFill>
                <a:schemeClr val="dk1"/>
              </a:solidFill>
              <a:effectLst/>
              <a:latin typeface="+mn-lt"/>
              <a:ea typeface="+mn-ea"/>
              <a:cs typeface="+mn-cs"/>
            </a:rPr>
            <a:t>　平成２５年７月から２６年３月までの間、平均５．８３％の給与減額を実施しており、ラスパイレス指数が１００を下回っ</a:t>
          </a:r>
          <a:r>
            <a:rPr lang="ja-JP" altLang="en-US" sz="1100">
              <a:solidFill>
                <a:schemeClr val="dk1"/>
              </a:solidFill>
              <a:effectLst/>
              <a:latin typeface="+mn-lt"/>
              <a:ea typeface="+mn-ea"/>
              <a:cs typeface="+mn-cs"/>
            </a:rPr>
            <a:t>た。平成２６年度以降ラスパイレス指数は増加傾向にあるが、</a:t>
          </a:r>
          <a:r>
            <a:rPr lang="ja-JP" altLang="ja-JP" sz="1100">
              <a:solidFill>
                <a:schemeClr val="dk1"/>
              </a:solidFill>
              <a:effectLst/>
              <a:latin typeface="+mn-lt"/>
              <a:ea typeface="+mn-ea"/>
              <a:cs typeface="+mn-cs"/>
            </a:rPr>
            <a:t>依然ラスパイレス指数は１００を下回っている。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87</xdr:row>
      <xdr:rowOff>45055</xdr:rowOff>
    </xdr:to>
    <xdr:cxnSp macro="">
      <xdr:nvCxnSpPr>
        <xdr:cNvPr id="255" name="直線コネクタ 254"/>
        <xdr:cNvCxnSpPr/>
      </xdr:nvCxnSpPr>
      <xdr:spPr>
        <a:xfrm flipV="1">
          <a:off x="17018000" y="13858118"/>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17132</xdr:rowOff>
    </xdr:from>
    <xdr:ext cx="762000" cy="259045"/>
    <xdr:sp macro="" textlink="">
      <xdr:nvSpPr>
        <xdr:cNvPr id="256" name="給与水準   （国との比較）最小値テキスト"/>
        <xdr:cNvSpPr txBox="1"/>
      </xdr:nvSpPr>
      <xdr:spPr>
        <a:xfrm>
          <a:off x="17106900" y="149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45055</xdr:rowOff>
    </xdr:from>
    <xdr:to>
      <xdr:col>24</xdr:col>
      <xdr:colOff>647700</xdr:colOff>
      <xdr:row>87</xdr:row>
      <xdr:rowOff>45055</xdr:rowOff>
    </xdr:to>
    <xdr:cxnSp macro="">
      <xdr:nvCxnSpPr>
        <xdr:cNvPr id="257" name="直線コネクタ 256"/>
        <xdr:cNvCxnSpPr/>
      </xdr:nvCxnSpPr>
      <xdr:spPr>
        <a:xfrm>
          <a:off x="16929100" y="149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8"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9" name="直線コネクタ 258"/>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65314</xdr:rowOff>
    </xdr:to>
    <xdr:cxnSp macro="">
      <xdr:nvCxnSpPr>
        <xdr:cNvPr id="260" name="直線コネクタ 259"/>
        <xdr:cNvCxnSpPr/>
      </xdr:nvCxnSpPr>
      <xdr:spPr>
        <a:xfrm>
          <a:off x="16179800" y="143981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156529</xdr:rowOff>
    </xdr:from>
    <xdr:ext cx="762000" cy="259045"/>
    <xdr:sp macro="" textlink="">
      <xdr:nvSpPr>
        <xdr:cNvPr id="261" name="給与水準   （国との比較）平均値テキスト"/>
        <xdr:cNvSpPr txBox="1"/>
      </xdr:nvSpPr>
      <xdr:spPr>
        <a:xfrm>
          <a:off x="17106900" y="1421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2" name="フローチャート : 判断 261"/>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167821</xdr:rowOff>
    </xdr:to>
    <xdr:cxnSp macro="">
      <xdr:nvCxnSpPr>
        <xdr:cNvPr id="263" name="直線コネクタ 262"/>
        <xdr:cNvCxnSpPr/>
      </xdr:nvCxnSpPr>
      <xdr:spPr>
        <a:xfrm>
          <a:off x="15290800" y="143407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4" name="フローチャート : 判断 263"/>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65" name="テキスト ボックス 264"/>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88</xdr:row>
      <xdr:rowOff>114905</xdr:rowOff>
    </xdr:to>
    <xdr:cxnSp macro="">
      <xdr:nvCxnSpPr>
        <xdr:cNvPr id="266" name="直線コネクタ 265"/>
        <xdr:cNvCxnSpPr/>
      </xdr:nvCxnSpPr>
      <xdr:spPr>
        <a:xfrm flipV="1">
          <a:off x="14401800" y="14340718"/>
          <a:ext cx="889000" cy="8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7" name="フローチャート : 判断 266"/>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8" name="テキスト ボックス 267"/>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114905</xdr:rowOff>
    </xdr:from>
    <xdr:to>
      <xdr:col>21</xdr:col>
      <xdr:colOff>0</xdr:colOff>
      <xdr:row>89</xdr:row>
      <xdr:rowOff>12398</xdr:rowOff>
    </xdr:to>
    <xdr:cxnSp macro="">
      <xdr:nvCxnSpPr>
        <xdr:cNvPr id="269" name="直線コネクタ 268"/>
        <xdr:cNvCxnSpPr/>
      </xdr:nvCxnSpPr>
      <xdr:spPr>
        <a:xfrm flipV="1">
          <a:off x="13512800" y="152025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70" name="フローチャート : 判断 269"/>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71" name="テキスト ボックス 27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2" name="フローチャート : 判断 271"/>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73" name="テキスト ボックス 272"/>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9" name="円/楕円 278"/>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158041</xdr:rowOff>
    </xdr:from>
    <xdr:ext cx="762000" cy="259045"/>
    <xdr:sp macro="" textlink="">
      <xdr:nvSpPr>
        <xdr:cNvPr id="280"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81" name="円/楕円 280"/>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82" name="テキスト ボックス 281"/>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3" name="円/楕円 282"/>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171345</xdr:rowOff>
    </xdr:from>
    <xdr:ext cx="762000" cy="259045"/>
    <xdr:sp macro="" textlink="">
      <xdr:nvSpPr>
        <xdr:cNvPr id="284" name="テキスト ボックス 283"/>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64105</xdr:rowOff>
    </xdr:from>
    <xdr:to>
      <xdr:col>21</xdr:col>
      <xdr:colOff>50800</xdr:colOff>
      <xdr:row>88</xdr:row>
      <xdr:rowOff>165705</xdr:rowOff>
    </xdr:to>
    <xdr:sp macro="" textlink="">
      <xdr:nvSpPr>
        <xdr:cNvPr id="285" name="円/楕円 284"/>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86" name="テキスト ボックス 28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87" name="円/楕円 286"/>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73375</xdr:rowOff>
    </xdr:from>
    <xdr:ext cx="762000" cy="259045"/>
    <xdr:sp macro="" textlink="">
      <xdr:nvSpPr>
        <xdr:cNvPr id="288" name="テキスト ボックス 287"/>
        <xdr:cNvSpPr txBox="1"/>
      </xdr:nvSpPr>
      <xdr:spPr>
        <a:xfrm>
          <a:off x="13131800" y="149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人口千人当たり職員数は、全国平均とほぼ同数値となっており、県平均と比較すると数値上、職員数が多いように見受けられる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これは、消防行政を一部事務組合に委託せずに自前で実施しているため、その分職員数が多く計上されているためであり、一般行政職に限れば職員数が多い水準にはなく、定員管理計画に基づき適正に職員数を管理でき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6" name="直線コネクタ 315"/>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7"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8" name="直線コネクタ 317"/>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9"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0" name="直線コネクタ 319"/>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90297</xdr:rowOff>
    </xdr:from>
    <xdr:to>
      <xdr:col>24</xdr:col>
      <xdr:colOff>558800</xdr:colOff>
      <xdr:row>62</xdr:row>
      <xdr:rowOff>121666</xdr:rowOff>
    </xdr:to>
    <xdr:cxnSp macro="">
      <xdr:nvCxnSpPr>
        <xdr:cNvPr id="321" name="直線コネクタ 320"/>
        <xdr:cNvCxnSpPr/>
      </xdr:nvCxnSpPr>
      <xdr:spPr>
        <a:xfrm flipV="1">
          <a:off x="16179800" y="10720197"/>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167149</xdr:rowOff>
    </xdr:from>
    <xdr:ext cx="762000" cy="259045"/>
    <xdr:sp macro="" textlink="">
      <xdr:nvSpPr>
        <xdr:cNvPr id="322" name="定員管理の状況平均値テキスト"/>
        <xdr:cNvSpPr txBox="1"/>
      </xdr:nvSpPr>
      <xdr:spPr>
        <a:xfrm>
          <a:off x="17106900" y="1045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3" name="フローチャート : 判断 322"/>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121666</xdr:rowOff>
    </xdr:from>
    <xdr:to>
      <xdr:col>23</xdr:col>
      <xdr:colOff>406400</xdr:colOff>
      <xdr:row>62</xdr:row>
      <xdr:rowOff>165100</xdr:rowOff>
    </xdr:to>
    <xdr:cxnSp macro="">
      <xdr:nvCxnSpPr>
        <xdr:cNvPr id="324" name="直線コネクタ 323"/>
        <xdr:cNvCxnSpPr/>
      </xdr:nvCxnSpPr>
      <xdr:spPr>
        <a:xfrm flipV="1">
          <a:off x="15290800" y="107515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6" name="テキスト ボックス 325"/>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155448</xdr:rowOff>
    </xdr:from>
    <xdr:to>
      <xdr:col>22</xdr:col>
      <xdr:colOff>203200</xdr:colOff>
      <xdr:row>62</xdr:row>
      <xdr:rowOff>165100</xdr:rowOff>
    </xdr:to>
    <xdr:cxnSp macro="">
      <xdr:nvCxnSpPr>
        <xdr:cNvPr id="327" name="直線コネクタ 326"/>
        <xdr:cNvCxnSpPr/>
      </xdr:nvCxnSpPr>
      <xdr:spPr>
        <a:xfrm>
          <a:off x="14401800" y="1078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8" name="フローチャート : 判断 327"/>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29" name="テキスト ボックス 328"/>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155448</xdr:rowOff>
    </xdr:from>
    <xdr:to>
      <xdr:col>21</xdr:col>
      <xdr:colOff>0</xdr:colOff>
      <xdr:row>63</xdr:row>
      <xdr:rowOff>10541</xdr:rowOff>
    </xdr:to>
    <xdr:cxnSp macro="">
      <xdr:nvCxnSpPr>
        <xdr:cNvPr id="330" name="直線コネクタ 329"/>
        <xdr:cNvCxnSpPr/>
      </xdr:nvCxnSpPr>
      <xdr:spPr>
        <a:xfrm flipV="1">
          <a:off x="13512800" y="1078534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1" name="フローチャート : 判断 330"/>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88536</xdr:rowOff>
    </xdr:from>
    <xdr:ext cx="762000" cy="259045"/>
    <xdr:sp macro="" textlink="">
      <xdr:nvSpPr>
        <xdr:cNvPr id="332" name="テキスト ボックス 331"/>
        <xdr:cNvSpPr txBox="1"/>
      </xdr:nvSpPr>
      <xdr:spPr>
        <a:xfrm>
          <a:off x="14020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3" name="フローチャート : 判断 332"/>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141622</xdr:rowOff>
    </xdr:from>
    <xdr:ext cx="762000" cy="259045"/>
    <xdr:sp macro="" textlink="">
      <xdr:nvSpPr>
        <xdr:cNvPr id="334" name="テキスト ボックス 333"/>
        <xdr:cNvSpPr txBox="1"/>
      </xdr:nvSpPr>
      <xdr:spPr>
        <a:xfrm>
          <a:off x="13131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39497</xdr:rowOff>
    </xdr:from>
    <xdr:to>
      <xdr:col>24</xdr:col>
      <xdr:colOff>609600</xdr:colOff>
      <xdr:row>62</xdr:row>
      <xdr:rowOff>141097</xdr:rowOff>
    </xdr:to>
    <xdr:sp macro="" textlink="">
      <xdr:nvSpPr>
        <xdr:cNvPr id="340" name="円/楕円 339"/>
        <xdr:cNvSpPr/>
      </xdr:nvSpPr>
      <xdr:spPr>
        <a:xfrm>
          <a:off x="169672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11574</xdr:rowOff>
    </xdr:from>
    <xdr:ext cx="762000" cy="259045"/>
    <xdr:sp macro="" textlink="">
      <xdr:nvSpPr>
        <xdr:cNvPr id="341" name="定員管理の状況該当値テキスト"/>
        <xdr:cNvSpPr txBox="1"/>
      </xdr:nvSpPr>
      <xdr:spPr>
        <a:xfrm>
          <a:off x="17106900" y="1064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70866</xdr:rowOff>
    </xdr:from>
    <xdr:to>
      <xdr:col>23</xdr:col>
      <xdr:colOff>457200</xdr:colOff>
      <xdr:row>63</xdr:row>
      <xdr:rowOff>1016</xdr:rowOff>
    </xdr:to>
    <xdr:sp macro="" textlink="">
      <xdr:nvSpPr>
        <xdr:cNvPr id="342" name="円/楕円 341"/>
        <xdr:cNvSpPr/>
      </xdr:nvSpPr>
      <xdr:spPr>
        <a:xfrm>
          <a:off x="16129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157243</xdr:rowOff>
    </xdr:from>
    <xdr:ext cx="736600" cy="259045"/>
    <xdr:sp macro="" textlink="">
      <xdr:nvSpPr>
        <xdr:cNvPr id="343" name="テキスト ボックス 342"/>
        <xdr:cNvSpPr txBox="1"/>
      </xdr:nvSpPr>
      <xdr:spPr>
        <a:xfrm>
          <a:off x="15798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114300</xdr:rowOff>
    </xdr:from>
    <xdr:to>
      <xdr:col>22</xdr:col>
      <xdr:colOff>254000</xdr:colOff>
      <xdr:row>63</xdr:row>
      <xdr:rowOff>44450</xdr:rowOff>
    </xdr:to>
    <xdr:sp macro="" textlink="">
      <xdr:nvSpPr>
        <xdr:cNvPr id="344" name="円/楕円 343"/>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29227</xdr:rowOff>
    </xdr:from>
    <xdr:ext cx="762000" cy="259045"/>
    <xdr:sp macro="" textlink="">
      <xdr:nvSpPr>
        <xdr:cNvPr id="345" name="テキスト ボックス 344"/>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104648</xdr:rowOff>
    </xdr:from>
    <xdr:to>
      <xdr:col>21</xdr:col>
      <xdr:colOff>50800</xdr:colOff>
      <xdr:row>63</xdr:row>
      <xdr:rowOff>34798</xdr:rowOff>
    </xdr:to>
    <xdr:sp macro="" textlink="">
      <xdr:nvSpPr>
        <xdr:cNvPr id="346" name="円/楕円 345"/>
        <xdr:cNvSpPr/>
      </xdr:nvSpPr>
      <xdr:spPr>
        <a:xfrm>
          <a:off x="14351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19575</xdr:rowOff>
    </xdr:from>
    <xdr:ext cx="762000" cy="259045"/>
    <xdr:sp macro="" textlink="">
      <xdr:nvSpPr>
        <xdr:cNvPr id="347" name="テキスト ボックス 346"/>
        <xdr:cNvSpPr txBox="1"/>
      </xdr:nvSpPr>
      <xdr:spPr>
        <a:xfrm>
          <a:off x="14020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131191</xdr:rowOff>
    </xdr:from>
    <xdr:to>
      <xdr:col>19</xdr:col>
      <xdr:colOff>533400</xdr:colOff>
      <xdr:row>63</xdr:row>
      <xdr:rowOff>61341</xdr:rowOff>
    </xdr:to>
    <xdr:sp macro="" textlink="">
      <xdr:nvSpPr>
        <xdr:cNvPr id="348" name="円/楕円 347"/>
        <xdr:cNvSpPr/>
      </xdr:nvSpPr>
      <xdr:spPr>
        <a:xfrm>
          <a:off x="13462000" y="1076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46118</xdr:rowOff>
    </xdr:from>
    <xdr:ext cx="762000" cy="259045"/>
    <xdr:sp macro="" textlink="">
      <xdr:nvSpPr>
        <xdr:cNvPr id="349" name="テキスト ボックス 348"/>
        <xdr:cNvSpPr txBox="1"/>
      </xdr:nvSpPr>
      <xdr:spPr>
        <a:xfrm>
          <a:off x="13131800" y="108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実質公債費比率については、平成２３年度以降は改善傾向にある。</a:t>
          </a:r>
          <a:r>
            <a:rPr lang="ja-JP" altLang="ja-JP" sz="1100">
              <a:solidFill>
                <a:schemeClr val="dk1"/>
              </a:solidFill>
              <a:effectLst/>
              <a:latin typeface="+mn-lt"/>
              <a:ea typeface="+mn-ea"/>
              <a:cs typeface="+mn-cs"/>
            </a:rPr>
            <a:t>これは</a:t>
          </a:r>
          <a:r>
            <a:rPr lang="ja-JP" altLang="en-US" sz="1100">
              <a:solidFill>
                <a:schemeClr val="dk1"/>
              </a:solidFill>
              <a:effectLst/>
              <a:latin typeface="+mn-lt"/>
              <a:ea typeface="+mn-ea"/>
              <a:cs typeface="+mn-cs"/>
            </a:rPr>
            <a:t>公債費に係る元利償還金の額が一時的に減少傾向にあることや、公営企業に要する経費の財源とする地方債の償還の財源に充てたと認められる繰入金の減少によることに起因している。</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今後についても、</a:t>
          </a:r>
          <a:r>
            <a:rPr lang="ja-JP" altLang="ja-JP" sz="1100">
              <a:solidFill>
                <a:schemeClr val="dk1"/>
              </a:solidFill>
              <a:effectLst/>
              <a:latin typeface="+mn-lt"/>
              <a:ea typeface="+mn-ea"/>
              <a:cs typeface="+mn-cs"/>
            </a:rPr>
            <a:t>合併特例債等交付税算入率の有利な地方債を活用</a:t>
          </a:r>
          <a:r>
            <a:rPr lang="ja-JP" altLang="en-US" sz="1100">
              <a:solidFill>
                <a:schemeClr val="dk1"/>
              </a:solidFill>
              <a:effectLst/>
              <a:latin typeface="+mn-lt"/>
              <a:ea typeface="+mn-ea"/>
              <a:cs typeface="+mn-cs"/>
            </a:rPr>
            <a:t>するなど、計画的な借入と償還に努める。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6" name="直線コネクタ 375"/>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7"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8" name="直線コネクタ 377"/>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9"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0" name="直線コネクタ 379"/>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112776</xdr:rowOff>
    </xdr:to>
    <xdr:cxnSp macro="">
      <xdr:nvCxnSpPr>
        <xdr:cNvPr id="381" name="直線コネクタ 380"/>
        <xdr:cNvCxnSpPr/>
      </xdr:nvCxnSpPr>
      <xdr:spPr>
        <a:xfrm flipV="1">
          <a:off x="16179800" y="650240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19321</xdr:rowOff>
    </xdr:from>
    <xdr:ext cx="762000" cy="259045"/>
    <xdr:sp macro="" textlink="">
      <xdr:nvSpPr>
        <xdr:cNvPr id="382"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3" name="フローチャート :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112776</xdr:rowOff>
    </xdr:from>
    <xdr:to>
      <xdr:col>23</xdr:col>
      <xdr:colOff>406400</xdr:colOff>
      <xdr:row>40</xdr:row>
      <xdr:rowOff>1524</xdr:rowOff>
    </xdr:to>
    <xdr:cxnSp macro="">
      <xdr:nvCxnSpPr>
        <xdr:cNvPr id="384" name="直線コネクタ 383"/>
        <xdr:cNvCxnSpPr/>
      </xdr:nvCxnSpPr>
      <xdr:spPr>
        <a:xfrm flipV="1">
          <a:off x="15290800" y="662787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6" name="テキスト ボックス 385"/>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1524</xdr:rowOff>
    </xdr:from>
    <xdr:to>
      <xdr:col>22</xdr:col>
      <xdr:colOff>203200</xdr:colOff>
      <xdr:row>40</xdr:row>
      <xdr:rowOff>40132</xdr:rowOff>
    </xdr:to>
    <xdr:cxnSp macro="">
      <xdr:nvCxnSpPr>
        <xdr:cNvPr id="387" name="直線コネクタ 386"/>
        <xdr:cNvCxnSpPr/>
      </xdr:nvCxnSpPr>
      <xdr:spPr>
        <a:xfrm flipV="1">
          <a:off x="14401800" y="68595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89" name="テキスト ボックス 388"/>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40132</xdr:rowOff>
    </xdr:from>
    <xdr:to>
      <xdr:col>21</xdr:col>
      <xdr:colOff>0</xdr:colOff>
      <xdr:row>40</xdr:row>
      <xdr:rowOff>136652</xdr:rowOff>
    </xdr:to>
    <xdr:cxnSp macro="">
      <xdr:nvCxnSpPr>
        <xdr:cNvPr id="390" name="直線コネクタ 389"/>
        <xdr:cNvCxnSpPr/>
      </xdr:nvCxnSpPr>
      <xdr:spPr>
        <a:xfrm flipV="1">
          <a:off x="13512800" y="68981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4" name="テキスト ボックス 393"/>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400" name="円/楕円 399"/>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1"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61976</xdr:rowOff>
    </xdr:from>
    <xdr:to>
      <xdr:col>23</xdr:col>
      <xdr:colOff>457200</xdr:colOff>
      <xdr:row>38</xdr:row>
      <xdr:rowOff>163576</xdr:rowOff>
    </xdr:to>
    <xdr:sp macro="" textlink="">
      <xdr:nvSpPr>
        <xdr:cNvPr id="402" name="円/楕円 401"/>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2303</xdr:rowOff>
    </xdr:from>
    <xdr:ext cx="736600" cy="259045"/>
    <xdr:sp macro="" textlink="">
      <xdr:nvSpPr>
        <xdr:cNvPr id="403" name="テキスト ボックス 402"/>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122174</xdr:rowOff>
    </xdr:from>
    <xdr:to>
      <xdr:col>22</xdr:col>
      <xdr:colOff>254000</xdr:colOff>
      <xdr:row>40</xdr:row>
      <xdr:rowOff>52324</xdr:rowOff>
    </xdr:to>
    <xdr:sp macro="" textlink="">
      <xdr:nvSpPr>
        <xdr:cNvPr id="404" name="円/楕円 403"/>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62501</xdr:rowOff>
    </xdr:from>
    <xdr:ext cx="762000" cy="259045"/>
    <xdr:sp macro="" textlink="">
      <xdr:nvSpPr>
        <xdr:cNvPr id="405" name="テキスト ボックス 404"/>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160782</xdr:rowOff>
    </xdr:from>
    <xdr:to>
      <xdr:col>21</xdr:col>
      <xdr:colOff>50800</xdr:colOff>
      <xdr:row>40</xdr:row>
      <xdr:rowOff>90932</xdr:rowOff>
    </xdr:to>
    <xdr:sp macro="" textlink="">
      <xdr:nvSpPr>
        <xdr:cNvPr id="406" name="円/楕円 405"/>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101109</xdr:rowOff>
    </xdr:from>
    <xdr:ext cx="762000" cy="259045"/>
    <xdr:sp macro="" textlink="">
      <xdr:nvSpPr>
        <xdr:cNvPr id="407" name="テキスト ボックス 406"/>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408" name="円/楕円 407"/>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409" name="テキスト ボックス 408"/>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過去３か年を俯瞰してみると</a:t>
          </a:r>
          <a:r>
            <a:rPr lang="ja-JP" altLang="ja-JP" sz="1100">
              <a:solidFill>
                <a:schemeClr val="dk1"/>
              </a:solidFill>
              <a:effectLst/>
              <a:latin typeface="+mn-lt"/>
              <a:ea typeface="+mn-ea"/>
              <a:cs typeface="+mn-cs"/>
            </a:rPr>
            <a:t>将来負担比率については</a:t>
          </a:r>
          <a:r>
            <a:rPr lang="ja-JP" altLang="en-US" sz="1100">
              <a:solidFill>
                <a:schemeClr val="dk1"/>
              </a:solidFill>
              <a:effectLst/>
              <a:latin typeface="+mn-lt"/>
              <a:ea typeface="+mn-ea"/>
              <a:cs typeface="+mn-cs"/>
            </a:rPr>
            <a:t>良好な水準を維持している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これは、主に充当可能基金の増加の影響や</a:t>
          </a:r>
          <a:r>
            <a:rPr lang="ja-JP" altLang="ja-JP" sz="1100">
              <a:solidFill>
                <a:schemeClr val="dk1"/>
              </a:solidFill>
              <a:effectLst/>
              <a:latin typeface="+mn-lt"/>
              <a:ea typeface="+mn-ea"/>
              <a:cs typeface="+mn-cs"/>
            </a:rPr>
            <a:t>合併特例債をはじめとした交付税算入率が有利な起債を行っている</a:t>
          </a:r>
          <a:r>
            <a:rPr lang="ja-JP" altLang="en-US" sz="1100">
              <a:solidFill>
                <a:schemeClr val="dk1"/>
              </a:solidFill>
              <a:effectLst/>
              <a:latin typeface="+mn-lt"/>
              <a:ea typeface="+mn-ea"/>
              <a:cs typeface="+mn-cs"/>
            </a:rPr>
            <a:t>ことによる算入公債費の減少による</a:t>
          </a:r>
          <a:r>
            <a:rPr lang="ja-JP" altLang="ja-JP" sz="1100">
              <a:solidFill>
                <a:schemeClr val="dk1"/>
              </a:solidFill>
              <a:effectLst/>
              <a:latin typeface="+mn-lt"/>
              <a:ea typeface="+mn-ea"/>
              <a:cs typeface="+mn-cs"/>
            </a:rPr>
            <a:t>ためであ</a:t>
          </a:r>
          <a:r>
            <a:rPr lang="ja-JP" altLang="en-US" sz="1100">
              <a:solidFill>
                <a:schemeClr val="dk1"/>
              </a:solidFill>
              <a:effectLst/>
              <a:latin typeface="+mn-lt"/>
              <a:ea typeface="+mn-ea"/>
              <a:cs typeface="+mn-cs"/>
            </a:rPr>
            <a:t>る。</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今後については、</a:t>
          </a:r>
          <a:r>
            <a:rPr lang="ja-JP" altLang="ja-JP" sz="1100">
              <a:solidFill>
                <a:schemeClr val="dk1"/>
              </a:solidFill>
              <a:effectLst/>
              <a:latin typeface="+mn-lt"/>
              <a:ea typeface="+mn-ea"/>
              <a:cs typeface="+mn-cs"/>
            </a:rPr>
            <a:t>平成３３年度以降合併特例債が起債できなくなる</a:t>
          </a:r>
          <a:r>
            <a:rPr lang="ja-JP" altLang="en-US" sz="1100">
              <a:solidFill>
                <a:schemeClr val="dk1"/>
              </a:solidFill>
              <a:effectLst/>
              <a:latin typeface="+mn-lt"/>
              <a:ea typeface="+mn-ea"/>
              <a:cs typeface="+mn-cs"/>
            </a:rPr>
            <a:t>ため、将来を見据えて、財政規模の適正化と新たな歳入確保策に取り組む必要がある。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6" name="直線コネクタ 435"/>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7"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8" name="直線コネクタ 437"/>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16408</xdr:rowOff>
    </xdr:from>
    <xdr:to>
      <xdr:col>21</xdr:col>
      <xdr:colOff>0</xdr:colOff>
      <xdr:row>15</xdr:row>
      <xdr:rowOff>78181</xdr:rowOff>
    </xdr:to>
    <xdr:cxnSp macro="">
      <xdr:nvCxnSpPr>
        <xdr:cNvPr id="441" name="直線コネクタ 440"/>
        <xdr:cNvCxnSpPr/>
      </xdr:nvCxnSpPr>
      <xdr:spPr>
        <a:xfrm flipV="1">
          <a:off x="13512800" y="2588158"/>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137482</xdr:rowOff>
    </xdr:from>
    <xdr:ext cx="762000" cy="259045"/>
    <xdr:sp macro="" textlink="">
      <xdr:nvSpPr>
        <xdr:cNvPr id="442" name="将来負担の状況平均値テキスト"/>
        <xdr:cNvSpPr txBox="1"/>
      </xdr:nvSpPr>
      <xdr:spPr>
        <a:xfrm>
          <a:off x="17106900" y="2709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3" name="フローチャート : 判断 442"/>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4" name="フローチャート : 判断 443"/>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5" name="テキスト ボックス 444"/>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20015</xdr:rowOff>
    </xdr:from>
    <xdr:to>
      <xdr:col>22</xdr:col>
      <xdr:colOff>254000</xdr:colOff>
      <xdr:row>16</xdr:row>
      <xdr:rowOff>121615</xdr:rowOff>
    </xdr:to>
    <xdr:sp macro="" textlink="">
      <xdr:nvSpPr>
        <xdr:cNvPr id="446" name="フローチャート : 判断 445"/>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7" name="テキスト ボックス 446"/>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102057</xdr:rowOff>
    </xdr:from>
    <xdr:to>
      <xdr:col>21</xdr:col>
      <xdr:colOff>50800</xdr:colOff>
      <xdr:row>17</xdr:row>
      <xdr:rowOff>32207</xdr:rowOff>
    </xdr:to>
    <xdr:sp macro="" textlink="">
      <xdr:nvSpPr>
        <xdr:cNvPr id="448" name="フローチャート : 判断 447"/>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16984</xdr:rowOff>
    </xdr:from>
    <xdr:ext cx="762000" cy="259045"/>
    <xdr:sp macro="" textlink="">
      <xdr:nvSpPr>
        <xdr:cNvPr id="449" name="テキスト ボックス 448"/>
        <xdr:cNvSpPr txBox="1"/>
      </xdr:nvSpPr>
      <xdr:spPr>
        <a:xfrm>
          <a:off x="14020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0" name="フローチャート : 判断 449"/>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107713</xdr:rowOff>
    </xdr:from>
    <xdr:ext cx="762000" cy="259045"/>
    <xdr:sp macro="" textlink="">
      <xdr:nvSpPr>
        <xdr:cNvPr id="451" name="テキスト ボックス 450"/>
        <xdr:cNvSpPr txBox="1"/>
      </xdr:nvSpPr>
      <xdr:spPr>
        <a:xfrm>
          <a:off x="13131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137058</xdr:rowOff>
    </xdr:from>
    <xdr:to>
      <xdr:col>21</xdr:col>
      <xdr:colOff>50800</xdr:colOff>
      <xdr:row>15</xdr:row>
      <xdr:rowOff>67208</xdr:rowOff>
    </xdr:to>
    <xdr:sp macro="" textlink="">
      <xdr:nvSpPr>
        <xdr:cNvPr id="457" name="円/楕円 456"/>
        <xdr:cNvSpPr/>
      </xdr:nvSpPr>
      <xdr:spPr>
        <a:xfrm>
          <a:off x="14351000" y="2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77385</xdr:rowOff>
    </xdr:from>
    <xdr:ext cx="762000" cy="259045"/>
    <xdr:sp macro="" textlink="">
      <xdr:nvSpPr>
        <xdr:cNvPr id="458" name="テキスト ボックス 457"/>
        <xdr:cNvSpPr txBox="1"/>
      </xdr:nvSpPr>
      <xdr:spPr>
        <a:xfrm>
          <a:off x="14020800" y="230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27381</xdr:rowOff>
    </xdr:from>
    <xdr:to>
      <xdr:col>19</xdr:col>
      <xdr:colOff>533400</xdr:colOff>
      <xdr:row>15</xdr:row>
      <xdr:rowOff>128981</xdr:rowOff>
    </xdr:to>
    <xdr:sp macro="" textlink="">
      <xdr:nvSpPr>
        <xdr:cNvPr id="459" name="円/楕円 458"/>
        <xdr:cNvSpPr/>
      </xdr:nvSpPr>
      <xdr:spPr>
        <a:xfrm>
          <a:off x="13462000" y="25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139158</xdr:rowOff>
    </xdr:from>
    <xdr:ext cx="762000" cy="259045"/>
    <xdr:sp macro="" textlink="">
      <xdr:nvSpPr>
        <xdr:cNvPr id="460" name="テキスト ボックス 459"/>
        <xdr:cNvSpPr txBox="1"/>
      </xdr:nvSpPr>
      <xdr:spPr>
        <a:xfrm>
          <a:off x="13131800" y="236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145,053
142,598
138.37
56,484,313
51,751,008
3,887,058
30,284,555
36,176,233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定員管理計画に基づく職員数の管理や人件費の圧縮により抑制に努めている。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平成２５年度については、平成２５年７月から２６年３月までの間、平均５．８３％の給与減額を実施していることなどから、人件費の削減となった。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平成２６年度については、人事院勧告による給与改定により人件費が増加したため、人件費比率についても増加した。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平成２７年度については、給与の総合的見直しを行ったため、人件費の削減となり、人件費率も減少した。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107950</xdr:rowOff>
    </xdr:from>
    <xdr:to>
      <xdr:col>7</xdr:col>
      <xdr:colOff>15875</xdr:colOff>
      <xdr:row>40</xdr:row>
      <xdr:rowOff>165100</xdr:rowOff>
    </xdr:to>
    <xdr:cxnSp macro="">
      <xdr:nvCxnSpPr>
        <xdr:cNvPr id="66" name="直線コネクタ 65"/>
        <xdr:cNvCxnSpPr/>
      </xdr:nvCxnSpPr>
      <xdr:spPr>
        <a:xfrm flipV="1">
          <a:off x="3987800" y="6965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7"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50800</xdr:rowOff>
    </xdr:from>
    <xdr:to>
      <xdr:col>5</xdr:col>
      <xdr:colOff>549275</xdr:colOff>
      <xdr:row>40</xdr:row>
      <xdr:rowOff>165100</xdr:rowOff>
    </xdr:to>
    <xdr:cxnSp macro="">
      <xdr:nvCxnSpPr>
        <xdr:cNvPr id="69" name="直線コネクタ 68"/>
        <xdr:cNvCxnSpPr/>
      </xdr:nvCxnSpPr>
      <xdr:spPr>
        <a:xfrm>
          <a:off x="3098800" y="690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149877</xdr:rowOff>
    </xdr:from>
    <xdr:ext cx="736600" cy="259045"/>
    <xdr:sp macro="" textlink="">
      <xdr:nvSpPr>
        <xdr:cNvPr id="71" name="テキスト ボックス 70"/>
        <xdr:cNvSpPr txBox="1"/>
      </xdr:nvSpPr>
      <xdr:spPr>
        <a:xfrm>
          <a:off x="3606800" y="649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50800</xdr:rowOff>
    </xdr:from>
    <xdr:to>
      <xdr:col>4</xdr:col>
      <xdr:colOff>346075</xdr:colOff>
      <xdr:row>42</xdr:row>
      <xdr:rowOff>50800</xdr:rowOff>
    </xdr:to>
    <xdr:cxnSp macro="">
      <xdr:nvCxnSpPr>
        <xdr:cNvPr id="72" name="直線コネクタ 71"/>
        <xdr:cNvCxnSpPr/>
      </xdr:nvCxnSpPr>
      <xdr:spPr>
        <a:xfrm flipV="1">
          <a:off x="2209800" y="6908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149877</xdr:rowOff>
    </xdr:from>
    <xdr:ext cx="762000" cy="259045"/>
    <xdr:sp macro="" textlink="">
      <xdr:nvSpPr>
        <xdr:cNvPr id="74" name="テキスト ボックス 73"/>
        <xdr:cNvSpPr txBox="1"/>
      </xdr:nvSpPr>
      <xdr:spPr>
        <a:xfrm>
          <a:off x="2717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88900</xdr:rowOff>
    </xdr:from>
    <xdr:to>
      <xdr:col>3</xdr:col>
      <xdr:colOff>142875</xdr:colOff>
      <xdr:row>42</xdr:row>
      <xdr:rowOff>50800</xdr:rowOff>
    </xdr:to>
    <xdr:cxnSp macro="">
      <xdr:nvCxnSpPr>
        <xdr:cNvPr id="75" name="直線コネクタ 74"/>
        <xdr:cNvCxnSpPr/>
      </xdr:nvCxnSpPr>
      <xdr:spPr>
        <a:xfrm>
          <a:off x="1320800" y="67754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73677</xdr:rowOff>
    </xdr:from>
    <xdr:ext cx="762000" cy="259045"/>
    <xdr:sp macro="" textlink="">
      <xdr:nvSpPr>
        <xdr:cNvPr id="77" name="テキスト ボックス 76"/>
        <xdr:cNvSpPr txBox="1"/>
      </xdr:nvSpPr>
      <xdr:spPr>
        <a:xfrm>
          <a:off x="1828800" y="67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79" name="テキスト ボックス 78"/>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57150</xdr:rowOff>
    </xdr:from>
    <xdr:to>
      <xdr:col>7</xdr:col>
      <xdr:colOff>66675</xdr:colOff>
      <xdr:row>40</xdr:row>
      <xdr:rowOff>158750</xdr:rowOff>
    </xdr:to>
    <xdr:sp macro="" textlink="">
      <xdr:nvSpPr>
        <xdr:cNvPr id="85" name="円/楕円 84"/>
        <xdr:cNvSpPr/>
      </xdr:nvSpPr>
      <xdr:spPr>
        <a:xfrm>
          <a:off x="47752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29227</xdr:rowOff>
    </xdr:from>
    <xdr:ext cx="762000" cy="259045"/>
    <xdr:sp macro="" textlink="">
      <xdr:nvSpPr>
        <xdr:cNvPr id="86" name="人件費該当値テキスト"/>
        <xdr:cNvSpPr txBox="1"/>
      </xdr:nvSpPr>
      <xdr:spPr>
        <a:xfrm>
          <a:off x="49149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114300</xdr:rowOff>
    </xdr:from>
    <xdr:to>
      <xdr:col>5</xdr:col>
      <xdr:colOff>600075</xdr:colOff>
      <xdr:row>41</xdr:row>
      <xdr:rowOff>44450</xdr:rowOff>
    </xdr:to>
    <xdr:sp macro="" textlink="">
      <xdr:nvSpPr>
        <xdr:cNvPr id="87" name="円/楕円 86"/>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29227</xdr:rowOff>
    </xdr:from>
    <xdr:ext cx="736600" cy="259045"/>
    <xdr:sp macro="" textlink="">
      <xdr:nvSpPr>
        <xdr:cNvPr id="88" name="テキスト ボックス 87"/>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0</xdr:rowOff>
    </xdr:from>
    <xdr:to>
      <xdr:col>4</xdr:col>
      <xdr:colOff>396875</xdr:colOff>
      <xdr:row>40</xdr:row>
      <xdr:rowOff>101600</xdr:rowOff>
    </xdr:to>
    <xdr:sp macro="" textlink="">
      <xdr:nvSpPr>
        <xdr:cNvPr id="89" name="円/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42</xdr:row>
      <xdr:rowOff>0</xdr:rowOff>
    </xdr:from>
    <xdr:to>
      <xdr:col>3</xdr:col>
      <xdr:colOff>193675</xdr:colOff>
      <xdr:row>42</xdr:row>
      <xdr:rowOff>101600</xdr:rowOff>
    </xdr:to>
    <xdr:sp macro="" textlink="">
      <xdr:nvSpPr>
        <xdr:cNvPr id="91" name="円/楕円 90"/>
        <xdr:cNvSpPr/>
      </xdr:nvSpPr>
      <xdr:spPr>
        <a:xfrm>
          <a:off x="2159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86377</xdr:rowOff>
    </xdr:from>
    <xdr:ext cx="762000" cy="259045"/>
    <xdr:sp macro="" textlink="">
      <xdr:nvSpPr>
        <xdr:cNvPr id="92" name="テキスト ボックス 91"/>
        <xdr:cNvSpPr txBox="1"/>
      </xdr:nvSpPr>
      <xdr:spPr>
        <a:xfrm>
          <a:off x="1828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38100</xdr:rowOff>
    </xdr:from>
    <xdr:to>
      <xdr:col>1</xdr:col>
      <xdr:colOff>676275</xdr:colOff>
      <xdr:row>39</xdr:row>
      <xdr:rowOff>139700</xdr:rowOff>
    </xdr:to>
    <xdr:sp macro="" textlink="">
      <xdr:nvSpPr>
        <xdr:cNvPr id="93" name="円/楕円 92"/>
        <xdr:cNvSpPr/>
      </xdr:nvSpPr>
      <xdr:spPr>
        <a:xfrm>
          <a:off x="1270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149877</xdr:rowOff>
    </xdr:from>
    <xdr:ext cx="762000" cy="259045"/>
    <xdr:sp macro="" textlink="">
      <xdr:nvSpPr>
        <xdr:cNvPr id="94" name="テキスト ボックス 93"/>
        <xdr:cNvSpPr txBox="1"/>
      </xdr:nvSpPr>
      <xdr:spPr>
        <a:xfrm>
          <a:off x="939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昨年度と比較すると、１．１ポイント減少したが、それでも</a:t>
          </a:r>
          <a:r>
            <a:rPr lang="ja-JP" altLang="ja-JP" sz="1100">
              <a:solidFill>
                <a:schemeClr val="dk1"/>
              </a:solidFill>
              <a:effectLst/>
              <a:latin typeface="+mn-lt"/>
              <a:ea typeface="+mn-ea"/>
              <a:cs typeface="+mn-cs"/>
            </a:rPr>
            <a:t>全国平均よりも高い状況が続いている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要因を分析すると、</a:t>
          </a:r>
          <a:r>
            <a:rPr lang="ja-JP" altLang="ja-JP" sz="1100">
              <a:solidFill>
                <a:schemeClr val="dk1"/>
              </a:solidFill>
              <a:effectLst/>
              <a:latin typeface="+mn-lt"/>
              <a:ea typeface="+mn-ea"/>
              <a:cs typeface="+mn-cs"/>
            </a:rPr>
            <a:t>増加要因として、</a:t>
          </a:r>
          <a:r>
            <a:rPr lang="ja-JP" altLang="en-US" sz="1100">
              <a:solidFill>
                <a:schemeClr val="dk1"/>
              </a:solidFill>
              <a:effectLst/>
              <a:latin typeface="+mn-lt"/>
              <a:ea typeface="+mn-ea"/>
              <a:cs typeface="+mn-cs"/>
            </a:rPr>
            <a:t>マイナンバー関連導入経費</a:t>
          </a:r>
          <a:r>
            <a:rPr lang="ja-JP" altLang="ja-JP" sz="1100">
              <a:solidFill>
                <a:schemeClr val="dk1"/>
              </a:solidFill>
              <a:effectLst/>
              <a:latin typeface="+mn-lt"/>
              <a:ea typeface="+mn-ea"/>
              <a:cs typeface="+mn-cs"/>
            </a:rPr>
            <a:t>や</a:t>
          </a:r>
          <a:r>
            <a:rPr lang="ja-JP" altLang="en-US" sz="1100">
              <a:solidFill>
                <a:schemeClr val="dk1"/>
              </a:solidFill>
              <a:effectLst/>
              <a:latin typeface="+mn-lt"/>
              <a:ea typeface="+mn-ea"/>
              <a:cs typeface="+mn-cs"/>
            </a:rPr>
            <a:t>市議会議員・</a:t>
          </a:r>
          <a:r>
            <a:rPr lang="ja-JP" altLang="ja-JP" sz="1100">
              <a:solidFill>
                <a:schemeClr val="dk1"/>
              </a:solidFill>
              <a:effectLst/>
              <a:latin typeface="+mn-lt"/>
              <a:ea typeface="+mn-ea"/>
              <a:cs typeface="+mn-cs"/>
            </a:rPr>
            <a:t>県知事選挙事務費の計上が挙げられ</a:t>
          </a:r>
          <a:r>
            <a:rPr lang="ja-JP" altLang="en-US" sz="1100">
              <a:solidFill>
                <a:schemeClr val="dk1"/>
              </a:solidFill>
              <a:effectLst/>
              <a:latin typeface="+mn-lt"/>
              <a:ea typeface="+mn-ea"/>
              <a:cs typeface="+mn-cs"/>
            </a:rPr>
            <a:t>、減少要因として、</a:t>
          </a:r>
          <a:r>
            <a:rPr lang="ja-JP" altLang="ja-JP" sz="1100">
              <a:solidFill>
                <a:schemeClr val="dk1"/>
              </a:solidFill>
              <a:effectLst/>
              <a:latin typeface="+mn-lt"/>
              <a:ea typeface="+mn-ea"/>
              <a:cs typeface="+mn-cs"/>
            </a:rPr>
            <a:t>平成２６年２月に降った大雪による雪害に係る</a:t>
          </a:r>
          <a:r>
            <a:rPr lang="ja-JP" altLang="en-US" sz="1100">
              <a:solidFill>
                <a:schemeClr val="dk1"/>
              </a:solidFill>
              <a:effectLst/>
              <a:latin typeface="+mn-lt"/>
              <a:ea typeface="+mn-ea"/>
              <a:cs typeface="+mn-cs"/>
            </a:rPr>
            <a:t>廃材処分</a:t>
          </a:r>
          <a:r>
            <a:rPr lang="ja-JP" altLang="ja-JP" sz="1100">
              <a:solidFill>
                <a:schemeClr val="dk1"/>
              </a:solidFill>
              <a:effectLst/>
              <a:latin typeface="+mn-lt"/>
              <a:ea typeface="+mn-ea"/>
              <a:cs typeface="+mn-cs"/>
            </a:rPr>
            <a:t>業務委託が終了した</a:t>
          </a:r>
          <a:r>
            <a:rPr lang="ja-JP" altLang="en-US" sz="1100">
              <a:solidFill>
                <a:schemeClr val="dk1"/>
              </a:solidFill>
              <a:effectLst/>
              <a:latin typeface="+mn-lt"/>
              <a:ea typeface="+mn-ea"/>
              <a:cs typeface="+mn-cs"/>
            </a:rPr>
            <a:t>ことが挙げられる。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今後については、新たな</a:t>
          </a:r>
          <a:r>
            <a:rPr lang="ja-JP" altLang="ja-JP" sz="1100">
              <a:solidFill>
                <a:schemeClr val="dk1"/>
              </a:solidFill>
              <a:effectLst/>
              <a:latin typeface="+mn-lt"/>
              <a:ea typeface="+mn-ea"/>
              <a:cs typeface="+mn-cs"/>
            </a:rPr>
            <a:t>財政需要</a:t>
          </a:r>
          <a:r>
            <a:rPr lang="ja-JP" altLang="en-US" sz="1100">
              <a:solidFill>
                <a:schemeClr val="dk1"/>
              </a:solidFill>
              <a:effectLst/>
              <a:latin typeface="+mn-lt"/>
              <a:ea typeface="+mn-ea"/>
              <a:cs typeface="+mn-cs"/>
            </a:rPr>
            <a:t>や既存事業の拡充など</a:t>
          </a:r>
          <a:r>
            <a:rPr lang="ja-JP" altLang="ja-JP" sz="1100">
              <a:solidFill>
                <a:schemeClr val="dk1"/>
              </a:solidFill>
              <a:effectLst/>
              <a:latin typeface="+mn-lt"/>
              <a:ea typeface="+mn-ea"/>
              <a:cs typeface="+mn-cs"/>
            </a:rPr>
            <a:t>により、物件費自体が増加傾向にあるため、抑制に向けて努めたい。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67564</xdr:rowOff>
    </xdr:from>
    <xdr:to>
      <xdr:col>24</xdr:col>
      <xdr:colOff>31750</xdr:colOff>
      <xdr:row>16</xdr:row>
      <xdr:rowOff>168148</xdr:rowOff>
    </xdr:to>
    <xdr:cxnSp macro="">
      <xdr:nvCxnSpPr>
        <xdr:cNvPr id="125" name="直線コネクタ 124"/>
        <xdr:cNvCxnSpPr/>
      </xdr:nvCxnSpPr>
      <xdr:spPr>
        <a:xfrm flipV="1">
          <a:off x="15671800" y="28107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168165</xdr:rowOff>
    </xdr:from>
    <xdr:ext cx="762000" cy="259045"/>
    <xdr:sp macro="" textlink="">
      <xdr:nvSpPr>
        <xdr:cNvPr id="126" name="物件費平均値テキスト"/>
        <xdr:cNvSpPr txBox="1"/>
      </xdr:nvSpPr>
      <xdr:spPr>
        <a:xfrm>
          <a:off x="16598900" y="256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122428</xdr:rowOff>
    </xdr:from>
    <xdr:to>
      <xdr:col>22</xdr:col>
      <xdr:colOff>565150</xdr:colOff>
      <xdr:row>16</xdr:row>
      <xdr:rowOff>168148</xdr:rowOff>
    </xdr:to>
    <xdr:cxnSp macro="">
      <xdr:nvCxnSpPr>
        <xdr:cNvPr id="128" name="直線コネクタ 127"/>
        <xdr:cNvCxnSpPr/>
      </xdr:nvCxnSpPr>
      <xdr:spPr>
        <a:xfrm>
          <a:off x="14782800" y="2865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137685</xdr:rowOff>
    </xdr:from>
    <xdr:ext cx="736600" cy="259045"/>
    <xdr:sp macro="" textlink="">
      <xdr:nvSpPr>
        <xdr:cNvPr id="130" name="テキスト ボックス 129"/>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76708</xdr:rowOff>
    </xdr:from>
    <xdr:to>
      <xdr:col>21</xdr:col>
      <xdr:colOff>361950</xdr:colOff>
      <xdr:row>16</xdr:row>
      <xdr:rowOff>122428</xdr:rowOff>
    </xdr:to>
    <xdr:cxnSp macro="">
      <xdr:nvCxnSpPr>
        <xdr:cNvPr id="131" name="直線コネクタ 130"/>
        <xdr:cNvCxnSpPr/>
      </xdr:nvCxnSpPr>
      <xdr:spPr>
        <a:xfrm>
          <a:off x="13893800" y="2819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156718</xdr:rowOff>
    </xdr:from>
    <xdr:to>
      <xdr:col>20</xdr:col>
      <xdr:colOff>158750</xdr:colOff>
      <xdr:row>16</xdr:row>
      <xdr:rowOff>76708</xdr:rowOff>
    </xdr:to>
    <xdr:cxnSp macro="">
      <xdr:nvCxnSpPr>
        <xdr:cNvPr id="134" name="直線コネクタ 133"/>
        <xdr:cNvCxnSpPr/>
      </xdr:nvCxnSpPr>
      <xdr:spPr>
        <a:xfrm>
          <a:off x="13004800" y="2728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38" name="テキスト ボックス 137"/>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16764</xdr:rowOff>
    </xdr:from>
    <xdr:to>
      <xdr:col>24</xdr:col>
      <xdr:colOff>82550</xdr:colOff>
      <xdr:row>16</xdr:row>
      <xdr:rowOff>118364</xdr:rowOff>
    </xdr:to>
    <xdr:sp macro="" textlink="">
      <xdr:nvSpPr>
        <xdr:cNvPr id="144" name="円/楕円 143"/>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160291</xdr:rowOff>
    </xdr:from>
    <xdr:ext cx="762000" cy="259045"/>
    <xdr:sp macro="" textlink="">
      <xdr:nvSpPr>
        <xdr:cNvPr id="145" name="物件費該当値テキスト"/>
        <xdr:cNvSpPr txBox="1"/>
      </xdr:nvSpPr>
      <xdr:spPr>
        <a:xfrm>
          <a:off x="16598900" y="27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6" name="円/楕円 145"/>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32275</xdr:rowOff>
    </xdr:from>
    <xdr:ext cx="736600" cy="259045"/>
    <xdr:sp macro="" textlink="">
      <xdr:nvSpPr>
        <xdr:cNvPr id="147" name="テキスト ボックス 146"/>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71628</xdr:rowOff>
    </xdr:from>
    <xdr:to>
      <xdr:col>21</xdr:col>
      <xdr:colOff>412750</xdr:colOff>
      <xdr:row>17</xdr:row>
      <xdr:rowOff>1778</xdr:rowOff>
    </xdr:to>
    <xdr:sp macro="" textlink="">
      <xdr:nvSpPr>
        <xdr:cNvPr id="148" name="円/楕円 147"/>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49" name="テキスト ボックス 148"/>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25908</xdr:rowOff>
    </xdr:from>
    <xdr:to>
      <xdr:col>20</xdr:col>
      <xdr:colOff>209550</xdr:colOff>
      <xdr:row>16</xdr:row>
      <xdr:rowOff>127508</xdr:rowOff>
    </xdr:to>
    <xdr:sp macro="" textlink="">
      <xdr:nvSpPr>
        <xdr:cNvPr id="150" name="円/楕円 149"/>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112285</xdr:rowOff>
    </xdr:from>
    <xdr:ext cx="762000" cy="259045"/>
    <xdr:sp macro="" textlink="">
      <xdr:nvSpPr>
        <xdr:cNvPr id="151" name="テキスト ボックス 150"/>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52" name="円/楕円 151"/>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20845</xdr:rowOff>
    </xdr:from>
    <xdr:ext cx="762000" cy="259045"/>
    <xdr:sp macro="" textlink="">
      <xdr:nvSpPr>
        <xdr:cNvPr id="153" name="テキスト ボックス 152"/>
        <xdr:cNvSpPr txBox="1"/>
      </xdr:nvSpPr>
      <xdr:spPr>
        <a:xfrm>
          <a:off x="12623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本市に限らず、</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扶助費の拡大傾向が続いて</a:t>
          </a:r>
          <a:r>
            <a:rPr kumimoji="1" lang="ja-JP" altLang="en-US"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特に、生活保護費支給事業や障害者支援事業などの増加が顕著であり、市でコントロールできない状況である。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今後についても、扶助費の拡大傾向は予測することができるため、現在より財政運営の硬直化が進まないように注視していきたい。</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132443</xdr:rowOff>
    </xdr:from>
    <xdr:to>
      <xdr:col>7</xdr:col>
      <xdr:colOff>15875</xdr:colOff>
      <xdr:row>57</xdr:row>
      <xdr:rowOff>37193</xdr:rowOff>
    </xdr:to>
    <xdr:cxnSp macro="">
      <xdr:nvCxnSpPr>
        <xdr:cNvPr id="188" name="直線コネクタ 187"/>
        <xdr:cNvCxnSpPr/>
      </xdr:nvCxnSpPr>
      <xdr:spPr>
        <a:xfrm>
          <a:off x="3987800" y="9733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67128</xdr:rowOff>
    </xdr:from>
    <xdr:to>
      <xdr:col>5</xdr:col>
      <xdr:colOff>549275</xdr:colOff>
      <xdr:row>56</xdr:row>
      <xdr:rowOff>132443</xdr:rowOff>
    </xdr:to>
    <xdr:cxnSp macro="">
      <xdr:nvCxnSpPr>
        <xdr:cNvPr id="191" name="直線コネクタ 190"/>
        <xdr:cNvCxnSpPr/>
      </xdr:nvCxnSpPr>
      <xdr:spPr>
        <a:xfrm>
          <a:off x="3098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3" name="テキスト ボックス 192"/>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56243</xdr:rowOff>
    </xdr:from>
    <xdr:to>
      <xdr:col>4</xdr:col>
      <xdr:colOff>346075</xdr:colOff>
      <xdr:row>56</xdr:row>
      <xdr:rowOff>67128</xdr:rowOff>
    </xdr:to>
    <xdr:cxnSp macro="">
      <xdr:nvCxnSpPr>
        <xdr:cNvPr id="194" name="直線コネクタ 193"/>
        <xdr:cNvCxnSpPr/>
      </xdr:nvCxnSpPr>
      <xdr:spPr>
        <a:xfrm>
          <a:off x="2209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6" name="テキスト ボックス 19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56</xdr:row>
      <xdr:rowOff>56243</xdr:rowOff>
    </xdr:to>
    <xdr:cxnSp macro="">
      <xdr:nvCxnSpPr>
        <xdr:cNvPr id="197" name="直線コネクタ 196"/>
        <xdr:cNvCxnSpPr/>
      </xdr:nvCxnSpPr>
      <xdr:spPr>
        <a:xfrm>
          <a:off x="1320800" y="9515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30134</xdr:rowOff>
    </xdr:from>
    <xdr:ext cx="762000" cy="259045"/>
    <xdr:sp macro="" textlink="">
      <xdr:nvSpPr>
        <xdr:cNvPr id="199" name="テキスト ボックス 198"/>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1" name="テキスト ボックス 200"/>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7" name="円/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8"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81643</xdr:rowOff>
    </xdr:from>
    <xdr:to>
      <xdr:col>5</xdr:col>
      <xdr:colOff>600075</xdr:colOff>
      <xdr:row>57</xdr:row>
      <xdr:rowOff>11793</xdr:rowOff>
    </xdr:to>
    <xdr:sp macro="" textlink="">
      <xdr:nvSpPr>
        <xdr:cNvPr id="209" name="円/楕円 208"/>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168020</xdr:rowOff>
    </xdr:from>
    <xdr:ext cx="736600" cy="259045"/>
    <xdr:sp macro="" textlink="">
      <xdr:nvSpPr>
        <xdr:cNvPr id="210" name="テキスト ボックス 209"/>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16328</xdr:rowOff>
    </xdr:from>
    <xdr:to>
      <xdr:col>4</xdr:col>
      <xdr:colOff>396875</xdr:colOff>
      <xdr:row>56</xdr:row>
      <xdr:rowOff>117928</xdr:rowOff>
    </xdr:to>
    <xdr:sp macro="" textlink="">
      <xdr:nvSpPr>
        <xdr:cNvPr id="211" name="円/楕円 210"/>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102705</xdr:rowOff>
    </xdr:from>
    <xdr:ext cx="762000" cy="259045"/>
    <xdr:sp macro="" textlink="">
      <xdr:nvSpPr>
        <xdr:cNvPr id="212" name="テキスト ボックス 211"/>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3" name="円/楕円 212"/>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4" name="テキスト ボックス 213"/>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5" name="円/楕円 214"/>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6" name="テキスト ボックス 215"/>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全国平均、県平均</a:t>
          </a:r>
          <a:r>
            <a:rPr lang="ja-JP" altLang="ja-JP" sz="1100">
              <a:solidFill>
                <a:schemeClr val="dk1"/>
              </a:solidFill>
              <a:effectLst/>
              <a:latin typeface="+mn-lt"/>
              <a:ea typeface="+mn-ea"/>
              <a:cs typeface="+mn-cs"/>
            </a:rPr>
            <a:t>及び</a:t>
          </a:r>
          <a:r>
            <a:rPr lang="ja-JP" altLang="en-US" sz="1100">
              <a:solidFill>
                <a:schemeClr val="dk1"/>
              </a:solidFill>
              <a:effectLst/>
              <a:latin typeface="+mn-lt"/>
              <a:ea typeface="+mn-ea"/>
              <a:cs typeface="+mn-cs"/>
            </a:rPr>
            <a:t>類似団体</a:t>
          </a:r>
          <a:r>
            <a:rPr lang="ja-JP" altLang="ja-JP" sz="1100">
              <a:solidFill>
                <a:schemeClr val="dk1"/>
              </a:solidFill>
              <a:effectLst/>
              <a:latin typeface="+mn-lt"/>
              <a:ea typeface="+mn-ea"/>
              <a:cs typeface="+mn-cs"/>
            </a:rPr>
            <a:t>平均と比べて低い水準で推移している。</a:t>
          </a:r>
          <a:r>
            <a:rPr lang="ja-JP" altLang="en-US" sz="1100">
              <a:solidFill>
                <a:schemeClr val="dk1"/>
              </a:solidFill>
              <a:effectLst/>
              <a:latin typeface="+mn-lt"/>
              <a:ea typeface="+mn-ea"/>
              <a:cs typeface="+mn-cs"/>
            </a:rPr>
            <a:t>また、昨年度と比べて大幅に減少している。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これは、国民健康保険特別会計繰出金の減少が主な要因である。今後についても、更なる</a:t>
          </a:r>
          <a:r>
            <a:rPr lang="ja-JP" altLang="ja-JP" sz="1100">
              <a:solidFill>
                <a:schemeClr val="dk1"/>
              </a:solidFill>
              <a:effectLst/>
              <a:latin typeface="+mn-lt"/>
              <a:ea typeface="+mn-ea"/>
              <a:cs typeface="+mn-cs"/>
            </a:rPr>
            <a:t>繰出金の見直しを含め、中長期的ビジョンに立ち、戦略的に管理運営できるように努めたい。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152400</xdr:rowOff>
    </xdr:from>
    <xdr:to>
      <xdr:col>24</xdr:col>
      <xdr:colOff>31750</xdr:colOff>
      <xdr:row>54</xdr:row>
      <xdr:rowOff>101600</xdr:rowOff>
    </xdr:to>
    <xdr:cxnSp macro="">
      <xdr:nvCxnSpPr>
        <xdr:cNvPr id="249" name="直線コネクタ 248"/>
        <xdr:cNvCxnSpPr/>
      </xdr:nvCxnSpPr>
      <xdr:spPr>
        <a:xfrm flipV="1">
          <a:off x="15671800" y="90678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156227</xdr:rowOff>
    </xdr:from>
    <xdr:ext cx="762000" cy="259045"/>
    <xdr:sp macro="" textlink="">
      <xdr:nvSpPr>
        <xdr:cNvPr id="250"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101600</xdr:rowOff>
    </xdr:to>
    <xdr:cxnSp macro="">
      <xdr:nvCxnSpPr>
        <xdr:cNvPr id="252" name="直線コネクタ 251"/>
        <xdr:cNvCxnSpPr/>
      </xdr:nvCxnSpPr>
      <xdr:spPr>
        <a:xfrm>
          <a:off x="14782800" y="9271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12700</xdr:rowOff>
    </xdr:to>
    <xdr:cxnSp macro="">
      <xdr:nvCxnSpPr>
        <xdr:cNvPr id="255" name="直線コネクタ 254"/>
        <xdr:cNvCxnSpPr/>
      </xdr:nvCxnSpPr>
      <xdr:spPr>
        <a:xfrm>
          <a:off x="13893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57" name="テキスト ボックス 256"/>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88900</xdr:rowOff>
    </xdr:from>
    <xdr:to>
      <xdr:col>20</xdr:col>
      <xdr:colOff>158750</xdr:colOff>
      <xdr:row>53</xdr:row>
      <xdr:rowOff>146050</xdr:rowOff>
    </xdr:to>
    <xdr:cxnSp macro="">
      <xdr:nvCxnSpPr>
        <xdr:cNvPr id="258" name="直線コネクタ 257"/>
        <xdr:cNvCxnSpPr/>
      </xdr:nvCxnSpPr>
      <xdr:spPr>
        <a:xfrm>
          <a:off x="13004800" y="9004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0" name="テキスト ボックス 259"/>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2" name="テキスト ボックス 261"/>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101600</xdr:rowOff>
    </xdr:from>
    <xdr:to>
      <xdr:col>24</xdr:col>
      <xdr:colOff>82550</xdr:colOff>
      <xdr:row>53</xdr:row>
      <xdr:rowOff>31750</xdr:rowOff>
    </xdr:to>
    <xdr:sp macro="" textlink="">
      <xdr:nvSpPr>
        <xdr:cNvPr id="268" name="円/楕円 267"/>
        <xdr:cNvSpPr/>
      </xdr:nvSpPr>
      <xdr:spPr>
        <a:xfrm>
          <a:off x="164592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10177</xdr:rowOff>
    </xdr:from>
    <xdr:ext cx="762000" cy="259045"/>
    <xdr:sp macro="" textlink="">
      <xdr:nvSpPr>
        <xdr:cNvPr id="269" name="その他該当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50800</xdr:rowOff>
    </xdr:from>
    <xdr:to>
      <xdr:col>22</xdr:col>
      <xdr:colOff>615950</xdr:colOff>
      <xdr:row>54</xdr:row>
      <xdr:rowOff>152400</xdr:rowOff>
    </xdr:to>
    <xdr:sp macro="" textlink="">
      <xdr:nvSpPr>
        <xdr:cNvPr id="270" name="円/楕円 269"/>
        <xdr:cNvSpPr/>
      </xdr:nvSpPr>
      <xdr:spPr>
        <a:xfrm>
          <a:off x="15621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162577</xdr:rowOff>
    </xdr:from>
    <xdr:ext cx="736600" cy="259045"/>
    <xdr:sp macro="" textlink="">
      <xdr:nvSpPr>
        <xdr:cNvPr id="271" name="テキスト ボックス 270"/>
        <xdr:cNvSpPr txBox="1"/>
      </xdr:nvSpPr>
      <xdr:spPr>
        <a:xfrm>
          <a:off x="15290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2" name="円/楕円 271"/>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3" name="テキスト ボックス 272"/>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4" name="円/楕円 273"/>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5" name="テキスト ボックス 274"/>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38100</xdr:rowOff>
    </xdr:from>
    <xdr:to>
      <xdr:col>19</xdr:col>
      <xdr:colOff>6350</xdr:colOff>
      <xdr:row>52</xdr:row>
      <xdr:rowOff>139700</xdr:rowOff>
    </xdr:to>
    <xdr:sp macro="" textlink="">
      <xdr:nvSpPr>
        <xdr:cNvPr id="276" name="円/楕円 275"/>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149877</xdr:rowOff>
    </xdr:from>
    <xdr:ext cx="762000" cy="259045"/>
    <xdr:sp macro="" textlink="">
      <xdr:nvSpPr>
        <xdr:cNvPr id="277" name="テキスト ボックス 276"/>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ＭＳ Ｐゴシック 本文"/>
              <a:ea typeface="+mn-ea"/>
              <a:cs typeface="+mn-cs"/>
            </a:rPr>
            <a:t>　昨年度と比較すると、かつて行った地域農業基盤確立農業改善事業の補助金の返還が生じたり、子育て世帯臨時特例給付金給付事業などにより、１．０ポイント増加した。</a:t>
          </a:r>
          <a:endParaRPr lang="en-US" altLang="ja-JP" sz="1100">
            <a:solidFill>
              <a:schemeClr val="dk1"/>
            </a:solidFill>
            <a:effectLst/>
            <a:latin typeface="ＭＳ Ｐゴシック 本文"/>
            <a:ea typeface="+mn-ea"/>
            <a:cs typeface="+mn-cs"/>
          </a:endParaRPr>
        </a:p>
        <a:p>
          <a:pPr rtl="0"/>
          <a:r>
            <a:rPr lang="ja-JP" altLang="en-US" sz="1100">
              <a:solidFill>
                <a:schemeClr val="dk1"/>
              </a:solidFill>
              <a:effectLst/>
              <a:latin typeface="ＭＳ Ｐゴシック 本文"/>
              <a:ea typeface="+mn-ea"/>
              <a:cs typeface="+mn-cs"/>
            </a:rPr>
            <a:t>　下水道事業会計への繰出金の減などにより、今後は改善傾向へ向かうように図っていきたい。</a:t>
          </a:r>
          <a:endParaRPr lang="ja-JP" altLang="ja-JP" sz="1400">
            <a:effectLst/>
            <a:latin typeface="ＭＳ Ｐゴシック 本文"/>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26307</xdr:rowOff>
    </xdr:from>
    <xdr:to>
      <xdr:col>24</xdr:col>
      <xdr:colOff>31750</xdr:colOff>
      <xdr:row>37</xdr:row>
      <xdr:rowOff>135164</xdr:rowOff>
    </xdr:to>
    <xdr:cxnSp macro="">
      <xdr:nvCxnSpPr>
        <xdr:cNvPr id="312" name="直線コネクタ 311"/>
        <xdr:cNvCxnSpPr/>
      </xdr:nvCxnSpPr>
      <xdr:spPr>
        <a:xfrm>
          <a:off x="15671800" y="63699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87284</xdr:rowOff>
    </xdr:from>
    <xdr:ext cx="762000" cy="259045"/>
    <xdr:sp macro="" textlink="">
      <xdr:nvSpPr>
        <xdr:cNvPr id="313"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132443</xdr:rowOff>
    </xdr:from>
    <xdr:to>
      <xdr:col>22</xdr:col>
      <xdr:colOff>565150</xdr:colOff>
      <xdr:row>37</xdr:row>
      <xdr:rowOff>26307</xdr:rowOff>
    </xdr:to>
    <xdr:cxnSp macro="">
      <xdr:nvCxnSpPr>
        <xdr:cNvPr id="315" name="直線コネクタ 314"/>
        <xdr:cNvCxnSpPr/>
      </xdr:nvCxnSpPr>
      <xdr:spPr>
        <a:xfrm>
          <a:off x="14782800" y="630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17" name="テキスト ボックス 316"/>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132443</xdr:rowOff>
    </xdr:from>
    <xdr:to>
      <xdr:col>21</xdr:col>
      <xdr:colOff>361950</xdr:colOff>
      <xdr:row>37</xdr:row>
      <xdr:rowOff>4536</xdr:rowOff>
    </xdr:to>
    <xdr:cxnSp macro="">
      <xdr:nvCxnSpPr>
        <xdr:cNvPr id="318" name="直線コネクタ 317"/>
        <xdr:cNvCxnSpPr/>
      </xdr:nvCxnSpPr>
      <xdr:spPr>
        <a:xfrm flipV="1">
          <a:off x="13893800" y="630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128105</xdr:rowOff>
    </xdr:from>
    <xdr:ext cx="762000" cy="259045"/>
    <xdr:sp macro="" textlink="">
      <xdr:nvSpPr>
        <xdr:cNvPr id="320" name="テキスト ボックス 319"/>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4536</xdr:rowOff>
    </xdr:from>
    <xdr:to>
      <xdr:col>20</xdr:col>
      <xdr:colOff>158750</xdr:colOff>
      <xdr:row>37</xdr:row>
      <xdr:rowOff>26307</xdr:rowOff>
    </xdr:to>
    <xdr:cxnSp macro="">
      <xdr:nvCxnSpPr>
        <xdr:cNvPr id="321" name="直線コネクタ 320"/>
        <xdr:cNvCxnSpPr/>
      </xdr:nvCxnSpPr>
      <xdr:spPr>
        <a:xfrm flipV="1">
          <a:off x="13004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117220</xdr:rowOff>
    </xdr:from>
    <xdr:ext cx="762000" cy="259045"/>
    <xdr:sp macro="" textlink="">
      <xdr:nvSpPr>
        <xdr:cNvPr id="323" name="テキスト ボックス 322"/>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5" name="テキスト ボックス 324"/>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84364</xdr:rowOff>
    </xdr:from>
    <xdr:to>
      <xdr:col>24</xdr:col>
      <xdr:colOff>82550</xdr:colOff>
      <xdr:row>38</xdr:row>
      <xdr:rowOff>14514</xdr:rowOff>
    </xdr:to>
    <xdr:sp macro="" textlink="">
      <xdr:nvSpPr>
        <xdr:cNvPr id="331" name="円/楕円 330"/>
        <xdr:cNvSpPr/>
      </xdr:nvSpPr>
      <xdr:spPr>
        <a:xfrm>
          <a:off x="16459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56441</xdr:rowOff>
    </xdr:from>
    <xdr:ext cx="762000" cy="259045"/>
    <xdr:sp macro="" textlink="">
      <xdr:nvSpPr>
        <xdr:cNvPr id="332" name="補助費等該当値テキスト"/>
        <xdr:cNvSpPr txBox="1"/>
      </xdr:nvSpPr>
      <xdr:spPr>
        <a:xfrm>
          <a:off x="16598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146957</xdr:rowOff>
    </xdr:from>
    <xdr:to>
      <xdr:col>22</xdr:col>
      <xdr:colOff>615950</xdr:colOff>
      <xdr:row>37</xdr:row>
      <xdr:rowOff>77107</xdr:rowOff>
    </xdr:to>
    <xdr:sp macro="" textlink="">
      <xdr:nvSpPr>
        <xdr:cNvPr id="333" name="円/楕円 332"/>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61884</xdr:rowOff>
    </xdr:from>
    <xdr:ext cx="736600" cy="259045"/>
    <xdr:sp macro="" textlink="">
      <xdr:nvSpPr>
        <xdr:cNvPr id="334" name="テキスト ボックス 333"/>
        <xdr:cNvSpPr txBox="1"/>
      </xdr:nvSpPr>
      <xdr:spPr>
        <a:xfrm>
          <a:off x="15290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81643</xdr:rowOff>
    </xdr:from>
    <xdr:to>
      <xdr:col>21</xdr:col>
      <xdr:colOff>412750</xdr:colOff>
      <xdr:row>37</xdr:row>
      <xdr:rowOff>11793</xdr:rowOff>
    </xdr:to>
    <xdr:sp macro="" textlink="">
      <xdr:nvSpPr>
        <xdr:cNvPr id="335" name="円/楕円 334"/>
        <xdr:cNvSpPr/>
      </xdr:nvSpPr>
      <xdr:spPr>
        <a:xfrm>
          <a:off x="14732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168020</xdr:rowOff>
    </xdr:from>
    <xdr:ext cx="762000" cy="259045"/>
    <xdr:sp macro="" textlink="">
      <xdr:nvSpPr>
        <xdr:cNvPr id="336" name="テキスト ボックス 335"/>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125186</xdr:rowOff>
    </xdr:from>
    <xdr:to>
      <xdr:col>20</xdr:col>
      <xdr:colOff>209550</xdr:colOff>
      <xdr:row>37</xdr:row>
      <xdr:rowOff>55336</xdr:rowOff>
    </xdr:to>
    <xdr:sp macro="" textlink="">
      <xdr:nvSpPr>
        <xdr:cNvPr id="337" name="円/楕円 336"/>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40113</xdr:rowOff>
    </xdr:from>
    <xdr:ext cx="762000" cy="259045"/>
    <xdr:sp macro="" textlink="">
      <xdr:nvSpPr>
        <xdr:cNvPr id="338" name="テキスト ボックス 337"/>
        <xdr:cNvSpPr txBox="1"/>
      </xdr:nvSpPr>
      <xdr:spPr>
        <a:xfrm>
          <a:off x="13512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146957</xdr:rowOff>
    </xdr:from>
    <xdr:to>
      <xdr:col>19</xdr:col>
      <xdr:colOff>6350</xdr:colOff>
      <xdr:row>37</xdr:row>
      <xdr:rowOff>77107</xdr:rowOff>
    </xdr:to>
    <xdr:sp macro="" textlink="">
      <xdr:nvSpPr>
        <xdr:cNvPr id="339" name="円/楕円 338"/>
        <xdr:cNvSpPr/>
      </xdr:nvSpPr>
      <xdr:spPr>
        <a:xfrm>
          <a:off x="12954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61884</xdr:rowOff>
    </xdr:from>
    <xdr:ext cx="762000" cy="259045"/>
    <xdr:sp macro="" textlink="">
      <xdr:nvSpPr>
        <xdr:cNvPr id="340" name="テキスト ボックス 339"/>
        <xdr:cNvSpPr txBox="1"/>
      </xdr:nvSpPr>
      <xdr:spPr>
        <a:xfrm>
          <a:off x="12623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平成２３年度はまちづくり振興基金造成にかかる合併特例債の一括償還という特殊要因があったため、一時的に比率が悪化した</a:t>
          </a:r>
          <a:r>
            <a:rPr lang="ja-JP" altLang="en-US"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平成２４年度から平成２６年度までは、１１％～１２％台を推移しており、平成２７年度は１０％台となった。これ</a:t>
          </a:r>
          <a:r>
            <a:rPr lang="ja-JP" altLang="ja-JP" sz="1100">
              <a:solidFill>
                <a:schemeClr val="dk1"/>
              </a:solidFill>
              <a:effectLst/>
              <a:latin typeface="+mn-lt"/>
              <a:ea typeface="+mn-ea"/>
              <a:cs typeface="+mn-cs"/>
            </a:rPr>
            <a:t>は大規模事業に対する償還</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終了</a:t>
          </a:r>
          <a:r>
            <a:rPr lang="ja-JP" altLang="en-US" sz="1100">
              <a:solidFill>
                <a:schemeClr val="dk1"/>
              </a:solidFill>
              <a:effectLst/>
              <a:latin typeface="+mn-lt"/>
              <a:ea typeface="+mn-ea"/>
              <a:cs typeface="+mn-cs"/>
            </a:rPr>
            <a:t>したこと</a:t>
          </a:r>
          <a:r>
            <a:rPr lang="ja-JP" altLang="ja-JP" sz="1100">
              <a:solidFill>
                <a:schemeClr val="dk1"/>
              </a:solidFill>
              <a:effectLst/>
              <a:latin typeface="+mn-lt"/>
              <a:ea typeface="+mn-ea"/>
              <a:cs typeface="+mn-cs"/>
            </a:rPr>
            <a:t>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であるが、</a:t>
          </a:r>
          <a:r>
            <a:rPr lang="ja-JP" altLang="ja-JP" sz="1100">
              <a:solidFill>
                <a:schemeClr val="dk1"/>
              </a:solidFill>
              <a:effectLst/>
              <a:latin typeface="+mn-lt"/>
              <a:ea typeface="+mn-ea"/>
              <a:cs typeface="+mn-cs"/>
            </a:rPr>
            <a:t>今後は過去に起債した合併特例債の本格的な償還が始まるため、</a:t>
          </a:r>
          <a:r>
            <a:rPr lang="ja-JP" altLang="en-US" sz="1100">
              <a:solidFill>
                <a:schemeClr val="dk1"/>
              </a:solidFill>
              <a:effectLst/>
              <a:latin typeface="+mn-lt"/>
              <a:ea typeface="+mn-ea"/>
              <a:cs typeface="+mn-cs"/>
            </a:rPr>
            <a:t>公債費は</a:t>
          </a:r>
          <a:r>
            <a:rPr lang="ja-JP" altLang="ja-JP" sz="1100">
              <a:solidFill>
                <a:schemeClr val="dk1"/>
              </a:solidFill>
              <a:effectLst/>
              <a:latin typeface="+mn-lt"/>
              <a:ea typeface="+mn-ea"/>
              <a:cs typeface="+mn-cs"/>
            </a:rPr>
            <a:t>上昇する見込みである。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68" name="直線コネクタ 367"/>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69"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0" name="直線コネクタ 369"/>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2" name="直線コネクタ 37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76</xdr:row>
      <xdr:rowOff>5080</xdr:rowOff>
    </xdr:to>
    <xdr:cxnSp macro="">
      <xdr:nvCxnSpPr>
        <xdr:cNvPr id="373" name="直線コネクタ 372"/>
        <xdr:cNvCxnSpPr/>
      </xdr:nvCxnSpPr>
      <xdr:spPr>
        <a:xfrm flipV="1">
          <a:off x="3987800" y="129057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21607</xdr:rowOff>
    </xdr:from>
    <xdr:ext cx="762000" cy="259045"/>
    <xdr:sp macro="" textlink="">
      <xdr:nvSpPr>
        <xdr:cNvPr id="374"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5" name="フローチャート :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xdr:rowOff>
    </xdr:from>
    <xdr:to>
      <xdr:col>5</xdr:col>
      <xdr:colOff>549275</xdr:colOff>
      <xdr:row>76</xdr:row>
      <xdr:rowOff>43180</xdr:rowOff>
    </xdr:to>
    <xdr:cxnSp macro="">
      <xdr:nvCxnSpPr>
        <xdr:cNvPr id="376" name="直線コネクタ 375"/>
        <xdr:cNvCxnSpPr/>
      </xdr:nvCxnSpPr>
      <xdr:spPr>
        <a:xfrm flipV="1">
          <a:off x="3098800" y="1303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7" name="フローチャート :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78" name="テキスト ボックス 377"/>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76</xdr:row>
      <xdr:rowOff>43180</xdr:rowOff>
    </xdr:to>
    <xdr:cxnSp macro="">
      <xdr:nvCxnSpPr>
        <xdr:cNvPr id="379" name="直線コネクタ 378"/>
        <xdr:cNvCxnSpPr/>
      </xdr:nvCxnSpPr>
      <xdr:spPr>
        <a:xfrm>
          <a:off x="2209800" y="13027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0" name="フローチャート : 判断 37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1" name="テキスト ボックス 380"/>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80</xdr:row>
      <xdr:rowOff>27939</xdr:rowOff>
    </xdr:to>
    <xdr:cxnSp macro="">
      <xdr:nvCxnSpPr>
        <xdr:cNvPr id="382" name="直線コネクタ 381"/>
        <xdr:cNvCxnSpPr/>
      </xdr:nvCxnSpPr>
      <xdr:spPr>
        <a:xfrm flipV="1">
          <a:off x="1320800" y="13027661"/>
          <a:ext cx="889000" cy="7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3" name="フローチャート : 判断 382"/>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4" name="テキスト ボックス 383"/>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5" name="フローチャート : 判断 384"/>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386" name="テキスト ボックス 385"/>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92" name="円/楕円 391"/>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12717</xdr:rowOff>
    </xdr:from>
    <xdr:ext cx="762000" cy="259045"/>
    <xdr:sp macro="" textlink="">
      <xdr:nvSpPr>
        <xdr:cNvPr id="393"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125730</xdr:rowOff>
    </xdr:from>
    <xdr:to>
      <xdr:col>5</xdr:col>
      <xdr:colOff>600075</xdr:colOff>
      <xdr:row>76</xdr:row>
      <xdr:rowOff>55880</xdr:rowOff>
    </xdr:to>
    <xdr:sp macro="" textlink="">
      <xdr:nvSpPr>
        <xdr:cNvPr id="394" name="円/楕円 393"/>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66057</xdr:rowOff>
    </xdr:from>
    <xdr:ext cx="736600" cy="259045"/>
    <xdr:sp macro="" textlink="">
      <xdr:nvSpPr>
        <xdr:cNvPr id="395" name="テキスト ボックス 394"/>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163830</xdr:rowOff>
    </xdr:from>
    <xdr:to>
      <xdr:col>4</xdr:col>
      <xdr:colOff>396875</xdr:colOff>
      <xdr:row>76</xdr:row>
      <xdr:rowOff>93980</xdr:rowOff>
    </xdr:to>
    <xdr:sp macro="" textlink="">
      <xdr:nvSpPr>
        <xdr:cNvPr id="396" name="円/楕円 395"/>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104157</xdr:rowOff>
    </xdr:from>
    <xdr:ext cx="762000" cy="259045"/>
    <xdr:sp macro="" textlink="">
      <xdr:nvSpPr>
        <xdr:cNvPr id="397" name="テキスト ボックス 396"/>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98" name="円/楕円 397"/>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99" name="テキスト ボックス 398"/>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148589</xdr:rowOff>
    </xdr:from>
    <xdr:to>
      <xdr:col>1</xdr:col>
      <xdr:colOff>676275</xdr:colOff>
      <xdr:row>80</xdr:row>
      <xdr:rowOff>78739</xdr:rowOff>
    </xdr:to>
    <xdr:sp macro="" textlink="">
      <xdr:nvSpPr>
        <xdr:cNvPr id="400" name="円/楕円 399"/>
        <xdr:cNvSpPr/>
      </xdr:nvSpPr>
      <xdr:spPr>
        <a:xfrm>
          <a:off x="1270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63516</xdr:rowOff>
    </xdr:from>
    <xdr:ext cx="762000" cy="259045"/>
    <xdr:sp macro="" textlink="">
      <xdr:nvSpPr>
        <xdr:cNvPr id="401" name="テキスト ボックス 400"/>
        <xdr:cNvSpPr txBox="1"/>
      </xdr:nvSpPr>
      <xdr:spPr>
        <a:xfrm>
          <a:off x="939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平成２３年度は、まちづくり振興基金造成にかかる合併特例債の一括償還の影響により、公債費の占める割合が高かったが、平成２４年度以降は類似団体と同水準にて推移している。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29" name="直線コネクタ 428"/>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1" name="直線コネクタ 43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2"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3" name="直線コネクタ 432"/>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77</xdr:row>
      <xdr:rowOff>123189</xdr:rowOff>
    </xdr:to>
    <xdr:cxnSp macro="">
      <xdr:nvCxnSpPr>
        <xdr:cNvPr id="434" name="直線コネクタ 433"/>
        <xdr:cNvCxnSpPr/>
      </xdr:nvCxnSpPr>
      <xdr:spPr>
        <a:xfrm flipV="1">
          <a:off x="15671800" y="1317243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35"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6" name="フローチャート : 判断 435"/>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66039</xdr:rowOff>
    </xdr:from>
    <xdr:to>
      <xdr:col>22</xdr:col>
      <xdr:colOff>565150</xdr:colOff>
      <xdr:row>77</xdr:row>
      <xdr:rowOff>123189</xdr:rowOff>
    </xdr:to>
    <xdr:cxnSp macro="">
      <xdr:nvCxnSpPr>
        <xdr:cNvPr id="437" name="直線コネクタ 436"/>
        <xdr:cNvCxnSpPr/>
      </xdr:nvCxnSpPr>
      <xdr:spPr>
        <a:xfrm>
          <a:off x="14782800" y="130962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8" name="フローチャート : 判断 437"/>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39" name="テキスト ボックス 438"/>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76</xdr:row>
      <xdr:rowOff>165100</xdr:rowOff>
    </xdr:to>
    <xdr:cxnSp macro="">
      <xdr:nvCxnSpPr>
        <xdr:cNvPr id="440" name="直線コネクタ 439"/>
        <xdr:cNvCxnSpPr/>
      </xdr:nvCxnSpPr>
      <xdr:spPr>
        <a:xfrm flipV="1">
          <a:off x="13893800" y="130962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1" name="フローチャート : 判断 440"/>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2" name="テキスト ボックス 441"/>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20320</xdr:rowOff>
    </xdr:from>
    <xdr:to>
      <xdr:col>20</xdr:col>
      <xdr:colOff>158750</xdr:colOff>
      <xdr:row>76</xdr:row>
      <xdr:rowOff>165100</xdr:rowOff>
    </xdr:to>
    <xdr:cxnSp macro="">
      <xdr:nvCxnSpPr>
        <xdr:cNvPr id="443" name="直線コネクタ 442"/>
        <xdr:cNvCxnSpPr/>
      </xdr:nvCxnSpPr>
      <xdr:spPr>
        <a:xfrm>
          <a:off x="13004800" y="1270762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4" name="フローチャート : 判断 443"/>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45" name="テキスト ボックス 444"/>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6" name="フローチャート : 判断 445"/>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47" name="テキスト ボックス 446"/>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53" name="円/楕円 452"/>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63516</xdr:rowOff>
    </xdr:from>
    <xdr:ext cx="762000" cy="259045"/>
    <xdr:sp macro="" textlink="">
      <xdr:nvSpPr>
        <xdr:cNvPr id="454" name="公債費以外該当値テキスト"/>
        <xdr:cNvSpPr txBox="1"/>
      </xdr:nvSpPr>
      <xdr:spPr>
        <a:xfrm>
          <a:off x="16598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72389</xdr:rowOff>
    </xdr:from>
    <xdr:to>
      <xdr:col>22</xdr:col>
      <xdr:colOff>615950</xdr:colOff>
      <xdr:row>78</xdr:row>
      <xdr:rowOff>2539</xdr:rowOff>
    </xdr:to>
    <xdr:sp macro="" textlink="">
      <xdr:nvSpPr>
        <xdr:cNvPr id="455" name="円/楕円 454"/>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158766</xdr:rowOff>
    </xdr:from>
    <xdr:ext cx="736600" cy="259045"/>
    <xdr:sp macro="" textlink="">
      <xdr:nvSpPr>
        <xdr:cNvPr id="456" name="テキスト ボックス 455"/>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15239</xdr:rowOff>
    </xdr:from>
    <xdr:to>
      <xdr:col>21</xdr:col>
      <xdr:colOff>412750</xdr:colOff>
      <xdr:row>76</xdr:row>
      <xdr:rowOff>116839</xdr:rowOff>
    </xdr:to>
    <xdr:sp macro="" textlink="">
      <xdr:nvSpPr>
        <xdr:cNvPr id="457" name="円/楕円 456"/>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101616</xdr:rowOff>
    </xdr:from>
    <xdr:ext cx="762000" cy="259045"/>
    <xdr:sp macro="" textlink="">
      <xdr:nvSpPr>
        <xdr:cNvPr id="458" name="テキスト ボックス 457"/>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59" name="円/楕円 458"/>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29227</xdr:rowOff>
    </xdr:from>
    <xdr:ext cx="762000" cy="259045"/>
    <xdr:sp macro="" textlink="">
      <xdr:nvSpPr>
        <xdr:cNvPr id="460" name="テキスト ボックス 459"/>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140970</xdr:rowOff>
    </xdr:from>
    <xdr:to>
      <xdr:col>19</xdr:col>
      <xdr:colOff>6350</xdr:colOff>
      <xdr:row>74</xdr:row>
      <xdr:rowOff>71120</xdr:rowOff>
    </xdr:to>
    <xdr:sp macro="" textlink="">
      <xdr:nvSpPr>
        <xdr:cNvPr id="461" name="円/楕円 460"/>
        <xdr:cNvSpPr/>
      </xdr:nvSpPr>
      <xdr:spPr>
        <a:xfrm>
          <a:off x="12954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81297</xdr:rowOff>
    </xdr:from>
    <xdr:ext cx="762000" cy="259045"/>
    <xdr:sp macro="" textlink="">
      <xdr:nvSpPr>
        <xdr:cNvPr id="462" name="テキスト ボックス 461"/>
        <xdr:cNvSpPr txBox="1"/>
      </xdr:nvSpPr>
      <xdr:spPr>
        <a:xfrm>
          <a:off x="12623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埼玉県深谷市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106959</xdr:rowOff>
    </xdr:from>
    <xdr:to>
      <xdr:col>4</xdr:col>
      <xdr:colOff>1117600</xdr:colOff>
      <xdr:row>17</xdr:row>
      <xdr:rowOff>128539</xdr:rowOff>
    </xdr:to>
    <xdr:cxnSp macro="">
      <xdr:nvCxnSpPr>
        <xdr:cNvPr id="48" name="直線コネクタ 47"/>
        <xdr:cNvCxnSpPr/>
      </xdr:nvCxnSpPr>
      <xdr:spPr bwMode="auto">
        <a:xfrm>
          <a:off x="5003800" y="3069234"/>
          <a:ext cx="647700" cy="21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34899</xdr:rowOff>
    </xdr:from>
    <xdr:ext cx="762000" cy="259045"/>
    <xdr:sp macro="" textlink="">
      <xdr:nvSpPr>
        <xdr:cNvPr id="49" name="人口1人当たり決算額の推移平均値テキスト130"/>
        <xdr:cNvSpPr txBox="1"/>
      </xdr:nvSpPr>
      <xdr:spPr>
        <a:xfrm>
          <a:off x="5740400" y="2654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106959</xdr:rowOff>
    </xdr:from>
    <xdr:to>
      <xdr:col>4</xdr:col>
      <xdr:colOff>469900</xdr:colOff>
      <xdr:row>17</xdr:row>
      <xdr:rowOff>150393</xdr:rowOff>
    </xdr:to>
    <xdr:cxnSp macro="">
      <xdr:nvCxnSpPr>
        <xdr:cNvPr id="51" name="直線コネクタ 50"/>
        <xdr:cNvCxnSpPr/>
      </xdr:nvCxnSpPr>
      <xdr:spPr bwMode="auto">
        <a:xfrm flipV="1">
          <a:off x="4305300" y="3069234"/>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3413</xdr:rowOff>
    </xdr:from>
    <xdr:ext cx="736600" cy="259045"/>
    <xdr:sp macro="" textlink="">
      <xdr:nvSpPr>
        <xdr:cNvPr id="53" name="テキスト ボックス 52"/>
        <xdr:cNvSpPr txBox="1"/>
      </xdr:nvSpPr>
      <xdr:spPr>
        <a:xfrm>
          <a:off x="4622800" y="262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102799</xdr:rowOff>
    </xdr:from>
    <xdr:to>
      <xdr:col>3</xdr:col>
      <xdr:colOff>904875</xdr:colOff>
      <xdr:row>17</xdr:row>
      <xdr:rowOff>150393</xdr:rowOff>
    </xdr:to>
    <xdr:cxnSp macro="">
      <xdr:nvCxnSpPr>
        <xdr:cNvPr id="54" name="直線コネクタ 53"/>
        <xdr:cNvCxnSpPr/>
      </xdr:nvCxnSpPr>
      <xdr:spPr bwMode="auto">
        <a:xfrm>
          <a:off x="3606800" y="3065074"/>
          <a:ext cx="698500" cy="47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34114</xdr:rowOff>
    </xdr:from>
    <xdr:ext cx="762000" cy="259045"/>
    <xdr:sp macro="" textlink="">
      <xdr:nvSpPr>
        <xdr:cNvPr id="56" name="テキスト ボックス 55"/>
        <xdr:cNvSpPr txBox="1"/>
      </xdr:nvSpPr>
      <xdr:spPr>
        <a:xfrm>
          <a:off x="3924300" y="26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48232</xdr:rowOff>
    </xdr:from>
    <xdr:to>
      <xdr:col>3</xdr:col>
      <xdr:colOff>206375</xdr:colOff>
      <xdr:row>17</xdr:row>
      <xdr:rowOff>102799</xdr:rowOff>
    </xdr:to>
    <xdr:cxnSp macro="">
      <xdr:nvCxnSpPr>
        <xdr:cNvPr id="57" name="直線コネクタ 56"/>
        <xdr:cNvCxnSpPr/>
      </xdr:nvCxnSpPr>
      <xdr:spPr bwMode="auto">
        <a:xfrm>
          <a:off x="2908300" y="3010507"/>
          <a:ext cx="698500" cy="54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157124</xdr:rowOff>
    </xdr:from>
    <xdr:ext cx="762000" cy="259045"/>
    <xdr:sp macro="" textlink="">
      <xdr:nvSpPr>
        <xdr:cNvPr id="59" name="テキスト ボックス 58"/>
        <xdr:cNvSpPr txBox="1"/>
      </xdr:nvSpPr>
      <xdr:spPr>
        <a:xfrm>
          <a:off x="3225800" y="260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101071</xdr:rowOff>
    </xdr:from>
    <xdr:ext cx="762000" cy="259045"/>
    <xdr:sp macro="" textlink="">
      <xdr:nvSpPr>
        <xdr:cNvPr id="61" name="テキスト ボックス 60"/>
        <xdr:cNvSpPr txBox="1"/>
      </xdr:nvSpPr>
      <xdr:spPr>
        <a:xfrm>
          <a:off x="2527300" y="254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77739</xdr:rowOff>
    </xdr:from>
    <xdr:to>
      <xdr:col>5</xdr:col>
      <xdr:colOff>34925</xdr:colOff>
      <xdr:row>18</xdr:row>
      <xdr:rowOff>7889</xdr:rowOff>
    </xdr:to>
    <xdr:sp macro="" textlink="">
      <xdr:nvSpPr>
        <xdr:cNvPr id="67" name="円/楕円 66"/>
        <xdr:cNvSpPr/>
      </xdr:nvSpPr>
      <xdr:spPr bwMode="auto">
        <a:xfrm>
          <a:off x="5600700" y="304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157766</xdr:rowOff>
    </xdr:from>
    <xdr:ext cx="762000" cy="259045"/>
    <xdr:sp macro="" textlink="">
      <xdr:nvSpPr>
        <xdr:cNvPr id="68" name="人口1人当たり決算額の推移該当値テキスト130"/>
        <xdr:cNvSpPr txBox="1"/>
      </xdr:nvSpPr>
      <xdr:spPr>
        <a:xfrm>
          <a:off x="5740400" y="29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57,016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56159</xdr:rowOff>
    </xdr:from>
    <xdr:to>
      <xdr:col>4</xdr:col>
      <xdr:colOff>520700</xdr:colOff>
      <xdr:row>17</xdr:row>
      <xdr:rowOff>157759</xdr:rowOff>
    </xdr:to>
    <xdr:sp macro="" textlink="">
      <xdr:nvSpPr>
        <xdr:cNvPr id="69" name="円/楕円 68"/>
        <xdr:cNvSpPr/>
      </xdr:nvSpPr>
      <xdr:spPr bwMode="auto">
        <a:xfrm>
          <a:off x="4953000" y="301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142536</xdr:rowOff>
    </xdr:from>
    <xdr:ext cx="736600" cy="259045"/>
    <xdr:sp macro="" textlink="">
      <xdr:nvSpPr>
        <xdr:cNvPr id="70" name="テキスト ボックス 69"/>
        <xdr:cNvSpPr txBox="1"/>
      </xdr:nvSpPr>
      <xdr:spPr>
        <a:xfrm>
          <a:off x="4622800" y="310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57,960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99593</xdr:rowOff>
    </xdr:from>
    <xdr:to>
      <xdr:col>3</xdr:col>
      <xdr:colOff>955675</xdr:colOff>
      <xdr:row>18</xdr:row>
      <xdr:rowOff>29743</xdr:rowOff>
    </xdr:to>
    <xdr:sp macro="" textlink="">
      <xdr:nvSpPr>
        <xdr:cNvPr id="71" name="円/楕円 70"/>
        <xdr:cNvSpPr/>
      </xdr:nvSpPr>
      <xdr:spPr bwMode="auto">
        <a:xfrm>
          <a:off x="4254500" y="306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14520</xdr:rowOff>
    </xdr:from>
    <xdr:ext cx="762000" cy="259045"/>
    <xdr:sp macro="" textlink="">
      <xdr:nvSpPr>
        <xdr:cNvPr id="72" name="テキスト ボックス 71"/>
        <xdr:cNvSpPr txBox="1"/>
      </xdr:nvSpPr>
      <xdr:spPr>
        <a:xfrm>
          <a:off x="3924300" y="314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51999</xdr:rowOff>
    </xdr:from>
    <xdr:to>
      <xdr:col>3</xdr:col>
      <xdr:colOff>257175</xdr:colOff>
      <xdr:row>17</xdr:row>
      <xdr:rowOff>153599</xdr:rowOff>
    </xdr:to>
    <xdr:sp macro="" textlink="">
      <xdr:nvSpPr>
        <xdr:cNvPr id="73" name="円/楕円 72"/>
        <xdr:cNvSpPr/>
      </xdr:nvSpPr>
      <xdr:spPr bwMode="auto">
        <a:xfrm>
          <a:off x="3556000" y="301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138376</xdr:rowOff>
    </xdr:from>
    <xdr:ext cx="762000" cy="259045"/>
    <xdr:sp macro="" textlink="">
      <xdr:nvSpPr>
        <xdr:cNvPr id="74" name="テキスト ボックス 73"/>
        <xdr:cNvSpPr txBox="1"/>
      </xdr:nvSpPr>
      <xdr:spPr>
        <a:xfrm>
          <a:off x="3225800" y="310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58,142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168882</xdr:rowOff>
    </xdr:from>
    <xdr:to>
      <xdr:col>2</xdr:col>
      <xdr:colOff>692150</xdr:colOff>
      <xdr:row>17</xdr:row>
      <xdr:rowOff>99032</xdr:rowOff>
    </xdr:to>
    <xdr:sp macro="" textlink="">
      <xdr:nvSpPr>
        <xdr:cNvPr id="75" name="円/楕円 74"/>
        <xdr:cNvSpPr/>
      </xdr:nvSpPr>
      <xdr:spPr bwMode="auto">
        <a:xfrm>
          <a:off x="2857500" y="295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83809</xdr:rowOff>
    </xdr:from>
    <xdr:ext cx="762000" cy="259045"/>
    <xdr:sp macro="" textlink="">
      <xdr:nvSpPr>
        <xdr:cNvPr id="76" name="テキスト ボックス 75"/>
        <xdr:cNvSpPr txBox="1"/>
      </xdr:nvSpPr>
      <xdr:spPr>
        <a:xfrm>
          <a:off x="2527300" y="30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76784</xdr:rowOff>
    </xdr:from>
    <xdr:to>
      <xdr:col>4</xdr:col>
      <xdr:colOff>1117600</xdr:colOff>
      <xdr:row>36</xdr:row>
      <xdr:rowOff>161137</xdr:rowOff>
    </xdr:to>
    <xdr:cxnSp macro="">
      <xdr:nvCxnSpPr>
        <xdr:cNvPr id="109" name="直線コネクタ 108"/>
        <xdr:cNvCxnSpPr/>
      </xdr:nvCxnSpPr>
      <xdr:spPr bwMode="auto">
        <a:xfrm>
          <a:off x="5003800" y="7030034"/>
          <a:ext cx="647700" cy="84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190416</xdr:rowOff>
    </xdr:from>
    <xdr:ext cx="762000" cy="259045"/>
    <xdr:sp macro="" textlink="">
      <xdr:nvSpPr>
        <xdr:cNvPr id="110" name="人口1人当たり決算額の推移平均値テキスト445"/>
        <xdr:cNvSpPr txBox="1"/>
      </xdr:nvSpPr>
      <xdr:spPr>
        <a:xfrm>
          <a:off x="5740400" y="6457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251625</xdr:rowOff>
    </xdr:from>
    <xdr:to>
      <xdr:col>4</xdr:col>
      <xdr:colOff>469900</xdr:colOff>
      <xdr:row>36</xdr:row>
      <xdr:rowOff>76784</xdr:rowOff>
    </xdr:to>
    <xdr:cxnSp macro="">
      <xdr:nvCxnSpPr>
        <xdr:cNvPr id="112" name="直線コネクタ 111"/>
        <xdr:cNvCxnSpPr/>
      </xdr:nvCxnSpPr>
      <xdr:spPr bwMode="auto">
        <a:xfrm>
          <a:off x="4305300" y="6861975"/>
          <a:ext cx="698500" cy="16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4" name="テキスト ボックス 113"/>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228156</xdr:rowOff>
    </xdr:from>
    <xdr:to>
      <xdr:col>3</xdr:col>
      <xdr:colOff>904875</xdr:colOff>
      <xdr:row>35</xdr:row>
      <xdr:rowOff>251625</xdr:rowOff>
    </xdr:to>
    <xdr:cxnSp macro="">
      <xdr:nvCxnSpPr>
        <xdr:cNvPr id="115" name="直線コネクタ 114"/>
        <xdr:cNvCxnSpPr/>
      </xdr:nvCxnSpPr>
      <xdr:spPr bwMode="auto">
        <a:xfrm>
          <a:off x="3606800" y="6838506"/>
          <a:ext cx="698500" cy="2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7" name="テキスト ボックス 116"/>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258216</xdr:rowOff>
    </xdr:from>
    <xdr:to>
      <xdr:col>3</xdr:col>
      <xdr:colOff>206375</xdr:colOff>
      <xdr:row>35</xdr:row>
      <xdr:rowOff>228156</xdr:rowOff>
    </xdr:to>
    <xdr:cxnSp macro="">
      <xdr:nvCxnSpPr>
        <xdr:cNvPr id="118" name="直線コネクタ 117"/>
        <xdr:cNvCxnSpPr/>
      </xdr:nvCxnSpPr>
      <xdr:spPr bwMode="auto">
        <a:xfrm>
          <a:off x="2908300" y="6525666"/>
          <a:ext cx="698500" cy="31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0" name="テキスト ボックス 119"/>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110337</xdr:rowOff>
    </xdr:from>
    <xdr:to>
      <xdr:col>5</xdr:col>
      <xdr:colOff>34925</xdr:colOff>
      <xdr:row>37</xdr:row>
      <xdr:rowOff>40487</xdr:rowOff>
    </xdr:to>
    <xdr:sp macro="" textlink="">
      <xdr:nvSpPr>
        <xdr:cNvPr id="128" name="円/楕円 127"/>
        <xdr:cNvSpPr/>
      </xdr:nvSpPr>
      <xdr:spPr bwMode="auto">
        <a:xfrm>
          <a:off x="5600700" y="706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82414</xdr:rowOff>
    </xdr:from>
    <xdr:ext cx="762000" cy="259045"/>
    <xdr:sp macro="" textlink="">
      <xdr:nvSpPr>
        <xdr:cNvPr id="129" name="人口1人当たり決算額の推移該当値テキスト445"/>
        <xdr:cNvSpPr txBox="1"/>
      </xdr:nvSpPr>
      <xdr:spPr>
        <a:xfrm>
          <a:off x="5740400" y="703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25984</xdr:rowOff>
    </xdr:from>
    <xdr:to>
      <xdr:col>4</xdr:col>
      <xdr:colOff>520700</xdr:colOff>
      <xdr:row>36</xdr:row>
      <xdr:rowOff>127584</xdr:rowOff>
    </xdr:to>
    <xdr:sp macro="" textlink="">
      <xdr:nvSpPr>
        <xdr:cNvPr id="130" name="円/楕円 129"/>
        <xdr:cNvSpPr/>
      </xdr:nvSpPr>
      <xdr:spPr bwMode="auto">
        <a:xfrm>
          <a:off x="4953000" y="6979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112361</xdr:rowOff>
    </xdr:from>
    <xdr:ext cx="736600" cy="259045"/>
    <xdr:sp macro="" textlink="">
      <xdr:nvSpPr>
        <xdr:cNvPr id="131" name="テキスト ボックス 130"/>
        <xdr:cNvSpPr txBox="1"/>
      </xdr:nvSpPr>
      <xdr:spPr>
        <a:xfrm>
          <a:off x="4622800" y="706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200825</xdr:rowOff>
    </xdr:from>
    <xdr:to>
      <xdr:col>3</xdr:col>
      <xdr:colOff>955675</xdr:colOff>
      <xdr:row>35</xdr:row>
      <xdr:rowOff>302425</xdr:rowOff>
    </xdr:to>
    <xdr:sp macro="" textlink="">
      <xdr:nvSpPr>
        <xdr:cNvPr id="132" name="円/楕円 131"/>
        <xdr:cNvSpPr/>
      </xdr:nvSpPr>
      <xdr:spPr bwMode="auto">
        <a:xfrm>
          <a:off x="4254500" y="681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287202</xdr:rowOff>
    </xdr:from>
    <xdr:ext cx="762000" cy="259045"/>
    <xdr:sp macro="" textlink="">
      <xdr:nvSpPr>
        <xdr:cNvPr id="133" name="テキスト ボックス 132"/>
        <xdr:cNvSpPr txBox="1"/>
      </xdr:nvSpPr>
      <xdr:spPr>
        <a:xfrm>
          <a:off x="3924300" y="689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177356</xdr:rowOff>
    </xdr:from>
    <xdr:to>
      <xdr:col>3</xdr:col>
      <xdr:colOff>257175</xdr:colOff>
      <xdr:row>35</xdr:row>
      <xdr:rowOff>278956</xdr:rowOff>
    </xdr:to>
    <xdr:sp macro="" textlink="">
      <xdr:nvSpPr>
        <xdr:cNvPr id="134" name="円/楕円 133"/>
        <xdr:cNvSpPr/>
      </xdr:nvSpPr>
      <xdr:spPr bwMode="auto">
        <a:xfrm>
          <a:off x="3556000" y="6787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263733</xdr:rowOff>
    </xdr:from>
    <xdr:ext cx="762000" cy="259045"/>
    <xdr:sp macro="" textlink="">
      <xdr:nvSpPr>
        <xdr:cNvPr id="135" name="テキスト ボックス 134"/>
        <xdr:cNvSpPr txBox="1"/>
      </xdr:nvSpPr>
      <xdr:spPr>
        <a:xfrm>
          <a:off x="3225800" y="687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207416</xdr:rowOff>
    </xdr:from>
    <xdr:to>
      <xdr:col>2</xdr:col>
      <xdr:colOff>692150</xdr:colOff>
      <xdr:row>34</xdr:row>
      <xdr:rowOff>309017</xdr:rowOff>
    </xdr:to>
    <xdr:sp macro="" textlink="">
      <xdr:nvSpPr>
        <xdr:cNvPr id="136" name="円/楕円 135"/>
        <xdr:cNvSpPr/>
      </xdr:nvSpPr>
      <xdr:spPr bwMode="auto">
        <a:xfrm>
          <a:off x="2857500" y="64748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319193</xdr:rowOff>
    </xdr:from>
    <xdr:ext cx="762000" cy="259045"/>
    <xdr:sp macro="" textlink="">
      <xdr:nvSpPr>
        <xdr:cNvPr id="137" name="テキスト ボックス 136"/>
        <xdr:cNvSpPr txBox="1"/>
      </xdr:nvSpPr>
      <xdr:spPr>
        <a:xfrm>
          <a:off x="2527300" y="624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145,053
142,598
138.37
56,484,313
51,751,008
3,887,058
30,284,555
36,176,233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21318</xdr:rowOff>
    </xdr:from>
    <xdr:to>
      <xdr:col>6</xdr:col>
      <xdr:colOff>511175</xdr:colOff>
      <xdr:row>36</xdr:row>
      <xdr:rowOff>24257</xdr:rowOff>
    </xdr:to>
    <xdr:cxnSp macro="">
      <xdr:nvCxnSpPr>
        <xdr:cNvPr id="63" name="直線コネクタ 62"/>
        <xdr:cNvCxnSpPr/>
      </xdr:nvCxnSpPr>
      <xdr:spPr>
        <a:xfrm>
          <a:off x="3797300" y="6193518"/>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122391</xdr:rowOff>
    </xdr:from>
    <xdr:ext cx="534377" cy="259045"/>
    <xdr:sp macro="" textlink="">
      <xdr:nvSpPr>
        <xdr:cNvPr id="64" name="人件費平均値テキスト"/>
        <xdr:cNvSpPr txBox="1"/>
      </xdr:nvSpPr>
      <xdr:spPr>
        <a:xfrm>
          <a:off x="4686300" y="59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21318</xdr:rowOff>
    </xdr:from>
    <xdr:to>
      <xdr:col>5</xdr:col>
      <xdr:colOff>358775</xdr:colOff>
      <xdr:row>36</xdr:row>
      <xdr:rowOff>71610</xdr:rowOff>
    </xdr:to>
    <xdr:cxnSp macro="">
      <xdr:nvCxnSpPr>
        <xdr:cNvPr id="66" name="直線コネクタ 65"/>
        <xdr:cNvCxnSpPr/>
      </xdr:nvCxnSpPr>
      <xdr:spPr>
        <a:xfrm flipV="1">
          <a:off x="2908300" y="61935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61344</xdr:rowOff>
    </xdr:from>
    <xdr:ext cx="534377" cy="259045"/>
    <xdr:sp macro="" textlink="">
      <xdr:nvSpPr>
        <xdr:cNvPr id="68" name="テキスト ボックス 67"/>
        <xdr:cNvSpPr txBox="1"/>
      </xdr:nvSpPr>
      <xdr:spPr>
        <a:xfrm>
          <a:off x="3530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3781</xdr:rowOff>
    </xdr:from>
    <xdr:to>
      <xdr:col>4</xdr:col>
      <xdr:colOff>155575</xdr:colOff>
      <xdr:row>36</xdr:row>
      <xdr:rowOff>71610</xdr:rowOff>
    </xdr:to>
    <xdr:cxnSp macro="">
      <xdr:nvCxnSpPr>
        <xdr:cNvPr id="69" name="直線コネクタ 68"/>
        <xdr:cNvCxnSpPr/>
      </xdr:nvCxnSpPr>
      <xdr:spPr>
        <a:xfrm>
          <a:off x="2019300" y="6175981"/>
          <a:ext cx="889000" cy="6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79599</xdr:rowOff>
    </xdr:from>
    <xdr:ext cx="534377" cy="259045"/>
    <xdr:sp macro="" textlink="">
      <xdr:nvSpPr>
        <xdr:cNvPr id="71" name="テキスト ボックス 70"/>
        <xdr:cNvSpPr txBox="1"/>
      </xdr:nvSpPr>
      <xdr:spPr>
        <a:xfrm>
          <a:off x="2641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113411</xdr:rowOff>
    </xdr:from>
    <xdr:to>
      <xdr:col>2</xdr:col>
      <xdr:colOff>638175</xdr:colOff>
      <xdr:row>36</xdr:row>
      <xdr:rowOff>3781</xdr:rowOff>
    </xdr:to>
    <xdr:cxnSp macro="">
      <xdr:nvCxnSpPr>
        <xdr:cNvPr id="72" name="直線コネクタ 71"/>
        <xdr:cNvCxnSpPr/>
      </xdr:nvCxnSpPr>
      <xdr:spPr>
        <a:xfrm>
          <a:off x="1130300" y="6114161"/>
          <a:ext cx="889000" cy="6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155331</xdr:rowOff>
    </xdr:from>
    <xdr:ext cx="534377" cy="259045"/>
    <xdr:sp macro="" textlink="">
      <xdr:nvSpPr>
        <xdr:cNvPr id="74" name="テキスト ボックス 73"/>
        <xdr:cNvSpPr txBox="1"/>
      </xdr:nvSpPr>
      <xdr:spPr>
        <a:xfrm>
          <a:off x="1752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70128</xdr:rowOff>
    </xdr:from>
    <xdr:ext cx="534377" cy="259045"/>
    <xdr:sp macro="" textlink="">
      <xdr:nvSpPr>
        <xdr:cNvPr id="76" name="テキスト ボックス 75"/>
        <xdr:cNvSpPr txBox="1"/>
      </xdr:nvSpPr>
      <xdr:spPr>
        <a:xfrm>
          <a:off x="863111" y="5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144907</xdr:rowOff>
    </xdr:from>
    <xdr:to>
      <xdr:col>6</xdr:col>
      <xdr:colOff>561975</xdr:colOff>
      <xdr:row>36</xdr:row>
      <xdr:rowOff>75057</xdr:rowOff>
    </xdr:to>
    <xdr:sp macro="" textlink="">
      <xdr:nvSpPr>
        <xdr:cNvPr id="82" name="円/楕円 81"/>
        <xdr:cNvSpPr/>
      </xdr:nvSpPr>
      <xdr:spPr>
        <a:xfrm>
          <a:off x="45847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123334</xdr:rowOff>
    </xdr:from>
    <xdr:ext cx="534377" cy="259045"/>
    <xdr:sp macro="" textlink="">
      <xdr:nvSpPr>
        <xdr:cNvPr id="83" name="人件費該当値テキスト"/>
        <xdr:cNvSpPr txBox="1"/>
      </xdr:nvSpPr>
      <xdr:spPr>
        <a:xfrm>
          <a:off x="4686300" y="61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58,035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141968</xdr:rowOff>
    </xdr:from>
    <xdr:to>
      <xdr:col>5</xdr:col>
      <xdr:colOff>409575</xdr:colOff>
      <xdr:row>36</xdr:row>
      <xdr:rowOff>72118</xdr:rowOff>
    </xdr:to>
    <xdr:sp macro="" textlink="">
      <xdr:nvSpPr>
        <xdr:cNvPr id="84" name="円/楕円 83"/>
        <xdr:cNvSpPr/>
      </xdr:nvSpPr>
      <xdr:spPr>
        <a:xfrm>
          <a:off x="3746500" y="61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63245</xdr:rowOff>
    </xdr:from>
    <xdr:ext cx="534377" cy="259045"/>
    <xdr:sp macro="" textlink="">
      <xdr:nvSpPr>
        <xdr:cNvPr id="85" name="テキスト ボックス 84"/>
        <xdr:cNvSpPr txBox="1"/>
      </xdr:nvSpPr>
      <xdr:spPr>
        <a:xfrm>
          <a:off x="3530111" y="62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20810</xdr:rowOff>
    </xdr:from>
    <xdr:to>
      <xdr:col>4</xdr:col>
      <xdr:colOff>206375</xdr:colOff>
      <xdr:row>36</xdr:row>
      <xdr:rowOff>122410</xdr:rowOff>
    </xdr:to>
    <xdr:sp macro="" textlink="">
      <xdr:nvSpPr>
        <xdr:cNvPr id="86" name="円/楕円 85"/>
        <xdr:cNvSpPr/>
      </xdr:nvSpPr>
      <xdr:spPr>
        <a:xfrm>
          <a:off x="2857500" y="61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113537</xdr:rowOff>
    </xdr:from>
    <xdr:ext cx="534377" cy="259045"/>
    <xdr:sp macro="" textlink="">
      <xdr:nvSpPr>
        <xdr:cNvPr id="87" name="テキスト ボックス 86"/>
        <xdr:cNvSpPr txBox="1"/>
      </xdr:nvSpPr>
      <xdr:spPr>
        <a:xfrm>
          <a:off x="2641111" y="62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124431</xdr:rowOff>
    </xdr:from>
    <xdr:to>
      <xdr:col>3</xdr:col>
      <xdr:colOff>3175</xdr:colOff>
      <xdr:row>36</xdr:row>
      <xdr:rowOff>54581</xdr:rowOff>
    </xdr:to>
    <xdr:sp macro="" textlink="">
      <xdr:nvSpPr>
        <xdr:cNvPr id="88" name="円/楕円 87"/>
        <xdr:cNvSpPr/>
      </xdr:nvSpPr>
      <xdr:spPr>
        <a:xfrm>
          <a:off x="1968500" y="612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45708</xdr:rowOff>
    </xdr:from>
    <xdr:ext cx="534377" cy="259045"/>
    <xdr:sp macro="" textlink="">
      <xdr:nvSpPr>
        <xdr:cNvPr id="89" name="テキスト ボックス 88"/>
        <xdr:cNvSpPr txBox="1"/>
      </xdr:nvSpPr>
      <xdr:spPr>
        <a:xfrm>
          <a:off x="1752111" y="62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62611</xdr:rowOff>
    </xdr:from>
    <xdr:to>
      <xdr:col>1</xdr:col>
      <xdr:colOff>485775</xdr:colOff>
      <xdr:row>35</xdr:row>
      <xdr:rowOff>164211</xdr:rowOff>
    </xdr:to>
    <xdr:sp macro="" textlink="">
      <xdr:nvSpPr>
        <xdr:cNvPr id="90" name="円/楕円 89"/>
        <xdr:cNvSpPr/>
      </xdr:nvSpPr>
      <xdr:spPr>
        <a:xfrm>
          <a:off x="1079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155338</xdr:rowOff>
    </xdr:from>
    <xdr:ext cx="534377" cy="259045"/>
    <xdr:sp macro="" textlink="">
      <xdr:nvSpPr>
        <xdr:cNvPr id="91" name="テキスト ボックス 90"/>
        <xdr:cNvSpPr txBox="1"/>
      </xdr:nvSpPr>
      <xdr:spPr>
        <a:xfrm>
          <a:off x="863111"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103993</xdr:rowOff>
    </xdr:from>
    <xdr:to>
      <xdr:col>6</xdr:col>
      <xdr:colOff>511175</xdr:colOff>
      <xdr:row>58</xdr:row>
      <xdr:rowOff>165646</xdr:rowOff>
    </xdr:to>
    <xdr:cxnSp macro="">
      <xdr:nvCxnSpPr>
        <xdr:cNvPr id="119" name="直線コネクタ 118"/>
        <xdr:cNvCxnSpPr/>
      </xdr:nvCxnSpPr>
      <xdr:spPr>
        <a:xfrm>
          <a:off x="3797300" y="10048093"/>
          <a:ext cx="838200" cy="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116784</xdr:rowOff>
    </xdr:from>
    <xdr:ext cx="534377" cy="259045"/>
    <xdr:sp macro="" textlink="">
      <xdr:nvSpPr>
        <xdr:cNvPr id="120" name="物件費平均値テキスト"/>
        <xdr:cNvSpPr txBox="1"/>
      </xdr:nvSpPr>
      <xdr:spPr>
        <a:xfrm>
          <a:off x="4686300" y="9546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103993</xdr:rowOff>
    </xdr:from>
    <xdr:to>
      <xdr:col>5</xdr:col>
      <xdr:colOff>358775</xdr:colOff>
      <xdr:row>58</xdr:row>
      <xdr:rowOff>150101</xdr:rowOff>
    </xdr:to>
    <xdr:cxnSp macro="">
      <xdr:nvCxnSpPr>
        <xdr:cNvPr id="122" name="直線コネクタ 121"/>
        <xdr:cNvCxnSpPr/>
      </xdr:nvCxnSpPr>
      <xdr:spPr>
        <a:xfrm flipV="1">
          <a:off x="2908300" y="10048093"/>
          <a:ext cx="889000" cy="4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144436</xdr:rowOff>
    </xdr:from>
    <xdr:ext cx="534377" cy="259045"/>
    <xdr:sp macro="" textlink="">
      <xdr:nvSpPr>
        <xdr:cNvPr id="124" name="テキスト ボックス 123"/>
        <xdr:cNvSpPr txBox="1"/>
      </xdr:nvSpPr>
      <xdr:spPr>
        <a:xfrm>
          <a:off x="3530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148067</xdr:rowOff>
    </xdr:from>
    <xdr:to>
      <xdr:col>4</xdr:col>
      <xdr:colOff>155575</xdr:colOff>
      <xdr:row>58</xdr:row>
      <xdr:rowOff>150101</xdr:rowOff>
    </xdr:to>
    <xdr:cxnSp macro="">
      <xdr:nvCxnSpPr>
        <xdr:cNvPr id="125" name="直線コネクタ 124"/>
        <xdr:cNvCxnSpPr/>
      </xdr:nvCxnSpPr>
      <xdr:spPr>
        <a:xfrm>
          <a:off x="2019300" y="10092167"/>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32422</xdr:rowOff>
    </xdr:from>
    <xdr:ext cx="534377" cy="259045"/>
    <xdr:sp macro="" textlink="">
      <xdr:nvSpPr>
        <xdr:cNvPr id="127" name="テキスト ボックス 126"/>
        <xdr:cNvSpPr txBox="1"/>
      </xdr:nvSpPr>
      <xdr:spPr>
        <a:xfrm>
          <a:off x="2641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136088</xdr:rowOff>
    </xdr:from>
    <xdr:to>
      <xdr:col>2</xdr:col>
      <xdr:colOff>638175</xdr:colOff>
      <xdr:row>58</xdr:row>
      <xdr:rowOff>148067</xdr:rowOff>
    </xdr:to>
    <xdr:cxnSp macro="">
      <xdr:nvCxnSpPr>
        <xdr:cNvPr id="128" name="直線コネクタ 127"/>
        <xdr:cNvCxnSpPr/>
      </xdr:nvCxnSpPr>
      <xdr:spPr>
        <a:xfrm>
          <a:off x="1130300" y="10080188"/>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48058</xdr:rowOff>
    </xdr:from>
    <xdr:ext cx="534377" cy="259045"/>
    <xdr:sp macro="" textlink="">
      <xdr:nvSpPr>
        <xdr:cNvPr id="130" name="テキスト ボックス 129"/>
        <xdr:cNvSpPr txBox="1"/>
      </xdr:nvSpPr>
      <xdr:spPr>
        <a:xfrm>
          <a:off x="1752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24695</xdr:rowOff>
    </xdr:from>
    <xdr:ext cx="534377" cy="259045"/>
    <xdr:sp macro="" textlink="">
      <xdr:nvSpPr>
        <xdr:cNvPr id="132" name="テキスト ボックス 131"/>
        <xdr:cNvSpPr txBox="1"/>
      </xdr:nvSpPr>
      <xdr:spPr>
        <a:xfrm>
          <a:off x="863111" y="96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114846</xdr:rowOff>
    </xdr:from>
    <xdr:to>
      <xdr:col>6</xdr:col>
      <xdr:colOff>561975</xdr:colOff>
      <xdr:row>59</xdr:row>
      <xdr:rowOff>44996</xdr:rowOff>
    </xdr:to>
    <xdr:sp macro="" textlink="">
      <xdr:nvSpPr>
        <xdr:cNvPr id="138" name="円/楕円 137"/>
        <xdr:cNvSpPr/>
      </xdr:nvSpPr>
      <xdr:spPr>
        <a:xfrm>
          <a:off x="4584700" y="10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29773</xdr:rowOff>
    </xdr:from>
    <xdr:ext cx="534377" cy="259045"/>
    <xdr:sp macro="" textlink="">
      <xdr:nvSpPr>
        <xdr:cNvPr id="139" name="物件費該当値テキスト"/>
        <xdr:cNvSpPr txBox="1"/>
      </xdr:nvSpPr>
      <xdr:spPr>
        <a:xfrm>
          <a:off x="4686300" y="99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38,865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53193</xdr:rowOff>
    </xdr:from>
    <xdr:to>
      <xdr:col>5</xdr:col>
      <xdr:colOff>409575</xdr:colOff>
      <xdr:row>58</xdr:row>
      <xdr:rowOff>154793</xdr:rowOff>
    </xdr:to>
    <xdr:sp macro="" textlink="">
      <xdr:nvSpPr>
        <xdr:cNvPr id="140" name="円/楕円 139"/>
        <xdr:cNvSpPr/>
      </xdr:nvSpPr>
      <xdr:spPr>
        <a:xfrm>
          <a:off x="3746500" y="99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145920</xdr:rowOff>
    </xdr:from>
    <xdr:ext cx="534377" cy="259045"/>
    <xdr:sp macro="" textlink="">
      <xdr:nvSpPr>
        <xdr:cNvPr id="141" name="テキスト ボックス 140"/>
        <xdr:cNvSpPr txBox="1"/>
      </xdr:nvSpPr>
      <xdr:spPr>
        <a:xfrm>
          <a:off x="3530111" y="1009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99301</xdr:rowOff>
    </xdr:from>
    <xdr:to>
      <xdr:col>4</xdr:col>
      <xdr:colOff>206375</xdr:colOff>
      <xdr:row>59</xdr:row>
      <xdr:rowOff>29451</xdr:rowOff>
    </xdr:to>
    <xdr:sp macro="" textlink="">
      <xdr:nvSpPr>
        <xdr:cNvPr id="142" name="円/楕円 141"/>
        <xdr:cNvSpPr/>
      </xdr:nvSpPr>
      <xdr:spPr>
        <a:xfrm>
          <a:off x="2857500" y="100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20578</xdr:rowOff>
    </xdr:from>
    <xdr:ext cx="534377" cy="259045"/>
    <xdr:sp macro="" textlink="">
      <xdr:nvSpPr>
        <xdr:cNvPr id="143" name="テキスト ボックス 142"/>
        <xdr:cNvSpPr txBox="1"/>
      </xdr:nvSpPr>
      <xdr:spPr>
        <a:xfrm>
          <a:off x="2641111" y="101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97267</xdr:rowOff>
    </xdr:from>
    <xdr:to>
      <xdr:col>3</xdr:col>
      <xdr:colOff>3175</xdr:colOff>
      <xdr:row>59</xdr:row>
      <xdr:rowOff>27417</xdr:rowOff>
    </xdr:to>
    <xdr:sp macro="" textlink="">
      <xdr:nvSpPr>
        <xdr:cNvPr id="144" name="円/楕円 143"/>
        <xdr:cNvSpPr/>
      </xdr:nvSpPr>
      <xdr:spPr>
        <a:xfrm>
          <a:off x="1968500" y="100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18544</xdr:rowOff>
    </xdr:from>
    <xdr:ext cx="534377" cy="259045"/>
    <xdr:sp macro="" textlink="">
      <xdr:nvSpPr>
        <xdr:cNvPr id="145" name="テキスト ボックス 144"/>
        <xdr:cNvSpPr txBox="1"/>
      </xdr:nvSpPr>
      <xdr:spPr>
        <a:xfrm>
          <a:off x="1752111" y="1013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85288</xdr:rowOff>
    </xdr:from>
    <xdr:to>
      <xdr:col>1</xdr:col>
      <xdr:colOff>485775</xdr:colOff>
      <xdr:row>59</xdr:row>
      <xdr:rowOff>15438</xdr:rowOff>
    </xdr:to>
    <xdr:sp macro="" textlink="">
      <xdr:nvSpPr>
        <xdr:cNvPr id="146" name="円/楕円 145"/>
        <xdr:cNvSpPr/>
      </xdr:nvSpPr>
      <xdr:spPr>
        <a:xfrm>
          <a:off x="1079500" y="100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6565</xdr:rowOff>
    </xdr:from>
    <xdr:ext cx="534377" cy="259045"/>
    <xdr:sp macro="" textlink="">
      <xdr:nvSpPr>
        <xdr:cNvPr id="147" name="テキスト ボックス 146"/>
        <xdr:cNvSpPr txBox="1"/>
      </xdr:nvSpPr>
      <xdr:spPr>
        <a:xfrm>
          <a:off x="863111" y="101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130270</xdr:rowOff>
    </xdr:from>
    <xdr:to>
      <xdr:col>6</xdr:col>
      <xdr:colOff>511175</xdr:colOff>
      <xdr:row>77</xdr:row>
      <xdr:rowOff>145986</xdr:rowOff>
    </xdr:to>
    <xdr:cxnSp macro="">
      <xdr:nvCxnSpPr>
        <xdr:cNvPr id="172" name="直線コネクタ 171"/>
        <xdr:cNvCxnSpPr/>
      </xdr:nvCxnSpPr>
      <xdr:spPr>
        <a:xfrm>
          <a:off x="3797300" y="13331920"/>
          <a:ext cx="8382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108176</xdr:rowOff>
    </xdr:from>
    <xdr:ext cx="469744" cy="259045"/>
    <xdr:sp macro="" textlink="">
      <xdr:nvSpPr>
        <xdr:cNvPr id="173" name="維持補修費平均値テキスト"/>
        <xdr:cNvSpPr txBox="1"/>
      </xdr:nvSpPr>
      <xdr:spPr>
        <a:xfrm>
          <a:off x="4686300" y="12966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130270</xdr:rowOff>
    </xdr:from>
    <xdr:to>
      <xdr:col>5</xdr:col>
      <xdr:colOff>358775</xdr:colOff>
      <xdr:row>77</xdr:row>
      <xdr:rowOff>132042</xdr:rowOff>
    </xdr:to>
    <xdr:cxnSp macro="">
      <xdr:nvCxnSpPr>
        <xdr:cNvPr id="175" name="直線コネクタ 174"/>
        <xdr:cNvCxnSpPr/>
      </xdr:nvCxnSpPr>
      <xdr:spPr>
        <a:xfrm flipV="1">
          <a:off x="2908300" y="13331920"/>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128042</xdr:rowOff>
    </xdr:from>
    <xdr:to>
      <xdr:col>4</xdr:col>
      <xdr:colOff>155575</xdr:colOff>
      <xdr:row>77</xdr:row>
      <xdr:rowOff>132042</xdr:rowOff>
    </xdr:to>
    <xdr:cxnSp macro="">
      <xdr:nvCxnSpPr>
        <xdr:cNvPr id="178" name="直線コネクタ 177"/>
        <xdr:cNvCxnSpPr/>
      </xdr:nvCxnSpPr>
      <xdr:spPr>
        <a:xfrm>
          <a:off x="2019300" y="1332969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128042</xdr:rowOff>
    </xdr:from>
    <xdr:to>
      <xdr:col>2</xdr:col>
      <xdr:colOff>638175</xdr:colOff>
      <xdr:row>77</xdr:row>
      <xdr:rowOff>128442</xdr:rowOff>
    </xdr:to>
    <xdr:cxnSp macro="">
      <xdr:nvCxnSpPr>
        <xdr:cNvPr id="181" name="直線コネクタ 180"/>
        <xdr:cNvCxnSpPr/>
      </xdr:nvCxnSpPr>
      <xdr:spPr>
        <a:xfrm flipV="1">
          <a:off x="1130300" y="1332969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46664</xdr:rowOff>
    </xdr:from>
    <xdr:ext cx="469744" cy="259045"/>
    <xdr:sp macro="" textlink="">
      <xdr:nvSpPr>
        <xdr:cNvPr id="185" name="テキスト ボックス 184"/>
        <xdr:cNvSpPr txBox="1"/>
      </xdr:nvSpPr>
      <xdr:spPr>
        <a:xfrm>
          <a:off x="895427" y="12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95186</xdr:rowOff>
    </xdr:from>
    <xdr:to>
      <xdr:col>6</xdr:col>
      <xdr:colOff>561975</xdr:colOff>
      <xdr:row>78</xdr:row>
      <xdr:rowOff>25336</xdr:rowOff>
    </xdr:to>
    <xdr:sp macro="" textlink="">
      <xdr:nvSpPr>
        <xdr:cNvPr id="191" name="円/楕円 190"/>
        <xdr:cNvSpPr/>
      </xdr:nvSpPr>
      <xdr:spPr>
        <a:xfrm>
          <a:off x="4584700" y="132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10113</xdr:rowOff>
    </xdr:from>
    <xdr:ext cx="378565" cy="259045"/>
    <xdr:sp macro="" textlink="">
      <xdr:nvSpPr>
        <xdr:cNvPr id="192" name="維持補修費該当値テキスト"/>
        <xdr:cNvSpPr txBox="1"/>
      </xdr:nvSpPr>
      <xdr:spPr>
        <a:xfrm>
          <a:off x="4686300" y="13211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79470</xdr:rowOff>
    </xdr:from>
    <xdr:to>
      <xdr:col>5</xdr:col>
      <xdr:colOff>409575</xdr:colOff>
      <xdr:row>78</xdr:row>
      <xdr:rowOff>9620</xdr:rowOff>
    </xdr:to>
    <xdr:sp macro="" textlink="">
      <xdr:nvSpPr>
        <xdr:cNvPr id="193" name="円/楕円 192"/>
        <xdr:cNvSpPr/>
      </xdr:nvSpPr>
      <xdr:spPr>
        <a:xfrm>
          <a:off x="3746500" y="132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747</xdr:rowOff>
    </xdr:from>
    <xdr:ext cx="469744" cy="259045"/>
    <xdr:sp macro="" textlink="">
      <xdr:nvSpPr>
        <xdr:cNvPr id="194" name="テキスト ボックス 193"/>
        <xdr:cNvSpPr txBox="1"/>
      </xdr:nvSpPr>
      <xdr:spPr>
        <a:xfrm>
          <a:off x="3562427" y="1337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81242</xdr:rowOff>
    </xdr:from>
    <xdr:to>
      <xdr:col>4</xdr:col>
      <xdr:colOff>206375</xdr:colOff>
      <xdr:row>78</xdr:row>
      <xdr:rowOff>11392</xdr:rowOff>
    </xdr:to>
    <xdr:sp macro="" textlink="">
      <xdr:nvSpPr>
        <xdr:cNvPr id="195" name="円/楕円 194"/>
        <xdr:cNvSpPr/>
      </xdr:nvSpPr>
      <xdr:spPr>
        <a:xfrm>
          <a:off x="28575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2519</xdr:rowOff>
    </xdr:from>
    <xdr:ext cx="469744" cy="259045"/>
    <xdr:sp macro="" textlink="">
      <xdr:nvSpPr>
        <xdr:cNvPr id="196" name="テキスト ボックス 195"/>
        <xdr:cNvSpPr txBox="1"/>
      </xdr:nvSpPr>
      <xdr:spPr>
        <a:xfrm>
          <a:off x="2673427" y="1337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77242</xdr:rowOff>
    </xdr:from>
    <xdr:to>
      <xdr:col>3</xdr:col>
      <xdr:colOff>3175</xdr:colOff>
      <xdr:row>78</xdr:row>
      <xdr:rowOff>7392</xdr:rowOff>
    </xdr:to>
    <xdr:sp macro="" textlink="">
      <xdr:nvSpPr>
        <xdr:cNvPr id="197" name="円/楕円 196"/>
        <xdr:cNvSpPr/>
      </xdr:nvSpPr>
      <xdr:spPr>
        <a:xfrm>
          <a:off x="1968500" y="132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169969</xdr:rowOff>
    </xdr:from>
    <xdr:ext cx="469744" cy="259045"/>
    <xdr:sp macro="" textlink="">
      <xdr:nvSpPr>
        <xdr:cNvPr id="198" name="テキスト ボックス 197"/>
        <xdr:cNvSpPr txBox="1"/>
      </xdr:nvSpPr>
      <xdr:spPr>
        <a:xfrm>
          <a:off x="1784427" y="133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77642</xdr:rowOff>
    </xdr:from>
    <xdr:to>
      <xdr:col>1</xdr:col>
      <xdr:colOff>485775</xdr:colOff>
      <xdr:row>78</xdr:row>
      <xdr:rowOff>7792</xdr:rowOff>
    </xdr:to>
    <xdr:sp macro="" textlink="">
      <xdr:nvSpPr>
        <xdr:cNvPr id="199" name="円/楕円 198"/>
        <xdr:cNvSpPr/>
      </xdr:nvSpPr>
      <xdr:spPr>
        <a:xfrm>
          <a:off x="1079500" y="132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170369</xdr:rowOff>
    </xdr:from>
    <xdr:ext cx="469744" cy="259045"/>
    <xdr:sp macro="" textlink="">
      <xdr:nvSpPr>
        <xdr:cNvPr id="200" name="テキスト ボックス 199"/>
        <xdr:cNvSpPr txBox="1"/>
      </xdr:nvSpPr>
      <xdr:spPr>
        <a:xfrm>
          <a:off x="895427" y="133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4221</xdr:rowOff>
    </xdr:from>
    <xdr:to>
      <xdr:col>6</xdr:col>
      <xdr:colOff>511175</xdr:colOff>
      <xdr:row>97</xdr:row>
      <xdr:rowOff>76411</xdr:rowOff>
    </xdr:to>
    <xdr:cxnSp macro="">
      <xdr:nvCxnSpPr>
        <xdr:cNvPr id="232" name="直線コネクタ 231"/>
        <xdr:cNvCxnSpPr/>
      </xdr:nvCxnSpPr>
      <xdr:spPr>
        <a:xfrm flipV="1">
          <a:off x="3797300" y="16634871"/>
          <a:ext cx="838200" cy="7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57729</xdr:rowOff>
    </xdr:from>
    <xdr:ext cx="599010" cy="259045"/>
    <xdr:sp macro="" textlink="">
      <xdr:nvSpPr>
        <xdr:cNvPr id="233" name="扶助費平均値テキスト"/>
        <xdr:cNvSpPr txBox="1"/>
      </xdr:nvSpPr>
      <xdr:spPr>
        <a:xfrm>
          <a:off x="4686300" y="16174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76411</xdr:rowOff>
    </xdr:from>
    <xdr:to>
      <xdr:col>5</xdr:col>
      <xdr:colOff>358775</xdr:colOff>
      <xdr:row>97</xdr:row>
      <xdr:rowOff>165401</xdr:rowOff>
    </xdr:to>
    <xdr:cxnSp macro="">
      <xdr:nvCxnSpPr>
        <xdr:cNvPr id="235" name="直線コネクタ 234"/>
        <xdr:cNvCxnSpPr/>
      </xdr:nvCxnSpPr>
      <xdr:spPr>
        <a:xfrm flipV="1">
          <a:off x="2908300" y="16707061"/>
          <a:ext cx="889000" cy="8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83763</xdr:rowOff>
    </xdr:from>
    <xdr:ext cx="534377" cy="259045"/>
    <xdr:sp macro="" textlink="">
      <xdr:nvSpPr>
        <xdr:cNvPr id="237" name="テキスト ボックス 236"/>
        <xdr:cNvSpPr txBox="1"/>
      </xdr:nvSpPr>
      <xdr:spPr>
        <a:xfrm>
          <a:off x="3530111" y="163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165401</xdr:rowOff>
    </xdr:from>
    <xdr:to>
      <xdr:col>4</xdr:col>
      <xdr:colOff>155575</xdr:colOff>
      <xdr:row>98</xdr:row>
      <xdr:rowOff>42104</xdr:rowOff>
    </xdr:to>
    <xdr:cxnSp macro="">
      <xdr:nvCxnSpPr>
        <xdr:cNvPr id="238" name="直線コネクタ 237"/>
        <xdr:cNvCxnSpPr/>
      </xdr:nvCxnSpPr>
      <xdr:spPr>
        <a:xfrm flipV="1">
          <a:off x="2019300" y="16796051"/>
          <a:ext cx="889000" cy="4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9941</xdr:rowOff>
    </xdr:from>
    <xdr:ext cx="534377" cy="259045"/>
    <xdr:sp macro="" textlink="">
      <xdr:nvSpPr>
        <xdr:cNvPr id="240" name="テキスト ボックス 239"/>
        <xdr:cNvSpPr txBox="1"/>
      </xdr:nvSpPr>
      <xdr:spPr>
        <a:xfrm>
          <a:off x="2641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42007</xdr:rowOff>
    </xdr:from>
    <xdr:to>
      <xdr:col>2</xdr:col>
      <xdr:colOff>638175</xdr:colOff>
      <xdr:row>98</xdr:row>
      <xdr:rowOff>42104</xdr:rowOff>
    </xdr:to>
    <xdr:cxnSp macro="">
      <xdr:nvCxnSpPr>
        <xdr:cNvPr id="241" name="直線コネクタ 240"/>
        <xdr:cNvCxnSpPr/>
      </xdr:nvCxnSpPr>
      <xdr:spPr>
        <a:xfrm>
          <a:off x="1130300" y="16844107"/>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22204</xdr:rowOff>
    </xdr:from>
    <xdr:ext cx="534377" cy="259045"/>
    <xdr:sp macro="" textlink="">
      <xdr:nvSpPr>
        <xdr:cNvPr id="243" name="テキスト ボックス 242"/>
        <xdr:cNvSpPr txBox="1"/>
      </xdr:nvSpPr>
      <xdr:spPr>
        <a:xfrm>
          <a:off x="1752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52117</xdr:rowOff>
    </xdr:from>
    <xdr:ext cx="534377" cy="259045"/>
    <xdr:sp macro="" textlink="">
      <xdr:nvSpPr>
        <xdr:cNvPr id="245" name="テキスト ボックス 244"/>
        <xdr:cNvSpPr txBox="1"/>
      </xdr:nvSpPr>
      <xdr:spPr>
        <a:xfrm>
          <a:off x="863111" y="165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124871</xdr:rowOff>
    </xdr:from>
    <xdr:to>
      <xdr:col>6</xdr:col>
      <xdr:colOff>561975</xdr:colOff>
      <xdr:row>97</xdr:row>
      <xdr:rowOff>55021</xdr:rowOff>
    </xdr:to>
    <xdr:sp macro="" textlink="">
      <xdr:nvSpPr>
        <xdr:cNvPr id="251" name="円/楕円 250"/>
        <xdr:cNvSpPr/>
      </xdr:nvSpPr>
      <xdr:spPr>
        <a:xfrm>
          <a:off x="4584700" y="1658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103298</xdr:rowOff>
    </xdr:from>
    <xdr:ext cx="534377" cy="259045"/>
    <xdr:sp macro="" textlink="">
      <xdr:nvSpPr>
        <xdr:cNvPr id="252" name="扶助費該当値テキスト"/>
        <xdr:cNvSpPr txBox="1"/>
      </xdr:nvSpPr>
      <xdr:spPr>
        <a:xfrm>
          <a:off x="4686300" y="1656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86,797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25611</xdr:rowOff>
    </xdr:from>
    <xdr:to>
      <xdr:col>5</xdr:col>
      <xdr:colOff>409575</xdr:colOff>
      <xdr:row>97</xdr:row>
      <xdr:rowOff>127211</xdr:rowOff>
    </xdr:to>
    <xdr:sp macro="" textlink="">
      <xdr:nvSpPr>
        <xdr:cNvPr id="253" name="円/楕円 252"/>
        <xdr:cNvSpPr/>
      </xdr:nvSpPr>
      <xdr:spPr>
        <a:xfrm>
          <a:off x="3746500" y="166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118338</xdr:rowOff>
    </xdr:from>
    <xdr:ext cx="534377" cy="259045"/>
    <xdr:sp macro="" textlink="">
      <xdr:nvSpPr>
        <xdr:cNvPr id="254" name="テキスト ボックス 253"/>
        <xdr:cNvSpPr txBox="1"/>
      </xdr:nvSpPr>
      <xdr:spPr>
        <a:xfrm>
          <a:off x="3530111" y="167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114601</xdr:rowOff>
    </xdr:from>
    <xdr:to>
      <xdr:col>4</xdr:col>
      <xdr:colOff>206375</xdr:colOff>
      <xdr:row>98</xdr:row>
      <xdr:rowOff>44751</xdr:rowOff>
    </xdr:to>
    <xdr:sp macro="" textlink="">
      <xdr:nvSpPr>
        <xdr:cNvPr id="255" name="円/楕円 254"/>
        <xdr:cNvSpPr/>
      </xdr:nvSpPr>
      <xdr:spPr>
        <a:xfrm>
          <a:off x="2857500" y="167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35878</xdr:rowOff>
    </xdr:from>
    <xdr:ext cx="534377" cy="259045"/>
    <xdr:sp macro="" textlink="">
      <xdr:nvSpPr>
        <xdr:cNvPr id="256" name="テキスト ボックス 255"/>
        <xdr:cNvSpPr txBox="1"/>
      </xdr:nvSpPr>
      <xdr:spPr>
        <a:xfrm>
          <a:off x="2641111" y="168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162754</xdr:rowOff>
    </xdr:from>
    <xdr:to>
      <xdr:col>3</xdr:col>
      <xdr:colOff>3175</xdr:colOff>
      <xdr:row>98</xdr:row>
      <xdr:rowOff>92904</xdr:rowOff>
    </xdr:to>
    <xdr:sp macro="" textlink="">
      <xdr:nvSpPr>
        <xdr:cNvPr id="257" name="円/楕円 256"/>
        <xdr:cNvSpPr/>
      </xdr:nvSpPr>
      <xdr:spPr>
        <a:xfrm>
          <a:off x="1968500" y="167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84031</xdr:rowOff>
    </xdr:from>
    <xdr:ext cx="534377" cy="259045"/>
    <xdr:sp macro="" textlink="">
      <xdr:nvSpPr>
        <xdr:cNvPr id="258" name="テキスト ボックス 257"/>
        <xdr:cNvSpPr txBox="1"/>
      </xdr:nvSpPr>
      <xdr:spPr>
        <a:xfrm>
          <a:off x="1752111" y="168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162657</xdr:rowOff>
    </xdr:from>
    <xdr:to>
      <xdr:col>1</xdr:col>
      <xdr:colOff>485775</xdr:colOff>
      <xdr:row>98</xdr:row>
      <xdr:rowOff>92807</xdr:rowOff>
    </xdr:to>
    <xdr:sp macro="" textlink="">
      <xdr:nvSpPr>
        <xdr:cNvPr id="259" name="円/楕円 258"/>
        <xdr:cNvSpPr/>
      </xdr:nvSpPr>
      <xdr:spPr>
        <a:xfrm>
          <a:off x="1079500" y="167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83934</xdr:rowOff>
    </xdr:from>
    <xdr:ext cx="534377" cy="259045"/>
    <xdr:sp macro="" textlink="">
      <xdr:nvSpPr>
        <xdr:cNvPr id="260" name="テキスト ボックス 259"/>
        <xdr:cNvSpPr txBox="1"/>
      </xdr:nvSpPr>
      <xdr:spPr>
        <a:xfrm>
          <a:off x="863111" y="168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100050</xdr:rowOff>
    </xdr:from>
    <xdr:to>
      <xdr:col>15</xdr:col>
      <xdr:colOff>180975</xdr:colOff>
      <xdr:row>34</xdr:row>
      <xdr:rowOff>119875</xdr:rowOff>
    </xdr:to>
    <xdr:cxnSp macro="">
      <xdr:nvCxnSpPr>
        <xdr:cNvPr id="289" name="直線コネクタ 288"/>
        <xdr:cNvCxnSpPr/>
      </xdr:nvCxnSpPr>
      <xdr:spPr>
        <a:xfrm flipV="1">
          <a:off x="9639300" y="5929350"/>
          <a:ext cx="838200" cy="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134535</xdr:rowOff>
    </xdr:from>
    <xdr:ext cx="534377" cy="259045"/>
    <xdr:sp macro="" textlink="">
      <xdr:nvSpPr>
        <xdr:cNvPr id="290" name="補助費等平均値テキスト"/>
        <xdr:cNvSpPr txBox="1"/>
      </xdr:nvSpPr>
      <xdr:spPr>
        <a:xfrm>
          <a:off x="10528300" y="6135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119875</xdr:rowOff>
    </xdr:from>
    <xdr:to>
      <xdr:col>14</xdr:col>
      <xdr:colOff>28575</xdr:colOff>
      <xdr:row>37</xdr:row>
      <xdr:rowOff>25921</xdr:rowOff>
    </xdr:to>
    <xdr:cxnSp macro="">
      <xdr:nvCxnSpPr>
        <xdr:cNvPr id="292" name="直線コネクタ 291"/>
        <xdr:cNvCxnSpPr/>
      </xdr:nvCxnSpPr>
      <xdr:spPr>
        <a:xfrm flipV="1">
          <a:off x="8750300" y="5949175"/>
          <a:ext cx="889000" cy="4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21734</xdr:rowOff>
    </xdr:from>
    <xdr:ext cx="534377" cy="259045"/>
    <xdr:sp macro="" textlink="">
      <xdr:nvSpPr>
        <xdr:cNvPr id="294" name="テキスト ボックス 293"/>
        <xdr:cNvSpPr txBox="1"/>
      </xdr:nvSpPr>
      <xdr:spPr>
        <a:xfrm>
          <a:off x="9372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170078</xdr:rowOff>
    </xdr:from>
    <xdr:to>
      <xdr:col>12</xdr:col>
      <xdr:colOff>511175</xdr:colOff>
      <xdr:row>37</xdr:row>
      <xdr:rowOff>25921</xdr:rowOff>
    </xdr:to>
    <xdr:cxnSp macro="">
      <xdr:nvCxnSpPr>
        <xdr:cNvPr id="295" name="直線コネクタ 294"/>
        <xdr:cNvCxnSpPr/>
      </xdr:nvCxnSpPr>
      <xdr:spPr>
        <a:xfrm>
          <a:off x="7861300" y="6342278"/>
          <a:ext cx="889000" cy="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7" name="テキスト ボックス 296"/>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145491</xdr:rowOff>
    </xdr:from>
    <xdr:to>
      <xdr:col>11</xdr:col>
      <xdr:colOff>307975</xdr:colOff>
      <xdr:row>36</xdr:row>
      <xdr:rowOff>170078</xdr:rowOff>
    </xdr:to>
    <xdr:cxnSp macro="">
      <xdr:nvCxnSpPr>
        <xdr:cNvPr id="298" name="直線コネクタ 297"/>
        <xdr:cNvCxnSpPr/>
      </xdr:nvCxnSpPr>
      <xdr:spPr>
        <a:xfrm>
          <a:off x="6972300" y="6317691"/>
          <a:ext cx="8890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52493</xdr:rowOff>
    </xdr:from>
    <xdr:ext cx="534377" cy="259045"/>
    <xdr:sp macro="" textlink="">
      <xdr:nvSpPr>
        <xdr:cNvPr id="300" name="テキスト ボックス 299"/>
        <xdr:cNvSpPr txBox="1"/>
      </xdr:nvSpPr>
      <xdr:spPr>
        <a:xfrm>
          <a:off x="7594111" y="63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57916</xdr:rowOff>
    </xdr:from>
    <xdr:ext cx="534377" cy="259045"/>
    <xdr:sp macro="" textlink="">
      <xdr:nvSpPr>
        <xdr:cNvPr id="302" name="テキスト ボックス 301"/>
        <xdr:cNvSpPr txBox="1"/>
      </xdr:nvSpPr>
      <xdr:spPr>
        <a:xfrm>
          <a:off x="6705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49250</xdr:rowOff>
    </xdr:from>
    <xdr:to>
      <xdr:col>15</xdr:col>
      <xdr:colOff>231775</xdr:colOff>
      <xdr:row>34</xdr:row>
      <xdr:rowOff>150850</xdr:rowOff>
    </xdr:to>
    <xdr:sp macro="" textlink="">
      <xdr:nvSpPr>
        <xdr:cNvPr id="308" name="円/楕円 307"/>
        <xdr:cNvSpPr/>
      </xdr:nvSpPr>
      <xdr:spPr>
        <a:xfrm>
          <a:off x="10426700" y="58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72127</xdr:rowOff>
    </xdr:from>
    <xdr:ext cx="534377" cy="259045"/>
    <xdr:sp macro="" textlink="">
      <xdr:nvSpPr>
        <xdr:cNvPr id="309" name="補助費等該当値テキスト"/>
        <xdr:cNvSpPr txBox="1"/>
      </xdr:nvSpPr>
      <xdr:spPr>
        <a:xfrm>
          <a:off x="10528300" y="572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63,122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69075</xdr:rowOff>
    </xdr:from>
    <xdr:to>
      <xdr:col>14</xdr:col>
      <xdr:colOff>79375</xdr:colOff>
      <xdr:row>34</xdr:row>
      <xdr:rowOff>170675</xdr:rowOff>
    </xdr:to>
    <xdr:sp macro="" textlink="">
      <xdr:nvSpPr>
        <xdr:cNvPr id="310" name="円/楕円 309"/>
        <xdr:cNvSpPr/>
      </xdr:nvSpPr>
      <xdr:spPr>
        <a:xfrm>
          <a:off x="9588500" y="58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15752</xdr:rowOff>
    </xdr:from>
    <xdr:ext cx="534377" cy="259045"/>
    <xdr:sp macro="" textlink="">
      <xdr:nvSpPr>
        <xdr:cNvPr id="311" name="テキスト ボックス 310"/>
        <xdr:cNvSpPr txBox="1"/>
      </xdr:nvSpPr>
      <xdr:spPr>
        <a:xfrm>
          <a:off x="9372111" y="567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146571</xdr:rowOff>
    </xdr:from>
    <xdr:to>
      <xdr:col>12</xdr:col>
      <xdr:colOff>561975</xdr:colOff>
      <xdr:row>37</xdr:row>
      <xdr:rowOff>76721</xdr:rowOff>
    </xdr:to>
    <xdr:sp macro="" textlink="">
      <xdr:nvSpPr>
        <xdr:cNvPr id="312" name="円/楕円 311"/>
        <xdr:cNvSpPr/>
      </xdr:nvSpPr>
      <xdr:spPr>
        <a:xfrm>
          <a:off x="8699500" y="63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67848</xdr:rowOff>
    </xdr:from>
    <xdr:ext cx="534377" cy="259045"/>
    <xdr:sp macro="" textlink="">
      <xdr:nvSpPr>
        <xdr:cNvPr id="313" name="テキスト ボックス 312"/>
        <xdr:cNvSpPr txBox="1"/>
      </xdr:nvSpPr>
      <xdr:spPr>
        <a:xfrm>
          <a:off x="8483111" y="64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119278</xdr:rowOff>
    </xdr:from>
    <xdr:to>
      <xdr:col>11</xdr:col>
      <xdr:colOff>358775</xdr:colOff>
      <xdr:row>37</xdr:row>
      <xdr:rowOff>49428</xdr:rowOff>
    </xdr:to>
    <xdr:sp macro="" textlink="">
      <xdr:nvSpPr>
        <xdr:cNvPr id="314" name="円/楕円 313"/>
        <xdr:cNvSpPr/>
      </xdr:nvSpPr>
      <xdr:spPr>
        <a:xfrm>
          <a:off x="7810500" y="62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65955</xdr:rowOff>
    </xdr:from>
    <xdr:ext cx="534377" cy="259045"/>
    <xdr:sp macro="" textlink="">
      <xdr:nvSpPr>
        <xdr:cNvPr id="315" name="テキスト ボックス 314"/>
        <xdr:cNvSpPr txBox="1"/>
      </xdr:nvSpPr>
      <xdr:spPr>
        <a:xfrm>
          <a:off x="7594111" y="60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94691</xdr:rowOff>
    </xdr:from>
    <xdr:to>
      <xdr:col>10</xdr:col>
      <xdr:colOff>155575</xdr:colOff>
      <xdr:row>37</xdr:row>
      <xdr:rowOff>24841</xdr:rowOff>
    </xdr:to>
    <xdr:sp macro="" textlink="">
      <xdr:nvSpPr>
        <xdr:cNvPr id="316" name="円/楕円 315"/>
        <xdr:cNvSpPr/>
      </xdr:nvSpPr>
      <xdr:spPr>
        <a:xfrm>
          <a:off x="6921500" y="62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41368</xdr:rowOff>
    </xdr:from>
    <xdr:ext cx="534377" cy="259045"/>
    <xdr:sp macro="" textlink="">
      <xdr:nvSpPr>
        <xdr:cNvPr id="317" name="テキスト ボックス 316"/>
        <xdr:cNvSpPr txBox="1"/>
      </xdr:nvSpPr>
      <xdr:spPr>
        <a:xfrm>
          <a:off x="6705111" y="60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137925</xdr:rowOff>
    </xdr:from>
    <xdr:to>
      <xdr:col>15</xdr:col>
      <xdr:colOff>180975</xdr:colOff>
      <xdr:row>58</xdr:row>
      <xdr:rowOff>146217</xdr:rowOff>
    </xdr:to>
    <xdr:cxnSp macro="">
      <xdr:nvCxnSpPr>
        <xdr:cNvPr id="346" name="直線コネクタ 345"/>
        <xdr:cNvCxnSpPr/>
      </xdr:nvCxnSpPr>
      <xdr:spPr>
        <a:xfrm>
          <a:off x="9639300" y="10082025"/>
          <a:ext cx="8382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77390</xdr:rowOff>
    </xdr:from>
    <xdr:ext cx="534377" cy="259045"/>
    <xdr:sp macro="" textlink="">
      <xdr:nvSpPr>
        <xdr:cNvPr id="347" name="普通建設事業費平均値テキスト"/>
        <xdr:cNvSpPr txBox="1"/>
      </xdr:nvSpPr>
      <xdr:spPr>
        <a:xfrm>
          <a:off x="10528300" y="985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137925</xdr:rowOff>
    </xdr:from>
    <xdr:to>
      <xdr:col>14</xdr:col>
      <xdr:colOff>28575</xdr:colOff>
      <xdr:row>58</xdr:row>
      <xdr:rowOff>148242</xdr:rowOff>
    </xdr:to>
    <xdr:cxnSp macro="">
      <xdr:nvCxnSpPr>
        <xdr:cNvPr id="349" name="直線コネクタ 348"/>
        <xdr:cNvCxnSpPr/>
      </xdr:nvCxnSpPr>
      <xdr:spPr>
        <a:xfrm flipV="1">
          <a:off x="8750300" y="10082025"/>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9659</xdr:rowOff>
    </xdr:from>
    <xdr:ext cx="534377" cy="259045"/>
    <xdr:sp macro="" textlink="">
      <xdr:nvSpPr>
        <xdr:cNvPr id="351" name="テキスト ボックス 350"/>
        <xdr:cNvSpPr txBox="1"/>
      </xdr:nvSpPr>
      <xdr:spPr>
        <a:xfrm>
          <a:off x="9372111" y="978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148242</xdr:rowOff>
    </xdr:from>
    <xdr:to>
      <xdr:col>12</xdr:col>
      <xdr:colOff>511175</xdr:colOff>
      <xdr:row>58</xdr:row>
      <xdr:rowOff>151690</xdr:rowOff>
    </xdr:to>
    <xdr:cxnSp macro="">
      <xdr:nvCxnSpPr>
        <xdr:cNvPr id="352" name="直線コネクタ 351"/>
        <xdr:cNvCxnSpPr/>
      </xdr:nvCxnSpPr>
      <xdr:spPr>
        <a:xfrm flipV="1">
          <a:off x="7861300" y="1009234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14927</xdr:rowOff>
    </xdr:from>
    <xdr:ext cx="534377" cy="259045"/>
    <xdr:sp macro="" textlink="">
      <xdr:nvSpPr>
        <xdr:cNvPr id="354" name="テキスト ボックス 353"/>
        <xdr:cNvSpPr txBox="1"/>
      </xdr:nvSpPr>
      <xdr:spPr>
        <a:xfrm>
          <a:off x="8483111" y="97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147555</xdr:rowOff>
    </xdr:from>
    <xdr:to>
      <xdr:col>11</xdr:col>
      <xdr:colOff>307975</xdr:colOff>
      <xdr:row>58</xdr:row>
      <xdr:rowOff>151690</xdr:rowOff>
    </xdr:to>
    <xdr:cxnSp macro="">
      <xdr:nvCxnSpPr>
        <xdr:cNvPr id="355" name="直線コネクタ 354"/>
        <xdr:cNvCxnSpPr/>
      </xdr:nvCxnSpPr>
      <xdr:spPr>
        <a:xfrm>
          <a:off x="6972300" y="10091655"/>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28923</xdr:rowOff>
    </xdr:from>
    <xdr:ext cx="534377" cy="259045"/>
    <xdr:sp macro="" textlink="">
      <xdr:nvSpPr>
        <xdr:cNvPr id="357" name="テキスト ボックス 356"/>
        <xdr:cNvSpPr txBox="1"/>
      </xdr:nvSpPr>
      <xdr:spPr>
        <a:xfrm>
          <a:off x="7594111" y="98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32847</xdr:rowOff>
    </xdr:from>
    <xdr:ext cx="534377" cy="259045"/>
    <xdr:sp macro="" textlink="">
      <xdr:nvSpPr>
        <xdr:cNvPr id="359" name="テキスト ボックス 358"/>
        <xdr:cNvSpPr txBox="1"/>
      </xdr:nvSpPr>
      <xdr:spPr>
        <a:xfrm>
          <a:off x="6705111" y="98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95417</xdr:rowOff>
    </xdr:from>
    <xdr:to>
      <xdr:col>15</xdr:col>
      <xdr:colOff>231775</xdr:colOff>
      <xdr:row>59</xdr:row>
      <xdr:rowOff>25567</xdr:rowOff>
    </xdr:to>
    <xdr:sp macro="" textlink="">
      <xdr:nvSpPr>
        <xdr:cNvPr id="365" name="円/楕円 364"/>
        <xdr:cNvSpPr/>
      </xdr:nvSpPr>
      <xdr:spPr>
        <a:xfrm>
          <a:off x="10426700" y="1003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32940</xdr:rowOff>
    </xdr:from>
    <xdr:ext cx="534377" cy="259045"/>
    <xdr:sp macro="" textlink="">
      <xdr:nvSpPr>
        <xdr:cNvPr id="366" name="普通建設事業費該当値テキスト"/>
        <xdr:cNvSpPr txBox="1"/>
      </xdr:nvSpPr>
      <xdr:spPr>
        <a:xfrm>
          <a:off x="10528300" y="99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87125</xdr:rowOff>
    </xdr:from>
    <xdr:to>
      <xdr:col>14</xdr:col>
      <xdr:colOff>79375</xdr:colOff>
      <xdr:row>59</xdr:row>
      <xdr:rowOff>17275</xdr:rowOff>
    </xdr:to>
    <xdr:sp macro="" textlink="">
      <xdr:nvSpPr>
        <xdr:cNvPr id="367" name="円/楕円 366"/>
        <xdr:cNvSpPr/>
      </xdr:nvSpPr>
      <xdr:spPr>
        <a:xfrm>
          <a:off x="9588500" y="100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8402</xdr:rowOff>
    </xdr:from>
    <xdr:ext cx="534377" cy="259045"/>
    <xdr:sp macro="" textlink="">
      <xdr:nvSpPr>
        <xdr:cNvPr id="368" name="テキスト ボックス 367"/>
        <xdr:cNvSpPr txBox="1"/>
      </xdr:nvSpPr>
      <xdr:spPr>
        <a:xfrm>
          <a:off x="9372111" y="1012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97442</xdr:rowOff>
    </xdr:from>
    <xdr:to>
      <xdr:col>12</xdr:col>
      <xdr:colOff>561975</xdr:colOff>
      <xdr:row>59</xdr:row>
      <xdr:rowOff>27592</xdr:rowOff>
    </xdr:to>
    <xdr:sp macro="" textlink="">
      <xdr:nvSpPr>
        <xdr:cNvPr id="369" name="円/楕円 368"/>
        <xdr:cNvSpPr/>
      </xdr:nvSpPr>
      <xdr:spPr>
        <a:xfrm>
          <a:off x="8699500" y="100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18719</xdr:rowOff>
    </xdr:from>
    <xdr:ext cx="534377" cy="259045"/>
    <xdr:sp macro="" textlink="">
      <xdr:nvSpPr>
        <xdr:cNvPr id="370" name="テキスト ボックス 369"/>
        <xdr:cNvSpPr txBox="1"/>
      </xdr:nvSpPr>
      <xdr:spPr>
        <a:xfrm>
          <a:off x="8483111" y="1013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100890</xdr:rowOff>
    </xdr:from>
    <xdr:to>
      <xdr:col>11</xdr:col>
      <xdr:colOff>358775</xdr:colOff>
      <xdr:row>59</xdr:row>
      <xdr:rowOff>31040</xdr:rowOff>
    </xdr:to>
    <xdr:sp macro="" textlink="">
      <xdr:nvSpPr>
        <xdr:cNvPr id="371" name="円/楕円 370"/>
        <xdr:cNvSpPr/>
      </xdr:nvSpPr>
      <xdr:spPr>
        <a:xfrm>
          <a:off x="7810500" y="100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22167</xdr:rowOff>
    </xdr:from>
    <xdr:ext cx="534377" cy="259045"/>
    <xdr:sp macro="" textlink="">
      <xdr:nvSpPr>
        <xdr:cNvPr id="372" name="テキスト ボックス 371"/>
        <xdr:cNvSpPr txBox="1"/>
      </xdr:nvSpPr>
      <xdr:spPr>
        <a:xfrm>
          <a:off x="7594111" y="101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96755</xdr:rowOff>
    </xdr:from>
    <xdr:to>
      <xdr:col>10</xdr:col>
      <xdr:colOff>155575</xdr:colOff>
      <xdr:row>59</xdr:row>
      <xdr:rowOff>26905</xdr:rowOff>
    </xdr:to>
    <xdr:sp macro="" textlink="">
      <xdr:nvSpPr>
        <xdr:cNvPr id="373" name="円/楕円 372"/>
        <xdr:cNvSpPr/>
      </xdr:nvSpPr>
      <xdr:spPr>
        <a:xfrm>
          <a:off x="6921500" y="100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18032</xdr:rowOff>
    </xdr:from>
    <xdr:ext cx="534377" cy="259045"/>
    <xdr:sp macro="" textlink="">
      <xdr:nvSpPr>
        <xdr:cNvPr id="374" name="テキスト ボックス 373"/>
        <xdr:cNvSpPr txBox="1"/>
      </xdr:nvSpPr>
      <xdr:spPr>
        <a:xfrm>
          <a:off x="6705111" y="1013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102806</xdr:rowOff>
    </xdr:from>
    <xdr:to>
      <xdr:col>15</xdr:col>
      <xdr:colOff>180975</xdr:colOff>
      <xdr:row>78</xdr:row>
      <xdr:rowOff>123461</xdr:rowOff>
    </xdr:to>
    <xdr:cxnSp macro="">
      <xdr:nvCxnSpPr>
        <xdr:cNvPr id="401" name="直線コネクタ 400"/>
        <xdr:cNvCxnSpPr/>
      </xdr:nvCxnSpPr>
      <xdr:spPr>
        <a:xfrm>
          <a:off x="9639300" y="13475906"/>
          <a:ext cx="8382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60433</xdr:rowOff>
    </xdr:from>
    <xdr:ext cx="534377" cy="259045"/>
    <xdr:sp macro="" textlink="">
      <xdr:nvSpPr>
        <xdr:cNvPr id="402" name="普通建設事業費 （ うち新規整備　）平均値テキスト"/>
        <xdr:cNvSpPr txBox="1"/>
      </xdr:nvSpPr>
      <xdr:spPr>
        <a:xfrm>
          <a:off x="10528300" y="132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158427</xdr:rowOff>
    </xdr:from>
    <xdr:ext cx="534377" cy="259045"/>
    <xdr:sp macro="" textlink="">
      <xdr:nvSpPr>
        <xdr:cNvPr id="405" name="テキスト ボックス 404"/>
        <xdr:cNvSpPr txBox="1"/>
      </xdr:nvSpPr>
      <xdr:spPr>
        <a:xfrm>
          <a:off x="9372111" y="131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72661</xdr:rowOff>
    </xdr:from>
    <xdr:to>
      <xdr:col>15</xdr:col>
      <xdr:colOff>231775</xdr:colOff>
      <xdr:row>79</xdr:row>
      <xdr:rowOff>2811</xdr:rowOff>
    </xdr:to>
    <xdr:sp macro="" textlink="">
      <xdr:nvSpPr>
        <xdr:cNvPr id="411" name="円/楕円 410"/>
        <xdr:cNvSpPr/>
      </xdr:nvSpPr>
      <xdr:spPr>
        <a:xfrm>
          <a:off x="10426700" y="134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15984</xdr:rowOff>
    </xdr:from>
    <xdr:ext cx="469744" cy="259045"/>
    <xdr:sp macro="" textlink="">
      <xdr:nvSpPr>
        <xdr:cNvPr id="412" name="普通建設事業費 （ うち新規整備　）該当値テキスト"/>
        <xdr:cNvSpPr txBox="1"/>
      </xdr:nvSpPr>
      <xdr:spPr>
        <a:xfrm>
          <a:off x="10528300" y="1338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52006</xdr:rowOff>
    </xdr:from>
    <xdr:to>
      <xdr:col>14</xdr:col>
      <xdr:colOff>79375</xdr:colOff>
      <xdr:row>78</xdr:row>
      <xdr:rowOff>153606</xdr:rowOff>
    </xdr:to>
    <xdr:sp macro="" textlink="">
      <xdr:nvSpPr>
        <xdr:cNvPr id="413" name="円/楕円 412"/>
        <xdr:cNvSpPr/>
      </xdr:nvSpPr>
      <xdr:spPr>
        <a:xfrm>
          <a:off x="9588500" y="134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144733</xdr:rowOff>
    </xdr:from>
    <xdr:ext cx="534377" cy="259045"/>
    <xdr:sp macro="" textlink="">
      <xdr:nvSpPr>
        <xdr:cNvPr id="414" name="テキスト ボックス 413"/>
        <xdr:cNvSpPr txBox="1"/>
      </xdr:nvSpPr>
      <xdr:spPr>
        <a:xfrm>
          <a:off x="9372111" y="1351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93393</xdr:rowOff>
    </xdr:from>
    <xdr:to>
      <xdr:col>15</xdr:col>
      <xdr:colOff>180975</xdr:colOff>
      <xdr:row>96</xdr:row>
      <xdr:rowOff>482</xdr:rowOff>
    </xdr:to>
    <xdr:cxnSp macro="">
      <xdr:nvCxnSpPr>
        <xdr:cNvPr id="445" name="直線コネクタ 444"/>
        <xdr:cNvCxnSpPr/>
      </xdr:nvCxnSpPr>
      <xdr:spPr>
        <a:xfrm>
          <a:off x="9639300" y="16381143"/>
          <a:ext cx="838200" cy="7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6"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154188</xdr:rowOff>
    </xdr:from>
    <xdr:ext cx="534377" cy="259045"/>
    <xdr:sp macro="" textlink="">
      <xdr:nvSpPr>
        <xdr:cNvPr id="449" name="テキスト ボックス 448"/>
        <xdr:cNvSpPr txBox="1"/>
      </xdr:nvSpPr>
      <xdr:spPr>
        <a:xfrm>
          <a:off x="9372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121132</xdr:rowOff>
    </xdr:from>
    <xdr:to>
      <xdr:col>15</xdr:col>
      <xdr:colOff>231775</xdr:colOff>
      <xdr:row>96</xdr:row>
      <xdr:rowOff>51282</xdr:rowOff>
    </xdr:to>
    <xdr:sp macro="" textlink="">
      <xdr:nvSpPr>
        <xdr:cNvPr id="455" name="円/楕円 454"/>
        <xdr:cNvSpPr/>
      </xdr:nvSpPr>
      <xdr:spPr>
        <a:xfrm>
          <a:off x="10426700" y="164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99559</xdr:rowOff>
    </xdr:from>
    <xdr:ext cx="534377" cy="259045"/>
    <xdr:sp macro="" textlink="">
      <xdr:nvSpPr>
        <xdr:cNvPr id="456" name="普通建設事業費 （ うち更新整備　）該当値テキスト"/>
        <xdr:cNvSpPr txBox="1"/>
      </xdr:nvSpPr>
      <xdr:spPr>
        <a:xfrm>
          <a:off x="10528300" y="163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42593</xdr:rowOff>
    </xdr:from>
    <xdr:to>
      <xdr:col>14</xdr:col>
      <xdr:colOff>79375</xdr:colOff>
      <xdr:row>95</xdr:row>
      <xdr:rowOff>144193</xdr:rowOff>
    </xdr:to>
    <xdr:sp macro="" textlink="">
      <xdr:nvSpPr>
        <xdr:cNvPr id="457" name="円/楕円 456"/>
        <xdr:cNvSpPr/>
      </xdr:nvSpPr>
      <xdr:spPr>
        <a:xfrm>
          <a:off x="9588500" y="1633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135320</xdr:rowOff>
    </xdr:from>
    <xdr:ext cx="534377" cy="259045"/>
    <xdr:sp macro="" textlink="">
      <xdr:nvSpPr>
        <xdr:cNvPr id="458" name="テキスト ボックス 457"/>
        <xdr:cNvSpPr txBox="1"/>
      </xdr:nvSpPr>
      <xdr:spPr>
        <a:xfrm>
          <a:off x="9372111" y="1642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89" name="直線コネクタ 48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58252</xdr:rowOff>
    </xdr:from>
    <xdr:ext cx="378565" cy="259045"/>
    <xdr:sp macro="" textlink="">
      <xdr:nvSpPr>
        <xdr:cNvPr id="490" name="災害復旧事業費平均値テキスト"/>
        <xdr:cNvSpPr txBox="1"/>
      </xdr:nvSpPr>
      <xdr:spPr>
        <a:xfrm>
          <a:off x="16370300" y="6573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2" name="直線コネクタ 49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154988</xdr:rowOff>
    </xdr:from>
    <xdr:ext cx="378565" cy="259045"/>
    <xdr:sp macro="" textlink="">
      <xdr:nvSpPr>
        <xdr:cNvPr id="494" name="テキスト ボックス 493"/>
        <xdr:cNvSpPr txBox="1"/>
      </xdr:nvSpPr>
      <xdr:spPr>
        <a:xfrm>
          <a:off x="15292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98192</xdr:rowOff>
    </xdr:from>
    <xdr:to>
      <xdr:col>21</xdr:col>
      <xdr:colOff>161925</xdr:colOff>
      <xdr:row>39</xdr:row>
      <xdr:rowOff>98878</xdr:rowOff>
    </xdr:to>
    <xdr:cxnSp macro="">
      <xdr:nvCxnSpPr>
        <xdr:cNvPr id="495" name="直線コネクタ 494"/>
        <xdr:cNvCxnSpPr/>
      </xdr:nvCxnSpPr>
      <xdr:spPr>
        <a:xfrm>
          <a:off x="13703300" y="67847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154677</xdr:rowOff>
    </xdr:from>
    <xdr:ext cx="378565" cy="259045"/>
    <xdr:sp macro="" textlink="">
      <xdr:nvSpPr>
        <xdr:cNvPr id="497" name="テキスト ボックス 496"/>
        <xdr:cNvSpPr txBox="1"/>
      </xdr:nvSpPr>
      <xdr:spPr>
        <a:xfrm>
          <a:off x="14403017" y="6498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97344</xdr:rowOff>
    </xdr:from>
    <xdr:to>
      <xdr:col>19</xdr:col>
      <xdr:colOff>644525</xdr:colOff>
      <xdr:row>39</xdr:row>
      <xdr:rowOff>98192</xdr:rowOff>
    </xdr:to>
    <xdr:cxnSp macro="">
      <xdr:nvCxnSpPr>
        <xdr:cNvPr id="498" name="直線コネクタ 497"/>
        <xdr:cNvCxnSpPr/>
      </xdr:nvCxnSpPr>
      <xdr:spPr>
        <a:xfrm>
          <a:off x="12814300" y="6783894"/>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146514</xdr:rowOff>
    </xdr:from>
    <xdr:ext cx="469744" cy="259045"/>
    <xdr:sp macro="" textlink="">
      <xdr:nvSpPr>
        <xdr:cNvPr id="500" name="テキスト ボックス 499"/>
        <xdr:cNvSpPr txBox="1"/>
      </xdr:nvSpPr>
      <xdr:spPr>
        <a:xfrm>
          <a:off x="13468427" y="649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145501</xdr:rowOff>
    </xdr:from>
    <xdr:ext cx="469744" cy="259045"/>
    <xdr:sp macro="" textlink="">
      <xdr:nvSpPr>
        <xdr:cNvPr id="502" name="テキスト ボックス 501"/>
        <xdr:cNvSpPr txBox="1"/>
      </xdr:nvSpPr>
      <xdr:spPr>
        <a:xfrm>
          <a:off x="12579427" y="64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08" name="円/楕円 50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13801</xdr:rowOff>
    </xdr:from>
    <xdr:ext cx="249299" cy="259045"/>
    <xdr:sp macro="" textlink="">
      <xdr:nvSpPr>
        <xdr:cNvPr id="509" name="災害復旧事業費該当値テキスト"/>
        <xdr:cNvSpPr txBox="1"/>
      </xdr:nvSpPr>
      <xdr:spPr>
        <a:xfrm>
          <a:off x="16370300" y="6700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0" name="円/楕円 50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1" name="テキスト ボックス 510"/>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2" name="円/楕円 51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3" name="テキスト ボックス 512"/>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47392</xdr:rowOff>
    </xdr:from>
    <xdr:to>
      <xdr:col>20</xdr:col>
      <xdr:colOff>9525</xdr:colOff>
      <xdr:row>39</xdr:row>
      <xdr:rowOff>148992</xdr:rowOff>
    </xdr:to>
    <xdr:sp macro="" textlink="">
      <xdr:nvSpPr>
        <xdr:cNvPr id="514" name="円/楕円 513"/>
        <xdr:cNvSpPr/>
      </xdr:nvSpPr>
      <xdr:spPr>
        <a:xfrm>
          <a:off x="136525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140119</xdr:rowOff>
    </xdr:from>
    <xdr:ext cx="313932" cy="259045"/>
    <xdr:sp macro="" textlink="">
      <xdr:nvSpPr>
        <xdr:cNvPr id="515" name="テキスト ボックス 514"/>
        <xdr:cNvSpPr txBox="1"/>
      </xdr:nvSpPr>
      <xdr:spPr>
        <a:xfrm>
          <a:off x="13546333" y="682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46544</xdr:rowOff>
    </xdr:from>
    <xdr:to>
      <xdr:col>18</xdr:col>
      <xdr:colOff>492125</xdr:colOff>
      <xdr:row>39</xdr:row>
      <xdr:rowOff>148144</xdr:rowOff>
    </xdr:to>
    <xdr:sp macro="" textlink="">
      <xdr:nvSpPr>
        <xdr:cNvPr id="516" name="円/楕円 515"/>
        <xdr:cNvSpPr/>
      </xdr:nvSpPr>
      <xdr:spPr>
        <a:xfrm>
          <a:off x="12763500" y="67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139271</xdr:rowOff>
    </xdr:from>
    <xdr:ext cx="313932" cy="259045"/>
    <xdr:sp macro="" textlink="">
      <xdr:nvSpPr>
        <xdr:cNvPr id="517" name="テキスト ボックス 516"/>
        <xdr:cNvSpPr txBox="1"/>
      </xdr:nvSpPr>
      <xdr:spPr>
        <a:xfrm>
          <a:off x="12657333" y="6825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82474</xdr:rowOff>
    </xdr:from>
    <xdr:to>
      <xdr:col>23</xdr:col>
      <xdr:colOff>517525</xdr:colOff>
      <xdr:row>76</xdr:row>
      <xdr:rowOff>150044</xdr:rowOff>
    </xdr:to>
    <xdr:cxnSp macro="">
      <xdr:nvCxnSpPr>
        <xdr:cNvPr id="595" name="直線コネクタ 594"/>
        <xdr:cNvCxnSpPr/>
      </xdr:nvCxnSpPr>
      <xdr:spPr>
        <a:xfrm>
          <a:off x="15481300" y="13112674"/>
          <a:ext cx="838200" cy="6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122178</xdr:rowOff>
    </xdr:from>
    <xdr:ext cx="534377" cy="259045"/>
    <xdr:sp macro="" textlink="">
      <xdr:nvSpPr>
        <xdr:cNvPr id="596" name="公債費平均値テキスト"/>
        <xdr:cNvSpPr txBox="1"/>
      </xdr:nvSpPr>
      <xdr:spPr>
        <a:xfrm>
          <a:off x="16370300" y="126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55708</xdr:rowOff>
    </xdr:from>
    <xdr:to>
      <xdr:col>22</xdr:col>
      <xdr:colOff>365125</xdr:colOff>
      <xdr:row>76</xdr:row>
      <xdr:rowOff>82474</xdr:rowOff>
    </xdr:to>
    <xdr:cxnSp macro="">
      <xdr:nvCxnSpPr>
        <xdr:cNvPr id="598" name="直線コネクタ 597"/>
        <xdr:cNvCxnSpPr/>
      </xdr:nvCxnSpPr>
      <xdr:spPr>
        <a:xfrm>
          <a:off x="14592300" y="13085908"/>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63447</xdr:rowOff>
    </xdr:from>
    <xdr:ext cx="534377" cy="259045"/>
    <xdr:sp macro="" textlink="">
      <xdr:nvSpPr>
        <xdr:cNvPr id="600" name="テキスト ボックス 599"/>
        <xdr:cNvSpPr txBox="1"/>
      </xdr:nvSpPr>
      <xdr:spPr>
        <a:xfrm>
          <a:off x="15214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55708</xdr:rowOff>
    </xdr:from>
    <xdr:to>
      <xdr:col>21</xdr:col>
      <xdr:colOff>161925</xdr:colOff>
      <xdr:row>76</xdr:row>
      <xdr:rowOff>96876</xdr:rowOff>
    </xdr:to>
    <xdr:cxnSp macro="">
      <xdr:nvCxnSpPr>
        <xdr:cNvPr id="601" name="直線コネクタ 600"/>
        <xdr:cNvCxnSpPr/>
      </xdr:nvCxnSpPr>
      <xdr:spPr>
        <a:xfrm flipV="1">
          <a:off x="13703300" y="13085908"/>
          <a:ext cx="889000" cy="4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52932</xdr:rowOff>
    </xdr:from>
    <xdr:ext cx="534377" cy="259045"/>
    <xdr:sp macro="" textlink="">
      <xdr:nvSpPr>
        <xdr:cNvPr id="603" name="テキスト ボックス 602"/>
        <xdr:cNvSpPr txBox="1"/>
      </xdr:nvSpPr>
      <xdr:spPr>
        <a:xfrm>
          <a:off x="14325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162731</xdr:rowOff>
    </xdr:from>
    <xdr:to>
      <xdr:col>19</xdr:col>
      <xdr:colOff>644525</xdr:colOff>
      <xdr:row>76</xdr:row>
      <xdr:rowOff>96876</xdr:rowOff>
    </xdr:to>
    <xdr:cxnSp macro="">
      <xdr:nvCxnSpPr>
        <xdr:cNvPr id="604" name="直線コネクタ 603"/>
        <xdr:cNvCxnSpPr/>
      </xdr:nvCxnSpPr>
      <xdr:spPr>
        <a:xfrm>
          <a:off x="12814300" y="12678581"/>
          <a:ext cx="889000" cy="4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57028</xdr:rowOff>
    </xdr:from>
    <xdr:ext cx="534377" cy="259045"/>
    <xdr:sp macro="" textlink="">
      <xdr:nvSpPr>
        <xdr:cNvPr id="606" name="テキスト ボックス 605"/>
        <xdr:cNvSpPr txBox="1"/>
      </xdr:nvSpPr>
      <xdr:spPr>
        <a:xfrm>
          <a:off x="13436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8" name="テキスト ボックス 607"/>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99244</xdr:rowOff>
    </xdr:from>
    <xdr:to>
      <xdr:col>23</xdr:col>
      <xdr:colOff>568325</xdr:colOff>
      <xdr:row>77</xdr:row>
      <xdr:rowOff>29394</xdr:rowOff>
    </xdr:to>
    <xdr:sp macro="" textlink="">
      <xdr:nvSpPr>
        <xdr:cNvPr id="614" name="円/楕円 613"/>
        <xdr:cNvSpPr/>
      </xdr:nvSpPr>
      <xdr:spPr>
        <a:xfrm>
          <a:off x="16268700" y="131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77671</xdr:rowOff>
    </xdr:from>
    <xdr:ext cx="534377" cy="259045"/>
    <xdr:sp macro="" textlink="">
      <xdr:nvSpPr>
        <xdr:cNvPr id="615" name="公債費該当値テキスト"/>
        <xdr:cNvSpPr txBox="1"/>
      </xdr:nvSpPr>
      <xdr:spPr>
        <a:xfrm>
          <a:off x="16370300" y="1310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21,457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31674</xdr:rowOff>
    </xdr:from>
    <xdr:to>
      <xdr:col>22</xdr:col>
      <xdr:colOff>415925</xdr:colOff>
      <xdr:row>76</xdr:row>
      <xdr:rowOff>133274</xdr:rowOff>
    </xdr:to>
    <xdr:sp macro="" textlink="">
      <xdr:nvSpPr>
        <xdr:cNvPr id="616" name="円/楕円 615"/>
        <xdr:cNvSpPr/>
      </xdr:nvSpPr>
      <xdr:spPr>
        <a:xfrm>
          <a:off x="15430500" y="130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124401</xdr:rowOff>
    </xdr:from>
    <xdr:ext cx="534377" cy="259045"/>
    <xdr:sp macro="" textlink="">
      <xdr:nvSpPr>
        <xdr:cNvPr id="617" name="テキスト ボックス 616"/>
        <xdr:cNvSpPr txBox="1"/>
      </xdr:nvSpPr>
      <xdr:spPr>
        <a:xfrm>
          <a:off x="15214111" y="131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4908</xdr:rowOff>
    </xdr:from>
    <xdr:to>
      <xdr:col>21</xdr:col>
      <xdr:colOff>212725</xdr:colOff>
      <xdr:row>76</xdr:row>
      <xdr:rowOff>106508</xdr:rowOff>
    </xdr:to>
    <xdr:sp macro="" textlink="">
      <xdr:nvSpPr>
        <xdr:cNvPr id="618" name="円/楕円 617"/>
        <xdr:cNvSpPr/>
      </xdr:nvSpPr>
      <xdr:spPr>
        <a:xfrm>
          <a:off x="14541500" y="130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97635</xdr:rowOff>
    </xdr:from>
    <xdr:ext cx="534377" cy="259045"/>
    <xdr:sp macro="" textlink="">
      <xdr:nvSpPr>
        <xdr:cNvPr id="619" name="テキスト ボックス 618"/>
        <xdr:cNvSpPr txBox="1"/>
      </xdr:nvSpPr>
      <xdr:spPr>
        <a:xfrm>
          <a:off x="14325111" y="1312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46076</xdr:rowOff>
    </xdr:from>
    <xdr:to>
      <xdr:col>20</xdr:col>
      <xdr:colOff>9525</xdr:colOff>
      <xdr:row>76</xdr:row>
      <xdr:rowOff>147676</xdr:rowOff>
    </xdr:to>
    <xdr:sp macro="" textlink="">
      <xdr:nvSpPr>
        <xdr:cNvPr id="620" name="円/楕円 619"/>
        <xdr:cNvSpPr/>
      </xdr:nvSpPr>
      <xdr:spPr>
        <a:xfrm>
          <a:off x="13652500" y="130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138803</xdr:rowOff>
    </xdr:from>
    <xdr:ext cx="534377" cy="259045"/>
    <xdr:sp macro="" textlink="">
      <xdr:nvSpPr>
        <xdr:cNvPr id="621" name="テキスト ボックス 620"/>
        <xdr:cNvSpPr txBox="1"/>
      </xdr:nvSpPr>
      <xdr:spPr>
        <a:xfrm>
          <a:off x="13436111" y="131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111931</xdr:rowOff>
    </xdr:from>
    <xdr:to>
      <xdr:col>18</xdr:col>
      <xdr:colOff>492125</xdr:colOff>
      <xdr:row>74</xdr:row>
      <xdr:rowOff>42081</xdr:rowOff>
    </xdr:to>
    <xdr:sp macro="" textlink="">
      <xdr:nvSpPr>
        <xdr:cNvPr id="622" name="円/楕円 621"/>
        <xdr:cNvSpPr/>
      </xdr:nvSpPr>
      <xdr:spPr>
        <a:xfrm>
          <a:off x="12763500" y="126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58608</xdr:rowOff>
    </xdr:from>
    <xdr:ext cx="534377" cy="259045"/>
    <xdr:sp macro="" textlink="">
      <xdr:nvSpPr>
        <xdr:cNvPr id="623" name="テキスト ボックス 622"/>
        <xdr:cNvSpPr txBox="1"/>
      </xdr:nvSpPr>
      <xdr:spPr>
        <a:xfrm>
          <a:off x="12547111" y="124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38235</xdr:rowOff>
    </xdr:from>
    <xdr:to>
      <xdr:col>23</xdr:col>
      <xdr:colOff>517525</xdr:colOff>
      <xdr:row>99</xdr:row>
      <xdr:rowOff>56097</xdr:rowOff>
    </xdr:to>
    <xdr:cxnSp macro="">
      <xdr:nvCxnSpPr>
        <xdr:cNvPr id="654" name="直線コネクタ 653"/>
        <xdr:cNvCxnSpPr/>
      </xdr:nvCxnSpPr>
      <xdr:spPr>
        <a:xfrm flipV="1">
          <a:off x="15481300" y="17011785"/>
          <a:ext cx="838200" cy="1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154698</xdr:rowOff>
    </xdr:from>
    <xdr:ext cx="534377" cy="259045"/>
    <xdr:sp macro="" textlink="">
      <xdr:nvSpPr>
        <xdr:cNvPr id="655" name="積立金平均値テキスト"/>
        <xdr:cNvSpPr txBox="1"/>
      </xdr:nvSpPr>
      <xdr:spPr>
        <a:xfrm>
          <a:off x="16370300" y="16956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56097</xdr:rowOff>
    </xdr:from>
    <xdr:to>
      <xdr:col>22</xdr:col>
      <xdr:colOff>365125</xdr:colOff>
      <xdr:row>99</xdr:row>
      <xdr:rowOff>58440</xdr:rowOff>
    </xdr:to>
    <xdr:cxnSp macro="">
      <xdr:nvCxnSpPr>
        <xdr:cNvPr id="657" name="直線コネクタ 656"/>
        <xdr:cNvCxnSpPr/>
      </xdr:nvCxnSpPr>
      <xdr:spPr>
        <a:xfrm flipV="1">
          <a:off x="14592300" y="17029647"/>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9" name="テキスト ボックス 658"/>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55215</xdr:rowOff>
    </xdr:from>
    <xdr:to>
      <xdr:col>21</xdr:col>
      <xdr:colOff>161925</xdr:colOff>
      <xdr:row>99</xdr:row>
      <xdr:rowOff>58440</xdr:rowOff>
    </xdr:to>
    <xdr:cxnSp macro="">
      <xdr:nvCxnSpPr>
        <xdr:cNvPr id="660" name="直線コネクタ 659"/>
        <xdr:cNvCxnSpPr/>
      </xdr:nvCxnSpPr>
      <xdr:spPr>
        <a:xfrm>
          <a:off x="13703300" y="17028765"/>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125616</xdr:rowOff>
    </xdr:from>
    <xdr:ext cx="534377" cy="259045"/>
    <xdr:sp macro="" textlink="">
      <xdr:nvSpPr>
        <xdr:cNvPr id="662" name="テキスト ボックス 661"/>
        <xdr:cNvSpPr txBox="1"/>
      </xdr:nvSpPr>
      <xdr:spPr>
        <a:xfrm>
          <a:off x="14325111" y="167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55215</xdr:rowOff>
    </xdr:from>
    <xdr:to>
      <xdr:col>19</xdr:col>
      <xdr:colOff>644525</xdr:colOff>
      <xdr:row>99</xdr:row>
      <xdr:rowOff>64670</xdr:rowOff>
    </xdr:to>
    <xdr:cxnSp macro="">
      <xdr:nvCxnSpPr>
        <xdr:cNvPr id="663" name="直線コネクタ 662"/>
        <xdr:cNvCxnSpPr/>
      </xdr:nvCxnSpPr>
      <xdr:spPr>
        <a:xfrm flipV="1">
          <a:off x="12814300" y="17028765"/>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110396</xdr:rowOff>
    </xdr:from>
    <xdr:ext cx="469744" cy="259045"/>
    <xdr:sp macro="" textlink="">
      <xdr:nvSpPr>
        <xdr:cNvPr id="665" name="テキスト ボックス 664"/>
        <xdr:cNvSpPr txBox="1"/>
      </xdr:nvSpPr>
      <xdr:spPr>
        <a:xfrm>
          <a:off x="13468427" y="170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158885</xdr:rowOff>
    </xdr:from>
    <xdr:to>
      <xdr:col>23</xdr:col>
      <xdr:colOff>568325</xdr:colOff>
      <xdr:row>99</xdr:row>
      <xdr:rowOff>89035</xdr:rowOff>
    </xdr:to>
    <xdr:sp macro="" textlink="">
      <xdr:nvSpPr>
        <xdr:cNvPr id="673" name="円/楕円 672"/>
        <xdr:cNvSpPr/>
      </xdr:nvSpPr>
      <xdr:spPr>
        <a:xfrm>
          <a:off x="16268700" y="169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118262</xdr:rowOff>
    </xdr:from>
    <xdr:ext cx="534377" cy="259045"/>
    <xdr:sp macro="" textlink="">
      <xdr:nvSpPr>
        <xdr:cNvPr id="674" name="積立金該当値テキスト"/>
        <xdr:cNvSpPr txBox="1"/>
      </xdr:nvSpPr>
      <xdr:spPr>
        <a:xfrm>
          <a:off x="16370300"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5297</xdr:rowOff>
    </xdr:from>
    <xdr:to>
      <xdr:col>22</xdr:col>
      <xdr:colOff>415925</xdr:colOff>
      <xdr:row>99</xdr:row>
      <xdr:rowOff>106897</xdr:rowOff>
    </xdr:to>
    <xdr:sp macro="" textlink="">
      <xdr:nvSpPr>
        <xdr:cNvPr id="675" name="円/楕円 674"/>
        <xdr:cNvSpPr/>
      </xdr:nvSpPr>
      <xdr:spPr>
        <a:xfrm>
          <a:off x="15430500" y="169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123424</xdr:rowOff>
    </xdr:from>
    <xdr:ext cx="534377" cy="259045"/>
    <xdr:sp macro="" textlink="">
      <xdr:nvSpPr>
        <xdr:cNvPr id="676" name="テキスト ボックス 675"/>
        <xdr:cNvSpPr txBox="1"/>
      </xdr:nvSpPr>
      <xdr:spPr>
        <a:xfrm>
          <a:off x="15214111" y="167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13,100</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7640</xdr:rowOff>
    </xdr:from>
    <xdr:to>
      <xdr:col>21</xdr:col>
      <xdr:colOff>212725</xdr:colOff>
      <xdr:row>99</xdr:row>
      <xdr:rowOff>109240</xdr:rowOff>
    </xdr:to>
    <xdr:sp macro="" textlink="">
      <xdr:nvSpPr>
        <xdr:cNvPr id="677" name="円/楕円 676"/>
        <xdr:cNvSpPr/>
      </xdr:nvSpPr>
      <xdr:spPr>
        <a:xfrm>
          <a:off x="14541500" y="169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100367</xdr:rowOff>
    </xdr:from>
    <xdr:ext cx="534377" cy="259045"/>
    <xdr:sp macro="" textlink="">
      <xdr:nvSpPr>
        <xdr:cNvPr id="678" name="テキスト ボックス 677"/>
        <xdr:cNvSpPr txBox="1"/>
      </xdr:nvSpPr>
      <xdr:spPr>
        <a:xfrm>
          <a:off x="14325111" y="170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12,383</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4415</xdr:rowOff>
    </xdr:from>
    <xdr:to>
      <xdr:col>20</xdr:col>
      <xdr:colOff>9525</xdr:colOff>
      <xdr:row>99</xdr:row>
      <xdr:rowOff>106015</xdr:rowOff>
    </xdr:to>
    <xdr:sp macro="" textlink="">
      <xdr:nvSpPr>
        <xdr:cNvPr id="679" name="円/楕円 678"/>
        <xdr:cNvSpPr/>
      </xdr:nvSpPr>
      <xdr:spPr>
        <a:xfrm>
          <a:off x="13652500" y="169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122542</xdr:rowOff>
    </xdr:from>
    <xdr:ext cx="534377" cy="259045"/>
    <xdr:sp macro="" textlink="">
      <xdr:nvSpPr>
        <xdr:cNvPr id="680" name="テキスト ボックス 679"/>
        <xdr:cNvSpPr txBox="1"/>
      </xdr:nvSpPr>
      <xdr:spPr>
        <a:xfrm>
          <a:off x="13436111" y="167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13,370</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13870</xdr:rowOff>
    </xdr:from>
    <xdr:to>
      <xdr:col>18</xdr:col>
      <xdr:colOff>492125</xdr:colOff>
      <xdr:row>99</xdr:row>
      <xdr:rowOff>115470</xdr:rowOff>
    </xdr:to>
    <xdr:sp macro="" textlink="">
      <xdr:nvSpPr>
        <xdr:cNvPr id="681" name="円/楕円 680"/>
        <xdr:cNvSpPr/>
      </xdr:nvSpPr>
      <xdr:spPr>
        <a:xfrm>
          <a:off x="12763500" y="169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131997</xdr:rowOff>
    </xdr:from>
    <xdr:ext cx="534377" cy="259045"/>
    <xdr:sp macro="" textlink="">
      <xdr:nvSpPr>
        <xdr:cNvPr id="682" name="テキスト ボックス 681"/>
        <xdr:cNvSpPr txBox="1"/>
      </xdr:nvSpPr>
      <xdr:spPr>
        <a:xfrm>
          <a:off x="12547111" y="167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88646</xdr:rowOff>
    </xdr:from>
    <xdr:to>
      <xdr:col>32</xdr:col>
      <xdr:colOff>187325</xdr:colOff>
      <xdr:row>37</xdr:row>
      <xdr:rowOff>163431</xdr:rowOff>
    </xdr:to>
    <xdr:cxnSp macro="">
      <xdr:nvCxnSpPr>
        <xdr:cNvPr id="713" name="直線コネクタ 712"/>
        <xdr:cNvCxnSpPr/>
      </xdr:nvCxnSpPr>
      <xdr:spPr>
        <a:xfrm>
          <a:off x="21323300" y="5746496"/>
          <a:ext cx="838200" cy="76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89969</xdr:rowOff>
    </xdr:from>
    <xdr:ext cx="378565" cy="259045"/>
    <xdr:sp macro="" textlink="">
      <xdr:nvSpPr>
        <xdr:cNvPr id="714" name="投資及び出資金平均値テキスト"/>
        <xdr:cNvSpPr txBox="1"/>
      </xdr:nvSpPr>
      <xdr:spPr>
        <a:xfrm>
          <a:off x="22212300" y="660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133822</xdr:rowOff>
    </xdr:from>
    <xdr:to>
      <xdr:col>31</xdr:col>
      <xdr:colOff>34925</xdr:colOff>
      <xdr:row>33</xdr:row>
      <xdr:rowOff>88646</xdr:rowOff>
    </xdr:to>
    <xdr:cxnSp macro="">
      <xdr:nvCxnSpPr>
        <xdr:cNvPr id="716" name="直線コネクタ 715"/>
        <xdr:cNvCxnSpPr/>
      </xdr:nvCxnSpPr>
      <xdr:spPr>
        <a:xfrm>
          <a:off x="20434300" y="5448772"/>
          <a:ext cx="889000" cy="29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27812</xdr:rowOff>
    </xdr:from>
    <xdr:ext cx="469744" cy="259045"/>
    <xdr:sp macro="" textlink="">
      <xdr:nvSpPr>
        <xdr:cNvPr id="718" name="テキスト ボックス 717"/>
        <xdr:cNvSpPr txBox="1"/>
      </xdr:nvSpPr>
      <xdr:spPr>
        <a:xfrm>
          <a:off x="21088427" y="671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133822</xdr:rowOff>
    </xdr:from>
    <xdr:to>
      <xdr:col>29</xdr:col>
      <xdr:colOff>517525</xdr:colOff>
      <xdr:row>32</xdr:row>
      <xdr:rowOff>126311</xdr:rowOff>
    </xdr:to>
    <xdr:cxnSp macro="">
      <xdr:nvCxnSpPr>
        <xdr:cNvPr id="719" name="直線コネクタ 718"/>
        <xdr:cNvCxnSpPr/>
      </xdr:nvCxnSpPr>
      <xdr:spPr>
        <a:xfrm flipV="1">
          <a:off x="19545300" y="5448772"/>
          <a:ext cx="889000" cy="1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149405</xdr:rowOff>
    </xdr:from>
    <xdr:ext cx="469744" cy="259045"/>
    <xdr:sp macro="" textlink="">
      <xdr:nvSpPr>
        <xdr:cNvPr id="721" name="テキスト ボックス 720"/>
        <xdr:cNvSpPr txBox="1"/>
      </xdr:nvSpPr>
      <xdr:spPr>
        <a:xfrm>
          <a:off x="20199427" y="66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126311</xdr:rowOff>
    </xdr:from>
    <xdr:to>
      <xdr:col>28</xdr:col>
      <xdr:colOff>314325</xdr:colOff>
      <xdr:row>32</xdr:row>
      <xdr:rowOff>145252</xdr:rowOff>
    </xdr:to>
    <xdr:cxnSp macro="">
      <xdr:nvCxnSpPr>
        <xdr:cNvPr id="722" name="直線コネクタ 721"/>
        <xdr:cNvCxnSpPr/>
      </xdr:nvCxnSpPr>
      <xdr:spPr>
        <a:xfrm flipV="1">
          <a:off x="18656300" y="5612711"/>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5605</xdr:rowOff>
    </xdr:from>
    <xdr:ext cx="469744" cy="259045"/>
    <xdr:sp macro="" textlink="">
      <xdr:nvSpPr>
        <xdr:cNvPr id="724" name="テキスト ボックス 723"/>
        <xdr:cNvSpPr txBox="1"/>
      </xdr:nvSpPr>
      <xdr:spPr>
        <a:xfrm>
          <a:off x="19310427"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32711</xdr:rowOff>
    </xdr:from>
    <xdr:ext cx="378565" cy="259045"/>
    <xdr:sp macro="" textlink="">
      <xdr:nvSpPr>
        <xdr:cNvPr id="726" name="テキスト ボックス 725"/>
        <xdr:cNvSpPr txBox="1"/>
      </xdr:nvSpPr>
      <xdr:spPr>
        <a:xfrm>
          <a:off x="18467017" y="671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112631</xdr:rowOff>
    </xdr:from>
    <xdr:to>
      <xdr:col>32</xdr:col>
      <xdr:colOff>238125</xdr:colOff>
      <xdr:row>38</xdr:row>
      <xdr:rowOff>42780</xdr:rowOff>
    </xdr:to>
    <xdr:sp macro="" textlink="">
      <xdr:nvSpPr>
        <xdr:cNvPr id="732" name="円/楕円 731"/>
        <xdr:cNvSpPr/>
      </xdr:nvSpPr>
      <xdr:spPr>
        <a:xfrm>
          <a:off x="22110700" y="64562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135508</xdr:rowOff>
    </xdr:from>
    <xdr:ext cx="469744" cy="259045"/>
    <xdr:sp macro="" textlink="">
      <xdr:nvSpPr>
        <xdr:cNvPr id="733" name="投資及び出資金該当値テキスト"/>
        <xdr:cNvSpPr txBox="1"/>
      </xdr:nvSpPr>
      <xdr:spPr>
        <a:xfrm>
          <a:off x="22212300"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37846</xdr:rowOff>
    </xdr:from>
    <xdr:to>
      <xdr:col>31</xdr:col>
      <xdr:colOff>85725</xdr:colOff>
      <xdr:row>33</xdr:row>
      <xdr:rowOff>139446</xdr:rowOff>
    </xdr:to>
    <xdr:sp macro="" textlink="">
      <xdr:nvSpPr>
        <xdr:cNvPr id="734" name="円/楕円 733"/>
        <xdr:cNvSpPr/>
      </xdr:nvSpPr>
      <xdr:spPr>
        <a:xfrm>
          <a:off x="21272500" y="56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155973</xdr:rowOff>
    </xdr:from>
    <xdr:ext cx="469744" cy="259045"/>
    <xdr:sp macro="" textlink="">
      <xdr:nvSpPr>
        <xdr:cNvPr id="735" name="テキスト ボックス 734"/>
        <xdr:cNvSpPr txBox="1"/>
      </xdr:nvSpPr>
      <xdr:spPr>
        <a:xfrm>
          <a:off x="21088427" y="5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9,544</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83022</xdr:rowOff>
    </xdr:from>
    <xdr:to>
      <xdr:col>29</xdr:col>
      <xdr:colOff>568325</xdr:colOff>
      <xdr:row>32</xdr:row>
      <xdr:rowOff>13172</xdr:rowOff>
    </xdr:to>
    <xdr:sp macro="" textlink="">
      <xdr:nvSpPr>
        <xdr:cNvPr id="736" name="円/楕円 735"/>
        <xdr:cNvSpPr/>
      </xdr:nvSpPr>
      <xdr:spPr>
        <a:xfrm>
          <a:off x="20383500" y="53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29699</xdr:rowOff>
    </xdr:from>
    <xdr:ext cx="534377" cy="259045"/>
    <xdr:sp macro="" textlink="">
      <xdr:nvSpPr>
        <xdr:cNvPr id="737" name="テキスト ボックス 736"/>
        <xdr:cNvSpPr txBox="1"/>
      </xdr:nvSpPr>
      <xdr:spPr>
        <a:xfrm>
          <a:off x="20167111" y="517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75511</xdr:rowOff>
    </xdr:from>
    <xdr:to>
      <xdr:col>28</xdr:col>
      <xdr:colOff>365125</xdr:colOff>
      <xdr:row>33</xdr:row>
      <xdr:rowOff>5661</xdr:rowOff>
    </xdr:to>
    <xdr:sp macro="" textlink="">
      <xdr:nvSpPr>
        <xdr:cNvPr id="738" name="円/楕円 737"/>
        <xdr:cNvSpPr/>
      </xdr:nvSpPr>
      <xdr:spPr>
        <a:xfrm>
          <a:off x="19494500" y="55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22188</xdr:rowOff>
    </xdr:from>
    <xdr:ext cx="534377" cy="259045"/>
    <xdr:sp macro="" textlink="">
      <xdr:nvSpPr>
        <xdr:cNvPr id="739" name="テキスト ボックス 738"/>
        <xdr:cNvSpPr txBox="1"/>
      </xdr:nvSpPr>
      <xdr:spPr>
        <a:xfrm>
          <a:off x="19278111" y="53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94452</xdr:rowOff>
    </xdr:from>
    <xdr:to>
      <xdr:col>27</xdr:col>
      <xdr:colOff>161925</xdr:colOff>
      <xdr:row>33</xdr:row>
      <xdr:rowOff>24602</xdr:rowOff>
    </xdr:to>
    <xdr:sp macro="" textlink="">
      <xdr:nvSpPr>
        <xdr:cNvPr id="740" name="円/楕円 739"/>
        <xdr:cNvSpPr/>
      </xdr:nvSpPr>
      <xdr:spPr>
        <a:xfrm>
          <a:off x="18605500" y="55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31</xdr:row>
      <xdr:rowOff>41129</xdr:rowOff>
    </xdr:from>
    <xdr:ext cx="534377" cy="259045"/>
    <xdr:sp macro="" textlink="">
      <xdr:nvSpPr>
        <xdr:cNvPr id="741" name="テキスト ボックス 740"/>
        <xdr:cNvSpPr txBox="1"/>
      </xdr:nvSpPr>
      <xdr:spPr>
        <a:xfrm>
          <a:off x="18389111" y="535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100190</xdr:rowOff>
    </xdr:from>
    <xdr:to>
      <xdr:col>32</xdr:col>
      <xdr:colOff>187325</xdr:colOff>
      <xdr:row>58</xdr:row>
      <xdr:rowOff>158941</xdr:rowOff>
    </xdr:to>
    <xdr:cxnSp macro="">
      <xdr:nvCxnSpPr>
        <xdr:cNvPr id="770" name="直線コネクタ 769"/>
        <xdr:cNvCxnSpPr/>
      </xdr:nvCxnSpPr>
      <xdr:spPr>
        <a:xfrm>
          <a:off x="21323300" y="10044290"/>
          <a:ext cx="8382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71"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79387</xdr:rowOff>
    </xdr:from>
    <xdr:to>
      <xdr:col>31</xdr:col>
      <xdr:colOff>34925</xdr:colOff>
      <xdr:row>58</xdr:row>
      <xdr:rowOff>100190</xdr:rowOff>
    </xdr:to>
    <xdr:cxnSp macro="">
      <xdr:nvCxnSpPr>
        <xdr:cNvPr id="773" name="直線コネクタ 772"/>
        <xdr:cNvCxnSpPr/>
      </xdr:nvCxnSpPr>
      <xdr:spPr>
        <a:xfrm>
          <a:off x="20434300" y="10023487"/>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5" name="テキスト ボックス 774"/>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60947</xdr:rowOff>
    </xdr:from>
    <xdr:to>
      <xdr:col>29</xdr:col>
      <xdr:colOff>517525</xdr:colOff>
      <xdr:row>58</xdr:row>
      <xdr:rowOff>79387</xdr:rowOff>
    </xdr:to>
    <xdr:cxnSp macro="">
      <xdr:nvCxnSpPr>
        <xdr:cNvPr id="776" name="直線コネクタ 775"/>
        <xdr:cNvCxnSpPr/>
      </xdr:nvCxnSpPr>
      <xdr:spPr>
        <a:xfrm>
          <a:off x="19545300" y="10005047"/>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8" name="テキスト ボックス 777"/>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32601</xdr:rowOff>
    </xdr:from>
    <xdr:to>
      <xdr:col>28</xdr:col>
      <xdr:colOff>314325</xdr:colOff>
      <xdr:row>58</xdr:row>
      <xdr:rowOff>60947</xdr:rowOff>
    </xdr:to>
    <xdr:cxnSp macro="">
      <xdr:nvCxnSpPr>
        <xdr:cNvPr id="779" name="直線コネクタ 778"/>
        <xdr:cNvCxnSpPr/>
      </xdr:nvCxnSpPr>
      <xdr:spPr>
        <a:xfrm>
          <a:off x="18656300" y="9976701"/>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81" name="テキスト ボックス 780"/>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3" name="テキスト ボックス 782"/>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108141</xdr:rowOff>
    </xdr:from>
    <xdr:to>
      <xdr:col>32</xdr:col>
      <xdr:colOff>238125</xdr:colOff>
      <xdr:row>59</xdr:row>
      <xdr:rowOff>38291</xdr:rowOff>
    </xdr:to>
    <xdr:sp macro="" textlink="">
      <xdr:nvSpPr>
        <xdr:cNvPr id="789" name="円/楕円 788"/>
        <xdr:cNvSpPr/>
      </xdr:nvSpPr>
      <xdr:spPr>
        <a:xfrm>
          <a:off x="22110700" y="100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23068</xdr:rowOff>
    </xdr:from>
    <xdr:ext cx="469744" cy="259045"/>
    <xdr:sp macro="" textlink="">
      <xdr:nvSpPr>
        <xdr:cNvPr id="790" name="貸付金該当値テキスト"/>
        <xdr:cNvSpPr txBox="1"/>
      </xdr:nvSpPr>
      <xdr:spPr>
        <a:xfrm>
          <a:off x="22212300" y="996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49390</xdr:rowOff>
    </xdr:from>
    <xdr:to>
      <xdr:col>31</xdr:col>
      <xdr:colOff>85725</xdr:colOff>
      <xdr:row>58</xdr:row>
      <xdr:rowOff>150990</xdr:rowOff>
    </xdr:to>
    <xdr:sp macro="" textlink="">
      <xdr:nvSpPr>
        <xdr:cNvPr id="791" name="円/楕円 790"/>
        <xdr:cNvSpPr/>
      </xdr:nvSpPr>
      <xdr:spPr>
        <a:xfrm>
          <a:off x="21272500" y="99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142117</xdr:rowOff>
    </xdr:from>
    <xdr:ext cx="469744" cy="259045"/>
    <xdr:sp macro="" textlink="">
      <xdr:nvSpPr>
        <xdr:cNvPr id="792" name="テキスト ボックス 791"/>
        <xdr:cNvSpPr txBox="1"/>
      </xdr:nvSpPr>
      <xdr:spPr>
        <a:xfrm>
          <a:off x="21088427" y="1008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28587</xdr:rowOff>
    </xdr:from>
    <xdr:to>
      <xdr:col>29</xdr:col>
      <xdr:colOff>568325</xdr:colOff>
      <xdr:row>58</xdr:row>
      <xdr:rowOff>130187</xdr:rowOff>
    </xdr:to>
    <xdr:sp macro="" textlink="">
      <xdr:nvSpPr>
        <xdr:cNvPr id="793" name="円/楕円 792"/>
        <xdr:cNvSpPr/>
      </xdr:nvSpPr>
      <xdr:spPr>
        <a:xfrm>
          <a:off x="20383500" y="99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121314</xdr:rowOff>
    </xdr:from>
    <xdr:ext cx="469744" cy="259045"/>
    <xdr:sp macro="" textlink="">
      <xdr:nvSpPr>
        <xdr:cNvPr id="794" name="テキスト ボックス 793"/>
        <xdr:cNvSpPr txBox="1"/>
      </xdr:nvSpPr>
      <xdr:spPr>
        <a:xfrm>
          <a:off x="20199427" y="1006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10147</xdr:rowOff>
    </xdr:from>
    <xdr:to>
      <xdr:col>28</xdr:col>
      <xdr:colOff>365125</xdr:colOff>
      <xdr:row>58</xdr:row>
      <xdr:rowOff>111747</xdr:rowOff>
    </xdr:to>
    <xdr:sp macro="" textlink="">
      <xdr:nvSpPr>
        <xdr:cNvPr id="795" name="円/楕円 794"/>
        <xdr:cNvSpPr/>
      </xdr:nvSpPr>
      <xdr:spPr>
        <a:xfrm>
          <a:off x="19494500" y="99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102874</xdr:rowOff>
    </xdr:from>
    <xdr:ext cx="469744" cy="259045"/>
    <xdr:sp macro="" textlink="">
      <xdr:nvSpPr>
        <xdr:cNvPr id="796" name="テキスト ボックス 795"/>
        <xdr:cNvSpPr txBox="1"/>
      </xdr:nvSpPr>
      <xdr:spPr>
        <a:xfrm>
          <a:off x="19310427" y="100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153251</xdr:rowOff>
    </xdr:from>
    <xdr:to>
      <xdr:col>27</xdr:col>
      <xdr:colOff>161925</xdr:colOff>
      <xdr:row>58</xdr:row>
      <xdr:rowOff>83401</xdr:rowOff>
    </xdr:to>
    <xdr:sp macro="" textlink="">
      <xdr:nvSpPr>
        <xdr:cNvPr id="797" name="円/楕円 796"/>
        <xdr:cNvSpPr/>
      </xdr:nvSpPr>
      <xdr:spPr>
        <a:xfrm>
          <a:off x="18605500" y="99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74528</xdr:rowOff>
    </xdr:from>
    <xdr:ext cx="469744" cy="259045"/>
    <xdr:sp macro="" textlink="">
      <xdr:nvSpPr>
        <xdr:cNvPr id="798" name="テキスト ボックス 797"/>
        <xdr:cNvSpPr txBox="1"/>
      </xdr:nvSpPr>
      <xdr:spPr>
        <a:xfrm>
          <a:off x="18421427" y="1001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38005</xdr:rowOff>
    </xdr:from>
    <xdr:to>
      <xdr:col>32</xdr:col>
      <xdr:colOff>187325</xdr:colOff>
      <xdr:row>78</xdr:row>
      <xdr:rowOff>133054</xdr:rowOff>
    </xdr:to>
    <xdr:cxnSp macro="">
      <xdr:nvCxnSpPr>
        <xdr:cNvPr id="830" name="直線コネクタ 829"/>
        <xdr:cNvCxnSpPr/>
      </xdr:nvCxnSpPr>
      <xdr:spPr>
        <a:xfrm>
          <a:off x="21323300" y="13411105"/>
          <a:ext cx="838200" cy="9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30216</xdr:rowOff>
    </xdr:from>
    <xdr:ext cx="534377" cy="259045"/>
    <xdr:sp macro="" textlink="">
      <xdr:nvSpPr>
        <xdr:cNvPr id="831" name="繰出金平均値テキスト"/>
        <xdr:cNvSpPr txBox="1"/>
      </xdr:nvSpPr>
      <xdr:spPr>
        <a:xfrm>
          <a:off x="22212300" y="13060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38005</xdr:rowOff>
    </xdr:from>
    <xdr:to>
      <xdr:col>31</xdr:col>
      <xdr:colOff>34925</xdr:colOff>
      <xdr:row>78</xdr:row>
      <xdr:rowOff>63593</xdr:rowOff>
    </xdr:to>
    <xdr:cxnSp macro="">
      <xdr:nvCxnSpPr>
        <xdr:cNvPr id="833" name="直線コネクタ 832"/>
        <xdr:cNvCxnSpPr/>
      </xdr:nvCxnSpPr>
      <xdr:spPr>
        <a:xfrm flipV="1">
          <a:off x="20434300" y="13411105"/>
          <a:ext cx="889000" cy="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16130</xdr:rowOff>
    </xdr:from>
    <xdr:ext cx="534377" cy="259045"/>
    <xdr:sp macro="" textlink="">
      <xdr:nvSpPr>
        <xdr:cNvPr id="835" name="テキスト ボックス 834"/>
        <xdr:cNvSpPr txBox="1"/>
      </xdr:nvSpPr>
      <xdr:spPr>
        <a:xfrm>
          <a:off x="21056111" y="130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63593</xdr:rowOff>
    </xdr:from>
    <xdr:to>
      <xdr:col>29</xdr:col>
      <xdr:colOff>517525</xdr:colOff>
      <xdr:row>79</xdr:row>
      <xdr:rowOff>14492</xdr:rowOff>
    </xdr:to>
    <xdr:cxnSp macro="">
      <xdr:nvCxnSpPr>
        <xdr:cNvPr id="836" name="直線コネクタ 835"/>
        <xdr:cNvCxnSpPr/>
      </xdr:nvCxnSpPr>
      <xdr:spPr>
        <a:xfrm flipV="1">
          <a:off x="19545300" y="13436693"/>
          <a:ext cx="889000" cy="1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30743</xdr:rowOff>
    </xdr:from>
    <xdr:ext cx="534377" cy="259045"/>
    <xdr:sp macro="" textlink="">
      <xdr:nvSpPr>
        <xdr:cNvPr id="838" name="テキスト ボックス 837"/>
        <xdr:cNvSpPr txBox="1"/>
      </xdr:nvSpPr>
      <xdr:spPr>
        <a:xfrm>
          <a:off x="20167111" y="130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57519</xdr:rowOff>
    </xdr:from>
    <xdr:to>
      <xdr:col>28</xdr:col>
      <xdr:colOff>314325</xdr:colOff>
      <xdr:row>79</xdr:row>
      <xdr:rowOff>14492</xdr:rowOff>
    </xdr:to>
    <xdr:cxnSp macro="">
      <xdr:nvCxnSpPr>
        <xdr:cNvPr id="839" name="直線コネクタ 838"/>
        <xdr:cNvCxnSpPr/>
      </xdr:nvCxnSpPr>
      <xdr:spPr>
        <a:xfrm>
          <a:off x="18656300" y="13430619"/>
          <a:ext cx="889000" cy="1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44966</xdr:rowOff>
    </xdr:from>
    <xdr:ext cx="534377" cy="259045"/>
    <xdr:sp macro="" textlink="">
      <xdr:nvSpPr>
        <xdr:cNvPr id="841" name="テキスト ボックス 840"/>
        <xdr:cNvSpPr txBox="1"/>
      </xdr:nvSpPr>
      <xdr:spPr>
        <a:xfrm>
          <a:off x="19278111" y="130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52167</xdr:rowOff>
    </xdr:from>
    <xdr:ext cx="534377" cy="259045"/>
    <xdr:sp macro="" textlink="">
      <xdr:nvSpPr>
        <xdr:cNvPr id="843" name="テキスト ボックス 842"/>
        <xdr:cNvSpPr txBox="1"/>
      </xdr:nvSpPr>
      <xdr:spPr>
        <a:xfrm>
          <a:off x="18389111" y="130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82254</xdr:rowOff>
    </xdr:from>
    <xdr:to>
      <xdr:col>32</xdr:col>
      <xdr:colOff>238125</xdr:colOff>
      <xdr:row>79</xdr:row>
      <xdr:rowOff>12404</xdr:rowOff>
    </xdr:to>
    <xdr:sp macro="" textlink="">
      <xdr:nvSpPr>
        <xdr:cNvPr id="849" name="円/楕円 848"/>
        <xdr:cNvSpPr/>
      </xdr:nvSpPr>
      <xdr:spPr>
        <a:xfrm>
          <a:off x="22110700" y="134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168631</xdr:rowOff>
    </xdr:from>
    <xdr:ext cx="534377" cy="259045"/>
    <xdr:sp macro="" textlink="">
      <xdr:nvSpPr>
        <xdr:cNvPr id="850" name="繰出金該当値テキスト"/>
        <xdr:cNvSpPr txBox="1"/>
      </xdr:nvSpPr>
      <xdr:spPr>
        <a:xfrm>
          <a:off x="22212300" y="1337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28,407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158655</xdr:rowOff>
    </xdr:from>
    <xdr:to>
      <xdr:col>31</xdr:col>
      <xdr:colOff>85725</xdr:colOff>
      <xdr:row>78</xdr:row>
      <xdr:rowOff>88805</xdr:rowOff>
    </xdr:to>
    <xdr:sp macro="" textlink="">
      <xdr:nvSpPr>
        <xdr:cNvPr id="851" name="円/楕円 850"/>
        <xdr:cNvSpPr/>
      </xdr:nvSpPr>
      <xdr:spPr>
        <a:xfrm>
          <a:off x="21272500" y="133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79932</xdr:rowOff>
    </xdr:from>
    <xdr:ext cx="534377" cy="259045"/>
    <xdr:sp macro="" textlink="">
      <xdr:nvSpPr>
        <xdr:cNvPr id="852" name="テキスト ボックス 851"/>
        <xdr:cNvSpPr txBox="1"/>
      </xdr:nvSpPr>
      <xdr:spPr>
        <a:xfrm>
          <a:off x="21056111" y="1345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12793</xdr:rowOff>
    </xdr:from>
    <xdr:to>
      <xdr:col>29</xdr:col>
      <xdr:colOff>568325</xdr:colOff>
      <xdr:row>78</xdr:row>
      <xdr:rowOff>114393</xdr:rowOff>
    </xdr:to>
    <xdr:sp macro="" textlink="">
      <xdr:nvSpPr>
        <xdr:cNvPr id="853" name="円/楕円 852"/>
        <xdr:cNvSpPr/>
      </xdr:nvSpPr>
      <xdr:spPr>
        <a:xfrm>
          <a:off x="20383500" y="1338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105520</xdr:rowOff>
    </xdr:from>
    <xdr:ext cx="534377" cy="259045"/>
    <xdr:sp macro="" textlink="">
      <xdr:nvSpPr>
        <xdr:cNvPr id="854" name="テキスト ボックス 853"/>
        <xdr:cNvSpPr txBox="1"/>
      </xdr:nvSpPr>
      <xdr:spPr>
        <a:xfrm>
          <a:off x="20167111" y="1347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135142</xdr:rowOff>
    </xdr:from>
    <xdr:to>
      <xdr:col>28</xdr:col>
      <xdr:colOff>365125</xdr:colOff>
      <xdr:row>79</xdr:row>
      <xdr:rowOff>65292</xdr:rowOff>
    </xdr:to>
    <xdr:sp macro="" textlink="">
      <xdr:nvSpPr>
        <xdr:cNvPr id="855" name="円/楕円 854"/>
        <xdr:cNvSpPr/>
      </xdr:nvSpPr>
      <xdr:spPr>
        <a:xfrm>
          <a:off x="19494500" y="135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56419</xdr:rowOff>
    </xdr:from>
    <xdr:ext cx="534377" cy="259045"/>
    <xdr:sp macro="" textlink="">
      <xdr:nvSpPr>
        <xdr:cNvPr id="856" name="テキスト ボックス 855"/>
        <xdr:cNvSpPr txBox="1"/>
      </xdr:nvSpPr>
      <xdr:spPr>
        <a:xfrm>
          <a:off x="19278111" y="13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6719</xdr:rowOff>
    </xdr:from>
    <xdr:to>
      <xdr:col>27</xdr:col>
      <xdr:colOff>161925</xdr:colOff>
      <xdr:row>78</xdr:row>
      <xdr:rowOff>108319</xdr:rowOff>
    </xdr:to>
    <xdr:sp macro="" textlink="">
      <xdr:nvSpPr>
        <xdr:cNvPr id="857" name="円/楕円 856"/>
        <xdr:cNvSpPr/>
      </xdr:nvSpPr>
      <xdr:spPr>
        <a:xfrm>
          <a:off x="18605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99446</xdr:rowOff>
    </xdr:from>
    <xdr:ext cx="534377" cy="259045"/>
    <xdr:sp macro="" textlink="">
      <xdr:nvSpPr>
        <xdr:cNvPr id="858" name="テキスト ボックス 857"/>
        <xdr:cNvSpPr txBox="1"/>
      </xdr:nvSpPr>
      <xdr:spPr>
        <a:xfrm>
          <a:off x="18389111" y="134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扶助費、公債費などの義務的経費の総額は前年度比横ばいであった。これは、プラス要因とマイナス要因が相殺したためである。プラス要因として、扶助費における社会福祉費の増などがあり、マイナス要因として、過去の起債が完済を迎えたことによる公債費の減が挙げられる。全体として、扶助費は年々増加傾向にあり、公債費については、今後に大規模事業の実施に伴う償還金の増加が予想されるため、義務的経費自体が膨らむことが見込まれる。</a:t>
          </a:r>
          <a:endParaRPr lang="ja-JP" altLang="ja-JP" sz="1400">
            <a:effectLst/>
          </a:endParaRPr>
        </a:p>
        <a:p>
          <a:r>
            <a:rPr kumimoji="1" lang="ja-JP" altLang="ja-JP" sz="1100">
              <a:solidFill>
                <a:schemeClr val="dk1"/>
              </a:solidFill>
              <a:effectLst/>
              <a:latin typeface="+mn-lt"/>
              <a:ea typeface="+mn-ea"/>
              <a:cs typeface="+mn-cs"/>
            </a:rPr>
            <a:t>　また、普通建設事業費などの投資的経費の総額は前年度に比べ減となっている。普通建設事業費の主な減少要因は、前年度における小・中学校におけるエアコン設置工事の完了に伴う経費の減、岡部環境センター解体工事に係るごみ処分関係事業の減、道路新設改良事業の減等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145,053
142,598
138.37
56,484,313
51,751,008
3,887,058
30,284,555
36,176,233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47117</xdr:rowOff>
    </xdr:from>
    <xdr:to>
      <xdr:col>6</xdr:col>
      <xdr:colOff>511175</xdr:colOff>
      <xdr:row>37</xdr:row>
      <xdr:rowOff>49974</xdr:rowOff>
    </xdr:to>
    <xdr:cxnSp macro="">
      <xdr:nvCxnSpPr>
        <xdr:cNvPr id="57" name="直線コネクタ 56"/>
        <xdr:cNvCxnSpPr/>
      </xdr:nvCxnSpPr>
      <xdr:spPr>
        <a:xfrm flipV="1">
          <a:off x="3797300" y="639076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101490</xdr:rowOff>
    </xdr:from>
    <xdr:ext cx="469744" cy="259045"/>
    <xdr:sp macro="" textlink="">
      <xdr:nvSpPr>
        <xdr:cNvPr id="58" name="議会費平均値テキスト"/>
        <xdr:cNvSpPr txBox="1"/>
      </xdr:nvSpPr>
      <xdr:spPr>
        <a:xfrm>
          <a:off x="4686300" y="575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49974</xdr:rowOff>
    </xdr:from>
    <xdr:to>
      <xdr:col>5</xdr:col>
      <xdr:colOff>358775</xdr:colOff>
      <xdr:row>37</xdr:row>
      <xdr:rowOff>92266</xdr:rowOff>
    </xdr:to>
    <xdr:cxnSp macro="">
      <xdr:nvCxnSpPr>
        <xdr:cNvPr id="60" name="直線コネクタ 59"/>
        <xdr:cNvCxnSpPr/>
      </xdr:nvCxnSpPr>
      <xdr:spPr>
        <a:xfrm flipV="1">
          <a:off x="2908300" y="6393624"/>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38545</xdr:rowOff>
    </xdr:from>
    <xdr:to>
      <xdr:col>4</xdr:col>
      <xdr:colOff>155575</xdr:colOff>
      <xdr:row>37</xdr:row>
      <xdr:rowOff>92266</xdr:rowOff>
    </xdr:to>
    <xdr:cxnSp macro="">
      <xdr:nvCxnSpPr>
        <xdr:cNvPr id="63" name="直線コネクタ 62"/>
        <xdr:cNvCxnSpPr/>
      </xdr:nvCxnSpPr>
      <xdr:spPr>
        <a:xfrm>
          <a:off x="2019300" y="6382195"/>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95695</xdr:rowOff>
    </xdr:from>
    <xdr:to>
      <xdr:col>2</xdr:col>
      <xdr:colOff>638175</xdr:colOff>
      <xdr:row>37</xdr:row>
      <xdr:rowOff>38545</xdr:rowOff>
    </xdr:to>
    <xdr:cxnSp macro="">
      <xdr:nvCxnSpPr>
        <xdr:cNvPr id="66" name="直線コネクタ 65"/>
        <xdr:cNvCxnSpPr/>
      </xdr:nvCxnSpPr>
      <xdr:spPr>
        <a:xfrm>
          <a:off x="1130300" y="609644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167767</xdr:rowOff>
    </xdr:from>
    <xdr:to>
      <xdr:col>6</xdr:col>
      <xdr:colOff>561975</xdr:colOff>
      <xdr:row>37</xdr:row>
      <xdr:rowOff>97917</xdr:rowOff>
    </xdr:to>
    <xdr:sp macro="" textlink="">
      <xdr:nvSpPr>
        <xdr:cNvPr id="76" name="円/楕円 75"/>
        <xdr:cNvSpPr/>
      </xdr:nvSpPr>
      <xdr:spPr>
        <a:xfrm>
          <a:off x="45847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82694</xdr:rowOff>
    </xdr:from>
    <xdr:ext cx="469744" cy="259045"/>
    <xdr:sp macro="" textlink="">
      <xdr:nvSpPr>
        <xdr:cNvPr id="77" name="議会費該当値テキスト"/>
        <xdr:cNvSpPr txBox="1"/>
      </xdr:nvSpPr>
      <xdr:spPr>
        <a:xfrm>
          <a:off x="4686300" y="625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170624</xdr:rowOff>
    </xdr:from>
    <xdr:to>
      <xdr:col>5</xdr:col>
      <xdr:colOff>409575</xdr:colOff>
      <xdr:row>37</xdr:row>
      <xdr:rowOff>100774</xdr:rowOff>
    </xdr:to>
    <xdr:sp macro="" textlink="">
      <xdr:nvSpPr>
        <xdr:cNvPr id="78" name="円/楕円 77"/>
        <xdr:cNvSpPr/>
      </xdr:nvSpPr>
      <xdr:spPr>
        <a:xfrm>
          <a:off x="3746500" y="63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91901</xdr:rowOff>
    </xdr:from>
    <xdr:ext cx="469744" cy="259045"/>
    <xdr:sp macro="" textlink="">
      <xdr:nvSpPr>
        <xdr:cNvPr id="79" name="テキスト ボックス 78"/>
        <xdr:cNvSpPr txBox="1"/>
      </xdr:nvSpPr>
      <xdr:spPr>
        <a:xfrm>
          <a:off x="3562427" y="643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41466</xdr:rowOff>
    </xdr:from>
    <xdr:to>
      <xdr:col>4</xdr:col>
      <xdr:colOff>206375</xdr:colOff>
      <xdr:row>37</xdr:row>
      <xdr:rowOff>143066</xdr:rowOff>
    </xdr:to>
    <xdr:sp macro="" textlink="">
      <xdr:nvSpPr>
        <xdr:cNvPr id="80" name="円/楕円 79"/>
        <xdr:cNvSpPr/>
      </xdr:nvSpPr>
      <xdr:spPr>
        <a:xfrm>
          <a:off x="2857500" y="6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134193</xdr:rowOff>
    </xdr:from>
    <xdr:ext cx="469744" cy="259045"/>
    <xdr:sp macro="" textlink="">
      <xdr:nvSpPr>
        <xdr:cNvPr id="81" name="テキスト ボックス 80"/>
        <xdr:cNvSpPr txBox="1"/>
      </xdr:nvSpPr>
      <xdr:spPr>
        <a:xfrm>
          <a:off x="2673427" y="6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159195</xdr:rowOff>
    </xdr:from>
    <xdr:to>
      <xdr:col>3</xdr:col>
      <xdr:colOff>3175</xdr:colOff>
      <xdr:row>37</xdr:row>
      <xdr:rowOff>89345</xdr:rowOff>
    </xdr:to>
    <xdr:sp macro="" textlink="">
      <xdr:nvSpPr>
        <xdr:cNvPr id="82" name="円/楕円 81"/>
        <xdr:cNvSpPr/>
      </xdr:nvSpPr>
      <xdr:spPr>
        <a:xfrm>
          <a:off x="1968500" y="63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80472</xdr:rowOff>
    </xdr:from>
    <xdr:ext cx="469744" cy="259045"/>
    <xdr:sp macro="" textlink="">
      <xdr:nvSpPr>
        <xdr:cNvPr id="83" name="テキスト ボックス 82"/>
        <xdr:cNvSpPr txBox="1"/>
      </xdr:nvSpPr>
      <xdr:spPr>
        <a:xfrm>
          <a:off x="1784427" y="642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44895</xdr:rowOff>
    </xdr:from>
    <xdr:to>
      <xdr:col>1</xdr:col>
      <xdr:colOff>485775</xdr:colOff>
      <xdr:row>35</xdr:row>
      <xdr:rowOff>146495</xdr:rowOff>
    </xdr:to>
    <xdr:sp macro="" textlink="">
      <xdr:nvSpPr>
        <xdr:cNvPr id="84" name="円/楕円 83"/>
        <xdr:cNvSpPr/>
      </xdr:nvSpPr>
      <xdr:spPr>
        <a:xfrm>
          <a:off x="1079500" y="60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137622</xdr:rowOff>
    </xdr:from>
    <xdr:ext cx="469744" cy="259045"/>
    <xdr:sp macro="" textlink="">
      <xdr:nvSpPr>
        <xdr:cNvPr id="85" name="テキスト ボックス 84"/>
        <xdr:cNvSpPr txBox="1"/>
      </xdr:nvSpPr>
      <xdr:spPr>
        <a:xfrm>
          <a:off x="895427" y="613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23013</xdr:rowOff>
    </xdr:from>
    <xdr:to>
      <xdr:col>6</xdr:col>
      <xdr:colOff>511175</xdr:colOff>
      <xdr:row>58</xdr:row>
      <xdr:rowOff>39319</xdr:rowOff>
    </xdr:to>
    <xdr:cxnSp macro="">
      <xdr:nvCxnSpPr>
        <xdr:cNvPr id="112" name="直線コネクタ 111"/>
        <xdr:cNvCxnSpPr/>
      </xdr:nvCxnSpPr>
      <xdr:spPr>
        <a:xfrm flipV="1">
          <a:off x="3797300" y="9967113"/>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163866</xdr:rowOff>
    </xdr:from>
    <xdr:ext cx="534377" cy="259045"/>
    <xdr:sp macro="" textlink="">
      <xdr:nvSpPr>
        <xdr:cNvPr id="113" name="総務費平均値テキスト"/>
        <xdr:cNvSpPr txBox="1"/>
      </xdr:nvSpPr>
      <xdr:spPr>
        <a:xfrm>
          <a:off x="4686300" y="976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39319</xdr:rowOff>
    </xdr:from>
    <xdr:to>
      <xdr:col>5</xdr:col>
      <xdr:colOff>358775</xdr:colOff>
      <xdr:row>58</xdr:row>
      <xdr:rowOff>46180</xdr:rowOff>
    </xdr:to>
    <xdr:cxnSp macro="">
      <xdr:nvCxnSpPr>
        <xdr:cNvPr id="115" name="直線コネクタ 114"/>
        <xdr:cNvCxnSpPr/>
      </xdr:nvCxnSpPr>
      <xdr:spPr>
        <a:xfrm flipV="1">
          <a:off x="2908300" y="9983419"/>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101675</xdr:rowOff>
    </xdr:from>
    <xdr:ext cx="534377" cy="259045"/>
    <xdr:sp macro="" textlink="">
      <xdr:nvSpPr>
        <xdr:cNvPr id="117" name="テキスト ボックス 116"/>
        <xdr:cNvSpPr txBox="1"/>
      </xdr:nvSpPr>
      <xdr:spPr>
        <a:xfrm>
          <a:off x="3530111" y="97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43173</xdr:rowOff>
    </xdr:from>
    <xdr:to>
      <xdr:col>4</xdr:col>
      <xdr:colOff>155575</xdr:colOff>
      <xdr:row>58</xdr:row>
      <xdr:rowOff>46180</xdr:rowOff>
    </xdr:to>
    <xdr:cxnSp macro="">
      <xdr:nvCxnSpPr>
        <xdr:cNvPr id="118" name="直線コネクタ 117"/>
        <xdr:cNvCxnSpPr/>
      </xdr:nvCxnSpPr>
      <xdr:spPr>
        <a:xfrm>
          <a:off x="2019300" y="9987273"/>
          <a:ext cx="8890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99329</xdr:rowOff>
    </xdr:from>
    <xdr:ext cx="534377" cy="259045"/>
    <xdr:sp macro="" textlink="">
      <xdr:nvSpPr>
        <xdr:cNvPr id="120" name="テキスト ボックス 119"/>
        <xdr:cNvSpPr txBox="1"/>
      </xdr:nvSpPr>
      <xdr:spPr>
        <a:xfrm>
          <a:off x="2641111" y="97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24172</xdr:rowOff>
    </xdr:from>
    <xdr:to>
      <xdr:col>2</xdr:col>
      <xdr:colOff>638175</xdr:colOff>
      <xdr:row>58</xdr:row>
      <xdr:rowOff>43173</xdr:rowOff>
    </xdr:to>
    <xdr:cxnSp macro="">
      <xdr:nvCxnSpPr>
        <xdr:cNvPr id="121" name="直線コネクタ 120"/>
        <xdr:cNvCxnSpPr/>
      </xdr:nvCxnSpPr>
      <xdr:spPr>
        <a:xfrm>
          <a:off x="1130300" y="9968272"/>
          <a:ext cx="889000" cy="1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107049</xdr:rowOff>
    </xdr:from>
    <xdr:ext cx="534377" cy="259045"/>
    <xdr:sp macro="" textlink="">
      <xdr:nvSpPr>
        <xdr:cNvPr id="123" name="テキスト ボックス 122"/>
        <xdr:cNvSpPr txBox="1"/>
      </xdr:nvSpPr>
      <xdr:spPr>
        <a:xfrm>
          <a:off x="1752111" y="97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143663</xdr:rowOff>
    </xdr:from>
    <xdr:to>
      <xdr:col>6</xdr:col>
      <xdr:colOff>561975</xdr:colOff>
      <xdr:row>58</xdr:row>
      <xdr:rowOff>73813</xdr:rowOff>
    </xdr:to>
    <xdr:sp macro="" textlink="">
      <xdr:nvSpPr>
        <xdr:cNvPr id="131" name="円/楕円 130"/>
        <xdr:cNvSpPr/>
      </xdr:nvSpPr>
      <xdr:spPr>
        <a:xfrm>
          <a:off x="4584700" y="99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119415</xdr:rowOff>
    </xdr:from>
    <xdr:ext cx="534377" cy="259045"/>
    <xdr:sp macro="" textlink="">
      <xdr:nvSpPr>
        <xdr:cNvPr id="132" name="総務費該当値テキスト"/>
        <xdr:cNvSpPr txBox="1"/>
      </xdr:nvSpPr>
      <xdr:spPr>
        <a:xfrm>
          <a:off x="4686300" y="989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159969</xdr:rowOff>
    </xdr:from>
    <xdr:to>
      <xdr:col>5</xdr:col>
      <xdr:colOff>409575</xdr:colOff>
      <xdr:row>58</xdr:row>
      <xdr:rowOff>90119</xdr:rowOff>
    </xdr:to>
    <xdr:sp macro="" textlink="">
      <xdr:nvSpPr>
        <xdr:cNvPr id="133" name="円/楕円 132"/>
        <xdr:cNvSpPr/>
      </xdr:nvSpPr>
      <xdr:spPr>
        <a:xfrm>
          <a:off x="3746500" y="99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81246</xdr:rowOff>
    </xdr:from>
    <xdr:ext cx="534377" cy="259045"/>
    <xdr:sp macro="" textlink="">
      <xdr:nvSpPr>
        <xdr:cNvPr id="134" name="テキスト ボックス 133"/>
        <xdr:cNvSpPr txBox="1"/>
      </xdr:nvSpPr>
      <xdr:spPr>
        <a:xfrm>
          <a:off x="3530111" y="100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166830</xdr:rowOff>
    </xdr:from>
    <xdr:to>
      <xdr:col>4</xdr:col>
      <xdr:colOff>206375</xdr:colOff>
      <xdr:row>58</xdr:row>
      <xdr:rowOff>96980</xdr:rowOff>
    </xdr:to>
    <xdr:sp macro="" textlink="">
      <xdr:nvSpPr>
        <xdr:cNvPr id="135" name="円/楕円 134"/>
        <xdr:cNvSpPr/>
      </xdr:nvSpPr>
      <xdr:spPr>
        <a:xfrm>
          <a:off x="2857500" y="99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88107</xdr:rowOff>
    </xdr:from>
    <xdr:ext cx="534377" cy="259045"/>
    <xdr:sp macro="" textlink="">
      <xdr:nvSpPr>
        <xdr:cNvPr id="136" name="テキスト ボックス 135"/>
        <xdr:cNvSpPr txBox="1"/>
      </xdr:nvSpPr>
      <xdr:spPr>
        <a:xfrm>
          <a:off x="2641111" y="100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163823</xdr:rowOff>
    </xdr:from>
    <xdr:to>
      <xdr:col>3</xdr:col>
      <xdr:colOff>3175</xdr:colOff>
      <xdr:row>58</xdr:row>
      <xdr:rowOff>93973</xdr:rowOff>
    </xdr:to>
    <xdr:sp macro="" textlink="">
      <xdr:nvSpPr>
        <xdr:cNvPr id="137" name="円/楕円 136"/>
        <xdr:cNvSpPr/>
      </xdr:nvSpPr>
      <xdr:spPr>
        <a:xfrm>
          <a:off x="1968500" y="99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85100</xdr:rowOff>
    </xdr:from>
    <xdr:ext cx="534377" cy="259045"/>
    <xdr:sp macro="" textlink="">
      <xdr:nvSpPr>
        <xdr:cNvPr id="138" name="テキスト ボックス 137"/>
        <xdr:cNvSpPr txBox="1"/>
      </xdr:nvSpPr>
      <xdr:spPr>
        <a:xfrm>
          <a:off x="1752111" y="100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144822</xdr:rowOff>
    </xdr:from>
    <xdr:to>
      <xdr:col>1</xdr:col>
      <xdr:colOff>485775</xdr:colOff>
      <xdr:row>58</xdr:row>
      <xdr:rowOff>74972</xdr:rowOff>
    </xdr:to>
    <xdr:sp macro="" textlink="">
      <xdr:nvSpPr>
        <xdr:cNvPr id="139" name="円/楕円 138"/>
        <xdr:cNvSpPr/>
      </xdr:nvSpPr>
      <xdr:spPr>
        <a:xfrm>
          <a:off x="1079500" y="99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91499</xdr:rowOff>
    </xdr:from>
    <xdr:ext cx="534377" cy="259045"/>
    <xdr:sp macro="" textlink="">
      <xdr:nvSpPr>
        <xdr:cNvPr id="140" name="テキスト ボックス 139"/>
        <xdr:cNvSpPr txBox="1"/>
      </xdr:nvSpPr>
      <xdr:spPr>
        <a:xfrm>
          <a:off x="863111" y="969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15584</xdr:rowOff>
    </xdr:from>
    <xdr:to>
      <xdr:col>6</xdr:col>
      <xdr:colOff>511175</xdr:colOff>
      <xdr:row>78</xdr:row>
      <xdr:rowOff>44704</xdr:rowOff>
    </xdr:to>
    <xdr:cxnSp macro="">
      <xdr:nvCxnSpPr>
        <xdr:cNvPr id="170" name="直線コネクタ 169"/>
        <xdr:cNvCxnSpPr/>
      </xdr:nvCxnSpPr>
      <xdr:spPr>
        <a:xfrm flipV="1">
          <a:off x="3797300" y="13388684"/>
          <a:ext cx="83820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147311</xdr:rowOff>
    </xdr:from>
    <xdr:ext cx="599010" cy="259045"/>
    <xdr:sp macro="" textlink="">
      <xdr:nvSpPr>
        <xdr:cNvPr id="171" name="民生費平均値テキスト"/>
        <xdr:cNvSpPr txBox="1"/>
      </xdr:nvSpPr>
      <xdr:spPr>
        <a:xfrm>
          <a:off x="4686300" y="12834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44704</xdr:rowOff>
    </xdr:from>
    <xdr:to>
      <xdr:col>5</xdr:col>
      <xdr:colOff>358775</xdr:colOff>
      <xdr:row>78</xdr:row>
      <xdr:rowOff>152908</xdr:rowOff>
    </xdr:to>
    <xdr:cxnSp macro="">
      <xdr:nvCxnSpPr>
        <xdr:cNvPr id="173" name="直線コネクタ 172"/>
        <xdr:cNvCxnSpPr/>
      </xdr:nvCxnSpPr>
      <xdr:spPr>
        <a:xfrm flipV="1">
          <a:off x="2908300" y="13417804"/>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11777</xdr:rowOff>
    </xdr:from>
    <xdr:ext cx="599010" cy="259045"/>
    <xdr:sp macro="" textlink="">
      <xdr:nvSpPr>
        <xdr:cNvPr id="175" name="テキスト ボックス 174"/>
        <xdr:cNvSpPr txBox="1"/>
      </xdr:nvSpPr>
      <xdr:spPr>
        <a:xfrm>
          <a:off x="3497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152908</xdr:rowOff>
    </xdr:from>
    <xdr:to>
      <xdr:col>4</xdr:col>
      <xdr:colOff>155575</xdr:colOff>
      <xdr:row>79</xdr:row>
      <xdr:rowOff>89839</xdr:rowOff>
    </xdr:to>
    <xdr:cxnSp macro="">
      <xdr:nvCxnSpPr>
        <xdr:cNvPr id="176" name="直線コネクタ 175"/>
        <xdr:cNvCxnSpPr/>
      </xdr:nvCxnSpPr>
      <xdr:spPr>
        <a:xfrm flipV="1">
          <a:off x="2019300" y="13526008"/>
          <a:ext cx="889000" cy="10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130294</xdr:rowOff>
    </xdr:from>
    <xdr:ext cx="599010" cy="259045"/>
    <xdr:sp macro="" textlink="">
      <xdr:nvSpPr>
        <xdr:cNvPr id="178" name="テキスト ボックス 177"/>
        <xdr:cNvSpPr txBox="1"/>
      </xdr:nvSpPr>
      <xdr:spPr>
        <a:xfrm>
          <a:off x="2608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141656</xdr:rowOff>
    </xdr:from>
    <xdr:to>
      <xdr:col>2</xdr:col>
      <xdr:colOff>638175</xdr:colOff>
      <xdr:row>79</xdr:row>
      <xdr:rowOff>89839</xdr:rowOff>
    </xdr:to>
    <xdr:cxnSp macro="">
      <xdr:nvCxnSpPr>
        <xdr:cNvPr id="179" name="直線コネクタ 178"/>
        <xdr:cNvCxnSpPr/>
      </xdr:nvCxnSpPr>
      <xdr:spPr>
        <a:xfrm>
          <a:off x="1130300" y="13514756"/>
          <a:ext cx="889000" cy="1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157115</xdr:rowOff>
    </xdr:from>
    <xdr:ext cx="599010" cy="259045"/>
    <xdr:sp macro="" textlink="">
      <xdr:nvSpPr>
        <xdr:cNvPr id="181" name="テキスト ボックス 180"/>
        <xdr:cNvSpPr txBox="1"/>
      </xdr:nvSpPr>
      <xdr:spPr>
        <a:xfrm>
          <a:off x="1719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19308</xdr:rowOff>
    </xdr:from>
    <xdr:ext cx="599010" cy="259045"/>
    <xdr:sp macro="" textlink="">
      <xdr:nvSpPr>
        <xdr:cNvPr id="183" name="テキスト ボックス 182"/>
        <xdr:cNvSpPr txBox="1"/>
      </xdr:nvSpPr>
      <xdr:spPr>
        <a:xfrm>
          <a:off x="830794" y="1322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136234</xdr:rowOff>
    </xdr:from>
    <xdr:to>
      <xdr:col>6</xdr:col>
      <xdr:colOff>561975</xdr:colOff>
      <xdr:row>78</xdr:row>
      <xdr:rowOff>66384</xdr:rowOff>
    </xdr:to>
    <xdr:sp macro="" textlink="">
      <xdr:nvSpPr>
        <xdr:cNvPr id="189" name="円/楕円 188"/>
        <xdr:cNvSpPr/>
      </xdr:nvSpPr>
      <xdr:spPr>
        <a:xfrm>
          <a:off x="4584700" y="133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114661</xdr:rowOff>
    </xdr:from>
    <xdr:ext cx="599010" cy="259045"/>
    <xdr:sp macro="" textlink="">
      <xdr:nvSpPr>
        <xdr:cNvPr id="190" name="民生費該当値テキスト"/>
        <xdr:cNvSpPr txBox="1"/>
      </xdr:nvSpPr>
      <xdr:spPr>
        <a:xfrm>
          <a:off x="4686300" y="1331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135,773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165354</xdr:rowOff>
    </xdr:from>
    <xdr:to>
      <xdr:col>5</xdr:col>
      <xdr:colOff>409575</xdr:colOff>
      <xdr:row>78</xdr:row>
      <xdr:rowOff>95504</xdr:rowOff>
    </xdr:to>
    <xdr:sp macro="" textlink="">
      <xdr:nvSpPr>
        <xdr:cNvPr id="191" name="円/楕円 190"/>
        <xdr:cNvSpPr/>
      </xdr:nvSpPr>
      <xdr:spPr>
        <a:xfrm>
          <a:off x="37465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86631</xdr:rowOff>
    </xdr:from>
    <xdr:ext cx="599010" cy="259045"/>
    <xdr:sp macro="" textlink="">
      <xdr:nvSpPr>
        <xdr:cNvPr id="192" name="テキスト ボックス 191"/>
        <xdr:cNvSpPr txBox="1"/>
      </xdr:nvSpPr>
      <xdr:spPr>
        <a:xfrm>
          <a:off x="3497794" y="1345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102108</xdr:rowOff>
    </xdr:from>
    <xdr:to>
      <xdr:col>4</xdr:col>
      <xdr:colOff>206375</xdr:colOff>
      <xdr:row>79</xdr:row>
      <xdr:rowOff>32258</xdr:rowOff>
    </xdr:to>
    <xdr:sp macro="" textlink="">
      <xdr:nvSpPr>
        <xdr:cNvPr id="193" name="円/楕円 192"/>
        <xdr:cNvSpPr/>
      </xdr:nvSpPr>
      <xdr:spPr>
        <a:xfrm>
          <a:off x="2857500" y="134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23385</xdr:rowOff>
    </xdr:from>
    <xdr:ext cx="599010" cy="259045"/>
    <xdr:sp macro="" textlink="">
      <xdr:nvSpPr>
        <xdr:cNvPr id="194" name="テキスト ボックス 193"/>
        <xdr:cNvSpPr txBox="1"/>
      </xdr:nvSpPr>
      <xdr:spPr>
        <a:xfrm>
          <a:off x="2608794" y="1356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124,960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39039</xdr:rowOff>
    </xdr:from>
    <xdr:to>
      <xdr:col>3</xdr:col>
      <xdr:colOff>3175</xdr:colOff>
      <xdr:row>79</xdr:row>
      <xdr:rowOff>140639</xdr:rowOff>
    </xdr:to>
    <xdr:sp macro="" textlink="">
      <xdr:nvSpPr>
        <xdr:cNvPr id="195" name="円/楕円 194"/>
        <xdr:cNvSpPr/>
      </xdr:nvSpPr>
      <xdr:spPr>
        <a:xfrm>
          <a:off x="1968500" y="135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131766</xdr:rowOff>
    </xdr:from>
    <xdr:ext cx="599010" cy="259045"/>
    <xdr:sp macro="" textlink="">
      <xdr:nvSpPr>
        <xdr:cNvPr id="196" name="テキスト ボックス 195"/>
        <xdr:cNvSpPr txBox="1"/>
      </xdr:nvSpPr>
      <xdr:spPr>
        <a:xfrm>
          <a:off x="1719794"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90856</xdr:rowOff>
    </xdr:from>
    <xdr:to>
      <xdr:col>1</xdr:col>
      <xdr:colOff>485775</xdr:colOff>
      <xdr:row>79</xdr:row>
      <xdr:rowOff>21006</xdr:rowOff>
    </xdr:to>
    <xdr:sp macro="" textlink="">
      <xdr:nvSpPr>
        <xdr:cNvPr id="197" name="円/楕円 196"/>
        <xdr:cNvSpPr/>
      </xdr:nvSpPr>
      <xdr:spPr>
        <a:xfrm>
          <a:off x="1079500" y="134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12133</xdr:rowOff>
    </xdr:from>
    <xdr:ext cx="599010" cy="259045"/>
    <xdr:sp macro="" textlink="">
      <xdr:nvSpPr>
        <xdr:cNvPr id="198" name="テキスト ボックス 197"/>
        <xdr:cNvSpPr txBox="1"/>
      </xdr:nvSpPr>
      <xdr:spPr>
        <a:xfrm>
          <a:off x="830794" y="1355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30172</xdr:rowOff>
    </xdr:from>
    <xdr:to>
      <xdr:col>6</xdr:col>
      <xdr:colOff>511175</xdr:colOff>
      <xdr:row>96</xdr:row>
      <xdr:rowOff>130299</xdr:rowOff>
    </xdr:to>
    <xdr:cxnSp macro="">
      <xdr:nvCxnSpPr>
        <xdr:cNvPr id="232" name="直線コネクタ 231"/>
        <xdr:cNvCxnSpPr/>
      </xdr:nvCxnSpPr>
      <xdr:spPr>
        <a:xfrm>
          <a:off x="3797300" y="16489372"/>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30172</xdr:rowOff>
    </xdr:from>
    <xdr:to>
      <xdr:col>5</xdr:col>
      <xdr:colOff>358775</xdr:colOff>
      <xdr:row>96</xdr:row>
      <xdr:rowOff>50660</xdr:rowOff>
    </xdr:to>
    <xdr:cxnSp macro="">
      <xdr:nvCxnSpPr>
        <xdr:cNvPr id="235" name="直線コネクタ 234"/>
        <xdr:cNvCxnSpPr/>
      </xdr:nvCxnSpPr>
      <xdr:spPr>
        <a:xfrm flipV="1">
          <a:off x="2908300" y="16489372"/>
          <a:ext cx="889000" cy="2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94527</xdr:rowOff>
    </xdr:from>
    <xdr:ext cx="534377" cy="259045"/>
    <xdr:sp macro="" textlink="">
      <xdr:nvSpPr>
        <xdr:cNvPr id="237" name="テキスト ボックス 236"/>
        <xdr:cNvSpPr txBox="1"/>
      </xdr:nvSpPr>
      <xdr:spPr>
        <a:xfrm>
          <a:off x="3530111" y="16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30914</xdr:rowOff>
    </xdr:from>
    <xdr:to>
      <xdr:col>4</xdr:col>
      <xdr:colOff>155575</xdr:colOff>
      <xdr:row>96</xdr:row>
      <xdr:rowOff>50660</xdr:rowOff>
    </xdr:to>
    <xdr:cxnSp macro="">
      <xdr:nvCxnSpPr>
        <xdr:cNvPr id="238" name="直線コネクタ 237"/>
        <xdr:cNvCxnSpPr/>
      </xdr:nvCxnSpPr>
      <xdr:spPr>
        <a:xfrm>
          <a:off x="2019300" y="16490114"/>
          <a:ext cx="8890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0" name="テキスト ボックス 239"/>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30057</xdr:rowOff>
    </xdr:from>
    <xdr:to>
      <xdr:col>2</xdr:col>
      <xdr:colOff>638175</xdr:colOff>
      <xdr:row>96</xdr:row>
      <xdr:rowOff>30914</xdr:rowOff>
    </xdr:to>
    <xdr:cxnSp macro="">
      <xdr:nvCxnSpPr>
        <xdr:cNvPr id="241" name="直線コネクタ 240"/>
        <xdr:cNvCxnSpPr/>
      </xdr:nvCxnSpPr>
      <xdr:spPr>
        <a:xfrm>
          <a:off x="1130300" y="16489257"/>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93155</xdr:rowOff>
    </xdr:from>
    <xdr:ext cx="534377" cy="259045"/>
    <xdr:sp macro="" textlink="">
      <xdr:nvSpPr>
        <xdr:cNvPr id="243" name="テキスト ボックス 242"/>
        <xdr:cNvSpPr txBox="1"/>
      </xdr:nvSpPr>
      <xdr:spPr>
        <a:xfrm>
          <a:off x="1752111" y="162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97128</xdr:rowOff>
    </xdr:from>
    <xdr:ext cx="534377" cy="259045"/>
    <xdr:sp macro="" textlink="">
      <xdr:nvSpPr>
        <xdr:cNvPr id="245" name="テキスト ボックス 244"/>
        <xdr:cNvSpPr txBox="1"/>
      </xdr:nvSpPr>
      <xdr:spPr>
        <a:xfrm>
          <a:off x="863111" y="16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79499</xdr:rowOff>
    </xdr:from>
    <xdr:to>
      <xdr:col>6</xdr:col>
      <xdr:colOff>561975</xdr:colOff>
      <xdr:row>97</xdr:row>
      <xdr:rowOff>9649</xdr:rowOff>
    </xdr:to>
    <xdr:sp macro="" textlink="">
      <xdr:nvSpPr>
        <xdr:cNvPr id="251" name="円/楕円 250"/>
        <xdr:cNvSpPr/>
      </xdr:nvSpPr>
      <xdr:spPr>
        <a:xfrm>
          <a:off x="4584700" y="165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57926</xdr:rowOff>
    </xdr:from>
    <xdr:ext cx="534377" cy="259045"/>
    <xdr:sp macro="" textlink="">
      <xdr:nvSpPr>
        <xdr:cNvPr id="252" name="衛生費該当値テキスト"/>
        <xdr:cNvSpPr txBox="1"/>
      </xdr:nvSpPr>
      <xdr:spPr>
        <a:xfrm>
          <a:off x="4686300" y="165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28,329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150822</xdr:rowOff>
    </xdr:from>
    <xdr:to>
      <xdr:col>5</xdr:col>
      <xdr:colOff>409575</xdr:colOff>
      <xdr:row>96</xdr:row>
      <xdr:rowOff>80972</xdr:rowOff>
    </xdr:to>
    <xdr:sp macro="" textlink="">
      <xdr:nvSpPr>
        <xdr:cNvPr id="253" name="円/楕円 252"/>
        <xdr:cNvSpPr/>
      </xdr:nvSpPr>
      <xdr:spPr>
        <a:xfrm>
          <a:off x="3746500" y="164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72099</xdr:rowOff>
    </xdr:from>
    <xdr:ext cx="534377" cy="259045"/>
    <xdr:sp macro="" textlink="">
      <xdr:nvSpPr>
        <xdr:cNvPr id="254" name="テキスト ボックス 253"/>
        <xdr:cNvSpPr txBox="1"/>
      </xdr:nvSpPr>
      <xdr:spPr>
        <a:xfrm>
          <a:off x="3530111" y="165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171310</xdr:rowOff>
    </xdr:from>
    <xdr:to>
      <xdr:col>4</xdr:col>
      <xdr:colOff>206375</xdr:colOff>
      <xdr:row>96</xdr:row>
      <xdr:rowOff>101460</xdr:rowOff>
    </xdr:to>
    <xdr:sp macro="" textlink="">
      <xdr:nvSpPr>
        <xdr:cNvPr id="255" name="円/楕円 254"/>
        <xdr:cNvSpPr/>
      </xdr:nvSpPr>
      <xdr:spPr>
        <a:xfrm>
          <a:off x="2857500" y="164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92587</xdr:rowOff>
    </xdr:from>
    <xdr:ext cx="534377" cy="259045"/>
    <xdr:sp macro="" textlink="">
      <xdr:nvSpPr>
        <xdr:cNvPr id="256" name="テキスト ボックス 255"/>
        <xdr:cNvSpPr txBox="1"/>
      </xdr:nvSpPr>
      <xdr:spPr>
        <a:xfrm>
          <a:off x="2641111" y="165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151564</xdr:rowOff>
    </xdr:from>
    <xdr:to>
      <xdr:col>3</xdr:col>
      <xdr:colOff>3175</xdr:colOff>
      <xdr:row>96</xdr:row>
      <xdr:rowOff>81714</xdr:rowOff>
    </xdr:to>
    <xdr:sp macro="" textlink="">
      <xdr:nvSpPr>
        <xdr:cNvPr id="257" name="円/楕円 256"/>
        <xdr:cNvSpPr/>
      </xdr:nvSpPr>
      <xdr:spPr>
        <a:xfrm>
          <a:off x="1968500" y="164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72841</xdr:rowOff>
    </xdr:from>
    <xdr:ext cx="534377" cy="259045"/>
    <xdr:sp macro="" textlink="">
      <xdr:nvSpPr>
        <xdr:cNvPr id="258" name="テキスト ボックス 257"/>
        <xdr:cNvSpPr txBox="1"/>
      </xdr:nvSpPr>
      <xdr:spPr>
        <a:xfrm>
          <a:off x="1752111" y="165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150707</xdr:rowOff>
    </xdr:from>
    <xdr:to>
      <xdr:col>1</xdr:col>
      <xdr:colOff>485775</xdr:colOff>
      <xdr:row>96</xdr:row>
      <xdr:rowOff>80857</xdr:rowOff>
    </xdr:to>
    <xdr:sp macro="" textlink="">
      <xdr:nvSpPr>
        <xdr:cNvPr id="259" name="円/楕円 258"/>
        <xdr:cNvSpPr/>
      </xdr:nvSpPr>
      <xdr:spPr>
        <a:xfrm>
          <a:off x="1079500" y="164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71984</xdr:rowOff>
    </xdr:from>
    <xdr:ext cx="534377" cy="259045"/>
    <xdr:sp macro="" textlink="">
      <xdr:nvSpPr>
        <xdr:cNvPr id="260" name="テキスト ボックス 259"/>
        <xdr:cNvSpPr txBox="1"/>
      </xdr:nvSpPr>
      <xdr:spPr>
        <a:xfrm>
          <a:off x="863111" y="1653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12700</xdr:rowOff>
    </xdr:from>
    <xdr:to>
      <xdr:col>15</xdr:col>
      <xdr:colOff>180975</xdr:colOff>
      <xdr:row>38</xdr:row>
      <xdr:rowOff>156337</xdr:rowOff>
    </xdr:to>
    <xdr:cxnSp macro="">
      <xdr:nvCxnSpPr>
        <xdr:cNvPr id="289" name="直線コネクタ 288"/>
        <xdr:cNvCxnSpPr/>
      </xdr:nvCxnSpPr>
      <xdr:spPr>
        <a:xfrm>
          <a:off x="9639300" y="6527800"/>
          <a:ext cx="8382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0"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12700</xdr:rowOff>
    </xdr:from>
    <xdr:to>
      <xdr:col>14</xdr:col>
      <xdr:colOff>28575</xdr:colOff>
      <xdr:row>38</xdr:row>
      <xdr:rowOff>17399</xdr:rowOff>
    </xdr:to>
    <xdr:cxnSp macro="">
      <xdr:nvCxnSpPr>
        <xdr:cNvPr id="292" name="直線コネクタ 291"/>
        <xdr:cNvCxnSpPr/>
      </xdr:nvCxnSpPr>
      <xdr:spPr>
        <a:xfrm flipV="1">
          <a:off x="8750300" y="6527800"/>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4" name="テキスト ボックス 293"/>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17399</xdr:rowOff>
    </xdr:from>
    <xdr:to>
      <xdr:col>12</xdr:col>
      <xdr:colOff>511175</xdr:colOff>
      <xdr:row>38</xdr:row>
      <xdr:rowOff>17653</xdr:rowOff>
    </xdr:to>
    <xdr:cxnSp macro="">
      <xdr:nvCxnSpPr>
        <xdr:cNvPr id="295" name="直線コネクタ 294"/>
        <xdr:cNvCxnSpPr/>
      </xdr:nvCxnSpPr>
      <xdr:spPr>
        <a:xfrm flipV="1">
          <a:off x="7861300" y="653249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7" name="テキスト ボックス 296"/>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13462</xdr:rowOff>
    </xdr:from>
    <xdr:to>
      <xdr:col>11</xdr:col>
      <xdr:colOff>307975</xdr:colOff>
      <xdr:row>38</xdr:row>
      <xdr:rowOff>17653</xdr:rowOff>
    </xdr:to>
    <xdr:cxnSp macro="">
      <xdr:nvCxnSpPr>
        <xdr:cNvPr id="298" name="直線コネクタ 297"/>
        <xdr:cNvCxnSpPr/>
      </xdr:nvCxnSpPr>
      <xdr:spPr>
        <a:xfrm>
          <a:off x="6972300" y="65285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300" name="テキスト ボックス 299"/>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02" name="テキスト ボックス 301"/>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105537</xdr:rowOff>
    </xdr:from>
    <xdr:to>
      <xdr:col>15</xdr:col>
      <xdr:colOff>231775</xdr:colOff>
      <xdr:row>39</xdr:row>
      <xdr:rowOff>35687</xdr:rowOff>
    </xdr:to>
    <xdr:sp macro="" textlink="">
      <xdr:nvSpPr>
        <xdr:cNvPr id="308" name="円/楕円 307"/>
        <xdr:cNvSpPr/>
      </xdr:nvSpPr>
      <xdr:spPr>
        <a:xfrm>
          <a:off x="10426700" y="66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20464</xdr:rowOff>
    </xdr:from>
    <xdr:ext cx="378565" cy="259045"/>
    <xdr:sp macro="" textlink="">
      <xdr:nvSpPr>
        <xdr:cNvPr id="309" name="労働費該当値テキスト"/>
        <xdr:cNvSpPr txBox="1"/>
      </xdr:nvSpPr>
      <xdr:spPr>
        <a:xfrm>
          <a:off x="10528300" y="653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133350</xdr:rowOff>
    </xdr:from>
    <xdr:to>
      <xdr:col>14</xdr:col>
      <xdr:colOff>79375</xdr:colOff>
      <xdr:row>38</xdr:row>
      <xdr:rowOff>63500</xdr:rowOff>
    </xdr:to>
    <xdr:sp macro="" textlink="">
      <xdr:nvSpPr>
        <xdr:cNvPr id="310" name="円/楕円 309"/>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54627</xdr:rowOff>
    </xdr:from>
    <xdr:ext cx="469744" cy="259045"/>
    <xdr:sp macro="" textlink="">
      <xdr:nvSpPr>
        <xdr:cNvPr id="311" name="テキスト ボックス 310"/>
        <xdr:cNvSpPr txBox="1"/>
      </xdr:nvSpPr>
      <xdr:spPr>
        <a:xfrm>
          <a:off x="9404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138049</xdr:rowOff>
    </xdr:from>
    <xdr:to>
      <xdr:col>12</xdr:col>
      <xdr:colOff>561975</xdr:colOff>
      <xdr:row>38</xdr:row>
      <xdr:rowOff>68199</xdr:rowOff>
    </xdr:to>
    <xdr:sp macro="" textlink="">
      <xdr:nvSpPr>
        <xdr:cNvPr id="312" name="円/楕円 311"/>
        <xdr:cNvSpPr/>
      </xdr:nvSpPr>
      <xdr:spPr>
        <a:xfrm>
          <a:off x="8699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59326</xdr:rowOff>
    </xdr:from>
    <xdr:ext cx="469744" cy="259045"/>
    <xdr:sp macro="" textlink="">
      <xdr:nvSpPr>
        <xdr:cNvPr id="313" name="テキスト ボックス 312"/>
        <xdr:cNvSpPr txBox="1"/>
      </xdr:nvSpPr>
      <xdr:spPr>
        <a:xfrm>
          <a:off x="8515427"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138303</xdr:rowOff>
    </xdr:from>
    <xdr:to>
      <xdr:col>11</xdr:col>
      <xdr:colOff>358775</xdr:colOff>
      <xdr:row>38</xdr:row>
      <xdr:rowOff>68453</xdr:rowOff>
    </xdr:to>
    <xdr:sp macro="" textlink="">
      <xdr:nvSpPr>
        <xdr:cNvPr id="314" name="円/楕円 313"/>
        <xdr:cNvSpPr/>
      </xdr:nvSpPr>
      <xdr:spPr>
        <a:xfrm>
          <a:off x="7810500" y="64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59580</xdr:rowOff>
    </xdr:from>
    <xdr:ext cx="469744" cy="259045"/>
    <xdr:sp macro="" textlink="">
      <xdr:nvSpPr>
        <xdr:cNvPr id="315" name="テキスト ボックス 314"/>
        <xdr:cNvSpPr txBox="1"/>
      </xdr:nvSpPr>
      <xdr:spPr>
        <a:xfrm>
          <a:off x="7626427" y="657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134112</xdr:rowOff>
    </xdr:from>
    <xdr:to>
      <xdr:col>10</xdr:col>
      <xdr:colOff>155575</xdr:colOff>
      <xdr:row>38</xdr:row>
      <xdr:rowOff>64262</xdr:rowOff>
    </xdr:to>
    <xdr:sp macro="" textlink="">
      <xdr:nvSpPr>
        <xdr:cNvPr id="316" name="円/楕円 315"/>
        <xdr:cNvSpPr/>
      </xdr:nvSpPr>
      <xdr:spPr>
        <a:xfrm>
          <a:off x="6921500" y="647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55389</xdr:rowOff>
    </xdr:from>
    <xdr:ext cx="469744" cy="259045"/>
    <xdr:sp macro="" textlink="">
      <xdr:nvSpPr>
        <xdr:cNvPr id="317" name="テキスト ボックス 316"/>
        <xdr:cNvSpPr txBox="1"/>
      </xdr:nvSpPr>
      <xdr:spPr>
        <a:xfrm>
          <a:off x="6737427" y="657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112872</xdr:rowOff>
    </xdr:from>
    <xdr:to>
      <xdr:col>15</xdr:col>
      <xdr:colOff>180975</xdr:colOff>
      <xdr:row>56</xdr:row>
      <xdr:rowOff>24714</xdr:rowOff>
    </xdr:to>
    <xdr:cxnSp macro="">
      <xdr:nvCxnSpPr>
        <xdr:cNvPr id="348" name="直線コネクタ 347"/>
        <xdr:cNvCxnSpPr/>
      </xdr:nvCxnSpPr>
      <xdr:spPr>
        <a:xfrm>
          <a:off x="9639300" y="9542622"/>
          <a:ext cx="838200" cy="8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171160</xdr:rowOff>
    </xdr:from>
    <xdr:ext cx="534377" cy="259045"/>
    <xdr:sp macro="" textlink="">
      <xdr:nvSpPr>
        <xdr:cNvPr id="349" name="農林水産業費平均値テキスト"/>
        <xdr:cNvSpPr txBox="1"/>
      </xdr:nvSpPr>
      <xdr:spPr>
        <a:xfrm>
          <a:off x="10528300" y="994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112872</xdr:rowOff>
    </xdr:from>
    <xdr:to>
      <xdr:col>14</xdr:col>
      <xdr:colOff>28575</xdr:colOff>
      <xdr:row>58</xdr:row>
      <xdr:rowOff>108986</xdr:rowOff>
    </xdr:to>
    <xdr:cxnSp macro="">
      <xdr:nvCxnSpPr>
        <xdr:cNvPr id="351" name="直線コネクタ 350"/>
        <xdr:cNvCxnSpPr/>
      </xdr:nvCxnSpPr>
      <xdr:spPr>
        <a:xfrm flipV="1">
          <a:off x="8750300" y="9542622"/>
          <a:ext cx="889000" cy="5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4789</xdr:rowOff>
    </xdr:from>
    <xdr:ext cx="469744" cy="259045"/>
    <xdr:sp macro="" textlink="">
      <xdr:nvSpPr>
        <xdr:cNvPr id="353" name="テキスト ボックス 352"/>
        <xdr:cNvSpPr txBox="1"/>
      </xdr:nvSpPr>
      <xdr:spPr>
        <a:xfrm>
          <a:off x="9404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108986</xdr:rowOff>
    </xdr:from>
    <xdr:to>
      <xdr:col>12</xdr:col>
      <xdr:colOff>511175</xdr:colOff>
      <xdr:row>58</xdr:row>
      <xdr:rowOff>118783</xdr:rowOff>
    </xdr:to>
    <xdr:cxnSp macro="">
      <xdr:nvCxnSpPr>
        <xdr:cNvPr id="354" name="直線コネクタ 353"/>
        <xdr:cNvCxnSpPr/>
      </xdr:nvCxnSpPr>
      <xdr:spPr>
        <a:xfrm flipV="1">
          <a:off x="7861300" y="1005308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19974</xdr:rowOff>
    </xdr:from>
    <xdr:ext cx="469744" cy="259045"/>
    <xdr:sp macro="" textlink="">
      <xdr:nvSpPr>
        <xdr:cNvPr id="356" name="テキスト ボックス 355"/>
        <xdr:cNvSpPr txBox="1"/>
      </xdr:nvSpPr>
      <xdr:spPr>
        <a:xfrm>
          <a:off x="8515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118783</xdr:rowOff>
    </xdr:from>
    <xdr:to>
      <xdr:col>11</xdr:col>
      <xdr:colOff>307975</xdr:colOff>
      <xdr:row>58</xdr:row>
      <xdr:rowOff>140271</xdr:rowOff>
    </xdr:to>
    <xdr:cxnSp macro="">
      <xdr:nvCxnSpPr>
        <xdr:cNvPr id="357" name="直線コネクタ 356"/>
        <xdr:cNvCxnSpPr/>
      </xdr:nvCxnSpPr>
      <xdr:spPr>
        <a:xfrm flipV="1">
          <a:off x="6972300" y="1006288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27305</xdr:rowOff>
    </xdr:from>
    <xdr:ext cx="469744" cy="259045"/>
    <xdr:sp macro="" textlink="">
      <xdr:nvSpPr>
        <xdr:cNvPr id="359" name="テキスト ボックス 358"/>
        <xdr:cNvSpPr txBox="1"/>
      </xdr:nvSpPr>
      <xdr:spPr>
        <a:xfrm>
          <a:off x="7626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29396</xdr:rowOff>
    </xdr:from>
    <xdr:ext cx="469744" cy="259045"/>
    <xdr:sp macro="" textlink="">
      <xdr:nvSpPr>
        <xdr:cNvPr id="361" name="テキスト ボックス 360"/>
        <xdr:cNvSpPr txBox="1"/>
      </xdr:nvSpPr>
      <xdr:spPr>
        <a:xfrm>
          <a:off x="6737427" y="101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145364</xdr:rowOff>
    </xdr:from>
    <xdr:to>
      <xdr:col>15</xdr:col>
      <xdr:colOff>231775</xdr:colOff>
      <xdr:row>56</xdr:row>
      <xdr:rowOff>75514</xdr:rowOff>
    </xdr:to>
    <xdr:sp macro="" textlink="">
      <xdr:nvSpPr>
        <xdr:cNvPr id="367" name="円/楕円 366"/>
        <xdr:cNvSpPr/>
      </xdr:nvSpPr>
      <xdr:spPr>
        <a:xfrm>
          <a:off x="10426700" y="9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168241</xdr:rowOff>
    </xdr:from>
    <xdr:ext cx="534377" cy="259045"/>
    <xdr:sp macro="" textlink="">
      <xdr:nvSpPr>
        <xdr:cNvPr id="368" name="農林水産業費該当値テキスト"/>
        <xdr:cNvSpPr txBox="1"/>
      </xdr:nvSpPr>
      <xdr:spPr>
        <a:xfrm>
          <a:off x="10528300" y="94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36,042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62072</xdr:rowOff>
    </xdr:from>
    <xdr:to>
      <xdr:col>14</xdr:col>
      <xdr:colOff>79375</xdr:colOff>
      <xdr:row>55</xdr:row>
      <xdr:rowOff>163672</xdr:rowOff>
    </xdr:to>
    <xdr:sp macro="" textlink="">
      <xdr:nvSpPr>
        <xdr:cNvPr id="369" name="円/楕円 368"/>
        <xdr:cNvSpPr/>
      </xdr:nvSpPr>
      <xdr:spPr>
        <a:xfrm>
          <a:off x="9588500" y="94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8749</xdr:rowOff>
    </xdr:from>
    <xdr:ext cx="534377" cy="259045"/>
    <xdr:sp macro="" textlink="">
      <xdr:nvSpPr>
        <xdr:cNvPr id="370" name="テキスト ボックス 369"/>
        <xdr:cNvSpPr txBox="1"/>
      </xdr:nvSpPr>
      <xdr:spPr>
        <a:xfrm>
          <a:off x="9372111" y="92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58186</xdr:rowOff>
    </xdr:from>
    <xdr:to>
      <xdr:col>12</xdr:col>
      <xdr:colOff>561975</xdr:colOff>
      <xdr:row>58</xdr:row>
      <xdr:rowOff>159786</xdr:rowOff>
    </xdr:to>
    <xdr:sp macro="" textlink="">
      <xdr:nvSpPr>
        <xdr:cNvPr id="371" name="円/楕円 370"/>
        <xdr:cNvSpPr/>
      </xdr:nvSpPr>
      <xdr:spPr>
        <a:xfrm>
          <a:off x="8699500" y="100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4863</xdr:rowOff>
    </xdr:from>
    <xdr:ext cx="469744" cy="259045"/>
    <xdr:sp macro="" textlink="">
      <xdr:nvSpPr>
        <xdr:cNvPr id="372" name="テキスト ボックス 371"/>
        <xdr:cNvSpPr txBox="1"/>
      </xdr:nvSpPr>
      <xdr:spPr>
        <a:xfrm>
          <a:off x="8515427" y="977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67983</xdr:rowOff>
    </xdr:from>
    <xdr:to>
      <xdr:col>11</xdr:col>
      <xdr:colOff>358775</xdr:colOff>
      <xdr:row>58</xdr:row>
      <xdr:rowOff>169583</xdr:rowOff>
    </xdr:to>
    <xdr:sp macro="" textlink="">
      <xdr:nvSpPr>
        <xdr:cNvPr id="373" name="円/楕円 372"/>
        <xdr:cNvSpPr/>
      </xdr:nvSpPr>
      <xdr:spPr>
        <a:xfrm>
          <a:off x="7810500" y="100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14660</xdr:rowOff>
    </xdr:from>
    <xdr:ext cx="469744" cy="259045"/>
    <xdr:sp macro="" textlink="">
      <xdr:nvSpPr>
        <xdr:cNvPr id="374" name="テキスト ボックス 373"/>
        <xdr:cNvSpPr txBox="1"/>
      </xdr:nvSpPr>
      <xdr:spPr>
        <a:xfrm>
          <a:off x="7626427" y="978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89471</xdr:rowOff>
    </xdr:from>
    <xdr:to>
      <xdr:col>10</xdr:col>
      <xdr:colOff>155575</xdr:colOff>
      <xdr:row>59</xdr:row>
      <xdr:rowOff>19621</xdr:rowOff>
    </xdr:to>
    <xdr:sp macro="" textlink="">
      <xdr:nvSpPr>
        <xdr:cNvPr id="375" name="円/楕円 374"/>
        <xdr:cNvSpPr/>
      </xdr:nvSpPr>
      <xdr:spPr>
        <a:xfrm>
          <a:off x="6921500" y="100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36148</xdr:rowOff>
    </xdr:from>
    <xdr:ext cx="469744" cy="259045"/>
    <xdr:sp macro="" textlink="">
      <xdr:nvSpPr>
        <xdr:cNvPr id="376" name="テキスト ボックス 375"/>
        <xdr:cNvSpPr txBox="1"/>
      </xdr:nvSpPr>
      <xdr:spPr>
        <a:xfrm>
          <a:off x="6737427" y="980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107043</xdr:rowOff>
    </xdr:from>
    <xdr:to>
      <xdr:col>15</xdr:col>
      <xdr:colOff>180975</xdr:colOff>
      <xdr:row>78</xdr:row>
      <xdr:rowOff>143227</xdr:rowOff>
    </xdr:to>
    <xdr:cxnSp macro="">
      <xdr:nvCxnSpPr>
        <xdr:cNvPr id="407" name="直線コネクタ 406"/>
        <xdr:cNvCxnSpPr/>
      </xdr:nvCxnSpPr>
      <xdr:spPr>
        <a:xfrm flipV="1">
          <a:off x="9639300" y="13480143"/>
          <a:ext cx="8382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26770</xdr:rowOff>
    </xdr:from>
    <xdr:ext cx="534377" cy="259045"/>
    <xdr:sp macro="" textlink="">
      <xdr:nvSpPr>
        <xdr:cNvPr id="408" name="商工費平均値テキスト"/>
        <xdr:cNvSpPr txBox="1"/>
      </xdr:nvSpPr>
      <xdr:spPr>
        <a:xfrm>
          <a:off x="10528300" y="13056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111092</xdr:rowOff>
    </xdr:from>
    <xdr:to>
      <xdr:col>14</xdr:col>
      <xdr:colOff>28575</xdr:colOff>
      <xdr:row>78</xdr:row>
      <xdr:rowOff>143227</xdr:rowOff>
    </xdr:to>
    <xdr:cxnSp macro="">
      <xdr:nvCxnSpPr>
        <xdr:cNvPr id="410" name="直線コネクタ 409"/>
        <xdr:cNvCxnSpPr/>
      </xdr:nvCxnSpPr>
      <xdr:spPr>
        <a:xfrm>
          <a:off x="8750300" y="13484192"/>
          <a:ext cx="889000" cy="3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66536</xdr:rowOff>
    </xdr:from>
    <xdr:ext cx="469744" cy="259045"/>
    <xdr:sp macro="" textlink="">
      <xdr:nvSpPr>
        <xdr:cNvPr id="412" name="テキスト ボックス 411"/>
        <xdr:cNvSpPr txBox="1"/>
      </xdr:nvSpPr>
      <xdr:spPr>
        <a:xfrm>
          <a:off x="9404427"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89866</xdr:rowOff>
    </xdr:from>
    <xdr:to>
      <xdr:col>12</xdr:col>
      <xdr:colOff>511175</xdr:colOff>
      <xdr:row>78</xdr:row>
      <xdr:rowOff>111092</xdr:rowOff>
    </xdr:to>
    <xdr:cxnSp macro="">
      <xdr:nvCxnSpPr>
        <xdr:cNvPr id="413" name="直線コネクタ 412"/>
        <xdr:cNvCxnSpPr/>
      </xdr:nvCxnSpPr>
      <xdr:spPr>
        <a:xfrm>
          <a:off x="7861300" y="1346296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56641</xdr:rowOff>
    </xdr:from>
    <xdr:ext cx="469744" cy="259045"/>
    <xdr:sp macro="" textlink="">
      <xdr:nvSpPr>
        <xdr:cNvPr id="415" name="テキスト ボックス 414"/>
        <xdr:cNvSpPr txBox="1"/>
      </xdr:nvSpPr>
      <xdr:spPr>
        <a:xfrm>
          <a:off x="8515427" y="13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43427</xdr:rowOff>
    </xdr:from>
    <xdr:to>
      <xdr:col>11</xdr:col>
      <xdr:colOff>307975</xdr:colOff>
      <xdr:row>78</xdr:row>
      <xdr:rowOff>89866</xdr:rowOff>
    </xdr:to>
    <xdr:cxnSp macro="">
      <xdr:nvCxnSpPr>
        <xdr:cNvPr id="416" name="直線コネクタ 415"/>
        <xdr:cNvCxnSpPr/>
      </xdr:nvCxnSpPr>
      <xdr:spPr>
        <a:xfrm>
          <a:off x="6972300" y="13416527"/>
          <a:ext cx="889000" cy="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65916</xdr:rowOff>
    </xdr:from>
    <xdr:ext cx="469744" cy="259045"/>
    <xdr:sp macro="" textlink="">
      <xdr:nvSpPr>
        <xdr:cNvPr id="418" name="テキスト ボックス 417"/>
        <xdr:cNvSpPr txBox="1"/>
      </xdr:nvSpPr>
      <xdr:spPr>
        <a:xfrm>
          <a:off x="7626427" y="1309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71076</xdr:rowOff>
    </xdr:from>
    <xdr:ext cx="469744" cy="259045"/>
    <xdr:sp macro="" textlink="">
      <xdr:nvSpPr>
        <xdr:cNvPr id="420" name="テキスト ボックス 419"/>
        <xdr:cNvSpPr txBox="1"/>
      </xdr:nvSpPr>
      <xdr:spPr>
        <a:xfrm>
          <a:off x="6737427" y="131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56243</xdr:rowOff>
    </xdr:from>
    <xdr:to>
      <xdr:col>15</xdr:col>
      <xdr:colOff>231775</xdr:colOff>
      <xdr:row>78</xdr:row>
      <xdr:rowOff>157843</xdr:rowOff>
    </xdr:to>
    <xdr:sp macro="" textlink="">
      <xdr:nvSpPr>
        <xdr:cNvPr id="426" name="円/楕円 425"/>
        <xdr:cNvSpPr/>
      </xdr:nvSpPr>
      <xdr:spPr>
        <a:xfrm>
          <a:off x="10426700" y="13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142620</xdr:rowOff>
    </xdr:from>
    <xdr:ext cx="469744" cy="259045"/>
    <xdr:sp macro="" textlink="">
      <xdr:nvSpPr>
        <xdr:cNvPr id="427" name="商工費該当値テキスト"/>
        <xdr:cNvSpPr txBox="1"/>
      </xdr:nvSpPr>
      <xdr:spPr>
        <a:xfrm>
          <a:off x="10528300" y="1334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92427</xdr:rowOff>
    </xdr:from>
    <xdr:to>
      <xdr:col>14</xdr:col>
      <xdr:colOff>79375</xdr:colOff>
      <xdr:row>79</xdr:row>
      <xdr:rowOff>22577</xdr:rowOff>
    </xdr:to>
    <xdr:sp macro="" textlink="">
      <xdr:nvSpPr>
        <xdr:cNvPr id="428" name="円/楕円 427"/>
        <xdr:cNvSpPr/>
      </xdr:nvSpPr>
      <xdr:spPr>
        <a:xfrm>
          <a:off x="9588500" y="134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13704</xdr:rowOff>
    </xdr:from>
    <xdr:ext cx="469744" cy="259045"/>
    <xdr:sp macro="" textlink="">
      <xdr:nvSpPr>
        <xdr:cNvPr id="429" name="テキスト ボックス 428"/>
        <xdr:cNvSpPr txBox="1"/>
      </xdr:nvSpPr>
      <xdr:spPr>
        <a:xfrm>
          <a:off x="9404427" y="1355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60292</xdr:rowOff>
    </xdr:from>
    <xdr:to>
      <xdr:col>12</xdr:col>
      <xdr:colOff>561975</xdr:colOff>
      <xdr:row>78</xdr:row>
      <xdr:rowOff>161892</xdr:rowOff>
    </xdr:to>
    <xdr:sp macro="" textlink="">
      <xdr:nvSpPr>
        <xdr:cNvPr id="430" name="円/楕円 429"/>
        <xdr:cNvSpPr/>
      </xdr:nvSpPr>
      <xdr:spPr>
        <a:xfrm>
          <a:off x="8699500" y="134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153019</xdr:rowOff>
    </xdr:from>
    <xdr:ext cx="469744" cy="259045"/>
    <xdr:sp macro="" textlink="">
      <xdr:nvSpPr>
        <xdr:cNvPr id="431" name="テキスト ボックス 430"/>
        <xdr:cNvSpPr txBox="1"/>
      </xdr:nvSpPr>
      <xdr:spPr>
        <a:xfrm>
          <a:off x="8515427" y="1352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39066</xdr:rowOff>
    </xdr:from>
    <xdr:to>
      <xdr:col>11</xdr:col>
      <xdr:colOff>358775</xdr:colOff>
      <xdr:row>78</xdr:row>
      <xdr:rowOff>140666</xdr:rowOff>
    </xdr:to>
    <xdr:sp macro="" textlink="">
      <xdr:nvSpPr>
        <xdr:cNvPr id="432" name="円/楕円 431"/>
        <xdr:cNvSpPr/>
      </xdr:nvSpPr>
      <xdr:spPr>
        <a:xfrm>
          <a:off x="7810500" y="134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131793</xdr:rowOff>
    </xdr:from>
    <xdr:ext cx="469744" cy="259045"/>
    <xdr:sp macro="" textlink="">
      <xdr:nvSpPr>
        <xdr:cNvPr id="433" name="テキスト ボックス 432"/>
        <xdr:cNvSpPr txBox="1"/>
      </xdr:nvSpPr>
      <xdr:spPr>
        <a:xfrm>
          <a:off x="7626427" y="1350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164077</xdr:rowOff>
    </xdr:from>
    <xdr:to>
      <xdr:col>10</xdr:col>
      <xdr:colOff>155575</xdr:colOff>
      <xdr:row>78</xdr:row>
      <xdr:rowOff>94227</xdr:rowOff>
    </xdr:to>
    <xdr:sp macro="" textlink="">
      <xdr:nvSpPr>
        <xdr:cNvPr id="434" name="円/楕円 433"/>
        <xdr:cNvSpPr/>
      </xdr:nvSpPr>
      <xdr:spPr>
        <a:xfrm>
          <a:off x="6921500" y="133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85354</xdr:rowOff>
    </xdr:from>
    <xdr:ext cx="469744" cy="259045"/>
    <xdr:sp macro="" textlink="">
      <xdr:nvSpPr>
        <xdr:cNvPr id="435" name="テキスト ボックス 434"/>
        <xdr:cNvSpPr txBox="1"/>
      </xdr:nvSpPr>
      <xdr:spPr>
        <a:xfrm>
          <a:off x="6737427" y="1345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141456</xdr:rowOff>
    </xdr:from>
    <xdr:to>
      <xdr:col>15</xdr:col>
      <xdr:colOff>180975</xdr:colOff>
      <xdr:row>98</xdr:row>
      <xdr:rowOff>145675</xdr:rowOff>
    </xdr:to>
    <xdr:cxnSp macro="">
      <xdr:nvCxnSpPr>
        <xdr:cNvPr id="464" name="直線コネクタ 463"/>
        <xdr:cNvCxnSpPr/>
      </xdr:nvCxnSpPr>
      <xdr:spPr>
        <a:xfrm>
          <a:off x="9639300" y="16943556"/>
          <a:ext cx="838200" cy="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108723</xdr:rowOff>
    </xdr:from>
    <xdr:ext cx="534377" cy="259045"/>
    <xdr:sp macro="" textlink="">
      <xdr:nvSpPr>
        <xdr:cNvPr id="465" name="土木費平均値テキスト"/>
        <xdr:cNvSpPr txBox="1"/>
      </xdr:nvSpPr>
      <xdr:spPr>
        <a:xfrm>
          <a:off x="10528300" y="1673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141456</xdr:rowOff>
    </xdr:from>
    <xdr:to>
      <xdr:col>14</xdr:col>
      <xdr:colOff>28575</xdr:colOff>
      <xdr:row>98</xdr:row>
      <xdr:rowOff>143166</xdr:rowOff>
    </xdr:to>
    <xdr:cxnSp macro="">
      <xdr:nvCxnSpPr>
        <xdr:cNvPr id="467" name="直線コネクタ 466"/>
        <xdr:cNvCxnSpPr/>
      </xdr:nvCxnSpPr>
      <xdr:spPr>
        <a:xfrm flipV="1">
          <a:off x="8750300" y="16943556"/>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34086</xdr:rowOff>
    </xdr:from>
    <xdr:ext cx="534377" cy="259045"/>
    <xdr:sp macro="" textlink="">
      <xdr:nvSpPr>
        <xdr:cNvPr id="469" name="テキスト ボックス 468"/>
        <xdr:cNvSpPr txBox="1"/>
      </xdr:nvSpPr>
      <xdr:spPr>
        <a:xfrm>
          <a:off x="9372111" y="166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143166</xdr:rowOff>
    </xdr:from>
    <xdr:to>
      <xdr:col>12</xdr:col>
      <xdr:colOff>511175</xdr:colOff>
      <xdr:row>98</xdr:row>
      <xdr:rowOff>145280</xdr:rowOff>
    </xdr:to>
    <xdr:cxnSp macro="">
      <xdr:nvCxnSpPr>
        <xdr:cNvPr id="470" name="直線コネクタ 469"/>
        <xdr:cNvCxnSpPr/>
      </xdr:nvCxnSpPr>
      <xdr:spPr>
        <a:xfrm flipV="1">
          <a:off x="7861300" y="1694526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29956</xdr:rowOff>
    </xdr:from>
    <xdr:ext cx="534377" cy="259045"/>
    <xdr:sp macro="" textlink="">
      <xdr:nvSpPr>
        <xdr:cNvPr id="472" name="テキスト ボックス 471"/>
        <xdr:cNvSpPr txBox="1"/>
      </xdr:nvSpPr>
      <xdr:spPr>
        <a:xfrm>
          <a:off x="8483111" y="166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145280</xdr:rowOff>
    </xdr:from>
    <xdr:to>
      <xdr:col>11</xdr:col>
      <xdr:colOff>307975</xdr:colOff>
      <xdr:row>98</xdr:row>
      <xdr:rowOff>151437</xdr:rowOff>
    </xdr:to>
    <xdr:cxnSp macro="">
      <xdr:nvCxnSpPr>
        <xdr:cNvPr id="473" name="直線コネクタ 472"/>
        <xdr:cNvCxnSpPr/>
      </xdr:nvCxnSpPr>
      <xdr:spPr>
        <a:xfrm flipV="1">
          <a:off x="6972300" y="16947380"/>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36003</xdr:rowOff>
    </xdr:from>
    <xdr:ext cx="534377" cy="259045"/>
    <xdr:sp macro="" textlink="">
      <xdr:nvSpPr>
        <xdr:cNvPr id="475" name="テキスト ボックス 474"/>
        <xdr:cNvSpPr txBox="1"/>
      </xdr:nvSpPr>
      <xdr:spPr>
        <a:xfrm>
          <a:off x="7594111" y="166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35684</xdr:rowOff>
    </xdr:from>
    <xdr:ext cx="534377" cy="259045"/>
    <xdr:sp macro="" textlink="">
      <xdr:nvSpPr>
        <xdr:cNvPr id="477" name="テキスト ボックス 476"/>
        <xdr:cNvSpPr txBox="1"/>
      </xdr:nvSpPr>
      <xdr:spPr>
        <a:xfrm>
          <a:off x="6705111" y="166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94875</xdr:rowOff>
    </xdr:from>
    <xdr:to>
      <xdr:col>15</xdr:col>
      <xdr:colOff>231775</xdr:colOff>
      <xdr:row>99</xdr:row>
      <xdr:rowOff>25025</xdr:rowOff>
    </xdr:to>
    <xdr:sp macro="" textlink="">
      <xdr:nvSpPr>
        <xdr:cNvPr id="483" name="円/楕円 482"/>
        <xdr:cNvSpPr/>
      </xdr:nvSpPr>
      <xdr:spPr>
        <a:xfrm>
          <a:off x="10426700" y="168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64274</xdr:rowOff>
    </xdr:from>
    <xdr:ext cx="534377" cy="259045"/>
    <xdr:sp macro="" textlink="">
      <xdr:nvSpPr>
        <xdr:cNvPr id="484" name="土木費該当値テキスト"/>
        <xdr:cNvSpPr txBox="1"/>
      </xdr:nvSpPr>
      <xdr:spPr>
        <a:xfrm>
          <a:off x="10528300" y="168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90656</xdr:rowOff>
    </xdr:from>
    <xdr:to>
      <xdr:col>14</xdr:col>
      <xdr:colOff>79375</xdr:colOff>
      <xdr:row>99</xdr:row>
      <xdr:rowOff>20806</xdr:rowOff>
    </xdr:to>
    <xdr:sp macro="" textlink="">
      <xdr:nvSpPr>
        <xdr:cNvPr id="485" name="円/楕円 484"/>
        <xdr:cNvSpPr/>
      </xdr:nvSpPr>
      <xdr:spPr>
        <a:xfrm>
          <a:off x="9588500" y="168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11933</xdr:rowOff>
    </xdr:from>
    <xdr:ext cx="534377" cy="259045"/>
    <xdr:sp macro="" textlink="">
      <xdr:nvSpPr>
        <xdr:cNvPr id="486" name="テキスト ボックス 485"/>
        <xdr:cNvSpPr txBox="1"/>
      </xdr:nvSpPr>
      <xdr:spPr>
        <a:xfrm>
          <a:off x="9372111" y="169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92366</xdr:rowOff>
    </xdr:from>
    <xdr:to>
      <xdr:col>12</xdr:col>
      <xdr:colOff>561975</xdr:colOff>
      <xdr:row>99</xdr:row>
      <xdr:rowOff>22516</xdr:rowOff>
    </xdr:to>
    <xdr:sp macro="" textlink="">
      <xdr:nvSpPr>
        <xdr:cNvPr id="487" name="円/楕円 486"/>
        <xdr:cNvSpPr/>
      </xdr:nvSpPr>
      <xdr:spPr>
        <a:xfrm>
          <a:off x="8699500" y="168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13643</xdr:rowOff>
    </xdr:from>
    <xdr:ext cx="534377" cy="259045"/>
    <xdr:sp macro="" textlink="">
      <xdr:nvSpPr>
        <xdr:cNvPr id="488" name="テキスト ボックス 487"/>
        <xdr:cNvSpPr txBox="1"/>
      </xdr:nvSpPr>
      <xdr:spPr>
        <a:xfrm>
          <a:off x="8483111" y="1698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94480</xdr:rowOff>
    </xdr:from>
    <xdr:to>
      <xdr:col>11</xdr:col>
      <xdr:colOff>358775</xdr:colOff>
      <xdr:row>99</xdr:row>
      <xdr:rowOff>24630</xdr:rowOff>
    </xdr:to>
    <xdr:sp macro="" textlink="">
      <xdr:nvSpPr>
        <xdr:cNvPr id="489" name="円/楕円 488"/>
        <xdr:cNvSpPr/>
      </xdr:nvSpPr>
      <xdr:spPr>
        <a:xfrm>
          <a:off x="7810500" y="168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15757</xdr:rowOff>
    </xdr:from>
    <xdr:ext cx="534377" cy="259045"/>
    <xdr:sp macro="" textlink="">
      <xdr:nvSpPr>
        <xdr:cNvPr id="490" name="テキスト ボックス 489"/>
        <xdr:cNvSpPr txBox="1"/>
      </xdr:nvSpPr>
      <xdr:spPr>
        <a:xfrm>
          <a:off x="7594111" y="1698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100637</xdr:rowOff>
    </xdr:from>
    <xdr:to>
      <xdr:col>10</xdr:col>
      <xdr:colOff>155575</xdr:colOff>
      <xdr:row>99</xdr:row>
      <xdr:rowOff>30787</xdr:rowOff>
    </xdr:to>
    <xdr:sp macro="" textlink="">
      <xdr:nvSpPr>
        <xdr:cNvPr id="491" name="円/楕円 490"/>
        <xdr:cNvSpPr/>
      </xdr:nvSpPr>
      <xdr:spPr>
        <a:xfrm>
          <a:off x="6921500" y="169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21914</xdr:rowOff>
    </xdr:from>
    <xdr:ext cx="534377" cy="259045"/>
    <xdr:sp macro="" textlink="">
      <xdr:nvSpPr>
        <xdr:cNvPr id="492" name="テキスト ボックス 491"/>
        <xdr:cNvSpPr txBox="1"/>
      </xdr:nvSpPr>
      <xdr:spPr>
        <a:xfrm>
          <a:off x="6705111" y="169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3" name="直線コネクタ 512"/>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4"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5" name="直線コネクタ 514"/>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6"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7" name="直線コネクタ 516"/>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101524</xdr:rowOff>
    </xdr:from>
    <xdr:to>
      <xdr:col>23</xdr:col>
      <xdr:colOff>517525</xdr:colOff>
      <xdr:row>37</xdr:row>
      <xdr:rowOff>38716</xdr:rowOff>
    </xdr:to>
    <xdr:cxnSp macro="">
      <xdr:nvCxnSpPr>
        <xdr:cNvPr id="518" name="直線コネクタ 517"/>
        <xdr:cNvCxnSpPr/>
      </xdr:nvCxnSpPr>
      <xdr:spPr>
        <a:xfrm>
          <a:off x="15481300" y="6273724"/>
          <a:ext cx="838200" cy="10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166698</xdr:rowOff>
    </xdr:from>
    <xdr:ext cx="534377" cy="259045"/>
    <xdr:sp macro="" textlink="">
      <xdr:nvSpPr>
        <xdr:cNvPr id="519" name="消防費平均値テキスト"/>
        <xdr:cNvSpPr txBox="1"/>
      </xdr:nvSpPr>
      <xdr:spPr>
        <a:xfrm>
          <a:off x="16370300" y="599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0" name="フローチャート : 判断 519"/>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101524</xdr:rowOff>
    </xdr:from>
    <xdr:to>
      <xdr:col>22</xdr:col>
      <xdr:colOff>365125</xdr:colOff>
      <xdr:row>36</xdr:row>
      <xdr:rowOff>132785</xdr:rowOff>
    </xdr:to>
    <xdr:cxnSp macro="">
      <xdr:nvCxnSpPr>
        <xdr:cNvPr id="521" name="直線コネクタ 520"/>
        <xdr:cNvCxnSpPr/>
      </xdr:nvCxnSpPr>
      <xdr:spPr>
        <a:xfrm flipV="1">
          <a:off x="14592300" y="6273724"/>
          <a:ext cx="8890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2" name="フローチャート : 判断 521"/>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166622</xdr:rowOff>
    </xdr:from>
    <xdr:ext cx="534377" cy="259045"/>
    <xdr:sp macro="" textlink="">
      <xdr:nvSpPr>
        <xdr:cNvPr id="523" name="テキスト ボックス 522"/>
        <xdr:cNvSpPr txBox="1"/>
      </xdr:nvSpPr>
      <xdr:spPr>
        <a:xfrm>
          <a:off x="15214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132785</xdr:rowOff>
    </xdr:from>
    <xdr:to>
      <xdr:col>21</xdr:col>
      <xdr:colOff>161925</xdr:colOff>
      <xdr:row>37</xdr:row>
      <xdr:rowOff>19571</xdr:rowOff>
    </xdr:to>
    <xdr:cxnSp macro="">
      <xdr:nvCxnSpPr>
        <xdr:cNvPr id="524" name="直線コネクタ 523"/>
        <xdr:cNvCxnSpPr/>
      </xdr:nvCxnSpPr>
      <xdr:spPr>
        <a:xfrm flipV="1">
          <a:off x="13703300" y="6304985"/>
          <a:ext cx="889000" cy="5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5" name="フローチャート : 判断 524"/>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6" name="テキスト ボックス 525"/>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19571</xdr:rowOff>
    </xdr:from>
    <xdr:to>
      <xdr:col>19</xdr:col>
      <xdr:colOff>644525</xdr:colOff>
      <xdr:row>37</xdr:row>
      <xdr:rowOff>43517</xdr:rowOff>
    </xdr:to>
    <xdr:cxnSp macro="">
      <xdr:nvCxnSpPr>
        <xdr:cNvPr id="527" name="直線コネクタ 526"/>
        <xdr:cNvCxnSpPr/>
      </xdr:nvCxnSpPr>
      <xdr:spPr>
        <a:xfrm flipV="1">
          <a:off x="12814300" y="6363221"/>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8" name="フローチャート : 判断 527"/>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67181</xdr:rowOff>
    </xdr:from>
    <xdr:ext cx="534377" cy="259045"/>
    <xdr:sp macro="" textlink="">
      <xdr:nvSpPr>
        <xdr:cNvPr id="529" name="テキスト ボックス 528"/>
        <xdr:cNvSpPr txBox="1"/>
      </xdr:nvSpPr>
      <xdr:spPr>
        <a:xfrm>
          <a:off x="13436111" y="606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0" name="フローチャート : 判断 529"/>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100042</xdr:rowOff>
    </xdr:from>
    <xdr:ext cx="534377" cy="259045"/>
    <xdr:sp macro="" textlink="">
      <xdr:nvSpPr>
        <xdr:cNvPr id="531" name="テキスト ボックス 530"/>
        <xdr:cNvSpPr txBox="1"/>
      </xdr:nvSpPr>
      <xdr:spPr>
        <a:xfrm>
          <a:off x="12547111" y="61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159366</xdr:rowOff>
    </xdr:from>
    <xdr:to>
      <xdr:col>23</xdr:col>
      <xdr:colOff>568325</xdr:colOff>
      <xdr:row>37</xdr:row>
      <xdr:rowOff>89516</xdr:rowOff>
    </xdr:to>
    <xdr:sp macro="" textlink="">
      <xdr:nvSpPr>
        <xdr:cNvPr id="537" name="円/楕円 536"/>
        <xdr:cNvSpPr/>
      </xdr:nvSpPr>
      <xdr:spPr>
        <a:xfrm>
          <a:off x="16268700" y="63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137793</xdr:rowOff>
    </xdr:from>
    <xdr:ext cx="534377" cy="259045"/>
    <xdr:sp macro="" textlink="">
      <xdr:nvSpPr>
        <xdr:cNvPr id="538" name="消防費該当値テキスト"/>
        <xdr:cNvSpPr txBox="1"/>
      </xdr:nvSpPr>
      <xdr:spPr>
        <a:xfrm>
          <a:off x="16370300" y="63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50724</xdr:rowOff>
    </xdr:from>
    <xdr:to>
      <xdr:col>22</xdr:col>
      <xdr:colOff>415925</xdr:colOff>
      <xdr:row>36</xdr:row>
      <xdr:rowOff>152324</xdr:rowOff>
    </xdr:to>
    <xdr:sp macro="" textlink="">
      <xdr:nvSpPr>
        <xdr:cNvPr id="539" name="円/楕円 538"/>
        <xdr:cNvSpPr/>
      </xdr:nvSpPr>
      <xdr:spPr>
        <a:xfrm>
          <a:off x="15430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143451</xdr:rowOff>
    </xdr:from>
    <xdr:ext cx="534377" cy="259045"/>
    <xdr:sp macro="" textlink="">
      <xdr:nvSpPr>
        <xdr:cNvPr id="540" name="テキスト ボックス 539"/>
        <xdr:cNvSpPr txBox="1"/>
      </xdr:nvSpPr>
      <xdr:spPr>
        <a:xfrm>
          <a:off x="15214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81985</xdr:rowOff>
    </xdr:from>
    <xdr:to>
      <xdr:col>21</xdr:col>
      <xdr:colOff>212725</xdr:colOff>
      <xdr:row>37</xdr:row>
      <xdr:rowOff>12135</xdr:rowOff>
    </xdr:to>
    <xdr:sp macro="" textlink="">
      <xdr:nvSpPr>
        <xdr:cNvPr id="541" name="円/楕円 540"/>
        <xdr:cNvSpPr/>
      </xdr:nvSpPr>
      <xdr:spPr>
        <a:xfrm>
          <a:off x="14541500" y="62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28662</xdr:rowOff>
    </xdr:from>
    <xdr:ext cx="534377" cy="259045"/>
    <xdr:sp macro="" textlink="">
      <xdr:nvSpPr>
        <xdr:cNvPr id="542" name="テキスト ボックス 541"/>
        <xdr:cNvSpPr txBox="1"/>
      </xdr:nvSpPr>
      <xdr:spPr>
        <a:xfrm>
          <a:off x="14325111" y="60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140221</xdr:rowOff>
    </xdr:from>
    <xdr:to>
      <xdr:col>20</xdr:col>
      <xdr:colOff>9525</xdr:colOff>
      <xdr:row>37</xdr:row>
      <xdr:rowOff>70371</xdr:rowOff>
    </xdr:to>
    <xdr:sp macro="" textlink="">
      <xdr:nvSpPr>
        <xdr:cNvPr id="543" name="円/楕円 542"/>
        <xdr:cNvSpPr/>
      </xdr:nvSpPr>
      <xdr:spPr>
        <a:xfrm>
          <a:off x="13652500" y="63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61498</xdr:rowOff>
    </xdr:from>
    <xdr:ext cx="534377" cy="259045"/>
    <xdr:sp macro="" textlink="">
      <xdr:nvSpPr>
        <xdr:cNvPr id="544" name="テキスト ボックス 543"/>
        <xdr:cNvSpPr txBox="1"/>
      </xdr:nvSpPr>
      <xdr:spPr>
        <a:xfrm>
          <a:off x="13436111" y="64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164167</xdr:rowOff>
    </xdr:from>
    <xdr:to>
      <xdr:col>18</xdr:col>
      <xdr:colOff>492125</xdr:colOff>
      <xdr:row>37</xdr:row>
      <xdr:rowOff>94317</xdr:rowOff>
    </xdr:to>
    <xdr:sp macro="" textlink="">
      <xdr:nvSpPr>
        <xdr:cNvPr id="545" name="円/楕円 544"/>
        <xdr:cNvSpPr/>
      </xdr:nvSpPr>
      <xdr:spPr>
        <a:xfrm>
          <a:off x="12763500" y="6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85444</xdr:rowOff>
    </xdr:from>
    <xdr:ext cx="534377" cy="259045"/>
    <xdr:sp macro="" textlink="">
      <xdr:nvSpPr>
        <xdr:cNvPr id="546" name="テキスト ボックス 545"/>
        <xdr:cNvSpPr txBox="1"/>
      </xdr:nvSpPr>
      <xdr:spPr>
        <a:xfrm>
          <a:off x="12547111" y="64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1" name="直線コネクタ 570"/>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2"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3" name="直線コネクタ 572"/>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4"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5" name="直線コネクタ 574"/>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125031</xdr:rowOff>
    </xdr:from>
    <xdr:to>
      <xdr:col>23</xdr:col>
      <xdr:colOff>517525</xdr:colOff>
      <xdr:row>58</xdr:row>
      <xdr:rowOff>87026</xdr:rowOff>
    </xdr:to>
    <xdr:cxnSp macro="">
      <xdr:nvCxnSpPr>
        <xdr:cNvPr id="576" name="直線コネクタ 575"/>
        <xdr:cNvCxnSpPr/>
      </xdr:nvCxnSpPr>
      <xdr:spPr>
        <a:xfrm>
          <a:off x="15481300" y="9897681"/>
          <a:ext cx="838200" cy="13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7" name="教育費平均値テキスト"/>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8" name="フローチャート : 判断 577"/>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125031</xdr:rowOff>
    </xdr:from>
    <xdr:to>
      <xdr:col>22</xdr:col>
      <xdr:colOff>365125</xdr:colOff>
      <xdr:row>58</xdr:row>
      <xdr:rowOff>997</xdr:rowOff>
    </xdr:to>
    <xdr:cxnSp macro="">
      <xdr:nvCxnSpPr>
        <xdr:cNvPr id="579" name="直線コネクタ 578"/>
        <xdr:cNvCxnSpPr/>
      </xdr:nvCxnSpPr>
      <xdr:spPr>
        <a:xfrm flipV="1">
          <a:off x="14592300" y="9897681"/>
          <a:ext cx="889000" cy="4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0" name="フローチャート : 判断 579"/>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141952</xdr:rowOff>
    </xdr:from>
    <xdr:ext cx="534377" cy="259045"/>
    <xdr:sp macro="" textlink="">
      <xdr:nvSpPr>
        <xdr:cNvPr id="581" name="テキスト ボックス 580"/>
        <xdr:cNvSpPr txBox="1"/>
      </xdr:nvSpPr>
      <xdr:spPr>
        <a:xfrm>
          <a:off x="15214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160827</xdr:rowOff>
    </xdr:from>
    <xdr:to>
      <xdr:col>21</xdr:col>
      <xdr:colOff>161925</xdr:colOff>
      <xdr:row>58</xdr:row>
      <xdr:rowOff>997</xdr:rowOff>
    </xdr:to>
    <xdr:cxnSp macro="">
      <xdr:nvCxnSpPr>
        <xdr:cNvPr id="582" name="直線コネクタ 581"/>
        <xdr:cNvCxnSpPr/>
      </xdr:nvCxnSpPr>
      <xdr:spPr>
        <a:xfrm>
          <a:off x="13703300" y="9933477"/>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3" name="フローチャート : 判断 582"/>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9593</xdr:rowOff>
    </xdr:from>
    <xdr:ext cx="534377" cy="259045"/>
    <xdr:sp macro="" textlink="">
      <xdr:nvSpPr>
        <xdr:cNvPr id="584" name="テキスト ボックス 583"/>
        <xdr:cNvSpPr txBox="1"/>
      </xdr:nvSpPr>
      <xdr:spPr>
        <a:xfrm>
          <a:off x="14325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160827</xdr:rowOff>
    </xdr:from>
    <xdr:to>
      <xdr:col>19</xdr:col>
      <xdr:colOff>644525</xdr:colOff>
      <xdr:row>58</xdr:row>
      <xdr:rowOff>40525</xdr:rowOff>
    </xdr:to>
    <xdr:cxnSp macro="">
      <xdr:nvCxnSpPr>
        <xdr:cNvPr id="585" name="直線コネクタ 584"/>
        <xdr:cNvCxnSpPr/>
      </xdr:nvCxnSpPr>
      <xdr:spPr>
        <a:xfrm flipV="1">
          <a:off x="12814300" y="9933477"/>
          <a:ext cx="8890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6" name="フローチャート : 判断 585"/>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67448</xdr:rowOff>
    </xdr:from>
    <xdr:ext cx="534377" cy="259045"/>
    <xdr:sp macro="" textlink="">
      <xdr:nvSpPr>
        <xdr:cNvPr id="587" name="テキスト ボックス 586"/>
        <xdr:cNvSpPr txBox="1"/>
      </xdr:nvSpPr>
      <xdr:spPr>
        <a:xfrm>
          <a:off x="13436111" y="94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8" name="フローチャート : 判断 587"/>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53370</xdr:rowOff>
    </xdr:from>
    <xdr:ext cx="534377" cy="259045"/>
    <xdr:sp macro="" textlink="">
      <xdr:nvSpPr>
        <xdr:cNvPr id="589" name="テキスト ボックス 588"/>
        <xdr:cNvSpPr txBox="1"/>
      </xdr:nvSpPr>
      <xdr:spPr>
        <a:xfrm>
          <a:off x="12547111" y="94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36226</xdr:rowOff>
    </xdr:from>
    <xdr:to>
      <xdr:col>23</xdr:col>
      <xdr:colOff>568325</xdr:colOff>
      <xdr:row>58</xdr:row>
      <xdr:rowOff>137826</xdr:rowOff>
    </xdr:to>
    <xdr:sp macro="" textlink="">
      <xdr:nvSpPr>
        <xdr:cNvPr id="595" name="円/楕円 594"/>
        <xdr:cNvSpPr/>
      </xdr:nvSpPr>
      <xdr:spPr>
        <a:xfrm>
          <a:off x="16268700" y="99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122603</xdr:rowOff>
    </xdr:from>
    <xdr:ext cx="534377" cy="259045"/>
    <xdr:sp macro="" textlink="">
      <xdr:nvSpPr>
        <xdr:cNvPr id="596" name="教育費該当値テキスト"/>
        <xdr:cNvSpPr txBox="1"/>
      </xdr:nvSpPr>
      <xdr:spPr>
        <a:xfrm>
          <a:off x="16370300" y="98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74231</xdr:rowOff>
    </xdr:from>
    <xdr:to>
      <xdr:col>22</xdr:col>
      <xdr:colOff>415925</xdr:colOff>
      <xdr:row>58</xdr:row>
      <xdr:rowOff>4381</xdr:rowOff>
    </xdr:to>
    <xdr:sp macro="" textlink="">
      <xdr:nvSpPr>
        <xdr:cNvPr id="597" name="円/楕円 596"/>
        <xdr:cNvSpPr/>
      </xdr:nvSpPr>
      <xdr:spPr>
        <a:xfrm>
          <a:off x="15430500" y="98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166958</xdr:rowOff>
    </xdr:from>
    <xdr:ext cx="534377" cy="259045"/>
    <xdr:sp macro="" textlink="">
      <xdr:nvSpPr>
        <xdr:cNvPr id="598" name="テキスト ボックス 597"/>
        <xdr:cNvSpPr txBox="1"/>
      </xdr:nvSpPr>
      <xdr:spPr>
        <a:xfrm>
          <a:off x="15214111" y="99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121647</xdr:rowOff>
    </xdr:from>
    <xdr:to>
      <xdr:col>21</xdr:col>
      <xdr:colOff>212725</xdr:colOff>
      <xdr:row>58</xdr:row>
      <xdr:rowOff>51797</xdr:rowOff>
    </xdr:to>
    <xdr:sp macro="" textlink="">
      <xdr:nvSpPr>
        <xdr:cNvPr id="599" name="円/楕円 598"/>
        <xdr:cNvSpPr/>
      </xdr:nvSpPr>
      <xdr:spPr>
        <a:xfrm>
          <a:off x="14541500" y="98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42924</xdr:rowOff>
    </xdr:from>
    <xdr:ext cx="534377" cy="259045"/>
    <xdr:sp macro="" textlink="">
      <xdr:nvSpPr>
        <xdr:cNvPr id="600" name="テキスト ボックス 599"/>
        <xdr:cNvSpPr txBox="1"/>
      </xdr:nvSpPr>
      <xdr:spPr>
        <a:xfrm>
          <a:off x="14325111" y="99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110027</xdr:rowOff>
    </xdr:from>
    <xdr:to>
      <xdr:col>20</xdr:col>
      <xdr:colOff>9525</xdr:colOff>
      <xdr:row>58</xdr:row>
      <xdr:rowOff>40177</xdr:rowOff>
    </xdr:to>
    <xdr:sp macro="" textlink="">
      <xdr:nvSpPr>
        <xdr:cNvPr id="601" name="円/楕円 600"/>
        <xdr:cNvSpPr/>
      </xdr:nvSpPr>
      <xdr:spPr>
        <a:xfrm>
          <a:off x="13652500" y="98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31304</xdr:rowOff>
    </xdr:from>
    <xdr:ext cx="534377" cy="259045"/>
    <xdr:sp macro="" textlink="">
      <xdr:nvSpPr>
        <xdr:cNvPr id="602" name="テキスト ボックス 601"/>
        <xdr:cNvSpPr txBox="1"/>
      </xdr:nvSpPr>
      <xdr:spPr>
        <a:xfrm>
          <a:off x="13436111" y="99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161175</xdr:rowOff>
    </xdr:from>
    <xdr:to>
      <xdr:col>18</xdr:col>
      <xdr:colOff>492125</xdr:colOff>
      <xdr:row>58</xdr:row>
      <xdr:rowOff>91325</xdr:rowOff>
    </xdr:to>
    <xdr:sp macro="" textlink="">
      <xdr:nvSpPr>
        <xdr:cNvPr id="603" name="円/楕円 602"/>
        <xdr:cNvSpPr/>
      </xdr:nvSpPr>
      <xdr:spPr>
        <a:xfrm>
          <a:off x="12763500" y="9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82452</xdr:rowOff>
    </xdr:from>
    <xdr:ext cx="534377" cy="259045"/>
    <xdr:sp macro="" textlink="">
      <xdr:nvSpPr>
        <xdr:cNvPr id="604" name="テキスト ボックス 603"/>
        <xdr:cNvSpPr txBox="1"/>
      </xdr:nvSpPr>
      <xdr:spPr>
        <a:xfrm>
          <a:off x="12547111" y="100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0" name="直線コネクタ 629"/>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1"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3"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4" name="直線コネクタ 633"/>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58252</xdr:rowOff>
    </xdr:from>
    <xdr:ext cx="378565" cy="259045"/>
    <xdr:sp macro="" textlink="">
      <xdr:nvSpPr>
        <xdr:cNvPr id="636" name="災害復旧費平均値テキスト"/>
        <xdr:cNvSpPr txBox="1"/>
      </xdr:nvSpPr>
      <xdr:spPr>
        <a:xfrm>
          <a:off x="16370300" y="13431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7" name="フローチャート : 判断 636"/>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9" name="フローチャート : 判断 638"/>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154988</xdr:rowOff>
    </xdr:from>
    <xdr:ext cx="378565" cy="259045"/>
    <xdr:sp macro="" textlink="">
      <xdr:nvSpPr>
        <xdr:cNvPr id="640" name="テキスト ボックス 639"/>
        <xdr:cNvSpPr txBox="1"/>
      </xdr:nvSpPr>
      <xdr:spPr>
        <a:xfrm>
          <a:off x="15292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98192</xdr:rowOff>
    </xdr:from>
    <xdr:to>
      <xdr:col>21</xdr:col>
      <xdr:colOff>161925</xdr:colOff>
      <xdr:row>79</xdr:row>
      <xdr:rowOff>98879</xdr:rowOff>
    </xdr:to>
    <xdr:cxnSp macro="">
      <xdr:nvCxnSpPr>
        <xdr:cNvPr id="641" name="直線コネクタ 640"/>
        <xdr:cNvCxnSpPr/>
      </xdr:nvCxnSpPr>
      <xdr:spPr>
        <a:xfrm>
          <a:off x="13703300" y="1364274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2" name="フローチャート : 判断 641"/>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154678</xdr:rowOff>
    </xdr:from>
    <xdr:ext cx="378565" cy="259045"/>
    <xdr:sp macro="" textlink="">
      <xdr:nvSpPr>
        <xdr:cNvPr id="643" name="テキスト ボックス 642"/>
        <xdr:cNvSpPr txBox="1"/>
      </xdr:nvSpPr>
      <xdr:spPr>
        <a:xfrm>
          <a:off x="14403017" y="13356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97344</xdr:rowOff>
    </xdr:from>
    <xdr:to>
      <xdr:col>19</xdr:col>
      <xdr:colOff>644525</xdr:colOff>
      <xdr:row>79</xdr:row>
      <xdr:rowOff>98192</xdr:rowOff>
    </xdr:to>
    <xdr:cxnSp macro="">
      <xdr:nvCxnSpPr>
        <xdr:cNvPr id="644" name="直線コネクタ 643"/>
        <xdr:cNvCxnSpPr/>
      </xdr:nvCxnSpPr>
      <xdr:spPr>
        <a:xfrm>
          <a:off x="12814300" y="13641894"/>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5" name="フローチャート : 判断 644"/>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146513</xdr:rowOff>
    </xdr:from>
    <xdr:ext cx="469744" cy="259045"/>
    <xdr:sp macro="" textlink="">
      <xdr:nvSpPr>
        <xdr:cNvPr id="646" name="テキスト ボックス 645"/>
        <xdr:cNvSpPr txBox="1"/>
      </xdr:nvSpPr>
      <xdr:spPr>
        <a:xfrm>
          <a:off x="13468427" y="133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7" name="フローチャート : 判断 646"/>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145501</xdr:rowOff>
    </xdr:from>
    <xdr:ext cx="469744" cy="259045"/>
    <xdr:sp macro="" textlink="">
      <xdr:nvSpPr>
        <xdr:cNvPr id="648" name="テキスト ボックス 647"/>
        <xdr:cNvSpPr txBox="1"/>
      </xdr:nvSpPr>
      <xdr:spPr>
        <a:xfrm>
          <a:off x="12579427" y="133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13802</xdr:rowOff>
    </xdr:from>
    <xdr:ext cx="249299" cy="259045"/>
    <xdr:sp macro="" textlink="">
      <xdr:nvSpPr>
        <xdr:cNvPr id="655" name="災害復旧費該当値テキスト"/>
        <xdr:cNvSpPr txBox="1"/>
      </xdr:nvSpPr>
      <xdr:spPr>
        <a:xfrm>
          <a:off x="16370300" y="13558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47392</xdr:rowOff>
    </xdr:from>
    <xdr:to>
      <xdr:col>20</xdr:col>
      <xdr:colOff>9525</xdr:colOff>
      <xdr:row>79</xdr:row>
      <xdr:rowOff>148992</xdr:rowOff>
    </xdr:to>
    <xdr:sp macro="" textlink="">
      <xdr:nvSpPr>
        <xdr:cNvPr id="660" name="円/楕円 659"/>
        <xdr:cNvSpPr/>
      </xdr:nvSpPr>
      <xdr:spPr>
        <a:xfrm>
          <a:off x="13652500" y="135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140119</xdr:rowOff>
    </xdr:from>
    <xdr:ext cx="313932" cy="259045"/>
    <xdr:sp macro="" textlink="">
      <xdr:nvSpPr>
        <xdr:cNvPr id="661" name="テキスト ボックス 660"/>
        <xdr:cNvSpPr txBox="1"/>
      </xdr:nvSpPr>
      <xdr:spPr>
        <a:xfrm>
          <a:off x="13546333" y="13684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46544</xdr:rowOff>
    </xdr:from>
    <xdr:to>
      <xdr:col>18</xdr:col>
      <xdr:colOff>492125</xdr:colOff>
      <xdr:row>79</xdr:row>
      <xdr:rowOff>148144</xdr:rowOff>
    </xdr:to>
    <xdr:sp macro="" textlink="">
      <xdr:nvSpPr>
        <xdr:cNvPr id="662" name="円/楕円 661"/>
        <xdr:cNvSpPr/>
      </xdr:nvSpPr>
      <xdr:spPr>
        <a:xfrm>
          <a:off x="12763500" y="135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139271</xdr:rowOff>
    </xdr:from>
    <xdr:ext cx="313932" cy="259045"/>
    <xdr:sp macro="" textlink="">
      <xdr:nvSpPr>
        <xdr:cNvPr id="663" name="テキスト ボックス 662"/>
        <xdr:cNvSpPr txBox="1"/>
      </xdr:nvSpPr>
      <xdr:spPr>
        <a:xfrm>
          <a:off x="12657333" y="13683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7" name="直線コネクタ 686"/>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8"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9" name="直線コネクタ 688"/>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0"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1" name="直線コネクタ 690"/>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82474</xdr:rowOff>
    </xdr:from>
    <xdr:to>
      <xdr:col>23</xdr:col>
      <xdr:colOff>517525</xdr:colOff>
      <xdr:row>96</xdr:row>
      <xdr:rowOff>150044</xdr:rowOff>
    </xdr:to>
    <xdr:cxnSp macro="">
      <xdr:nvCxnSpPr>
        <xdr:cNvPr id="692" name="直線コネクタ 691"/>
        <xdr:cNvCxnSpPr/>
      </xdr:nvCxnSpPr>
      <xdr:spPr>
        <a:xfrm>
          <a:off x="15481300" y="16541674"/>
          <a:ext cx="838200" cy="6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122159</xdr:rowOff>
    </xdr:from>
    <xdr:ext cx="534377" cy="259045"/>
    <xdr:sp macro="" textlink="">
      <xdr:nvSpPr>
        <xdr:cNvPr id="693" name="公債費平均値テキスト"/>
        <xdr:cNvSpPr txBox="1"/>
      </xdr:nvSpPr>
      <xdr:spPr>
        <a:xfrm>
          <a:off x="16370300" y="1606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4" name="フローチャート : 判断 693"/>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55708</xdr:rowOff>
    </xdr:from>
    <xdr:to>
      <xdr:col>22</xdr:col>
      <xdr:colOff>365125</xdr:colOff>
      <xdr:row>96</xdr:row>
      <xdr:rowOff>82474</xdr:rowOff>
    </xdr:to>
    <xdr:cxnSp macro="">
      <xdr:nvCxnSpPr>
        <xdr:cNvPr id="695" name="直線コネクタ 694"/>
        <xdr:cNvCxnSpPr/>
      </xdr:nvCxnSpPr>
      <xdr:spPr>
        <a:xfrm>
          <a:off x="14592300" y="16514908"/>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6" name="フローチャート : 判断 695"/>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63295</xdr:rowOff>
    </xdr:from>
    <xdr:ext cx="534377" cy="259045"/>
    <xdr:sp macro="" textlink="">
      <xdr:nvSpPr>
        <xdr:cNvPr id="697" name="テキスト ボックス 696"/>
        <xdr:cNvSpPr txBox="1"/>
      </xdr:nvSpPr>
      <xdr:spPr>
        <a:xfrm>
          <a:off x="15214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55708</xdr:rowOff>
    </xdr:from>
    <xdr:to>
      <xdr:col>21</xdr:col>
      <xdr:colOff>161925</xdr:colOff>
      <xdr:row>96</xdr:row>
      <xdr:rowOff>96876</xdr:rowOff>
    </xdr:to>
    <xdr:cxnSp macro="">
      <xdr:nvCxnSpPr>
        <xdr:cNvPr id="698" name="直線コネクタ 697"/>
        <xdr:cNvCxnSpPr/>
      </xdr:nvCxnSpPr>
      <xdr:spPr>
        <a:xfrm flipV="1">
          <a:off x="13703300" y="16514908"/>
          <a:ext cx="889000" cy="4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9" name="フローチャート : 判断 698"/>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52912</xdr:rowOff>
    </xdr:from>
    <xdr:ext cx="534377" cy="259045"/>
    <xdr:sp macro="" textlink="">
      <xdr:nvSpPr>
        <xdr:cNvPr id="700" name="テキスト ボックス 699"/>
        <xdr:cNvSpPr txBox="1"/>
      </xdr:nvSpPr>
      <xdr:spPr>
        <a:xfrm>
          <a:off x="14325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162731</xdr:rowOff>
    </xdr:from>
    <xdr:to>
      <xdr:col>19</xdr:col>
      <xdr:colOff>644525</xdr:colOff>
      <xdr:row>96</xdr:row>
      <xdr:rowOff>96876</xdr:rowOff>
    </xdr:to>
    <xdr:cxnSp macro="">
      <xdr:nvCxnSpPr>
        <xdr:cNvPr id="701" name="直線コネクタ 700"/>
        <xdr:cNvCxnSpPr/>
      </xdr:nvCxnSpPr>
      <xdr:spPr>
        <a:xfrm>
          <a:off x="12814300" y="16107581"/>
          <a:ext cx="889000" cy="4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2" name="フローチャート : 判断 701"/>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57008</xdr:rowOff>
    </xdr:from>
    <xdr:ext cx="534377" cy="259045"/>
    <xdr:sp macro="" textlink="">
      <xdr:nvSpPr>
        <xdr:cNvPr id="703" name="テキスト ボックス 702"/>
        <xdr:cNvSpPr txBox="1"/>
      </xdr:nvSpPr>
      <xdr:spPr>
        <a:xfrm>
          <a:off x="13436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4" name="フローチャート : 判断 703"/>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705" name="テキスト ボックス 704"/>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99244</xdr:rowOff>
    </xdr:from>
    <xdr:to>
      <xdr:col>23</xdr:col>
      <xdr:colOff>568325</xdr:colOff>
      <xdr:row>97</xdr:row>
      <xdr:rowOff>29394</xdr:rowOff>
    </xdr:to>
    <xdr:sp macro="" textlink="">
      <xdr:nvSpPr>
        <xdr:cNvPr id="711" name="円/楕円 710"/>
        <xdr:cNvSpPr/>
      </xdr:nvSpPr>
      <xdr:spPr>
        <a:xfrm>
          <a:off x="16268700" y="165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77671</xdr:rowOff>
    </xdr:from>
    <xdr:ext cx="534377" cy="259045"/>
    <xdr:sp macro="" textlink="">
      <xdr:nvSpPr>
        <xdr:cNvPr id="712" name="公債費該当値テキスト"/>
        <xdr:cNvSpPr txBox="1"/>
      </xdr:nvSpPr>
      <xdr:spPr>
        <a:xfrm>
          <a:off x="16370300" y="16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21,457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31674</xdr:rowOff>
    </xdr:from>
    <xdr:to>
      <xdr:col>22</xdr:col>
      <xdr:colOff>415925</xdr:colOff>
      <xdr:row>96</xdr:row>
      <xdr:rowOff>133274</xdr:rowOff>
    </xdr:to>
    <xdr:sp macro="" textlink="">
      <xdr:nvSpPr>
        <xdr:cNvPr id="713" name="円/楕円 712"/>
        <xdr:cNvSpPr/>
      </xdr:nvSpPr>
      <xdr:spPr>
        <a:xfrm>
          <a:off x="15430500" y="164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124401</xdr:rowOff>
    </xdr:from>
    <xdr:ext cx="534377" cy="259045"/>
    <xdr:sp macro="" textlink="">
      <xdr:nvSpPr>
        <xdr:cNvPr id="714" name="テキスト ボックス 713"/>
        <xdr:cNvSpPr txBox="1"/>
      </xdr:nvSpPr>
      <xdr:spPr>
        <a:xfrm>
          <a:off x="15214111"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4908</xdr:rowOff>
    </xdr:from>
    <xdr:to>
      <xdr:col>21</xdr:col>
      <xdr:colOff>212725</xdr:colOff>
      <xdr:row>96</xdr:row>
      <xdr:rowOff>106508</xdr:rowOff>
    </xdr:to>
    <xdr:sp macro="" textlink="">
      <xdr:nvSpPr>
        <xdr:cNvPr id="715" name="円/楕円 714"/>
        <xdr:cNvSpPr/>
      </xdr:nvSpPr>
      <xdr:spPr>
        <a:xfrm>
          <a:off x="14541500" y="164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97635</xdr:rowOff>
    </xdr:from>
    <xdr:ext cx="534377" cy="259045"/>
    <xdr:sp macro="" textlink="">
      <xdr:nvSpPr>
        <xdr:cNvPr id="716" name="テキスト ボックス 715"/>
        <xdr:cNvSpPr txBox="1"/>
      </xdr:nvSpPr>
      <xdr:spPr>
        <a:xfrm>
          <a:off x="14325111" y="1655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46076</xdr:rowOff>
    </xdr:from>
    <xdr:to>
      <xdr:col>20</xdr:col>
      <xdr:colOff>9525</xdr:colOff>
      <xdr:row>96</xdr:row>
      <xdr:rowOff>147676</xdr:rowOff>
    </xdr:to>
    <xdr:sp macro="" textlink="">
      <xdr:nvSpPr>
        <xdr:cNvPr id="717" name="円/楕円 716"/>
        <xdr:cNvSpPr/>
      </xdr:nvSpPr>
      <xdr:spPr>
        <a:xfrm>
          <a:off x="13652500" y="165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138803</xdr:rowOff>
    </xdr:from>
    <xdr:ext cx="534377" cy="259045"/>
    <xdr:sp macro="" textlink="">
      <xdr:nvSpPr>
        <xdr:cNvPr id="718" name="テキスト ボックス 717"/>
        <xdr:cNvSpPr txBox="1"/>
      </xdr:nvSpPr>
      <xdr:spPr>
        <a:xfrm>
          <a:off x="13436111" y="165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111931</xdr:rowOff>
    </xdr:from>
    <xdr:to>
      <xdr:col>18</xdr:col>
      <xdr:colOff>492125</xdr:colOff>
      <xdr:row>94</xdr:row>
      <xdr:rowOff>42081</xdr:rowOff>
    </xdr:to>
    <xdr:sp macro="" textlink="">
      <xdr:nvSpPr>
        <xdr:cNvPr id="719" name="円/楕円 718"/>
        <xdr:cNvSpPr/>
      </xdr:nvSpPr>
      <xdr:spPr>
        <a:xfrm>
          <a:off x="12763500" y="160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58608</xdr:rowOff>
    </xdr:from>
    <xdr:ext cx="534377" cy="259045"/>
    <xdr:sp macro="" textlink="">
      <xdr:nvSpPr>
        <xdr:cNvPr id="720" name="テキスト ボックス 719"/>
        <xdr:cNvSpPr txBox="1"/>
      </xdr:nvSpPr>
      <xdr:spPr>
        <a:xfrm>
          <a:off x="12547111" y="158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2" name="直線コネクタ 741"/>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5"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6" name="直線コネクタ 745"/>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8"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9" name="フローチャート : 判断 748"/>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1" name="フローチャート : 判断 750"/>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2" name="テキスト ボックス 751"/>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4" name="フローチャート : 判断 753"/>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5" name="テキスト ボックス 754"/>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7" name="フローチャート : 判断 756"/>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8" name="テキスト ボックス 757"/>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59" name="フローチャート : 判断 758"/>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0" name="テキスト ボックス 759"/>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2" name="フローチャート : 判断 81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3" name="テキスト ボックス 81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4" name="フローチャート : 判断 81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5" name="テキスト ボックス 81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8" name="テキスト ボックス 82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適切な予算執行に努めた結果、おおむねいずれの項目も、類似他団体と比較するとコストは小さくなっている。その中で、農林水産業費については平成２５年度までは他団体平均と同程度</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ったのに対し、平成２６年度、２７年度は大幅に上回っている。平成２７年度については他団体平均値と比較し、約３倍のコストとなっているが、これは平成２６年２月に発生した大雪被害に係る農業従事者への補助金</a:t>
          </a:r>
          <a:r>
            <a:rPr kumimoji="1" lang="ja-JP" altLang="en-US" sz="1100">
              <a:solidFill>
                <a:schemeClr val="dk1"/>
              </a:solidFill>
              <a:effectLst/>
              <a:latin typeface="+mn-lt"/>
              <a:ea typeface="+mn-ea"/>
              <a:cs typeface="+mn-cs"/>
            </a:rPr>
            <a:t>及び雪害</a:t>
          </a:r>
          <a:r>
            <a:rPr lang="ja-JP" altLang="ja-JP" sz="1100">
              <a:solidFill>
                <a:schemeClr val="dk1"/>
              </a:solidFill>
              <a:effectLst/>
              <a:latin typeface="+mn-lt"/>
              <a:ea typeface="+mn-ea"/>
              <a:cs typeface="+mn-cs"/>
            </a:rPr>
            <a:t>ごみ</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収集業務委託</a:t>
          </a:r>
          <a:r>
            <a:rPr lang="ja-JP" altLang="en-US" sz="1100">
              <a:solidFill>
                <a:schemeClr val="dk1"/>
              </a:solidFill>
              <a:effectLst/>
              <a:latin typeface="+mn-lt"/>
              <a:ea typeface="+mn-ea"/>
              <a:cs typeface="+mn-cs"/>
            </a:rPr>
            <a:t>の支出</a:t>
          </a:r>
          <a:r>
            <a:rPr kumimoji="1" lang="ja-JP" altLang="ja-JP" sz="1100">
              <a:solidFill>
                <a:schemeClr val="dk1"/>
              </a:solidFill>
              <a:effectLst/>
              <a:latin typeface="+mn-lt"/>
              <a:ea typeface="+mn-ea"/>
              <a:cs typeface="+mn-cs"/>
            </a:rPr>
            <a:t>があったためである。この補助については平成２７年度にて完了しているため、平成２８年度以降についてはこの費目の額は減少する見込みである。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財政調整基金残高、実質収支額ともに、比率は増となった。これは、限られた財源を</a:t>
          </a:r>
          <a:r>
            <a:rPr lang="ja-JP" altLang="en-US" sz="1100">
              <a:solidFill>
                <a:schemeClr val="dk1"/>
              </a:solidFill>
              <a:effectLst/>
              <a:latin typeface="+mn-lt"/>
              <a:ea typeface="+mn-ea"/>
              <a:cs typeface="+mn-cs"/>
            </a:rPr>
            <a:t>最大限有効活用し、最少の経費で最大の効果を発揮できるよう、効果的・効率的な事業執行に努めた</a:t>
          </a:r>
          <a:r>
            <a:rPr lang="ja-JP" altLang="ja-JP" sz="1100">
              <a:solidFill>
                <a:schemeClr val="dk1"/>
              </a:solidFill>
              <a:effectLst/>
              <a:latin typeface="+mn-lt"/>
              <a:ea typeface="+mn-ea"/>
              <a:cs typeface="+mn-cs"/>
            </a:rPr>
            <a:t>結果である。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合併算定替が段階的に縮減される平成２８年度以降は、収支の悪化が懸念され、さらには合併特例債の発行期限も終了を迎えて歳入の確保が困難になるため、財政状況はさらに厳しくなることが予想される。</a:t>
          </a:r>
          <a:endParaRPr lang="ja-JP" altLang="ja-JP" sz="1400">
            <a:effectLst/>
          </a:endParaRPr>
        </a:p>
        <a:p>
          <a:pPr rtl="0"/>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についても</a:t>
          </a:r>
          <a:r>
            <a:rPr lang="ja-JP" altLang="ja-JP" sz="1100">
              <a:solidFill>
                <a:schemeClr val="dk1"/>
              </a:solidFill>
              <a:effectLst/>
              <a:latin typeface="+mn-lt"/>
              <a:ea typeface="+mn-ea"/>
              <a:cs typeface="+mn-cs"/>
            </a:rPr>
            <a:t>、合併による優遇措置がすべて終了する平成３３年度以降を見据えて、財政規模の適正化と新たな歳入確保策に取り組む必要がある。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すべての会計において実質赤字は生じておらず、財政健全化法上の水準はクリアしている。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しかしながら、</a:t>
          </a:r>
          <a:r>
            <a:rPr lang="ja-JP" altLang="ja-JP" sz="1100" b="0" i="0" baseline="0">
              <a:solidFill>
                <a:schemeClr val="dk1"/>
              </a:solidFill>
              <a:effectLst/>
              <a:latin typeface="+mn-lt"/>
              <a:ea typeface="+mn-ea"/>
              <a:cs typeface="+mn-cs"/>
            </a:rPr>
            <a:t>一般会計については、今後、少子高齢社会の進展に伴って税収の減収が見込まれる一方で、扶助費などの経費の増加</a:t>
          </a:r>
          <a:r>
            <a:rPr lang="ja-JP" altLang="en-US" sz="1100" b="0" i="0" baseline="0">
              <a:solidFill>
                <a:schemeClr val="dk1"/>
              </a:solidFill>
              <a:effectLst/>
              <a:latin typeface="+mn-lt"/>
              <a:ea typeface="+mn-ea"/>
              <a:cs typeface="+mn-cs"/>
            </a:rPr>
            <a:t>が続いていくものと</a:t>
          </a:r>
          <a:r>
            <a:rPr lang="ja-JP" altLang="ja-JP" sz="1100" b="0" i="0" baseline="0">
              <a:solidFill>
                <a:schemeClr val="dk1"/>
              </a:solidFill>
              <a:effectLst/>
              <a:latin typeface="+mn-lt"/>
              <a:ea typeface="+mn-ea"/>
              <a:cs typeface="+mn-cs"/>
            </a:rPr>
            <a:t>見込まれている。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また、下水道事業会計や国民健康保険特別会計など一般会計からの多額の繰入金により収支を維持している会計もあり、独立採算の原則を順守できていないのが実情である。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今後についても、すべての会計において黒字を計上し、より一層健全な財政運営となるよう、引き続き努めていく。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％と推移している。</a:t>
          </a:r>
          <a:endParaRPr lang="ja-JP" altLang="ja-JP" sz="1400">
            <a:effectLst/>
          </a:endParaRPr>
        </a:p>
        <a:p>
          <a:r>
            <a:rPr kumimoji="1" lang="ja-JP" altLang="ja-JP" sz="1100">
              <a:solidFill>
                <a:schemeClr val="dk1"/>
              </a:solidFill>
              <a:effectLst/>
              <a:latin typeface="+mn-lt"/>
              <a:ea typeface="+mn-ea"/>
              <a:cs typeface="+mn-cs"/>
            </a:rPr>
            <a:t>　これは、起債の制限を受ける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％と比較すると良好な水準であるが、合併特例債など交付税参入率の高い、市にとって有利な地方債を優先して発行しているためである。このように現在は、実質公債費比率の上昇を抑えられているが、平成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年度以降、合併特例債を発行できなくなることから、今後も計画的な財政運営に努める。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将来負担比率は、低下傾向で推移している。ただし、内訳をみると地方債残高は増加しており、交付税算入率の低い地方債から高い地方債（合併特例債等）に切り替えているため需要額算入見込額が増加し、結果として将来負担額の減少につながっ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合併特例債が発行できなくなる平成</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年度以降は、交付税算入率が低い地方債の借り入れをせざるをえない状況も見込まれるため、今後の健全な状態を維持するべく</a:t>
          </a:r>
          <a:r>
            <a:rPr kumimoji="1" lang="ja-JP" altLang="ja-JP" sz="1100">
              <a:solidFill>
                <a:schemeClr val="dk1"/>
              </a:solidFill>
              <a:effectLst/>
              <a:latin typeface="+mn-lt"/>
              <a:ea typeface="+mn-ea"/>
              <a:cs typeface="+mn-cs"/>
            </a:rPr>
            <a:t>今後も計画的な財政運営に努める。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145,053
142,598
138.37
56,484,313
51,751,008
3,887,058
30,284,555
36,176,233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145,053
142,598
138.37
56,484,313
51,751,008
3,887,058
30,284,555
36,176,233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埼玉県深谷市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145,053
142,598
138.37
56,484,313
51,751,008
3,887,058
30,284,555
36,176,233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56484313</v>
      </c>
      <c r="BO4" s="409"/>
      <c r="BP4" s="409"/>
      <c r="BQ4" s="409"/>
      <c r="BR4" s="409"/>
      <c r="BS4" s="409"/>
      <c r="BT4" s="409"/>
      <c r="BU4" s="410"/>
      <c r="BV4" s="408">
        <v>58976998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12.8</v>
      </c>
      <c r="CU4" s="586"/>
      <c r="CV4" s="586"/>
      <c r="CW4" s="586"/>
      <c r="CX4" s="586"/>
      <c r="CY4" s="586"/>
      <c r="CZ4" s="586"/>
      <c r="DA4" s="587"/>
      <c r="DB4" s="585">
        <v>10.199999999999999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51751008</v>
      </c>
      <c r="BO5" s="414"/>
      <c r="BP5" s="414"/>
      <c r="BQ5" s="414"/>
      <c r="BR5" s="414"/>
      <c r="BS5" s="414"/>
      <c r="BT5" s="414"/>
      <c r="BU5" s="415"/>
      <c r="BV5" s="413">
        <v>53999579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83.9</v>
      </c>
      <c r="CU5" s="384"/>
      <c r="CV5" s="384"/>
      <c r="CW5" s="384"/>
      <c r="CX5" s="384"/>
      <c r="CY5" s="384"/>
      <c r="CZ5" s="384"/>
      <c r="DA5" s="385"/>
      <c r="DB5" s="383">
        <v>87.6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4733305</v>
      </c>
      <c r="BO6" s="414"/>
      <c r="BP6" s="414"/>
      <c r="BQ6" s="414"/>
      <c r="BR6" s="414"/>
      <c r="BS6" s="414"/>
      <c r="BT6" s="414"/>
      <c r="BU6" s="415"/>
      <c r="BV6" s="413">
        <v>4977419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86.8</v>
      </c>
      <c r="CU6" s="560"/>
      <c r="CV6" s="560"/>
      <c r="CW6" s="560"/>
      <c r="CX6" s="560"/>
      <c r="CY6" s="560"/>
      <c r="CZ6" s="560"/>
      <c r="DA6" s="561"/>
      <c r="DB6" s="559">
        <v>93.8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846247</v>
      </c>
      <c r="BO7" s="414"/>
      <c r="BP7" s="414"/>
      <c r="BQ7" s="414"/>
      <c r="BR7" s="414"/>
      <c r="BS7" s="414"/>
      <c r="BT7" s="414"/>
      <c r="BU7" s="415"/>
      <c r="BV7" s="413">
        <v>1917860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30284555</v>
      </c>
      <c r="CU7" s="414"/>
      <c r="CV7" s="414"/>
      <c r="CW7" s="414"/>
      <c r="CX7" s="414"/>
      <c r="CY7" s="414"/>
      <c r="CZ7" s="414"/>
      <c r="DA7" s="415"/>
      <c r="DB7" s="413">
        <v>30063873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3887058</v>
      </c>
      <c r="BO8" s="414"/>
      <c r="BP8" s="414"/>
      <c r="BQ8" s="414"/>
      <c r="BR8" s="414"/>
      <c r="BS8" s="414"/>
      <c r="BT8" s="414"/>
      <c r="BU8" s="415"/>
      <c r="BV8" s="413">
        <v>3059559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0.77</v>
      </c>
      <c r="CU8" s="523"/>
      <c r="CV8" s="523"/>
      <c r="CW8" s="523"/>
      <c r="CX8" s="523"/>
      <c r="CY8" s="523"/>
      <c r="CZ8" s="523"/>
      <c r="DA8" s="524"/>
      <c r="DB8" s="522">
        <v>0.77</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143811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827499</v>
      </c>
      <c r="BO9" s="414"/>
      <c r="BP9" s="414"/>
      <c r="BQ9" s="414"/>
      <c r="BR9" s="414"/>
      <c r="BS9" s="414"/>
      <c r="BT9" s="414"/>
      <c r="BU9" s="415"/>
      <c r="BV9" s="413">
        <v>-348958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8.1</v>
      </c>
      <c r="CU9" s="384"/>
      <c r="CV9" s="384"/>
      <c r="CW9" s="384"/>
      <c r="CX9" s="384"/>
      <c r="CY9" s="384"/>
      <c r="CZ9" s="384"/>
      <c r="DA9" s="385"/>
      <c r="DB9" s="383">
        <v>9.1999999999999993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144618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1639556</v>
      </c>
      <c r="BO10" s="414"/>
      <c r="BP10" s="414"/>
      <c r="BQ10" s="414"/>
      <c r="BR10" s="414"/>
      <c r="BS10" s="414"/>
      <c r="BT10" s="414"/>
      <c r="BU10" s="415"/>
      <c r="BV10" s="413">
        <v>1708420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145053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131227</v>
      </c>
      <c r="BO12" s="414"/>
      <c r="BP12" s="414"/>
      <c r="BQ12" s="414"/>
      <c r="BR12" s="414"/>
      <c r="BS12" s="414"/>
      <c r="BT12" s="414"/>
      <c r="BU12" s="415"/>
      <c r="BV12" s="413">
        <v>2582901</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142598</v>
      </c>
      <c r="S13" s="515"/>
      <c r="T13" s="515"/>
      <c r="U13" s="515"/>
      <c r="V13" s="516"/>
      <c r="W13" s="502" t="s">
        <v>120</v>
      </c>
      <c r="X13" s="426"/>
      <c r="Y13" s="426"/>
      <c r="Z13" s="426"/>
      <c r="AA13" s="426"/>
      <c r="AB13" s="427"/>
      <c r="AC13" s="389">
        <v>6166</v>
      </c>
      <c r="AD13" s="390"/>
      <c r="AE13" s="390"/>
      <c r="AF13" s="390"/>
      <c r="AG13" s="391"/>
      <c r="AH13" s="389">
        <v>7419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2335828</v>
      </c>
      <c r="BO13" s="414"/>
      <c r="BP13" s="414"/>
      <c r="BQ13" s="414"/>
      <c r="BR13" s="414"/>
      <c r="BS13" s="414"/>
      <c r="BT13" s="414"/>
      <c r="BU13" s="415"/>
      <c r="BV13" s="413">
        <v>-1223439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2.5</v>
      </c>
      <c r="CU13" s="384"/>
      <c r="CV13" s="384"/>
      <c r="CW13" s="384"/>
      <c r="CX13" s="384"/>
      <c r="CY13" s="384"/>
      <c r="CZ13" s="384"/>
      <c r="DA13" s="385"/>
      <c r="DB13" s="383">
        <v>3.8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145695</v>
      </c>
      <c r="S14" s="515"/>
      <c r="T14" s="515"/>
      <c r="U14" s="515"/>
      <c r="V14" s="516"/>
      <c r="W14" s="517"/>
      <c r="X14" s="429"/>
      <c r="Y14" s="429"/>
      <c r="Z14" s="429"/>
      <c r="AA14" s="429"/>
      <c r="AB14" s="430"/>
      <c r="AC14" s="507">
        <v>9.1999999999999993</v>
      </c>
      <c r="AD14" s="508"/>
      <c r="AE14" s="508"/>
      <c r="AF14" s="508"/>
      <c r="AG14" s="509"/>
      <c r="AH14" s="507">
        <v>10</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143310</v>
      </c>
      <c r="S15" s="515"/>
      <c r="T15" s="515"/>
      <c r="U15" s="515"/>
      <c r="V15" s="516"/>
      <c r="W15" s="502" t="s">
        <v>127</v>
      </c>
      <c r="X15" s="426"/>
      <c r="Y15" s="426"/>
      <c r="Z15" s="426"/>
      <c r="AA15" s="426"/>
      <c r="AB15" s="427"/>
      <c r="AC15" s="389">
        <v>21391</v>
      </c>
      <c r="AD15" s="390"/>
      <c r="AE15" s="390"/>
      <c r="AF15" s="390"/>
      <c r="AG15" s="391"/>
      <c r="AH15" s="389">
        <v>24228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16469676</v>
      </c>
      <c r="BO15" s="409"/>
      <c r="BP15" s="409"/>
      <c r="BQ15" s="409"/>
      <c r="BR15" s="409"/>
      <c r="BS15" s="409"/>
      <c r="BT15" s="409"/>
      <c r="BU15" s="410"/>
      <c r="BV15" s="408">
        <v>16142986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31.9</v>
      </c>
      <c r="AD16" s="508"/>
      <c r="AE16" s="508"/>
      <c r="AF16" s="508"/>
      <c r="AG16" s="509"/>
      <c r="AH16" s="507">
        <v>32.700000000000003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21710494</v>
      </c>
      <c r="BO16" s="414"/>
      <c r="BP16" s="414"/>
      <c r="BQ16" s="414"/>
      <c r="BR16" s="414"/>
      <c r="BS16" s="414"/>
      <c r="BT16" s="414"/>
      <c r="BU16" s="415"/>
      <c r="BV16" s="413">
        <v>21023294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39533</v>
      </c>
      <c r="AD17" s="390"/>
      <c r="AE17" s="390"/>
      <c r="AF17" s="390"/>
      <c r="AG17" s="391"/>
      <c r="AH17" s="389">
        <v>41172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20920041</v>
      </c>
      <c r="BO17" s="414"/>
      <c r="BP17" s="414"/>
      <c r="BQ17" s="414"/>
      <c r="BR17" s="414"/>
      <c r="BS17" s="414"/>
      <c r="BT17" s="414"/>
      <c r="BU17" s="415"/>
      <c r="BV17" s="413">
        <v>20732902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138.37</v>
      </c>
      <c r="M18" s="478"/>
      <c r="N18" s="478"/>
      <c r="O18" s="478"/>
      <c r="P18" s="478"/>
      <c r="Q18" s="478"/>
      <c r="R18" s="479"/>
      <c r="S18" s="479"/>
      <c r="T18" s="479"/>
      <c r="U18" s="479"/>
      <c r="V18" s="480"/>
      <c r="W18" s="494"/>
      <c r="X18" s="495"/>
      <c r="Y18" s="495"/>
      <c r="Z18" s="495"/>
      <c r="AA18" s="495"/>
      <c r="AB18" s="503"/>
      <c r="AC18" s="377">
        <v>58.9</v>
      </c>
      <c r="AD18" s="378"/>
      <c r="AE18" s="378"/>
      <c r="AF18" s="378"/>
      <c r="AG18" s="481"/>
      <c r="AH18" s="377">
        <v>55.6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25140465</v>
      </c>
      <c r="BO18" s="414"/>
      <c r="BP18" s="414"/>
      <c r="BQ18" s="414"/>
      <c r="BR18" s="414"/>
      <c r="BS18" s="414"/>
      <c r="BT18" s="414"/>
      <c r="BU18" s="415"/>
      <c r="BV18" s="413">
        <v>26141100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1039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37920681</v>
      </c>
      <c r="BO19" s="414"/>
      <c r="BP19" s="414"/>
      <c r="BQ19" s="414"/>
      <c r="BR19" s="414"/>
      <c r="BS19" s="414"/>
      <c r="BT19" s="414"/>
      <c r="BU19" s="415"/>
      <c r="BV19" s="413">
        <v>38459765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53384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36176233</v>
      </c>
      <c r="BO23" s="414"/>
      <c r="BP23" s="414"/>
      <c r="BQ23" s="414"/>
      <c r="BR23" s="414"/>
      <c r="BS23" s="414"/>
      <c r="BT23" s="414"/>
      <c r="BU23" s="415"/>
      <c r="BV23" s="413">
        <v>36153206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9100</v>
      </c>
      <c r="R24" s="390"/>
      <c r="S24" s="390"/>
      <c r="T24" s="390"/>
      <c r="U24" s="390"/>
      <c r="V24" s="391"/>
      <c r="W24" s="455"/>
      <c r="X24" s="446"/>
      <c r="Y24" s="447"/>
      <c r="Z24" s="386" t="s">
        <v>151</v>
      </c>
      <c r="AA24" s="387"/>
      <c r="AB24" s="387"/>
      <c r="AC24" s="387"/>
      <c r="AD24" s="387"/>
      <c r="AE24" s="387"/>
      <c r="AF24" s="387"/>
      <c r="AG24" s="388"/>
      <c r="AH24" s="389">
        <v>934</v>
      </c>
      <c r="AI24" s="390"/>
      <c r="AJ24" s="390"/>
      <c r="AK24" s="390"/>
      <c r="AL24" s="391"/>
      <c r="AM24" s="389">
        <v>2838426</v>
      </c>
      <c r="AN24" s="390"/>
      <c r="AO24" s="390"/>
      <c r="AP24" s="390"/>
      <c r="AQ24" s="390"/>
      <c r="AR24" s="391"/>
      <c r="AS24" s="389">
        <v>3039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28748852</v>
      </c>
      <c r="BO24" s="414"/>
      <c r="BP24" s="414"/>
      <c r="BQ24" s="414"/>
      <c r="BR24" s="414"/>
      <c r="BS24" s="414"/>
      <c r="BT24" s="414"/>
      <c r="BU24" s="415"/>
      <c r="BV24" s="413">
        <v>28610967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7550</v>
      </c>
      <c r="R25" s="390"/>
      <c r="S25" s="390"/>
      <c r="T25" s="390"/>
      <c r="U25" s="390"/>
      <c r="V25" s="391"/>
      <c r="W25" s="455"/>
      <c r="X25" s="446"/>
      <c r="Y25" s="447"/>
      <c r="Z25" s="386" t="s">
        <v>154</v>
      </c>
      <c r="AA25" s="387"/>
      <c r="AB25" s="387"/>
      <c r="AC25" s="387"/>
      <c r="AD25" s="387"/>
      <c r="AE25" s="387"/>
      <c r="AF25" s="387"/>
      <c r="AG25" s="388"/>
      <c r="AH25" s="389">
        <v>219</v>
      </c>
      <c r="AI25" s="390"/>
      <c r="AJ25" s="390"/>
      <c r="AK25" s="390"/>
      <c r="AL25" s="391"/>
      <c r="AM25" s="389">
        <v>629625</v>
      </c>
      <c r="AN25" s="390"/>
      <c r="AO25" s="390"/>
      <c r="AP25" s="390"/>
      <c r="AQ25" s="390"/>
      <c r="AR25" s="391"/>
      <c r="AS25" s="389">
        <v>2875</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12321332</v>
      </c>
      <c r="BO25" s="409"/>
      <c r="BP25" s="409"/>
      <c r="BQ25" s="409"/>
      <c r="BR25" s="409"/>
      <c r="BS25" s="409"/>
      <c r="BT25" s="409"/>
      <c r="BU25" s="410"/>
      <c r="BV25" s="408">
        <v>8312058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6830</v>
      </c>
      <c r="R26" s="390"/>
      <c r="S26" s="390"/>
      <c r="T26" s="390"/>
      <c r="U26" s="390"/>
      <c r="V26" s="391"/>
      <c r="W26" s="455"/>
      <c r="X26" s="446"/>
      <c r="Y26" s="447"/>
      <c r="Z26" s="386" t="s">
        <v>157</v>
      </c>
      <c r="AA26" s="468"/>
      <c r="AB26" s="468"/>
      <c r="AC26" s="468"/>
      <c r="AD26" s="468"/>
      <c r="AE26" s="468"/>
      <c r="AF26" s="468"/>
      <c r="AG26" s="469"/>
      <c r="AH26" s="389">
        <v>24</v>
      </c>
      <c r="AI26" s="390"/>
      <c r="AJ26" s="390"/>
      <c r="AK26" s="390"/>
      <c r="AL26" s="391"/>
      <c r="AM26" s="389">
        <v>75408</v>
      </c>
      <c r="AN26" s="390"/>
      <c r="AO26" s="390"/>
      <c r="AP26" s="390"/>
      <c r="AQ26" s="390"/>
      <c r="AR26" s="391"/>
      <c r="AS26" s="389">
        <v>3142</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v>60000</v>
      </c>
      <c r="BO26" s="414"/>
      <c r="BP26" s="414"/>
      <c r="BQ26" s="414"/>
      <c r="BR26" s="414"/>
      <c r="BS26" s="414"/>
      <c r="BT26" s="414"/>
      <c r="BU26" s="415"/>
      <c r="BV26" s="413">
        <v>60000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4920</v>
      </c>
      <c r="R27" s="390"/>
      <c r="S27" s="390"/>
      <c r="T27" s="390"/>
      <c r="U27" s="390"/>
      <c r="V27" s="391"/>
      <c r="W27" s="455"/>
      <c r="X27" s="446"/>
      <c r="Y27" s="447"/>
      <c r="Z27" s="386" t="s">
        <v>160</v>
      </c>
      <c r="AA27" s="387"/>
      <c r="AB27" s="387"/>
      <c r="AC27" s="387"/>
      <c r="AD27" s="387"/>
      <c r="AE27" s="387"/>
      <c r="AF27" s="387"/>
      <c r="AG27" s="388"/>
      <c r="AH27" s="389">
        <v>37</v>
      </c>
      <c r="AI27" s="390"/>
      <c r="AJ27" s="390"/>
      <c r="AK27" s="390"/>
      <c r="AL27" s="391"/>
      <c r="AM27" s="389">
        <v>116086</v>
      </c>
      <c r="AN27" s="390"/>
      <c r="AO27" s="390"/>
      <c r="AP27" s="390"/>
      <c r="AQ27" s="390"/>
      <c r="AR27" s="391"/>
      <c r="AS27" s="389">
        <v>3137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1487000</v>
      </c>
      <c r="BO27" s="417"/>
      <c r="BP27" s="417"/>
      <c r="BQ27" s="417"/>
      <c r="BR27" s="417"/>
      <c r="BS27" s="417"/>
      <c r="BT27" s="417"/>
      <c r="BU27" s="418"/>
      <c r="BV27" s="416">
        <v>1487000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4280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8427690</v>
      </c>
      <c r="BO28" s="409"/>
      <c r="BP28" s="409"/>
      <c r="BQ28" s="409"/>
      <c r="BR28" s="409"/>
      <c r="BS28" s="409"/>
      <c r="BT28" s="409"/>
      <c r="BU28" s="410"/>
      <c r="BV28" s="408">
        <v>6919361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22</v>
      </c>
      <c r="M29" s="390"/>
      <c r="N29" s="390"/>
      <c r="O29" s="390"/>
      <c r="P29" s="391"/>
      <c r="Q29" s="389">
        <v>4030</v>
      </c>
      <c r="R29" s="390"/>
      <c r="S29" s="390"/>
      <c r="T29" s="390"/>
      <c r="U29" s="390"/>
      <c r="V29" s="391"/>
      <c r="W29" s="456"/>
      <c r="X29" s="457"/>
      <c r="Y29" s="458"/>
      <c r="Z29" s="386" t="s">
        <v>167</v>
      </c>
      <c r="AA29" s="387"/>
      <c r="AB29" s="387"/>
      <c r="AC29" s="387"/>
      <c r="AD29" s="387"/>
      <c r="AE29" s="387"/>
      <c r="AF29" s="387"/>
      <c r="AG29" s="388"/>
      <c r="AH29" s="389">
        <v>971</v>
      </c>
      <c r="AI29" s="390"/>
      <c r="AJ29" s="390"/>
      <c r="AK29" s="390"/>
      <c r="AL29" s="391"/>
      <c r="AM29" s="389">
        <v>2954512</v>
      </c>
      <c r="AN29" s="390"/>
      <c r="AO29" s="390"/>
      <c r="AP29" s="390"/>
      <c r="AQ29" s="390"/>
      <c r="AR29" s="391"/>
      <c r="AS29" s="389">
        <v>3043</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1644184</v>
      </c>
      <c r="BO29" s="414"/>
      <c r="BP29" s="414"/>
      <c r="BQ29" s="414"/>
      <c r="BR29" s="414"/>
      <c r="BS29" s="414"/>
      <c r="BT29" s="414"/>
      <c r="BU29" s="415"/>
      <c r="BV29" s="413">
        <v>1634748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6228618</v>
      </c>
      <c r="BO30" s="417"/>
      <c r="BP30" s="417"/>
      <c r="BQ30" s="417"/>
      <c r="BR30" s="417"/>
      <c r="BS30" s="417"/>
      <c r="BT30" s="417"/>
      <c r="BU30" s="418"/>
      <c r="BV30" s="416">
        <v>5538155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4</v>
      </c>
      <c r="AN34" s="373"/>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国済寺土地区画整理事業特別会計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埼玉県後期高齢者医療広域連合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深谷市土地開発公社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5</v>
      </c>
      <c r="AN35" s="373"/>
      <c r="AO35" s="372" t="str">
        <f>IF('各会計、関係団体の財政状況及び健全化判断比率'!B31="","",'各会計、関係団体の財政状況及び健全化判断比率'!B31)</f>
        <v>下水道事業会計</v>
      </c>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岡中央土地区画整理事業特別会計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埼玉県後期高齢者医療広域連合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ふかや物産観光</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埼玉県市町村総合事務組合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彩の国さいたま人づくり広域連合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埼玉県都市競艇組合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大里広域市町村圏組合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18599188</v>
      </c>
      <c r="S5" s="669"/>
      <c r="T5" s="669"/>
      <c r="U5" s="669"/>
      <c r="V5" s="669"/>
      <c r="W5" s="669"/>
      <c r="X5" s="669"/>
      <c r="Y5" s="716"/>
      <c r="Z5" s="729">
        <v>32.9</v>
      </c>
      <c r="AA5" s="729"/>
      <c r="AB5" s="729"/>
      <c r="AC5" s="729"/>
      <c r="AD5" s="730">
        <v>18080545</v>
      </c>
      <c r="AE5" s="730"/>
      <c r="AF5" s="730"/>
      <c r="AG5" s="730"/>
      <c r="AH5" s="730"/>
      <c r="AI5" s="730"/>
      <c r="AJ5" s="730"/>
      <c r="AK5" s="730"/>
      <c r="AL5" s="717">
        <v>62.4</v>
      </c>
      <c r="AM5" s="686"/>
      <c r="AN5" s="686"/>
      <c r="AO5" s="718"/>
      <c r="AP5" s="705" t="s">
        <v>206</v>
      </c>
      <c r="AQ5" s="706"/>
      <c r="AR5" s="706"/>
      <c r="AS5" s="706"/>
      <c r="AT5" s="706"/>
      <c r="AU5" s="706"/>
      <c r="AV5" s="706"/>
      <c r="AW5" s="706"/>
      <c r="AX5" s="706"/>
      <c r="AY5" s="706"/>
      <c r="AZ5" s="706"/>
      <c r="BA5" s="706"/>
      <c r="BB5" s="706"/>
      <c r="BC5" s="706"/>
      <c r="BD5" s="706"/>
      <c r="BE5" s="706"/>
      <c r="BF5" s="707"/>
      <c r="BG5" s="618">
        <v>18080545</v>
      </c>
      <c r="BH5" s="619"/>
      <c r="BI5" s="619"/>
      <c r="BJ5" s="619"/>
      <c r="BK5" s="619"/>
      <c r="BL5" s="619"/>
      <c r="BM5" s="619"/>
      <c r="BN5" s="620"/>
      <c r="BO5" s="671">
        <v>97.2</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643155</v>
      </c>
      <c r="S6" s="619"/>
      <c r="T6" s="619"/>
      <c r="U6" s="619"/>
      <c r="V6" s="619"/>
      <c r="W6" s="619"/>
      <c r="X6" s="619"/>
      <c r="Y6" s="620"/>
      <c r="Z6" s="671">
        <v>1.1000000000000001</v>
      </c>
      <c r="AA6" s="671"/>
      <c r="AB6" s="671"/>
      <c r="AC6" s="671"/>
      <c r="AD6" s="672">
        <v>643155</v>
      </c>
      <c r="AE6" s="672"/>
      <c r="AF6" s="672"/>
      <c r="AG6" s="672"/>
      <c r="AH6" s="672"/>
      <c r="AI6" s="672"/>
      <c r="AJ6" s="672"/>
      <c r="AK6" s="672"/>
      <c r="AL6" s="641">
        <v>2.2000000000000002</v>
      </c>
      <c r="AM6" s="673"/>
      <c r="AN6" s="673"/>
      <c r="AO6" s="674"/>
      <c r="AP6" s="615" t="s">
        <v>212</v>
      </c>
      <c r="AQ6" s="616"/>
      <c r="AR6" s="616"/>
      <c r="AS6" s="616"/>
      <c r="AT6" s="616"/>
      <c r="AU6" s="616"/>
      <c r="AV6" s="616"/>
      <c r="AW6" s="616"/>
      <c r="AX6" s="616"/>
      <c r="AY6" s="616"/>
      <c r="AZ6" s="616"/>
      <c r="BA6" s="616"/>
      <c r="BB6" s="616"/>
      <c r="BC6" s="616"/>
      <c r="BD6" s="616"/>
      <c r="BE6" s="616"/>
      <c r="BF6" s="617"/>
      <c r="BG6" s="618">
        <v>18080545</v>
      </c>
      <c r="BH6" s="619"/>
      <c r="BI6" s="619"/>
      <c r="BJ6" s="619"/>
      <c r="BK6" s="619"/>
      <c r="BL6" s="619"/>
      <c r="BM6" s="619"/>
      <c r="BN6" s="620"/>
      <c r="BO6" s="671">
        <v>97.2</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328139</v>
      </c>
      <c r="CS6" s="619"/>
      <c r="CT6" s="619"/>
      <c r="CU6" s="619"/>
      <c r="CV6" s="619"/>
      <c r="CW6" s="619"/>
      <c r="CX6" s="619"/>
      <c r="CY6" s="620"/>
      <c r="CZ6" s="671">
        <v>0.6</v>
      </c>
      <c r="DA6" s="671"/>
      <c r="DB6" s="671"/>
      <c r="DC6" s="671"/>
      <c r="DD6" s="624" t="s">
        <v>207</v>
      </c>
      <c r="DE6" s="619"/>
      <c r="DF6" s="619"/>
      <c r="DG6" s="619"/>
      <c r="DH6" s="619"/>
      <c r="DI6" s="619"/>
      <c r="DJ6" s="619"/>
      <c r="DK6" s="619"/>
      <c r="DL6" s="619"/>
      <c r="DM6" s="619"/>
      <c r="DN6" s="619"/>
      <c r="DO6" s="619"/>
      <c r="DP6" s="620"/>
      <c r="DQ6" s="624">
        <v>328139</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25131</v>
      </c>
      <c r="S7" s="619"/>
      <c r="T7" s="619"/>
      <c r="U7" s="619"/>
      <c r="V7" s="619"/>
      <c r="W7" s="619"/>
      <c r="X7" s="619"/>
      <c r="Y7" s="620"/>
      <c r="Z7" s="671">
        <v>0</v>
      </c>
      <c r="AA7" s="671"/>
      <c r="AB7" s="671"/>
      <c r="AC7" s="671"/>
      <c r="AD7" s="672">
        <v>25131</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8418600</v>
      </c>
      <c r="BH7" s="619"/>
      <c r="BI7" s="619"/>
      <c r="BJ7" s="619"/>
      <c r="BK7" s="619"/>
      <c r="BL7" s="619"/>
      <c r="BM7" s="619"/>
      <c r="BN7" s="620"/>
      <c r="BO7" s="671">
        <v>45.3</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7404152</v>
      </c>
      <c r="CS7" s="619"/>
      <c r="CT7" s="619"/>
      <c r="CU7" s="619"/>
      <c r="CV7" s="619"/>
      <c r="CW7" s="619"/>
      <c r="CX7" s="619"/>
      <c r="CY7" s="620"/>
      <c r="CZ7" s="671">
        <v>14.3</v>
      </c>
      <c r="DA7" s="671"/>
      <c r="DB7" s="671"/>
      <c r="DC7" s="671"/>
      <c r="DD7" s="624">
        <v>519531</v>
      </c>
      <c r="DE7" s="619"/>
      <c r="DF7" s="619"/>
      <c r="DG7" s="619"/>
      <c r="DH7" s="619"/>
      <c r="DI7" s="619"/>
      <c r="DJ7" s="619"/>
      <c r="DK7" s="619"/>
      <c r="DL7" s="619"/>
      <c r="DM7" s="619"/>
      <c r="DN7" s="619"/>
      <c r="DO7" s="619"/>
      <c r="DP7" s="620"/>
      <c r="DQ7" s="624">
        <v>5977639</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101572</v>
      </c>
      <c r="S8" s="619"/>
      <c r="T8" s="619"/>
      <c r="U8" s="619"/>
      <c r="V8" s="619"/>
      <c r="W8" s="619"/>
      <c r="X8" s="619"/>
      <c r="Y8" s="620"/>
      <c r="Z8" s="671">
        <v>0.2</v>
      </c>
      <c r="AA8" s="671"/>
      <c r="AB8" s="671"/>
      <c r="AC8" s="671"/>
      <c r="AD8" s="672">
        <v>101572</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246217</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19694272</v>
      </c>
      <c r="CS8" s="619"/>
      <c r="CT8" s="619"/>
      <c r="CU8" s="619"/>
      <c r="CV8" s="619"/>
      <c r="CW8" s="619"/>
      <c r="CX8" s="619"/>
      <c r="CY8" s="620"/>
      <c r="CZ8" s="671">
        <v>38.1</v>
      </c>
      <c r="DA8" s="671"/>
      <c r="DB8" s="671"/>
      <c r="DC8" s="671"/>
      <c r="DD8" s="624">
        <v>408565</v>
      </c>
      <c r="DE8" s="619"/>
      <c r="DF8" s="619"/>
      <c r="DG8" s="619"/>
      <c r="DH8" s="619"/>
      <c r="DI8" s="619"/>
      <c r="DJ8" s="619"/>
      <c r="DK8" s="619"/>
      <c r="DL8" s="619"/>
      <c r="DM8" s="619"/>
      <c r="DN8" s="619"/>
      <c r="DO8" s="619"/>
      <c r="DP8" s="620"/>
      <c r="DQ8" s="624">
        <v>9802678</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102835</v>
      </c>
      <c r="S9" s="619"/>
      <c r="T9" s="619"/>
      <c r="U9" s="619"/>
      <c r="V9" s="619"/>
      <c r="W9" s="619"/>
      <c r="X9" s="619"/>
      <c r="Y9" s="620"/>
      <c r="Z9" s="671">
        <v>0.2</v>
      </c>
      <c r="AA9" s="671"/>
      <c r="AB9" s="671"/>
      <c r="AC9" s="671"/>
      <c r="AD9" s="672">
        <v>102835</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6840748</v>
      </c>
      <c r="BH9" s="619"/>
      <c r="BI9" s="619"/>
      <c r="BJ9" s="619"/>
      <c r="BK9" s="619"/>
      <c r="BL9" s="619"/>
      <c r="BM9" s="619"/>
      <c r="BN9" s="620"/>
      <c r="BO9" s="671">
        <v>36.799999999999997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4109204</v>
      </c>
      <c r="CS9" s="619"/>
      <c r="CT9" s="619"/>
      <c r="CU9" s="619"/>
      <c r="CV9" s="619"/>
      <c r="CW9" s="619"/>
      <c r="CX9" s="619"/>
      <c r="CY9" s="620"/>
      <c r="CZ9" s="671">
        <v>7.9</v>
      </c>
      <c r="DA9" s="671"/>
      <c r="DB9" s="671"/>
      <c r="DC9" s="671"/>
      <c r="DD9" s="624">
        <v>890603</v>
      </c>
      <c r="DE9" s="619"/>
      <c r="DF9" s="619"/>
      <c r="DG9" s="619"/>
      <c r="DH9" s="619"/>
      <c r="DI9" s="619"/>
      <c r="DJ9" s="619"/>
      <c r="DK9" s="619"/>
      <c r="DL9" s="619"/>
      <c r="DM9" s="619"/>
      <c r="DN9" s="619"/>
      <c r="DO9" s="619"/>
      <c r="DP9" s="620"/>
      <c r="DQ9" s="624">
        <v>2953610</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2412458</v>
      </c>
      <c r="S10" s="619"/>
      <c r="T10" s="619"/>
      <c r="U10" s="619"/>
      <c r="V10" s="619"/>
      <c r="W10" s="619"/>
      <c r="X10" s="619"/>
      <c r="Y10" s="620"/>
      <c r="Z10" s="671">
        <v>4.3</v>
      </c>
      <c r="AA10" s="671"/>
      <c r="AB10" s="671"/>
      <c r="AC10" s="671"/>
      <c r="AD10" s="672">
        <v>2412458</v>
      </c>
      <c r="AE10" s="672"/>
      <c r="AF10" s="672"/>
      <c r="AG10" s="672"/>
      <c r="AH10" s="672"/>
      <c r="AI10" s="672"/>
      <c r="AJ10" s="672"/>
      <c r="AK10" s="672"/>
      <c r="AL10" s="641">
        <v>8.3000000000000007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357812</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68079</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66963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40606</v>
      </c>
      <c r="S11" s="619"/>
      <c r="T11" s="619"/>
      <c r="U11" s="619"/>
      <c r="V11" s="619"/>
      <c r="W11" s="619"/>
      <c r="X11" s="619"/>
      <c r="Y11" s="620"/>
      <c r="Z11" s="671">
        <v>0.1</v>
      </c>
      <c r="AA11" s="671"/>
      <c r="AB11" s="671"/>
      <c r="AC11" s="671"/>
      <c r="AD11" s="672">
        <v>40606</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973823</v>
      </c>
      <c r="BH11" s="619"/>
      <c r="BI11" s="619"/>
      <c r="BJ11" s="619"/>
      <c r="BK11" s="619"/>
      <c r="BL11" s="619"/>
      <c r="BM11" s="619"/>
      <c r="BN11" s="620"/>
      <c r="BO11" s="671">
        <v>5.2</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5227987</v>
      </c>
      <c r="CS11" s="619"/>
      <c r="CT11" s="619"/>
      <c r="CU11" s="619"/>
      <c r="CV11" s="619"/>
      <c r="CW11" s="619"/>
      <c r="CX11" s="619"/>
      <c r="CY11" s="620"/>
      <c r="CZ11" s="671">
        <v>10.1</v>
      </c>
      <c r="DA11" s="671"/>
      <c r="DB11" s="671"/>
      <c r="DC11" s="671"/>
      <c r="DD11" s="624">
        <v>110897</v>
      </c>
      <c r="DE11" s="619"/>
      <c r="DF11" s="619"/>
      <c r="DG11" s="619"/>
      <c r="DH11" s="619"/>
      <c r="DI11" s="619"/>
      <c r="DJ11" s="619"/>
      <c r="DK11" s="619"/>
      <c r="DL11" s="619"/>
      <c r="DM11" s="619"/>
      <c r="DN11" s="619"/>
      <c r="DO11" s="619"/>
      <c r="DP11" s="620"/>
      <c r="DQ11" s="624">
        <v>1799262</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8291389</v>
      </c>
      <c r="BH12" s="619"/>
      <c r="BI12" s="619"/>
      <c r="BJ12" s="619"/>
      <c r="BK12" s="619"/>
      <c r="BL12" s="619"/>
      <c r="BM12" s="619"/>
      <c r="BN12" s="620"/>
      <c r="BO12" s="671">
        <v>44.6</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725294</v>
      </c>
      <c r="CS12" s="619"/>
      <c r="CT12" s="619"/>
      <c r="CU12" s="619"/>
      <c r="CV12" s="619"/>
      <c r="CW12" s="619"/>
      <c r="CX12" s="619"/>
      <c r="CY12" s="620"/>
      <c r="CZ12" s="671">
        <v>1.4</v>
      </c>
      <c r="DA12" s="671"/>
      <c r="DB12" s="671"/>
      <c r="DC12" s="671"/>
      <c r="DD12" s="624">
        <v>47</v>
      </c>
      <c r="DE12" s="619"/>
      <c r="DF12" s="619"/>
      <c r="DG12" s="619"/>
      <c r="DH12" s="619"/>
      <c r="DI12" s="619"/>
      <c r="DJ12" s="619"/>
      <c r="DK12" s="619"/>
      <c r="DL12" s="619"/>
      <c r="DM12" s="619"/>
      <c r="DN12" s="619"/>
      <c r="DO12" s="619"/>
      <c r="DP12" s="620"/>
      <c r="DQ12" s="624">
        <v>168228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193622</v>
      </c>
      <c r="S13" s="619"/>
      <c r="T13" s="619"/>
      <c r="U13" s="619"/>
      <c r="V13" s="619"/>
      <c r="W13" s="619"/>
      <c r="X13" s="619"/>
      <c r="Y13" s="620"/>
      <c r="Z13" s="671">
        <v>0.3</v>
      </c>
      <c r="AA13" s="671"/>
      <c r="AB13" s="671"/>
      <c r="AC13" s="671"/>
      <c r="AD13" s="672">
        <v>193622</v>
      </c>
      <c r="AE13" s="672"/>
      <c r="AF13" s="672"/>
      <c r="AG13" s="672"/>
      <c r="AH13" s="672"/>
      <c r="AI13" s="672"/>
      <c r="AJ13" s="672"/>
      <c r="AK13" s="672"/>
      <c r="AL13" s="641">
        <v>0.7</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8272073</v>
      </c>
      <c r="BH13" s="619"/>
      <c r="BI13" s="619"/>
      <c r="BJ13" s="619"/>
      <c r="BK13" s="619"/>
      <c r="BL13" s="619"/>
      <c r="BM13" s="619"/>
      <c r="BN13" s="620"/>
      <c r="BO13" s="671">
        <v>44.5</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5347244</v>
      </c>
      <c r="CS13" s="619"/>
      <c r="CT13" s="619"/>
      <c r="CU13" s="619"/>
      <c r="CV13" s="619"/>
      <c r="CW13" s="619"/>
      <c r="CX13" s="619"/>
      <c r="CY13" s="620"/>
      <c r="CZ13" s="671">
        <v>10.3</v>
      </c>
      <c r="DA13" s="671"/>
      <c r="DB13" s="671"/>
      <c r="DC13" s="671"/>
      <c r="DD13" s="624">
        <v>2525111</v>
      </c>
      <c r="DE13" s="619"/>
      <c r="DF13" s="619"/>
      <c r="DG13" s="619"/>
      <c r="DH13" s="619"/>
      <c r="DI13" s="619"/>
      <c r="DJ13" s="619"/>
      <c r="DK13" s="619"/>
      <c r="DL13" s="619"/>
      <c r="DM13" s="619"/>
      <c r="DN13" s="619"/>
      <c r="DO13" s="619"/>
      <c r="DP13" s="620"/>
      <c r="DQ13" s="624">
        <v>4028975</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299920</v>
      </c>
      <c r="BH14" s="619"/>
      <c r="BI14" s="619"/>
      <c r="BJ14" s="619"/>
      <c r="BK14" s="619"/>
      <c r="BL14" s="619"/>
      <c r="BM14" s="619"/>
      <c r="BN14" s="620"/>
      <c r="BO14" s="671">
        <v>1.6</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1851884</v>
      </c>
      <c r="CS14" s="619"/>
      <c r="CT14" s="619"/>
      <c r="CU14" s="619"/>
      <c r="CV14" s="619"/>
      <c r="CW14" s="619"/>
      <c r="CX14" s="619"/>
      <c r="CY14" s="620"/>
      <c r="CZ14" s="671">
        <v>3.6</v>
      </c>
      <c r="DA14" s="671"/>
      <c r="DB14" s="671"/>
      <c r="DC14" s="671"/>
      <c r="DD14" s="624">
        <v>49578</v>
      </c>
      <c r="DE14" s="619"/>
      <c r="DF14" s="619"/>
      <c r="DG14" s="619"/>
      <c r="DH14" s="619"/>
      <c r="DI14" s="619"/>
      <c r="DJ14" s="619"/>
      <c r="DK14" s="619"/>
      <c r="DL14" s="619"/>
      <c r="DM14" s="619"/>
      <c r="DN14" s="619"/>
      <c r="DO14" s="619"/>
      <c r="DP14" s="620"/>
      <c r="DQ14" s="624">
        <v>1417937</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95028</v>
      </c>
      <c r="S15" s="619"/>
      <c r="T15" s="619"/>
      <c r="U15" s="619"/>
      <c r="V15" s="619"/>
      <c r="W15" s="619"/>
      <c r="X15" s="619"/>
      <c r="Y15" s="620"/>
      <c r="Z15" s="671">
        <v>0.2</v>
      </c>
      <c r="AA15" s="671"/>
      <c r="AB15" s="671"/>
      <c r="AC15" s="671"/>
      <c r="AD15" s="672">
        <v>95028</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1070636</v>
      </c>
      <c r="BH15" s="619"/>
      <c r="BI15" s="619"/>
      <c r="BJ15" s="619"/>
      <c r="BK15" s="619"/>
      <c r="BL15" s="619"/>
      <c r="BM15" s="619"/>
      <c r="BN15" s="620"/>
      <c r="BO15" s="671">
        <v>5.8</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3882395</v>
      </c>
      <c r="CS15" s="619"/>
      <c r="CT15" s="619"/>
      <c r="CU15" s="619"/>
      <c r="CV15" s="619"/>
      <c r="CW15" s="619"/>
      <c r="CX15" s="619"/>
      <c r="CY15" s="620"/>
      <c r="CZ15" s="671">
        <v>7.5</v>
      </c>
      <c r="DA15" s="671"/>
      <c r="DB15" s="671"/>
      <c r="DC15" s="671"/>
      <c r="DD15" s="624">
        <v>801490</v>
      </c>
      <c r="DE15" s="619"/>
      <c r="DF15" s="619"/>
      <c r="DG15" s="619"/>
      <c r="DH15" s="619"/>
      <c r="DI15" s="619"/>
      <c r="DJ15" s="619"/>
      <c r="DK15" s="619"/>
      <c r="DL15" s="619"/>
      <c r="DM15" s="619"/>
      <c r="DN15" s="619"/>
      <c r="DO15" s="619"/>
      <c r="DP15" s="620"/>
      <c r="DQ15" s="624">
        <v>3582619</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8598898</v>
      </c>
      <c r="S16" s="619"/>
      <c r="T16" s="619"/>
      <c r="U16" s="619"/>
      <c r="V16" s="619"/>
      <c r="W16" s="619"/>
      <c r="X16" s="619"/>
      <c r="Y16" s="620"/>
      <c r="Z16" s="671">
        <v>15.2</v>
      </c>
      <c r="AA16" s="671"/>
      <c r="AB16" s="671"/>
      <c r="AC16" s="671"/>
      <c r="AD16" s="672">
        <v>7153999</v>
      </c>
      <c r="AE16" s="672"/>
      <c r="AF16" s="672"/>
      <c r="AG16" s="672"/>
      <c r="AH16" s="672"/>
      <c r="AI16" s="672"/>
      <c r="AJ16" s="672"/>
      <c r="AK16" s="672"/>
      <c r="AL16" s="641">
        <v>24.7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7153999</v>
      </c>
      <c r="S17" s="619"/>
      <c r="T17" s="619"/>
      <c r="U17" s="619"/>
      <c r="V17" s="619"/>
      <c r="W17" s="619"/>
      <c r="X17" s="619"/>
      <c r="Y17" s="620"/>
      <c r="Z17" s="671">
        <v>12.7</v>
      </c>
      <c r="AA17" s="671"/>
      <c r="AB17" s="671"/>
      <c r="AC17" s="671"/>
      <c r="AD17" s="672">
        <v>7153999</v>
      </c>
      <c r="AE17" s="672"/>
      <c r="AF17" s="672"/>
      <c r="AG17" s="672"/>
      <c r="AH17" s="672"/>
      <c r="AI17" s="672"/>
      <c r="AJ17" s="672"/>
      <c r="AK17" s="672"/>
      <c r="AL17" s="641">
        <v>24.7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3112358</v>
      </c>
      <c r="CS17" s="619"/>
      <c r="CT17" s="619"/>
      <c r="CU17" s="619"/>
      <c r="CV17" s="619"/>
      <c r="CW17" s="619"/>
      <c r="CX17" s="619"/>
      <c r="CY17" s="620"/>
      <c r="CZ17" s="671">
        <v>6</v>
      </c>
      <c r="DA17" s="671"/>
      <c r="DB17" s="671"/>
      <c r="DC17" s="671"/>
      <c r="DD17" s="624" t="s">
        <v>108</v>
      </c>
      <c r="DE17" s="619"/>
      <c r="DF17" s="619"/>
      <c r="DG17" s="619"/>
      <c r="DH17" s="619"/>
      <c r="DI17" s="619"/>
      <c r="DJ17" s="619"/>
      <c r="DK17" s="619"/>
      <c r="DL17" s="619"/>
      <c r="DM17" s="619"/>
      <c r="DN17" s="619"/>
      <c r="DO17" s="619"/>
      <c r="DP17" s="620"/>
      <c r="DQ17" s="624">
        <v>3061326</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1444769</v>
      </c>
      <c r="S18" s="619"/>
      <c r="T18" s="619"/>
      <c r="U18" s="619"/>
      <c r="V18" s="619"/>
      <c r="W18" s="619"/>
      <c r="X18" s="619"/>
      <c r="Y18" s="620"/>
      <c r="Z18" s="671">
        <v>2.6</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130</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518643</v>
      </c>
      <c r="BH19" s="619"/>
      <c r="BI19" s="619"/>
      <c r="BJ19" s="619"/>
      <c r="BK19" s="619"/>
      <c r="BL19" s="619"/>
      <c r="BM19" s="619"/>
      <c r="BN19" s="620"/>
      <c r="BO19" s="671">
        <v>2.8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30812493</v>
      </c>
      <c r="S20" s="619"/>
      <c r="T20" s="619"/>
      <c r="U20" s="619"/>
      <c r="V20" s="619"/>
      <c r="W20" s="619"/>
      <c r="X20" s="619"/>
      <c r="Y20" s="620"/>
      <c r="Z20" s="671">
        <v>54.6</v>
      </c>
      <c r="AA20" s="671"/>
      <c r="AB20" s="671"/>
      <c r="AC20" s="671"/>
      <c r="AD20" s="672">
        <v>28848951</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518643</v>
      </c>
      <c r="BH20" s="619"/>
      <c r="BI20" s="619"/>
      <c r="BJ20" s="619"/>
      <c r="BK20" s="619"/>
      <c r="BL20" s="619"/>
      <c r="BM20" s="619"/>
      <c r="BN20" s="620"/>
      <c r="BO20" s="671">
        <v>2.8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51751008</v>
      </c>
      <c r="CS20" s="619"/>
      <c r="CT20" s="619"/>
      <c r="CU20" s="619"/>
      <c r="CV20" s="619"/>
      <c r="CW20" s="619"/>
      <c r="CX20" s="619"/>
      <c r="CY20" s="620"/>
      <c r="CZ20" s="671">
        <v>100</v>
      </c>
      <c r="DA20" s="671"/>
      <c r="DB20" s="671"/>
      <c r="DC20" s="671"/>
      <c r="DD20" s="624">
        <v>5305822</v>
      </c>
      <c r="DE20" s="619"/>
      <c r="DF20" s="619"/>
      <c r="DG20" s="619"/>
      <c r="DH20" s="619"/>
      <c r="DI20" s="619"/>
      <c r="DJ20" s="619"/>
      <c r="DK20" s="619"/>
      <c r="DL20" s="619"/>
      <c r="DM20" s="619"/>
      <c r="DN20" s="619"/>
      <c r="DO20" s="619"/>
      <c r="DP20" s="620"/>
      <c r="DQ20" s="624">
        <v>33187376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26721</v>
      </c>
      <c r="S21" s="619"/>
      <c r="T21" s="619"/>
      <c r="U21" s="619"/>
      <c r="V21" s="619"/>
      <c r="W21" s="619"/>
      <c r="X21" s="619"/>
      <c r="Y21" s="620"/>
      <c r="Z21" s="671">
        <v>0</v>
      </c>
      <c r="AA21" s="671"/>
      <c r="AB21" s="671"/>
      <c r="AC21" s="671"/>
      <c r="AD21" s="672">
        <v>26721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1231255</v>
      </c>
      <c r="S22" s="619"/>
      <c r="T22" s="619"/>
      <c r="U22" s="619"/>
      <c r="V22" s="619"/>
      <c r="W22" s="619"/>
      <c r="X22" s="619"/>
      <c r="Y22" s="620"/>
      <c r="Z22" s="671">
        <v>2.2000000000000002</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547395</v>
      </c>
      <c r="S23" s="619"/>
      <c r="T23" s="619"/>
      <c r="U23" s="619"/>
      <c r="V23" s="619"/>
      <c r="W23" s="619"/>
      <c r="X23" s="619"/>
      <c r="Y23" s="620"/>
      <c r="Z23" s="671">
        <v>1</v>
      </c>
      <c r="AA23" s="671"/>
      <c r="AB23" s="671"/>
      <c r="AC23" s="671"/>
      <c r="AD23" s="672">
        <v>4000</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518643</v>
      </c>
      <c r="BH23" s="619"/>
      <c r="BI23" s="619"/>
      <c r="BJ23" s="619"/>
      <c r="BK23" s="619"/>
      <c r="BL23" s="619"/>
      <c r="BM23" s="619"/>
      <c r="BN23" s="620"/>
      <c r="BO23" s="671">
        <v>2.8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75613</v>
      </c>
      <c r="S24" s="619"/>
      <c r="T24" s="619"/>
      <c r="U24" s="619"/>
      <c r="V24" s="619"/>
      <c r="W24" s="619"/>
      <c r="X24" s="619"/>
      <c r="Y24" s="620"/>
      <c r="Z24" s="671">
        <v>0.1</v>
      </c>
      <c r="AA24" s="671"/>
      <c r="AB24" s="671"/>
      <c r="AC24" s="671"/>
      <c r="AD24" s="672">
        <v>5</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24120702</v>
      </c>
      <c r="CS24" s="669"/>
      <c r="CT24" s="669"/>
      <c r="CU24" s="669"/>
      <c r="CV24" s="669"/>
      <c r="CW24" s="669"/>
      <c r="CX24" s="669"/>
      <c r="CY24" s="716"/>
      <c r="CZ24" s="720">
        <v>46.6</v>
      </c>
      <c r="DA24" s="721"/>
      <c r="DB24" s="721"/>
      <c r="DC24" s="722"/>
      <c r="DD24" s="715">
        <v>14515556</v>
      </c>
      <c r="DE24" s="669"/>
      <c r="DF24" s="669"/>
      <c r="DG24" s="669"/>
      <c r="DH24" s="669"/>
      <c r="DI24" s="669"/>
      <c r="DJ24" s="669"/>
      <c r="DK24" s="716"/>
      <c r="DL24" s="715">
        <v>14501149</v>
      </c>
      <c r="DM24" s="669"/>
      <c r="DN24" s="669"/>
      <c r="DO24" s="669"/>
      <c r="DP24" s="669"/>
      <c r="DQ24" s="669"/>
      <c r="DR24" s="669"/>
      <c r="DS24" s="669"/>
      <c r="DT24" s="669"/>
      <c r="DU24" s="669"/>
      <c r="DV24" s="716"/>
      <c r="DW24" s="717">
        <v>48.4</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7122213</v>
      </c>
      <c r="S25" s="619"/>
      <c r="T25" s="619"/>
      <c r="U25" s="619"/>
      <c r="V25" s="619"/>
      <c r="W25" s="619"/>
      <c r="X25" s="619"/>
      <c r="Y25" s="620"/>
      <c r="Z25" s="671">
        <v>12.6</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8418181</v>
      </c>
      <c r="CS25" s="637"/>
      <c r="CT25" s="637"/>
      <c r="CU25" s="637"/>
      <c r="CV25" s="637"/>
      <c r="CW25" s="637"/>
      <c r="CX25" s="637"/>
      <c r="CY25" s="638"/>
      <c r="CZ25" s="621">
        <v>16.3</v>
      </c>
      <c r="DA25" s="639"/>
      <c r="DB25" s="639"/>
      <c r="DC25" s="640"/>
      <c r="DD25" s="624">
        <v>7489889</v>
      </c>
      <c r="DE25" s="637"/>
      <c r="DF25" s="637"/>
      <c r="DG25" s="637"/>
      <c r="DH25" s="637"/>
      <c r="DI25" s="637"/>
      <c r="DJ25" s="637"/>
      <c r="DK25" s="638"/>
      <c r="DL25" s="624">
        <v>7475482</v>
      </c>
      <c r="DM25" s="637"/>
      <c r="DN25" s="637"/>
      <c r="DO25" s="637"/>
      <c r="DP25" s="637"/>
      <c r="DQ25" s="637"/>
      <c r="DR25" s="637"/>
      <c r="DS25" s="637"/>
      <c r="DT25" s="637"/>
      <c r="DU25" s="637"/>
      <c r="DV25" s="638"/>
      <c r="DW25" s="641">
        <v>24.9</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5820034</v>
      </c>
      <c r="CS26" s="619"/>
      <c r="CT26" s="619"/>
      <c r="CU26" s="619"/>
      <c r="CV26" s="619"/>
      <c r="CW26" s="619"/>
      <c r="CX26" s="619"/>
      <c r="CY26" s="620"/>
      <c r="CZ26" s="621">
        <v>11.2</v>
      </c>
      <c r="DA26" s="639"/>
      <c r="DB26" s="639"/>
      <c r="DC26" s="640"/>
      <c r="DD26" s="624">
        <v>5012105</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6608641</v>
      </c>
      <c r="S27" s="619"/>
      <c r="T27" s="619"/>
      <c r="U27" s="619"/>
      <c r="V27" s="619"/>
      <c r="W27" s="619"/>
      <c r="X27" s="619"/>
      <c r="Y27" s="620"/>
      <c r="Z27" s="671">
        <v>11.7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18599188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12590163</v>
      </c>
      <c r="CS27" s="637"/>
      <c r="CT27" s="637"/>
      <c r="CU27" s="637"/>
      <c r="CV27" s="637"/>
      <c r="CW27" s="637"/>
      <c r="CX27" s="637"/>
      <c r="CY27" s="638"/>
      <c r="CZ27" s="621">
        <v>24.3</v>
      </c>
      <c r="DA27" s="639"/>
      <c r="DB27" s="639"/>
      <c r="DC27" s="640"/>
      <c r="DD27" s="624">
        <v>3964341</v>
      </c>
      <c r="DE27" s="637"/>
      <c r="DF27" s="637"/>
      <c r="DG27" s="637"/>
      <c r="DH27" s="637"/>
      <c r="DI27" s="637"/>
      <c r="DJ27" s="637"/>
      <c r="DK27" s="638"/>
      <c r="DL27" s="624">
        <v>3964341</v>
      </c>
      <c r="DM27" s="637"/>
      <c r="DN27" s="637"/>
      <c r="DO27" s="637"/>
      <c r="DP27" s="637"/>
      <c r="DQ27" s="637"/>
      <c r="DR27" s="637"/>
      <c r="DS27" s="637"/>
      <c r="DT27" s="637"/>
      <c r="DU27" s="637"/>
      <c r="DV27" s="638"/>
      <c r="DW27" s="641">
        <v>13.2</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703951</v>
      </c>
      <c r="S28" s="619"/>
      <c r="T28" s="619"/>
      <c r="U28" s="619"/>
      <c r="V28" s="619"/>
      <c r="W28" s="619"/>
      <c r="X28" s="619"/>
      <c r="Y28" s="620"/>
      <c r="Z28" s="671">
        <v>1.2</v>
      </c>
      <c r="AA28" s="671"/>
      <c r="AB28" s="671"/>
      <c r="AC28" s="671"/>
      <c r="AD28" s="672">
        <v>38655</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3112358</v>
      </c>
      <c r="CS28" s="619"/>
      <c r="CT28" s="619"/>
      <c r="CU28" s="619"/>
      <c r="CV28" s="619"/>
      <c r="CW28" s="619"/>
      <c r="CX28" s="619"/>
      <c r="CY28" s="620"/>
      <c r="CZ28" s="621">
        <v>6</v>
      </c>
      <c r="DA28" s="639"/>
      <c r="DB28" s="639"/>
      <c r="DC28" s="640"/>
      <c r="DD28" s="624">
        <v>3061326</v>
      </c>
      <c r="DE28" s="619"/>
      <c r="DF28" s="619"/>
      <c r="DG28" s="619"/>
      <c r="DH28" s="619"/>
      <c r="DI28" s="619"/>
      <c r="DJ28" s="619"/>
      <c r="DK28" s="620"/>
      <c r="DL28" s="624">
        <v>3061326</v>
      </c>
      <c r="DM28" s="619"/>
      <c r="DN28" s="619"/>
      <c r="DO28" s="619"/>
      <c r="DP28" s="619"/>
      <c r="DQ28" s="619"/>
      <c r="DR28" s="619"/>
      <c r="DS28" s="619"/>
      <c r="DT28" s="619"/>
      <c r="DU28" s="619"/>
      <c r="DV28" s="620"/>
      <c r="DW28" s="641">
        <v>10.199999999999999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210849</v>
      </c>
      <c r="S29" s="619"/>
      <c r="T29" s="619"/>
      <c r="U29" s="619"/>
      <c r="V29" s="619"/>
      <c r="W29" s="619"/>
      <c r="X29" s="619"/>
      <c r="Y29" s="620"/>
      <c r="Z29" s="671">
        <v>0.4</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3112358</v>
      </c>
      <c r="CS29" s="637"/>
      <c r="CT29" s="637"/>
      <c r="CU29" s="637"/>
      <c r="CV29" s="637"/>
      <c r="CW29" s="637"/>
      <c r="CX29" s="637"/>
      <c r="CY29" s="638"/>
      <c r="CZ29" s="621">
        <v>6</v>
      </c>
      <c r="DA29" s="639"/>
      <c r="DB29" s="639"/>
      <c r="DC29" s="640"/>
      <c r="DD29" s="624">
        <v>3061326</v>
      </c>
      <c r="DE29" s="637"/>
      <c r="DF29" s="637"/>
      <c r="DG29" s="637"/>
      <c r="DH29" s="637"/>
      <c r="DI29" s="637"/>
      <c r="DJ29" s="637"/>
      <c r="DK29" s="638"/>
      <c r="DL29" s="624">
        <v>3061326</v>
      </c>
      <c r="DM29" s="637"/>
      <c r="DN29" s="637"/>
      <c r="DO29" s="637"/>
      <c r="DP29" s="637"/>
      <c r="DQ29" s="637"/>
      <c r="DR29" s="637"/>
      <c r="DS29" s="637"/>
      <c r="DT29" s="637"/>
      <c r="DU29" s="637"/>
      <c r="DV29" s="638"/>
      <c r="DW29" s="641">
        <v>10.199999999999999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485375</v>
      </c>
      <c r="S30" s="619"/>
      <c r="T30" s="619"/>
      <c r="U30" s="619"/>
      <c r="V30" s="619"/>
      <c r="W30" s="619"/>
      <c r="X30" s="619"/>
      <c r="Y30" s="620"/>
      <c r="Z30" s="671">
        <v>0.9</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95.2</v>
      </c>
      <c r="BN30" s="685"/>
      <c r="BO30" s="685"/>
      <c r="BP30" s="685"/>
      <c r="BQ30" s="687"/>
      <c r="BR30" s="684">
        <v>98.7</v>
      </c>
      <c r="BS30" s="685"/>
      <c r="BT30" s="685"/>
      <c r="BU30" s="685"/>
      <c r="BV30" s="685"/>
      <c r="BW30" s="685"/>
      <c r="BX30" s="686">
        <v>94.4</v>
      </c>
      <c r="BY30" s="685"/>
      <c r="BZ30" s="685"/>
      <c r="CA30" s="685"/>
      <c r="CB30" s="687"/>
      <c r="CD30" s="690"/>
      <c r="CE30" s="691"/>
      <c r="CF30" s="655" t="s">
        <v>290</v>
      </c>
      <c r="CG30" s="652"/>
      <c r="CH30" s="652"/>
      <c r="CI30" s="652"/>
      <c r="CJ30" s="652"/>
      <c r="CK30" s="652"/>
      <c r="CL30" s="652"/>
      <c r="CM30" s="652"/>
      <c r="CN30" s="652"/>
      <c r="CO30" s="652"/>
      <c r="CP30" s="652"/>
      <c r="CQ30" s="653"/>
      <c r="CR30" s="618">
        <v>2720273</v>
      </c>
      <c r="CS30" s="619"/>
      <c r="CT30" s="619"/>
      <c r="CU30" s="619"/>
      <c r="CV30" s="619"/>
      <c r="CW30" s="619"/>
      <c r="CX30" s="619"/>
      <c r="CY30" s="620"/>
      <c r="CZ30" s="621">
        <v>5.3</v>
      </c>
      <c r="DA30" s="639"/>
      <c r="DB30" s="639"/>
      <c r="DC30" s="640"/>
      <c r="DD30" s="624">
        <v>2675590</v>
      </c>
      <c r="DE30" s="619"/>
      <c r="DF30" s="619"/>
      <c r="DG30" s="619"/>
      <c r="DH30" s="619"/>
      <c r="DI30" s="619"/>
      <c r="DJ30" s="619"/>
      <c r="DK30" s="620"/>
      <c r="DL30" s="624">
        <v>2675590</v>
      </c>
      <c r="DM30" s="619"/>
      <c r="DN30" s="619"/>
      <c r="DO30" s="619"/>
      <c r="DP30" s="619"/>
      <c r="DQ30" s="619"/>
      <c r="DR30" s="619"/>
      <c r="DS30" s="619"/>
      <c r="DT30" s="619"/>
      <c r="DU30" s="619"/>
      <c r="DV30" s="620"/>
      <c r="DW30" s="641">
        <v>8.9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4977419</v>
      </c>
      <c r="S31" s="619"/>
      <c r="T31" s="619"/>
      <c r="U31" s="619"/>
      <c r="V31" s="619"/>
      <c r="W31" s="619"/>
      <c r="X31" s="619"/>
      <c r="Y31" s="620"/>
      <c r="Z31" s="671">
        <v>8.8000000000000007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95.1</v>
      </c>
      <c r="BN31" s="683"/>
      <c r="BO31" s="683"/>
      <c r="BP31" s="683"/>
      <c r="BQ31" s="647"/>
      <c r="BR31" s="682">
        <v>98.6</v>
      </c>
      <c r="BS31" s="637"/>
      <c r="BT31" s="637"/>
      <c r="BU31" s="637"/>
      <c r="BV31" s="637"/>
      <c r="BW31" s="637"/>
      <c r="BX31" s="673">
        <v>94.2</v>
      </c>
      <c r="BY31" s="683"/>
      <c r="BZ31" s="683"/>
      <c r="CA31" s="683"/>
      <c r="CB31" s="647"/>
      <c r="CD31" s="690"/>
      <c r="CE31" s="691"/>
      <c r="CF31" s="655" t="s">
        <v>294</v>
      </c>
      <c r="CG31" s="652"/>
      <c r="CH31" s="652"/>
      <c r="CI31" s="652"/>
      <c r="CJ31" s="652"/>
      <c r="CK31" s="652"/>
      <c r="CL31" s="652"/>
      <c r="CM31" s="652"/>
      <c r="CN31" s="652"/>
      <c r="CO31" s="652"/>
      <c r="CP31" s="652"/>
      <c r="CQ31" s="653"/>
      <c r="CR31" s="618">
        <v>392085</v>
      </c>
      <c r="CS31" s="637"/>
      <c r="CT31" s="637"/>
      <c r="CU31" s="637"/>
      <c r="CV31" s="637"/>
      <c r="CW31" s="637"/>
      <c r="CX31" s="637"/>
      <c r="CY31" s="638"/>
      <c r="CZ31" s="621">
        <v>0.8</v>
      </c>
      <c r="DA31" s="639"/>
      <c r="DB31" s="639"/>
      <c r="DC31" s="640"/>
      <c r="DD31" s="624">
        <v>385736</v>
      </c>
      <c r="DE31" s="637"/>
      <c r="DF31" s="637"/>
      <c r="DG31" s="637"/>
      <c r="DH31" s="637"/>
      <c r="DI31" s="637"/>
      <c r="DJ31" s="637"/>
      <c r="DK31" s="638"/>
      <c r="DL31" s="624">
        <v>385736</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939088</v>
      </c>
      <c r="S32" s="619"/>
      <c r="T32" s="619"/>
      <c r="U32" s="619"/>
      <c r="V32" s="619"/>
      <c r="W32" s="619"/>
      <c r="X32" s="619"/>
      <c r="Y32" s="620"/>
      <c r="Z32" s="671">
        <v>1.7</v>
      </c>
      <c r="AA32" s="671"/>
      <c r="AB32" s="671"/>
      <c r="AC32" s="671"/>
      <c r="AD32" s="672">
        <v>61885</v>
      </c>
      <c r="AE32" s="672"/>
      <c r="AF32" s="672"/>
      <c r="AG32" s="672"/>
      <c r="AH32" s="672"/>
      <c r="AI32" s="672"/>
      <c r="AJ32" s="672"/>
      <c r="AK32" s="672"/>
      <c r="AL32" s="641">
        <v>0.2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98.8</v>
      </c>
      <c r="BH32" s="603"/>
      <c r="BI32" s="603"/>
      <c r="BJ32" s="603"/>
      <c r="BK32" s="603"/>
      <c r="BL32" s="603"/>
      <c r="BM32" s="666">
        <v>94.8</v>
      </c>
      <c r="BN32" s="603"/>
      <c r="BO32" s="603"/>
      <c r="BP32" s="603"/>
      <c r="BQ32" s="660"/>
      <c r="BR32" s="681">
        <v>98.7</v>
      </c>
      <c r="BS32" s="603"/>
      <c r="BT32" s="603"/>
      <c r="BU32" s="603"/>
      <c r="BV32" s="603"/>
      <c r="BW32" s="603"/>
      <c r="BX32" s="666">
        <v>93.9</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2743300</v>
      </c>
      <c r="S33" s="619"/>
      <c r="T33" s="619"/>
      <c r="U33" s="619"/>
      <c r="V33" s="619"/>
      <c r="W33" s="619"/>
      <c r="X33" s="619"/>
      <c r="Y33" s="620"/>
      <c r="Z33" s="671">
        <v>4.9000000000000004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22324484</v>
      </c>
      <c r="CS33" s="637"/>
      <c r="CT33" s="637"/>
      <c r="CU33" s="637"/>
      <c r="CV33" s="637"/>
      <c r="CW33" s="637"/>
      <c r="CX33" s="637"/>
      <c r="CY33" s="638"/>
      <c r="CZ33" s="621">
        <v>43.1</v>
      </c>
      <c r="DA33" s="639"/>
      <c r="DB33" s="639"/>
      <c r="DC33" s="640"/>
      <c r="DD33" s="624">
        <v>15977559</v>
      </c>
      <c r="DE33" s="637"/>
      <c r="DF33" s="637"/>
      <c r="DG33" s="637"/>
      <c r="DH33" s="637"/>
      <c r="DI33" s="637"/>
      <c r="DJ33" s="637"/>
      <c r="DK33" s="638"/>
      <c r="DL33" s="624">
        <v>10639316</v>
      </c>
      <c r="DM33" s="637"/>
      <c r="DN33" s="637"/>
      <c r="DO33" s="637"/>
      <c r="DP33" s="637"/>
      <c r="DQ33" s="637"/>
      <c r="DR33" s="637"/>
      <c r="DS33" s="637"/>
      <c r="DT33" s="637"/>
      <c r="DU33" s="637"/>
      <c r="DV33" s="638"/>
      <c r="DW33" s="641">
        <v>35.5</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5637455</v>
      </c>
      <c r="CS34" s="619"/>
      <c r="CT34" s="619"/>
      <c r="CU34" s="619"/>
      <c r="CV34" s="619"/>
      <c r="CW34" s="619"/>
      <c r="CX34" s="619"/>
      <c r="CY34" s="620"/>
      <c r="CZ34" s="621">
        <v>10.9</v>
      </c>
      <c r="DA34" s="639"/>
      <c r="DB34" s="639"/>
      <c r="DC34" s="640"/>
      <c r="DD34" s="624">
        <v>4712393</v>
      </c>
      <c r="DE34" s="619"/>
      <c r="DF34" s="619"/>
      <c r="DG34" s="619"/>
      <c r="DH34" s="619"/>
      <c r="DI34" s="619"/>
      <c r="DJ34" s="619"/>
      <c r="DK34" s="620"/>
      <c r="DL34" s="624">
        <v>4676336</v>
      </c>
      <c r="DM34" s="619"/>
      <c r="DN34" s="619"/>
      <c r="DO34" s="619"/>
      <c r="DP34" s="619"/>
      <c r="DQ34" s="619"/>
      <c r="DR34" s="619"/>
      <c r="DS34" s="619"/>
      <c r="DT34" s="619"/>
      <c r="DU34" s="619"/>
      <c r="DV34" s="620"/>
      <c r="DW34" s="641">
        <v>15.6</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1000000</v>
      </c>
      <c r="S35" s="619"/>
      <c r="T35" s="619"/>
      <c r="U35" s="619"/>
      <c r="V35" s="619"/>
      <c r="W35" s="619"/>
      <c r="X35" s="619"/>
      <c r="Y35" s="620"/>
      <c r="Z35" s="671">
        <v>1.8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5677808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216336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129159</v>
      </c>
      <c r="CS35" s="637"/>
      <c r="CT35" s="637"/>
      <c r="CU35" s="637"/>
      <c r="CV35" s="637"/>
      <c r="CW35" s="637"/>
      <c r="CX35" s="637"/>
      <c r="CY35" s="638"/>
      <c r="CZ35" s="621">
        <v>0.2</v>
      </c>
      <c r="DA35" s="639"/>
      <c r="DB35" s="639"/>
      <c r="DC35" s="640"/>
      <c r="DD35" s="624">
        <v>97731</v>
      </c>
      <c r="DE35" s="637"/>
      <c r="DF35" s="637"/>
      <c r="DG35" s="637"/>
      <c r="DH35" s="637"/>
      <c r="DI35" s="637"/>
      <c r="DJ35" s="637"/>
      <c r="DK35" s="638"/>
      <c r="DL35" s="624">
        <v>93291</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56484313</v>
      </c>
      <c r="S36" s="659"/>
      <c r="T36" s="659"/>
      <c r="U36" s="659"/>
      <c r="V36" s="659"/>
      <c r="W36" s="659"/>
      <c r="X36" s="659"/>
      <c r="Y36" s="662"/>
      <c r="Z36" s="663">
        <v>100</v>
      </c>
      <c r="AA36" s="663"/>
      <c r="AB36" s="663"/>
      <c r="AC36" s="663"/>
      <c r="AD36" s="664">
        <v>28980217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1523285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-779454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9156033</v>
      </c>
      <c r="CS36" s="619"/>
      <c r="CT36" s="619"/>
      <c r="CU36" s="619"/>
      <c r="CV36" s="619"/>
      <c r="CW36" s="619"/>
      <c r="CX36" s="619"/>
      <c r="CY36" s="620"/>
      <c r="CZ36" s="621">
        <v>17.7</v>
      </c>
      <c r="DA36" s="639"/>
      <c r="DB36" s="639"/>
      <c r="DC36" s="640"/>
      <c r="DD36" s="624">
        <v>4757148</v>
      </c>
      <c r="DE36" s="619"/>
      <c r="DF36" s="619"/>
      <c r="DG36" s="619"/>
      <c r="DH36" s="619"/>
      <c r="DI36" s="619"/>
      <c r="DJ36" s="619"/>
      <c r="DK36" s="620"/>
      <c r="DL36" s="624">
        <v>3319062</v>
      </c>
      <c r="DM36" s="619"/>
      <c r="DN36" s="619"/>
      <c r="DO36" s="619"/>
      <c r="DP36" s="619"/>
      <c r="DQ36" s="619"/>
      <c r="DR36" s="619"/>
      <c r="DS36" s="619"/>
      <c r="DT36" s="619"/>
      <c r="DU36" s="619"/>
      <c r="DV36" s="620"/>
      <c r="DW36" s="641">
        <v>11.1</v>
      </c>
      <c r="DX36" s="642"/>
      <c r="DY36" s="642"/>
      <c r="DZ36" s="642"/>
      <c r="EA36" s="642"/>
      <c r="EB36" s="642"/>
      <c r="EC36" s="643"/>
    </row>
    <row r="37" spans="2:133" ht="11.25" customHeight="1">
      <c r="AQ37" s="644" t="s">
        <v>312</v>
      </c>
      <c r="AR37" s="645"/>
      <c r="AS37" s="645"/>
      <c r="AT37" s="645"/>
      <c r="AU37" s="645"/>
      <c r="AV37" s="645"/>
      <c r="AW37" s="645"/>
      <c r="AX37" s="645"/>
      <c r="AY37" s="646"/>
      <c r="AZ37" s="618">
        <v>34034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22962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1387704</v>
      </c>
      <c r="CS37" s="637"/>
      <c r="CT37" s="637"/>
      <c r="CU37" s="637"/>
      <c r="CV37" s="637"/>
      <c r="CW37" s="637"/>
      <c r="CX37" s="637"/>
      <c r="CY37" s="638"/>
      <c r="CZ37" s="621">
        <v>2.7</v>
      </c>
      <c r="DA37" s="639"/>
      <c r="DB37" s="639"/>
      <c r="DC37" s="640"/>
      <c r="DD37" s="624">
        <v>1115765</v>
      </c>
      <c r="DE37" s="637"/>
      <c r="DF37" s="637"/>
      <c r="DG37" s="637"/>
      <c r="DH37" s="637"/>
      <c r="DI37" s="637"/>
      <c r="DJ37" s="637"/>
      <c r="DK37" s="638"/>
      <c r="DL37" s="624">
        <v>1115765</v>
      </c>
      <c r="DM37" s="637"/>
      <c r="DN37" s="637"/>
      <c r="DO37" s="637"/>
      <c r="DP37" s="637"/>
      <c r="DQ37" s="637"/>
      <c r="DR37" s="637"/>
      <c r="DS37" s="637"/>
      <c r="DT37" s="637"/>
      <c r="DU37" s="637"/>
      <c r="DV37" s="638"/>
      <c r="DW37" s="641">
        <v>3.7</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40821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4120489</v>
      </c>
      <c r="CS38" s="619"/>
      <c r="CT38" s="619"/>
      <c r="CU38" s="619"/>
      <c r="CV38" s="619"/>
      <c r="CW38" s="619"/>
      <c r="CX38" s="619"/>
      <c r="CY38" s="620"/>
      <c r="CZ38" s="621">
        <v>8</v>
      </c>
      <c r="DA38" s="639"/>
      <c r="DB38" s="639"/>
      <c r="DC38" s="640"/>
      <c r="DD38" s="624">
        <v>3588735</v>
      </c>
      <c r="DE38" s="619"/>
      <c r="DF38" s="619"/>
      <c r="DG38" s="619"/>
      <c r="DH38" s="619"/>
      <c r="DI38" s="619"/>
      <c r="DJ38" s="619"/>
      <c r="DK38" s="620"/>
      <c r="DL38" s="624">
        <v>2550627</v>
      </c>
      <c r="DM38" s="619"/>
      <c r="DN38" s="619"/>
      <c r="DO38" s="619"/>
      <c r="DP38" s="619"/>
      <c r="DQ38" s="619"/>
      <c r="DR38" s="619"/>
      <c r="DS38" s="619"/>
      <c r="DT38" s="619"/>
      <c r="DU38" s="619"/>
      <c r="DV38" s="620"/>
      <c r="DW38" s="641">
        <v>8.5</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75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2693603</v>
      </c>
      <c r="CS39" s="637"/>
      <c r="CT39" s="637"/>
      <c r="CU39" s="637"/>
      <c r="CV39" s="637"/>
      <c r="CW39" s="637"/>
      <c r="CX39" s="637"/>
      <c r="CY39" s="638"/>
      <c r="CZ39" s="621">
        <v>5.2</v>
      </c>
      <c r="DA39" s="639"/>
      <c r="DB39" s="639"/>
      <c r="DC39" s="640"/>
      <c r="DD39" s="624">
        <v>2402928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1348191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587745</v>
      </c>
      <c r="CS40" s="619"/>
      <c r="CT40" s="619"/>
      <c r="CU40" s="619"/>
      <c r="CV40" s="619"/>
      <c r="CW40" s="619"/>
      <c r="CX40" s="619"/>
      <c r="CY40" s="620"/>
      <c r="CZ40" s="621">
        <v>1.1000000000000001</v>
      </c>
      <c r="DA40" s="639"/>
      <c r="DB40" s="639"/>
      <c r="DC40" s="640"/>
      <c r="DD40" s="624">
        <v>418624</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2772298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5305822</v>
      </c>
      <c r="CS42" s="619"/>
      <c r="CT42" s="619"/>
      <c r="CU42" s="619"/>
      <c r="CV42" s="619"/>
      <c r="CW42" s="619"/>
      <c r="CX42" s="619"/>
      <c r="CY42" s="620"/>
      <c r="CZ42" s="621">
        <v>10.3</v>
      </c>
      <c r="DA42" s="622"/>
      <c r="DB42" s="622"/>
      <c r="DC42" s="623"/>
      <c r="DD42" s="624">
        <v>2694261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120741</v>
      </c>
      <c r="CS43" s="637"/>
      <c r="CT43" s="637"/>
      <c r="CU43" s="637"/>
      <c r="CV43" s="637"/>
      <c r="CW43" s="637"/>
      <c r="CX43" s="637"/>
      <c r="CY43" s="638"/>
      <c r="CZ43" s="621">
        <v>0.2</v>
      </c>
      <c r="DA43" s="639"/>
      <c r="DB43" s="639"/>
      <c r="DC43" s="640"/>
      <c r="DD43" s="624">
        <v>120741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5305822</v>
      </c>
      <c r="CS44" s="619"/>
      <c r="CT44" s="619"/>
      <c r="CU44" s="619"/>
      <c r="CV44" s="619"/>
      <c r="CW44" s="619"/>
      <c r="CX44" s="619"/>
      <c r="CY44" s="620"/>
      <c r="CZ44" s="621">
        <v>10.3</v>
      </c>
      <c r="DA44" s="622"/>
      <c r="DB44" s="622"/>
      <c r="DC44" s="623"/>
      <c r="DD44" s="624">
        <v>2694261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1972110</v>
      </c>
      <c r="CS45" s="637"/>
      <c r="CT45" s="637"/>
      <c r="CU45" s="637"/>
      <c r="CV45" s="637"/>
      <c r="CW45" s="637"/>
      <c r="CX45" s="637"/>
      <c r="CY45" s="638"/>
      <c r="CZ45" s="621">
        <v>3.8</v>
      </c>
      <c r="DA45" s="639"/>
      <c r="DB45" s="639"/>
      <c r="DC45" s="640"/>
      <c r="DD45" s="624">
        <v>984938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3325578</v>
      </c>
      <c r="CS46" s="619"/>
      <c r="CT46" s="619"/>
      <c r="CU46" s="619"/>
      <c r="CV46" s="619"/>
      <c r="CW46" s="619"/>
      <c r="CX46" s="619"/>
      <c r="CY46" s="620"/>
      <c r="CZ46" s="621">
        <v>6.4</v>
      </c>
      <c r="DA46" s="622"/>
      <c r="DB46" s="622"/>
      <c r="DC46" s="623"/>
      <c r="DD46" s="624">
        <v>1701189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51751008</v>
      </c>
      <c r="CS49" s="603"/>
      <c r="CT49" s="603"/>
      <c r="CU49" s="603"/>
      <c r="CV49" s="603"/>
      <c r="CW49" s="603"/>
      <c r="CX49" s="603"/>
      <c r="CY49" s="604"/>
      <c r="CZ49" s="605">
        <v>100</v>
      </c>
      <c r="DA49" s="606"/>
      <c r="DB49" s="606"/>
      <c r="DC49" s="607"/>
      <c r="DD49" s="608">
        <v>33187376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56336</v>
      </c>
      <c r="R7" s="1131"/>
      <c r="S7" s="1131"/>
      <c r="T7" s="1131"/>
      <c r="U7" s="1131"/>
      <c r="V7" s="1131">
        <v>51702</v>
      </c>
      <c r="W7" s="1131"/>
      <c r="X7" s="1131"/>
      <c r="Y7" s="1131"/>
      <c r="Z7" s="1131"/>
      <c r="AA7" s="1131">
        <v>4634</v>
      </c>
      <c r="AB7" s="1131"/>
      <c r="AC7" s="1131"/>
      <c r="AD7" s="1131"/>
      <c r="AE7" s="1132"/>
      <c r="AF7" s="1133">
        <v>3873</v>
      </c>
      <c r="AG7" s="1134"/>
      <c r="AH7" s="1134"/>
      <c r="AI7" s="1134"/>
      <c r="AJ7" s="1135"/>
      <c r="AK7" s="1117" t="s">
        <v>542</v>
      </c>
      <c r="AL7" s="1118"/>
      <c r="AM7" s="1118"/>
      <c r="AN7" s="1118"/>
      <c r="AO7" s="1118"/>
      <c r="AP7" s="1118">
        <v>34050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551</v>
      </c>
      <c r="BT7" s="1122"/>
      <c r="BU7" s="1122"/>
      <c r="BV7" s="1122"/>
      <c r="BW7" s="1122"/>
      <c r="BX7" s="1122"/>
      <c r="BY7" s="1122"/>
      <c r="BZ7" s="1122"/>
      <c r="CA7" s="1122"/>
      <c r="CB7" s="1122"/>
      <c r="CC7" s="1122"/>
      <c r="CD7" s="1122"/>
      <c r="CE7" s="1122"/>
      <c r="CF7" s="1122"/>
      <c r="CG7" s="1123"/>
      <c r="CH7" s="1114">
        <v>0</v>
      </c>
      <c r="CI7" s="1115"/>
      <c r="CJ7" s="1115"/>
      <c r="CK7" s="1115"/>
      <c r="CL7" s="1116"/>
      <c r="CM7" s="1114">
        <v>639</v>
      </c>
      <c r="CN7" s="1115"/>
      <c r="CO7" s="1115"/>
      <c r="CP7" s="1115"/>
      <c r="CQ7" s="1116"/>
      <c r="CR7" s="1114">
        <v>5</v>
      </c>
      <c r="CS7" s="1115"/>
      <c r="CT7" s="1115"/>
      <c r="CU7" s="1115"/>
      <c r="CV7" s="1116"/>
      <c r="CW7" s="1114">
        <v>0</v>
      </c>
      <c r="CX7" s="1115"/>
      <c r="CY7" s="1115"/>
      <c r="CZ7" s="1115"/>
      <c r="DA7" s="1116"/>
      <c r="DB7" s="1114">
        <v>42</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552</v>
      </c>
      <c r="BT8" s="1041"/>
      <c r="BU8" s="1041"/>
      <c r="BV8" s="1041"/>
      <c r="BW8" s="1041"/>
      <c r="BX8" s="1041"/>
      <c r="BY8" s="1041"/>
      <c r="BZ8" s="1041"/>
      <c r="CA8" s="1041"/>
      <c r="CB8" s="1041"/>
      <c r="CC8" s="1041"/>
      <c r="CD8" s="1041"/>
      <c r="CE8" s="1041"/>
      <c r="CF8" s="1041"/>
      <c r="CG8" s="1042"/>
      <c r="CH8" s="1015">
        <v>8</v>
      </c>
      <c r="CI8" s="1016"/>
      <c r="CJ8" s="1016"/>
      <c r="CK8" s="1016"/>
      <c r="CL8" s="1017"/>
      <c r="CM8" s="1015">
        <v>322</v>
      </c>
      <c r="CN8" s="1016"/>
      <c r="CO8" s="1016"/>
      <c r="CP8" s="1016"/>
      <c r="CQ8" s="1017"/>
      <c r="CR8" s="1015">
        <v>53</v>
      </c>
      <c r="CS8" s="1016"/>
      <c r="CT8" s="1016"/>
      <c r="CU8" s="1016"/>
      <c r="CV8" s="1017"/>
      <c r="CW8" s="1015">
        <v>0</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f>Q7</f>
        <v>56336</v>
      </c>
      <c r="R23" s="1095"/>
      <c r="S23" s="1095"/>
      <c r="T23" s="1095"/>
      <c r="U23" s="1095"/>
      <c r="V23" s="1095">
        <f>V7</f>
        <v>51702</v>
      </c>
      <c r="W23" s="1095"/>
      <c r="X23" s="1095"/>
      <c r="Y23" s="1095"/>
      <c r="Z23" s="1095"/>
      <c r="AA23" s="1095">
        <f>AA7</f>
        <v>4634</v>
      </c>
      <c r="AB23" s="1095"/>
      <c r="AC23" s="1095"/>
      <c r="AD23" s="1095"/>
      <c r="AE23" s="1096"/>
      <c r="AF23" s="1097">
        <v>3873</v>
      </c>
      <c r="AG23" s="1095"/>
      <c r="AH23" s="1095"/>
      <c r="AI23" s="1095"/>
      <c r="AJ23" s="1098"/>
      <c r="AK23" s="1099"/>
      <c r="AL23" s="1100"/>
      <c r="AM23" s="1100"/>
      <c r="AN23" s="1100"/>
      <c r="AO23" s="1100"/>
      <c r="AP23" s="1095">
        <f>AP7</f>
        <v>34050</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19447</v>
      </c>
      <c r="R28" s="1080"/>
      <c r="S28" s="1080"/>
      <c r="T28" s="1080"/>
      <c r="U28" s="1080"/>
      <c r="V28" s="1080">
        <v>19231</v>
      </c>
      <c r="W28" s="1080"/>
      <c r="X28" s="1080"/>
      <c r="Y28" s="1080"/>
      <c r="Z28" s="1080"/>
      <c r="AA28" s="1080">
        <v>216</v>
      </c>
      <c r="AB28" s="1080"/>
      <c r="AC28" s="1080"/>
      <c r="AD28" s="1080"/>
      <c r="AE28" s="1081"/>
      <c r="AF28" s="1082">
        <v>216</v>
      </c>
      <c r="AG28" s="1080"/>
      <c r="AH28" s="1080"/>
      <c r="AI28" s="1080"/>
      <c r="AJ28" s="1083"/>
      <c r="AK28" s="1084">
        <v>1348</v>
      </c>
      <c r="AL28" s="1072"/>
      <c r="AM28" s="1072"/>
      <c r="AN28" s="1072"/>
      <c r="AO28" s="1072"/>
      <c r="AP28" s="1072" t="s">
        <v>542</v>
      </c>
      <c r="AQ28" s="1072"/>
      <c r="AR28" s="1072"/>
      <c r="AS28" s="1072"/>
      <c r="AT28" s="1072"/>
      <c r="AU28" s="1072" t="s">
        <v>542</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2336</v>
      </c>
      <c r="R29" s="1070"/>
      <c r="S29" s="1070"/>
      <c r="T29" s="1070"/>
      <c r="U29" s="1070"/>
      <c r="V29" s="1070">
        <v>2331</v>
      </c>
      <c r="W29" s="1070"/>
      <c r="X29" s="1070"/>
      <c r="Y29" s="1070"/>
      <c r="Z29" s="1070"/>
      <c r="AA29" s="1070">
        <v>4</v>
      </c>
      <c r="AB29" s="1070"/>
      <c r="AC29" s="1070"/>
      <c r="AD29" s="1070"/>
      <c r="AE29" s="1071"/>
      <c r="AF29" s="1045">
        <v>4</v>
      </c>
      <c r="AG29" s="1046"/>
      <c r="AH29" s="1046"/>
      <c r="AI29" s="1046"/>
      <c r="AJ29" s="1047"/>
      <c r="AK29" s="1006">
        <v>1350</v>
      </c>
      <c r="AL29" s="997"/>
      <c r="AM29" s="997"/>
      <c r="AN29" s="997"/>
      <c r="AO29" s="997"/>
      <c r="AP29" s="997" t="s">
        <v>542</v>
      </c>
      <c r="AQ29" s="997"/>
      <c r="AR29" s="997"/>
      <c r="AS29" s="997"/>
      <c r="AT29" s="997"/>
      <c r="AU29" s="997" t="s">
        <v>542</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2618</v>
      </c>
      <c r="R30" s="1070"/>
      <c r="S30" s="1070"/>
      <c r="T30" s="1070"/>
      <c r="U30" s="1070"/>
      <c r="V30" s="1070">
        <v>2742</v>
      </c>
      <c r="W30" s="1070"/>
      <c r="X30" s="1070"/>
      <c r="Y30" s="1070"/>
      <c r="Z30" s="1070"/>
      <c r="AA30" s="1070">
        <v>-125</v>
      </c>
      <c r="AB30" s="1070"/>
      <c r="AC30" s="1070"/>
      <c r="AD30" s="1070"/>
      <c r="AE30" s="1071"/>
      <c r="AF30" s="1045">
        <v>1829</v>
      </c>
      <c r="AG30" s="1046"/>
      <c r="AH30" s="1046"/>
      <c r="AI30" s="1046"/>
      <c r="AJ30" s="1047"/>
      <c r="AK30" s="1006">
        <v>84</v>
      </c>
      <c r="AL30" s="997"/>
      <c r="AM30" s="997"/>
      <c r="AN30" s="997"/>
      <c r="AO30" s="997"/>
      <c r="AP30" s="997">
        <v>10451</v>
      </c>
      <c r="AQ30" s="997"/>
      <c r="AR30" s="997"/>
      <c r="AS30" s="997"/>
      <c r="AT30" s="997"/>
      <c r="AU30" s="997">
        <v>84</v>
      </c>
      <c r="AV30" s="997"/>
      <c r="AW30" s="997"/>
      <c r="AX30" s="997"/>
      <c r="AY30" s="997"/>
      <c r="AZ30" s="1068"/>
      <c r="BA30" s="1068"/>
      <c r="BB30" s="1068"/>
      <c r="BC30" s="1068"/>
      <c r="BD30" s="1068"/>
      <c r="BE30" s="1058" t="s">
        <v>379</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3381</v>
      </c>
      <c r="R31" s="1070"/>
      <c r="S31" s="1070"/>
      <c r="T31" s="1070"/>
      <c r="U31" s="1070"/>
      <c r="V31" s="1070">
        <v>3286</v>
      </c>
      <c r="W31" s="1070"/>
      <c r="X31" s="1070"/>
      <c r="Y31" s="1070"/>
      <c r="Z31" s="1070"/>
      <c r="AA31" s="1070">
        <v>96</v>
      </c>
      <c r="AB31" s="1070"/>
      <c r="AC31" s="1070"/>
      <c r="AD31" s="1070"/>
      <c r="AE31" s="1071"/>
      <c r="AF31" s="1045">
        <v>1454</v>
      </c>
      <c r="AG31" s="1046"/>
      <c r="AH31" s="1046"/>
      <c r="AI31" s="1046"/>
      <c r="AJ31" s="1047"/>
      <c r="AK31" s="1006">
        <v>13607</v>
      </c>
      <c r="AL31" s="997"/>
      <c r="AM31" s="997"/>
      <c r="AN31" s="997"/>
      <c r="AO31" s="997"/>
      <c r="AP31" s="997">
        <v>20339</v>
      </c>
      <c r="AQ31" s="997"/>
      <c r="AR31" s="997"/>
      <c r="AS31" s="997"/>
      <c r="AT31" s="997"/>
      <c r="AU31" s="997">
        <v>13607</v>
      </c>
      <c r="AV31" s="997"/>
      <c r="AW31" s="997"/>
      <c r="AX31" s="997"/>
      <c r="AY31" s="997"/>
      <c r="AZ31" s="1068"/>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43</v>
      </c>
      <c r="R32" s="1070"/>
      <c r="S32" s="1070"/>
      <c r="T32" s="1070"/>
      <c r="U32" s="1070"/>
      <c r="V32" s="1070">
        <v>43</v>
      </c>
      <c r="W32" s="1070"/>
      <c r="X32" s="1070"/>
      <c r="Y32" s="1070"/>
      <c r="Z32" s="1070"/>
      <c r="AA32" s="1070">
        <v>0</v>
      </c>
      <c r="AB32" s="1070"/>
      <c r="AC32" s="1070"/>
      <c r="AD32" s="1070"/>
      <c r="AE32" s="1071"/>
      <c r="AF32" s="1045">
        <v>62</v>
      </c>
      <c r="AG32" s="1046"/>
      <c r="AH32" s="1046"/>
      <c r="AI32" s="1046"/>
      <c r="AJ32" s="1047"/>
      <c r="AK32" s="1006" t="s">
        <v>542</v>
      </c>
      <c r="AL32" s="997"/>
      <c r="AM32" s="997"/>
      <c r="AN32" s="997"/>
      <c r="AO32" s="997"/>
      <c r="AP32" s="997" t="s">
        <v>541</v>
      </c>
      <c r="AQ32" s="997"/>
      <c r="AR32" s="997"/>
      <c r="AS32" s="997"/>
      <c r="AT32" s="997"/>
      <c r="AU32" s="997" t="s">
        <v>542</v>
      </c>
      <c r="AV32" s="997"/>
      <c r="AW32" s="997"/>
      <c r="AX32" s="997"/>
      <c r="AY32" s="997"/>
      <c r="AZ32" s="1068"/>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21</v>
      </c>
      <c r="R33" s="1070"/>
      <c r="S33" s="1070"/>
      <c r="T33" s="1070"/>
      <c r="U33" s="1070"/>
      <c r="V33" s="1070">
        <v>21</v>
      </c>
      <c r="W33" s="1070"/>
      <c r="X33" s="1070"/>
      <c r="Y33" s="1070"/>
      <c r="Z33" s="1070"/>
      <c r="AA33" s="1070">
        <v>0</v>
      </c>
      <c r="AB33" s="1070"/>
      <c r="AC33" s="1070"/>
      <c r="AD33" s="1070"/>
      <c r="AE33" s="1071"/>
      <c r="AF33" s="1045">
        <v>39</v>
      </c>
      <c r="AG33" s="1046"/>
      <c r="AH33" s="1046"/>
      <c r="AI33" s="1046"/>
      <c r="AJ33" s="1047"/>
      <c r="AK33" s="1006" t="s">
        <v>542</v>
      </c>
      <c r="AL33" s="997"/>
      <c r="AM33" s="997"/>
      <c r="AN33" s="997"/>
      <c r="AO33" s="997"/>
      <c r="AP33" s="997" t="s">
        <v>542</v>
      </c>
      <c r="AQ33" s="997"/>
      <c r="AR33" s="997"/>
      <c r="AS33" s="997"/>
      <c r="AT33" s="997"/>
      <c r="AU33" s="997" t="s">
        <v>542</v>
      </c>
      <c r="AV33" s="997"/>
      <c r="AW33" s="997"/>
      <c r="AX33" s="997"/>
      <c r="AY33" s="997"/>
      <c r="AZ33" s="1068"/>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3604</v>
      </c>
      <c r="AG63" s="985"/>
      <c r="AH63" s="985"/>
      <c r="AI63" s="985"/>
      <c r="AJ63" s="1056"/>
      <c r="AK63" s="1057"/>
      <c r="AL63" s="989"/>
      <c r="AM63" s="989"/>
      <c r="AN63" s="989"/>
      <c r="AO63" s="989"/>
      <c r="AP63" s="985">
        <f>SUM(AP30:AT31)</f>
        <v>30790</v>
      </c>
      <c r="AQ63" s="985"/>
      <c r="AR63" s="985"/>
      <c r="AS63" s="985"/>
      <c r="AT63" s="985"/>
      <c r="AU63" s="985">
        <f>SUM(AU30:AY31)</f>
        <v>13691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543</v>
      </c>
      <c r="C68" s="1012"/>
      <c r="D68" s="1012"/>
      <c r="E68" s="1012"/>
      <c r="F68" s="1012"/>
      <c r="G68" s="1012"/>
      <c r="H68" s="1012"/>
      <c r="I68" s="1012"/>
      <c r="J68" s="1012"/>
      <c r="K68" s="1012"/>
      <c r="L68" s="1012"/>
      <c r="M68" s="1012"/>
      <c r="N68" s="1012"/>
      <c r="O68" s="1012"/>
      <c r="P68" s="1013"/>
      <c r="Q68" s="1014">
        <v>1476</v>
      </c>
      <c r="R68" s="1008"/>
      <c r="S68" s="1008"/>
      <c r="T68" s="1008"/>
      <c r="U68" s="1008"/>
      <c r="V68" s="1008">
        <v>1442</v>
      </c>
      <c r="W68" s="1008"/>
      <c r="X68" s="1008"/>
      <c r="Y68" s="1008"/>
      <c r="Z68" s="1008"/>
      <c r="AA68" s="1008">
        <v>35</v>
      </c>
      <c r="AB68" s="1008"/>
      <c r="AC68" s="1008"/>
      <c r="AD68" s="1008"/>
      <c r="AE68" s="1008"/>
      <c r="AF68" s="1008">
        <v>35</v>
      </c>
      <c r="AG68" s="1008"/>
      <c r="AH68" s="1008"/>
      <c r="AI68" s="1008"/>
      <c r="AJ68" s="1008"/>
      <c r="AK68" s="1008" t="s">
        <v>486</v>
      </c>
      <c r="AL68" s="1008"/>
      <c r="AM68" s="1008"/>
      <c r="AN68" s="1008"/>
      <c r="AO68" s="1008"/>
      <c r="AP68" s="1008" t="s">
        <v>486</v>
      </c>
      <c r="AQ68" s="1008"/>
      <c r="AR68" s="1008"/>
      <c r="AS68" s="1008"/>
      <c r="AT68" s="1008"/>
      <c r="AU68" s="1008" t="s">
        <v>486</v>
      </c>
      <c r="AV68" s="1008"/>
      <c r="AW68" s="1008"/>
      <c r="AX68" s="1008"/>
      <c r="AY68" s="1008"/>
      <c r="AZ68" s="1009" t="s">
        <v>547</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634650</v>
      </c>
      <c r="R69" s="997"/>
      <c r="S69" s="997"/>
      <c r="T69" s="997"/>
      <c r="U69" s="997"/>
      <c r="V69" s="997">
        <v>617408</v>
      </c>
      <c r="W69" s="997"/>
      <c r="X69" s="997"/>
      <c r="Y69" s="997"/>
      <c r="Z69" s="997"/>
      <c r="AA69" s="997">
        <v>17242</v>
      </c>
      <c r="AB69" s="997"/>
      <c r="AC69" s="997"/>
      <c r="AD69" s="997"/>
      <c r="AE69" s="997"/>
      <c r="AF69" s="997">
        <v>17242</v>
      </c>
      <c r="AG69" s="997"/>
      <c r="AH69" s="997"/>
      <c r="AI69" s="997"/>
      <c r="AJ69" s="997"/>
      <c r="AK69" s="997">
        <v>5814</v>
      </c>
      <c r="AL69" s="997"/>
      <c r="AM69" s="997"/>
      <c r="AN69" s="997"/>
      <c r="AO69" s="997"/>
      <c r="AP69" s="997" t="s">
        <v>486</v>
      </c>
      <c r="AQ69" s="997"/>
      <c r="AR69" s="997"/>
      <c r="AS69" s="997"/>
      <c r="AT69" s="997"/>
      <c r="AU69" s="997" t="s">
        <v>486</v>
      </c>
      <c r="AV69" s="997"/>
      <c r="AW69" s="997"/>
      <c r="AX69" s="997"/>
      <c r="AY69" s="997"/>
      <c r="AZ69" s="998" t="s">
        <v>548</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31982</v>
      </c>
      <c r="R70" s="997"/>
      <c r="S70" s="997"/>
      <c r="T70" s="997"/>
      <c r="U70" s="997"/>
      <c r="V70" s="997">
        <v>31890</v>
      </c>
      <c r="W70" s="997"/>
      <c r="X70" s="997"/>
      <c r="Y70" s="997"/>
      <c r="Z70" s="997"/>
      <c r="AA70" s="997">
        <v>92</v>
      </c>
      <c r="AB70" s="997"/>
      <c r="AC70" s="997"/>
      <c r="AD70" s="997"/>
      <c r="AE70" s="997"/>
      <c r="AF70" s="997">
        <v>92</v>
      </c>
      <c r="AG70" s="997"/>
      <c r="AH70" s="997"/>
      <c r="AI70" s="997"/>
      <c r="AJ70" s="997"/>
      <c r="AK70" s="997">
        <v>972</v>
      </c>
      <c r="AL70" s="997"/>
      <c r="AM70" s="997"/>
      <c r="AN70" s="997"/>
      <c r="AO70" s="997"/>
      <c r="AP70" s="997" t="s">
        <v>486</v>
      </c>
      <c r="AQ70" s="997"/>
      <c r="AR70" s="997"/>
      <c r="AS70" s="997"/>
      <c r="AT70" s="997"/>
      <c r="AU70" s="997" t="s">
        <v>486</v>
      </c>
      <c r="AV70" s="997"/>
      <c r="AW70" s="997"/>
      <c r="AX70" s="997"/>
      <c r="AY70" s="997"/>
      <c r="AZ70" s="998" t="s">
        <v>547</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544</v>
      </c>
      <c r="C71" s="1001"/>
      <c r="D71" s="1001"/>
      <c r="E71" s="1001"/>
      <c r="F71" s="1001"/>
      <c r="G71" s="1001"/>
      <c r="H71" s="1001"/>
      <c r="I71" s="1001"/>
      <c r="J71" s="1001"/>
      <c r="K71" s="1001"/>
      <c r="L71" s="1001"/>
      <c r="M71" s="1001"/>
      <c r="N71" s="1001"/>
      <c r="O71" s="1001"/>
      <c r="P71" s="1002"/>
      <c r="Q71" s="1003">
        <v>346</v>
      </c>
      <c r="R71" s="997"/>
      <c r="S71" s="997"/>
      <c r="T71" s="997"/>
      <c r="U71" s="997"/>
      <c r="V71" s="997">
        <v>170</v>
      </c>
      <c r="W71" s="997"/>
      <c r="X71" s="997"/>
      <c r="Y71" s="997"/>
      <c r="Z71" s="997"/>
      <c r="AA71" s="997">
        <v>176</v>
      </c>
      <c r="AB71" s="997"/>
      <c r="AC71" s="997"/>
      <c r="AD71" s="997"/>
      <c r="AE71" s="997"/>
      <c r="AF71" s="997">
        <v>176</v>
      </c>
      <c r="AG71" s="997"/>
      <c r="AH71" s="997"/>
      <c r="AI71" s="997"/>
      <c r="AJ71" s="997"/>
      <c r="AK71" s="997" t="s">
        <v>486</v>
      </c>
      <c r="AL71" s="997"/>
      <c r="AM71" s="997"/>
      <c r="AN71" s="997"/>
      <c r="AO71" s="997"/>
      <c r="AP71" s="997" t="s">
        <v>486</v>
      </c>
      <c r="AQ71" s="997"/>
      <c r="AR71" s="997"/>
      <c r="AS71" s="997"/>
      <c r="AT71" s="997"/>
      <c r="AU71" s="997" t="s">
        <v>486</v>
      </c>
      <c r="AV71" s="997"/>
      <c r="AW71" s="997"/>
      <c r="AX71" s="997"/>
      <c r="AY71" s="997"/>
      <c r="AZ71" s="998" t="s">
        <v>549</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545</v>
      </c>
      <c r="C72" s="1001"/>
      <c r="D72" s="1001"/>
      <c r="E72" s="1001"/>
      <c r="F72" s="1001"/>
      <c r="G72" s="1001"/>
      <c r="H72" s="1001"/>
      <c r="I72" s="1001"/>
      <c r="J72" s="1001"/>
      <c r="K72" s="1001"/>
      <c r="L72" s="1001"/>
      <c r="M72" s="1001"/>
      <c r="N72" s="1001"/>
      <c r="O72" s="1001"/>
      <c r="P72" s="1002"/>
      <c r="Q72" s="1003">
        <v>422</v>
      </c>
      <c r="R72" s="997"/>
      <c r="S72" s="997"/>
      <c r="T72" s="997"/>
      <c r="U72" s="997"/>
      <c r="V72" s="997">
        <v>404</v>
      </c>
      <c r="W72" s="997"/>
      <c r="X72" s="997"/>
      <c r="Y72" s="997"/>
      <c r="Z72" s="997"/>
      <c r="AA72" s="997">
        <v>17</v>
      </c>
      <c r="AB72" s="997"/>
      <c r="AC72" s="997"/>
      <c r="AD72" s="997"/>
      <c r="AE72" s="997"/>
      <c r="AF72" s="997">
        <v>17</v>
      </c>
      <c r="AG72" s="997"/>
      <c r="AH72" s="997"/>
      <c r="AI72" s="997"/>
      <c r="AJ72" s="997"/>
      <c r="AK72" s="997">
        <v>95</v>
      </c>
      <c r="AL72" s="997"/>
      <c r="AM72" s="997"/>
      <c r="AN72" s="997"/>
      <c r="AO72" s="997"/>
      <c r="AP72" s="997" t="s">
        <v>486</v>
      </c>
      <c r="AQ72" s="997"/>
      <c r="AR72" s="997"/>
      <c r="AS72" s="997"/>
      <c r="AT72" s="997"/>
      <c r="AU72" s="997" t="s">
        <v>486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546</v>
      </c>
      <c r="C73" s="1001"/>
      <c r="D73" s="1001"/>
      <c r="E73" s="1001"/>
      <c r="F73" s="1001"/>
      <c r="G73" s="1001"/>
      <c r="H73" s="1001"/>
      <c r="I73" s="1001"/>
      <c r="J73" s="1001"/>
      <c r="K73" s="1001"/>
      <c r="L73" s="1001"/>
      <c r="M73" s="1001"/>
      <c r="N73" s="1001"/>
      <c r="O73" s="1001"/>
      <c r="P73" s="1002"/>
      <c r="Q73" s="1003">
        <v>61090</v>
      </c>
      <c r="R73" s="997"/>
      <c r="S73" s="997"/>
      <c r="T73" s="997"/>
      <c r="U73" s="997"/>
      <c r="V73" s="997">
        <v>58244</v>
      </c>
      <c r="W73" s="997"/>
      <c r="X73" s="997"/>
      <c r="Y73" s="997"/>
      <c r="Z73" s="997"/>
      <c r="AA73" s="997">
        <v>2846</v>
      </c>
      <c r="AB73" s="997"/>
      <c r="AC73" s="997"/>
      <c r="AD73" s="997"/>
      <c r="AE73" s="997"/>
      <c r="AF73" s="997">
        <v>2846</v>
      </c>
      <c r="AG73" s="997"/>
      <c r="AH73" s="997"/>
      <c r="AI73" s="997"/>
      <c r="AJ73" s="997"/>
      <c r="AK73" s="997" t="s">
        <v>486</v>
      </c>
      <c r="AL73" s="997"/>
      <c r="AM73" s="997"/>
      <c r="AN73" s="997"/>
      <c r="AO73" s="997"/>
      <c r="AP73" s="997" t="s">
        <v>486</v>
      </c>
      <c r="AQ73" s="997"/>
      <c r="AR73" s="997"/>
      <c r="AS73" s="997"/>
      <c r="AT73" s="997"/>
      <c r="AU73" s="997" t="s">
        <v>486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550</v>
      </c>
      <c r="C74" s="1001"/>
      <c r="D74" s="1001"/>
      <c r="E74" s="1001"/>
      <c r="F74" s="1001"/>
      <c r="G74" s="1001"/>
      <c r="H74" s="1001"/>
      <c r="I74" s="1001"/>
      <c r="J74" s="1001"/>
      <c r="K74" s="1001"/>
      <c r="L74" s="1001"/>
      <c r="M74" s="1001"/>
      <c r="N74" s="1001"/>
      <c r="O74" s="1001"/>
      <c r="P74" s="1002"/>
      <c r="Q74" s="1003">
        <v>5234</v>
      </c>
      <c r="R74" s="997"/>
      <c r="S74" s="997"/>
      <c r="T74" s="997"/>
      <c r="U74" s="997"/>
      <c r="V74" s="997">
        <v>4882</v>
      </c>
      <c r="W74" s="997"/>
      <c r="X74" s="997"/>
      <c r="Y74" s="997"/>
      <c r="Z74" s="997"/>
      <c r="AA74" s="997">
        <v>352</v>
      </c>
      <c r="AB74" s="997"/>
      <c r="AC74" s="997"/>
      <c r="AD74" s="997"/>
      <c r="AE74" s="997"/>
      <c r="AF74" s="997">
        <v>250</v>
      </c>
      <c r="AG74" s="997"/>
      <c r="AH74" s="997"/>
      <c r="AI74" s="997"/>
      <c r="AJ74" s="997"/>
      <c r="AK74" s="997" t="s">
        <v>542</v>
      </c>
      <c r="AL74" s="997"/>
      <c r="AM74" s="997"/>
      <c r="AN74" s="997"/>
      <c r="AO74" s="997"/>
      <c r="AP74" s="997" t="s">
        <v>542</v>
      </c>
      <c r="AQ74" s="997"/>
      <c r="AR74" s="997"/>
      <c r="AS74" s="997"/>
      <c r="AT74" s="997"/>
      <c r="AU74" s="997" t="s">
        <v>542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20658</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SUM(CR7:CV8)</f>
        <v>58</v>
      </c>
      <c r="CS102" s="977"/>
      <c r="CT102" s="977"/>
      <c r="CU102" s="977"/>
      <c r="CV102" s="978"/>
      <c r="CW102" s="976">
        <f t="shared" ref="CW102" si="0">SUM(CW7:DA8)</f>
        <v>0</v>
      </c>
      <c r="CX102" s="977"/>
      <c r="CY102" s="977"/>
      <c r="CZ102" s="977"/>
      <c r="DA102" s="978"/>
      <c r="DB102" s="976">
        <f t="shared" ref="DB102" si="1">SUM(DB7:DF8)</f>
        <v>42</v>
      </c>
      <c r="DC102" s="977"/>
      <c r="DD102" s="977"/>
      <c r="DE102" s="977"/>
      <c r="DF102" s="978"/>
      <c r="DG102" s="976">
        <f t="shared" ref="DG102" si="2">SUM(DG7:DK8)</f>
        <v>0</v>
      </c>
      <c r="DH102" s="977"/>
      <c r="DI102" s="977"/>
      <c r="DJ102" s="977"/>
      <c r="DK102" s="978"/>
      <c r="DL102" s="976">
        <f t="shared" ref="DL102" si="3">SUM(DL7:DP8)</f>
        <v>0</v>
      </c>
      <c r="DM102" s="977"/>
      <c r="DN102" s="977"/>
      <c r="DO102" s="977"/>
      <c r="DP102" s="978"/>
      <c r="DQ102" s="976">
        <f t="shared" ref="DQ102" si="4">SUM(DQ7:DU8)</f>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284</v>
      </c>
      <c r="AG109" s="918"/>
      <c r="AH109" s="918"/>
      <c r="AI109" s="918"/>
      <c r="AJ109" s="919"/>
      <c r="AK109" s="920" t="s">
        <v>283</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284</v>
      </c>
      <c r="BW109" s="918"/>
      <c r="BX109" s="918"/>
      <c r="BY109" s="918"/>
      <c r="BZ109" s="919"/>
      <c r="CA109" s="920" t="s">
        <v>283</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284</v>
      </c>
      <c r="DM109" s="918"/>
      <c r="DN109" s="918"/>
      <c r="DO109" s="918"/>
      <c r="DP109" s="919"/>
      <c r="DQ109" s="920" t="s">
        <v>283</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3576489</v>
      </c>
      <c r="AB110" s="903"/>
      <c r="AC110" s="903"/>
      <c r="AD110" s="903"/>
      <c r="AE110" s="904"/>
      <c r="AF110" s="905">
        <v>3402652</v>
      </c>
      <c r="AG110" s="903"/>
      <c r="AH110" s="903"/>
      <c r="AI110" s="903"/>
      <c r="AJ110" s="904"/>
      <c r="AK110" s="905">
        <v>2885821</v>
      </c>
      <c r="AL110" s="903"/>
      <c r="AM110" s="903"/>
      <c r="AN110" s="903"/>
      <c r="AO110" s="904"/>
      <c r="AP110" s="906">
        <v>10.9</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31718634</v>
      </c>
      <c r="BR110" s="830"/>
      <c r="BS110" s="830"/>
      <c r="BT110" s="830"/>
      <c r="BU110" s="830"/>
      <c r="BV110" s="830">
        <v>33922123</v>
      </c>
      <c r="BW110" s="830"/>
      <c r="BX110" s="830"/>
      <c r="BY110" s="830"/>
      <c r="BZ110" s="830"/>
      <c r="CA110" s="830">
        <v>34050401</v>
      </c>
      <c r="CB110" s="830"/>
      <c r="CC110" s="830"/>
      <c r="CD110" s="830"/>
      <c r="CE110" s="830"/>
      <c r="CF110" s="891">
        <v>128.4</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1643114</v>
      </c>
      <c r="BR111" s="801"/>
      <c r="BS111" s="801"/>
      <c r="BT111" s="801"/>
      <c r="BU111" s="801"/>
      <c r="BV111" s="801">
        <v>1448193</v>
      </c>
      <c r="BW111" s="801"/>
      <c r="BX111" s="801"/>
      <c r="BY111" s="801"/>
      <c r="BZ111" s="801"/>
      <c r="CA111" s="801">
        <v>1440835</v>
      </c>
      <c r="CB111" s="801"/>
      <c r="CC111" s="801"/>
      <c r="CD111" s="801"/>
      <c r="CE111" s="801"/>
      <c r="CF111" s="878">
        <v>5.4</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19557263</v>
      </c>
      <c r="BR112" s="801"/>
      <c r="BS112" s="801"/>
      <c r="BT112" s="801"/>
      <c r="BU112" s="801"/>
      <c r="BV112" s="801">
        <v>15391306</v>
      </c>
      <c r="BW112" s="801"/>
      <c r="BX112" s="801"/>
      <c r="BY112" s="801"/>
      <c r="BZ112" s="801"/>
      <c r="CA112" s="801">
        <v>13690608</v>
      </c>
      <c r="CB112" s="801"/>
      <c r="CC112" s="801"/>
      <c r="CD112" s="801"/>
      <c r="CE112" s="801"/>
      <c r="CF112" s="878">
        <v>51.6</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168343</v>
      </c>
      <c r="DH112" s="801"/>
      <c r="DI112" s="801"/>
      <c r="DJ112" s="801"/>
      <c r="DK112" s="801"/>
      <c r="DL112" s="801">
        <v>143621</v>
      </c>
      <c r="DM112" s="801"/>
      <c r="DN112" s="801"/>
      <c r="DO112" s="801"/>
      <c r="DP112" s="801"/>
      <c r="DQ112" s="801">
        <v>136263</v>
      </c>
      <c r="DR112" s="801"/>
      <c r="DS112" s="801"/>
      <c r="DT112" s="801"/>
      <c r="DU112" s="801"/>
      <c r="DV112" s="853">
        <v>0.5</v>
      </c>
      <c r="DW112" s="853"/>
      <c r="DX112" s="853"/>
      <c r="DY112" s="853"/>
      <c r="DZ112" s="854"/>
    </row>
    <row r="113" spans="1:130" s="197" customFormat="1" ht="26.25" customHeight="1">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1797859</v>
      </c>
      <c r="AB113" s="939"/>
      <c r="AC113" s="939"/>
      <c r="AD113" s="939"/>
      <c r="AE113" s="940"/>
      <c r="AF113" s="941">
        <v>1456776</v>
      </c>
      <c r="AG113" s="939"/>
      <c r="AH113" s="939"/>
      <c r="AI113" s="939"/>
      <c r="AJ113" s="940"/>
      <c r="AK113" s="941">
        <v>1404697</v>
      </c>
      <c r="AL113" s="939"/>
      <c r="AM113" s="939"/>
      <c r="AN113" s="939"/>
      <c r="AO113" s="940"/>
      <c r="AP113" s="942">
        <v>5.3</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t="s">
        <v>411</v>
      </c>
      <c r="BR113" s="801"/>
      <c r="BS113" s="801"/>
      <c r="BT113" s="801"/>
      <c r="BU113" s="801"/>
      <c r="BV113" s="801" t="s">
        <v>411</v>
      </c>
      <c r="BW113" s="801"/>
      <c r="BX113" s="801"/>
      <c r="BY113" s="801"/>
      <c r="BZ113" s="801"/>
      <c r="CA113" s="801" t="s">
        <v>411</v>
      </c>
      <c r="CB113" s="801"/>
      <c r="CC113" s="801"/>
      <c r="CD113" s="801"/>
      <c r="CE113" s="801"/>
      <c r="CF113" s="878" t="s">
        <v>411</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411</v>
      </c>
      <c r="AB114" s="814"/>
      <c r="AC114" s="814"/>
      <c r="AD114" s="814"/>
      <c r="AE114" s="815"/>
      <c r="AF114" s="816" t="s">
        <v>411</v>
      </c>
      <c r="AG114" s="814"/>
      <c r="AH114" s="814"/>
      <c r="AI114" s="814"/>
      <c r="AJ114" s="815"/>
      <c r="AK114" s="816" t="s">
        <v>411</v>
      </c>
      <c r="AL114" s="814"/>
      <c r="AM114" s="814"/>
      <c r="AN114" s="814"/>
      <c r="AO114" s="815"/>
      <c r="AP114" s="784" t="s">
        <v>411</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13106749</v>
      </c>
      <c r="BR114" s="801"/>
      <c r="BS114" s="801"/>
      <c r="BT114" s="801"/>
      <c r="BU114" s="801"/>
      <c r="BV114" s="801">
        <v>12483078</v>
      </c>
      <c r="BW114" s="801"/>
      <c r="BX114" s="801"/>
      <c r="BY114" s="801"/>
      <c r="BZ114" s="801"/>
      <c r="CA114" s="801">
        <v>12143327</v>
      </c>
      <c r="CB114" s="801"/>
      <c r="CC114" s="801"/>
      <c r="CD114" s="801"/>
      <c r="CE114" s="801"/>
      <c r="CF114" s="878">
        <v>45.8</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411</v>
      </c>
      <c r="AB115" s="939"/>
      <c r="AC115" s="939"/>
      <c r="AD115" s="939"/>
      <c r="AE115" s="940"/>
      <c r="AF115" s="941" t="s">
        <v>411</v>
      </c>
      <c r="AG115" s="939"/>
      <c r="AH115" s="939"/>
      <c r="AI115" s="939"/>
      <c r="AJ115" s="940"/>
      <c r="AK115" s="941" t="s">
        <v>411</v>
      </c>
      <c r="AL115" s="939"/>
      <c r="AM115" s="939"/>
      <c r="AN115" s="939"/>
      <c r="AO115" s="940"/>
      <c r="AP115" s="942" t="s">
        <v>411</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639</v>
      </c>
      <c r="BR115" s="801"/>
      <c r="BS115" s="801"/>
      <c r="BT115" s="801"/>
      <c r="BU115" s="801"/>
      <c r="BV115" s="801">
        <v>2034</v>
      </c>
      <c r="BW115" s="801"/>
      <c r="BX115" s="801"/>
      <c r="BY115" s="801"/>
      <c r="BZ115" s="801"/>
      <c r="CA115" s="801">
        <v>411</v>
      </c>
      <c r="CB115" s="801"/>
      <c r="CC115" s="801"/>
      <c r="CD115" s="801"/>
      <c r="CE115" s="801"/>
      <c r="CF115" s="878">
        <v>0</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1474771</v>
      </c>
      <c r="DH115" s="814"/>
      <c r="DI115" s="814"/>
      <c r="DJ115" s="814"/>
      <c r="DK115" s="815"/>
      <c r="DL115" s="816">
        <v>1304572</v>
      </c>
      <c r="DM115" s="814"/>
      <c r="DN115" s="814"/>
      <c r="DO115" s="814"/>
      <c r="DP115" s="815"/>
      <c r="DQ115" s="816">
        <v>1304572</v>
      </c>
      <c r="DR115" s="814"/>
      <c r="DS115" s="814"/>
      <c r="DT115" s="814"/>
      <c r="DU115" s="815"/>
      <c r="DV115" s="784">
        <v>4.9000000000000004</v>
      </c>
      <c r="DW115" s="785"/>
      <c r="DX115" s="785"/>
      <c r="DY115" s="785"/>
      <c r="DZ115" s="786"/>
    </row>
    <row r="116" spans="1:130" s="197" customFormat="1" ht="26.25" customHeight="1">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5374348</v>
      </c>
      <c r="AB117" s="925"/>
      <c r="AC117" s="925"/>
      <c r="AD117" s="925"/>
      <c r="AE117" s="926"/>
      <c r="AF117" s="928">
        <v>4859428</v>
      </c>
      <c r="AG117" s="925"/>
      <c r="AH117" s="925"/>
      <c r="AI117" s="925"/>
      <c r="AJ117" s="926"/>
      <c r="AK117" s="928">
        <v>4290518</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284</v>
      </c>
      <c r="AG118" s="918"/>
      <c r="AH118" s="918"/>
      <c r="AI118" s="918"/>
      <c r="AJ118" s="919"/>
      <c r="AK118" s="920" t="s">
        <v>283</v>
      </c>
      <c r="AL118" s="918"/>
      <c r="AM118" s="918"/>
      <c r="AN118" s="918"/>
      <c r="AO118" s="919"/>
      <c r="AP118" s="921" t="s">
        <v>405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435</v>
      </c>
      <c r="BP118" s="868"/>
      <c r="BQ118" s="887">
        <v>66026399</v>
      </c>
      <c r="BR118" s="888"/>
      <c r="BS118" s="888"/>
      <c r="BT118" s="888"/>
      <c r="BU118" s="888"/>
      <c r="BV118" s="888">
        <v>63246734</v>
      </c>
      <c r="BW118" s="888"/>
      <c r="BX118" s="888"/>
      <c r="BY118" s="888"/>
      <c r="BZ118" s="888"/>
      <c r="CA118" s="888">
        <v>61325582</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13838839</v>
      </c>
      <c r="BR119" s="830"/>
      <c r="BS119" s="830"/>
      <c r="BT119" s="830"/>
      <c r="BU119" s="830"/>
      <c r="BV119" s="830">
        <v>12768561</v>
      </c>
      <c r="BW119" s="830"/>
      <c r="BX119" s="830"/>
      <c r="BY119" s="830"/>
      <c r="BZ119" s="830"/>
      <c r="CA119" s="830">
        <v>14867368</v>
      </c>
      <c r="CB119" s="830"/>
      <c r="CC119" s="830"/>
      <c r="CD119" s="830"/>
      <c r="CE119" s="830"/>
      <c r="CF119" s="891">
        <v>56</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4987288</v>
      </c>
      <c r="BR120" s="801"/>
      <c r="BS120" s="801"/>
      <c r="BT120" s="801"/>
      <c r="BU120" s="801"/>
      <c r="BV120" s="801">
        <v>4014885</v>
      </c>
      <c r="BW120" s="801"/>
      <c r="BX120" s="801"/>
      <c r="BY120" s="801"/>
      <c r="BZ120" s="801"/>
      <c r="CA120" s="801">
        <v>3786698</v>
      </c>
      <c r="CB120" s="801"/>
      <c r="CC120" s="801"/>
      <c r="CD120" s="801"/>
      <c r="CE120" s="801"/>
      <c r="CF120" s="878">
        <v>14.3</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12465596</v>
      </c>
      <c r="DH120" s="830"/>
      <c r="DI120" s="830"/>
      <c r="DJ120" s="830"/>
      <c r="DK120" s="830"/>
      <c r="DL120" s="830">
        <v>10560748</v>
      </c>
      <c r="DM120" s="830"/>
      <c r="DN120" s="830"/>
      <c r="DO120" s="830"/>
      <c r="DP120" s="830"/>
      <c r="DQ120" s="830">
        <v>13607001</v>
      </c>
      <c r="DR120" s="830"/>
      <c r="DS120" s="830"/>
      <c r="DT120" s="830"/>
      <c r="DU120" s="830"/>
      <c r="DV120" s="831">
        <v>51.3</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47276686</v>
      </c>
      <c r="BR121" s="888"/>
      <c r="BS121" s="888"/>
      <c r="BT121" s="888"/>
      <c r="BU121" s="888"/>
      <c r="BV121" s="888">
        <v>49199104</v>
      </c>
      <c r="BW121" s="888"/>
      <c r="BX121" s="888"/>
      <c r="BY121" s="888"/>
      <c r="BZ121" s="888"/>
      <c r="CA121" s="888">
        <v>50358401</v>
      </c>
      <c r="CB121" s="888"/>
      <c r="CC121" s="888"/>
      <c r="CD121" s="888"/>
      <c r="CE121" s="888"/>
      <c r="CF121" s="889">
        <v>189.8</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73721</v>
      </c>
      <c r="DH121" s="801"/>
      <c r="DI121" s="801"/>
      <c r="DJ121" s="801"/>
      <c r="DK121" s="801"/>
      <c r="DL121" s="801">
        <v>78188</v>
      </c>
      <c r="DM121" s="801"/>
      <c r="DN121" s="801"/>
      <c r="DO121" s="801"/>
      <c r="DP121" s="801"/>
      <c r="DQ121" s="801">
        <v>83607</v>
      </c>
      <c r="DR121" s="801"/>
      <c r="DS121" s="801"/>
      <c r="DT121" s="801"/>
      <c r="DU121" s="801"/>
      <c r="DV121" s="853">
        <v>0.3</v>
      </c>
      <c r="DW121" s="853"/>
      <c r="DX121" s="853"/>
      <c r="DY121" s="853"/>
      <c r="DZ121" s="854"/>
    </row>
    <row r="122" spans="1:130" s="197" customFormat="1" ht="26.25" customHeight="1">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446</v>
      </c>
      <c r="BP122" s="868"/>
      <c r="BQ122" s="869">
        <v>66102813</v>
      </c>
      <c r="BR122" s="870"/>
      <c r="BS122" s="870"/>
      <c r="BT122" s="870"/>
      <c r="BU122" s="870"/>
      <c r="BV122" s="870">
        <v>65982550</v>
      </c>
      <c r="BW122" s="870"/>
      <c r="BX122" s="870"/>
      <c r="BY122" s="870"/>
      <c r="BZ122" s="870"/>
      <c r="CA122" s="870">
        <v>69012467</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101237</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v>1786636</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v>5130073</v>
      </c>
      <c r="DH124" s="747"/>
      <c r="DI124" s="747"/>
      <c r="DJ124" s="747"/>
      <c r="DK124" s="748"/>
      <c r="DL124" s="749">
        <v>4752370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450</v>
      </c>
      <c r="AB126" s="814"/>
      <c r="AC126" s="814"/>
      <c r="AD126" s="814"/>
      <c r="AE126" s="815"/>
      <c r="AF126" s="816" t="s">
        <v>450</v>
      </c>
      <c r="AG126" s="814"/>
      <c r="AH126" s="814"/>
      <c r="AI126" s="814"/>
      <c r="AJ126" s="815"/>
      <c r="AK126" s="816" t="s">
        <v>450</v>
      </c>
      <c r="AL126" s="814"/>
      <c r="AM126" s="814"/>
      <c r="AN126" s="814"/>
      <c r="AO126" s="815"/>
      <c r="AP126" s="784" t="s">
        <v>450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11.79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v>639</v>
      </c>
      <c r="DH127" s="850"/>
      <c r="DI127" s="850"/>
      <c r="DJ127" s="850"/>
      <c r="DK127" s="850"/>
      <c r="DL127" s="850">
        <v>2034</v>
      </c>
      <c r="DM127" s="850"/>
      <c r="DN127" s="850"/>
      <c r="DO127" s="850"/>
      <c r="DP127" s="850"/>
      <c r="DQ127" s="850">
        <v>411</v>
      </c>
      <c r="DR127" s="850"/>
      <c r="DS127" s="850"/>
      <c r="DT127" s="850"/>
      <c r="DU127" s="850"/>
      <c r="DV127" s="851">
        <v>0</v>
      </c>
      <c r="DW127" s="851"/>
      <c r="DX127" s="851"/>
      <c r="DY127" s="851"/>
      <c r="DZ127" s="852"/>
    </row>
    <row r="128" spans="1:130" s="197" customFormat="1" ht="26.25" customHeight="1">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423284</v>
      </c>
      <c r="AB128" s="754"/>
      <c r="AC128" s="754"/>
      <c r="AD128" s="754"/>
      <c r="AE128" s="755"/>
      <c r="AF128" s="756">
        <v>313031</v>
      </c>
      <c r="AG128" s="754"/>
      <c r="AH128" s="754"/>
      <c r="AI128" s="754"/>
      <c r="AJ128" s="755"/>
      <c r="AK128" s="756">
        <v>299988</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450</v>
      </c>
      <c r="BG128" s="821"/>
      <c r="BH128" s="821"/>
      <c r="BI128" s="821"/>
      <c r="BJ128" s="821"/>
      <c r="BK128" s="821"/>
      <c r="BL128" s="822"/>
      <c r="BM128" s="820">
        <v>16.79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30390718</v>
      </c>
      <c r="AB129" s="814"/>
      <c r="AC129" s="814"/>
      <c r="AD129" s="814"/>
      <c r="AE129" s="815"/>
      <c r="AF129" s="816">
        <v>30063873</v>
      </c>
      <c r="AG129" s="814"/>
      <c r="AH129" s="814"/>
      <c r="AI129" s="814"/>
      <c r="AJ129" s="815"/>
      <c r="AK129" s="816">
        <v>30284555</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2.5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3691397</v>
      </c>
      <c r="AB130" s="814"/>
      <c r="AC130" s="814"/>
      <c r="AD130" s="814"/>
      <c r="AE130" s="815"/>
      <c r="AF130" s="816">
        <v>3990180</v>
      </c>
      <c r="AG130" s="814"/>
      <c r="AH130" s="814"/>
      <c r="AI130" s="814"/>
      <c r="AJ130" s="815"/>
      <c r="AK130" s="816">
        <v>3757937</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t="s">
        <v>470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26699321</v>
      </c>
      <c r="AB131" s="747"/>
      <c r="AC131" s="747"/>
      <c r="AD131" s="747"/>
      <c r="AE131" s="748"/>
      <c r="AF131" s="749">
        <v>26073693</v>
      </c>
      <c r="AG131" s="747"/>
      <c r="AH131" s="747"/>
      <c r="AI131" s="747"/>
      <c r="AJ131" s="748"/>
      <c r="AK131" s="749">
        <v>26526618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4.7179739139999999</v>
      </c>
      <c r="AB132" s="770"/>
      <c r="AC132" s="770"/>
      <c r="AD132" s="770"/>
      <c r="AE132" s="771"/>
      <c r="AF132" s="772">
        <v>2.1332497859999999</v>
      </c>
      <c r="AG132" s="770"/>
      <c r="AH132" s="770"/>
      <c r="AI132" s="770"/>
      <c r="AJ132" s="771"/>
      <c r="AK132" s="772">
        <v>0.87682870099999999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6.2</v>
      </c>
      <c r="AB133" s="779"/>
      <c r="AC133" s="779"/>
      <c r="AD133" s="779"/>
      <c r="AE133" s="780"/>
      <c r="AF133" s="778">
        <v>3.8</v>
      </c>
      <c r="AG133" s="779"/>
      <c r="AH133" s="779"/>
      <c r="AI133" s="779"/>
      <c r="AJ133" s="780"/>
      <c r="AK133" s="778">
        <v>2.5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40" zoomScaleSheetLayoutView="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9" t="s">
        <v>477</v>
      </c>
      <c r="L7" s="254"/>
      <c r="M7" s="255" t="s">
        <v>478</v>
      </c>
      <c r="N7" s="256"/>
    </row>
    <row r="8" spans="1:16">
      <c r="A8" s="248"/>
      <c r="B8" s="244"/>
      <c r="C8" s="244"/>
      <c r="D8" s="244"/>
      <c r="E8" s="244"/>
      <c r="F8" s="244"/>
      <c r="G8" s="257"/>
      <c r="H8" s="258"/>
      <c r="I8" s="258"/>
      <c r="J8" s="259"/>
      <c r="K8" s="1150"/>
      <c r="L8" s="260" t="s">
        <v>479</v>
      </c>
      <c r="M8" s="261" t="s">
        <v>480</v>
      </c>
      <c r="N8" s="262" t="s">
        <v>481</v>
      </c>
    </row>
    <row r="9" spans="1:16">
      <c r="A9" s="248"/>
      <c r="B9" s="244"/>
      <c r="C9" s="244"/>
      <c r="D9" s="244"/>
      <c r="E9" s="244"/>
      <c r="F9" s="244"/>
      <c r="G9" s="1163" t="s">
        <v>482</v>
      </c>
      <c r="H9" s="1164"/>
      <c r="I9" s="1164"/>
      <c r="J9" s="1165"/>
      <c r="K9" s="263">
        <v>8418181</v>
      </c>
      <c r="L9" s="264">
        <v>58035</v>
      </c>
      <c r="M9" s="265">
        <v>59425</v>
      </c>
      <c r="N9" s="266">
        <v>-2.2999999999999998</v>
      </c>
    </row>
    <row r="10" spans="1:16">
      <c r="A10" s="248"/>
      <c r="B10" s="244"/>
      <c r="C10" s="244"/>
      <c r="D10" s="244"/>
      <c r="E10" s="244"/>
      <c r="F10" s="244"/>
      <c r="G10" s="1163" t="s">
        <v>483</v>
      </c>
      <c r="H10" s="1164"/>
      <c r="I10" s="1164"/>
      <c r="J10" s="1165"/>
      <c r="K10" s="267">
        <v>523349</v>
      </c>
      <c r="L10" s="268">
        <v>3608</v>
      </c>
      <c r="M10" s="269">
        <v>4056</v>
      </c>
      <c r="N10" s="270">
        <v>-11</v>
      </c>
    </row>
    <row r="11" spans="1:16" ht="13.5" customHeight="1">
      <c r="A11" s="248"/>
      <c r="B11" s="244"/>
      <c r="C11" s="244"/>
      <c r="D11" s="244"/>
      <c r="E11" s="244"/>
      <c r="F11" s="244"/>
      <c r="G11" s="1163" t="s">
        <v>484</v>
      </c>
      <c r="H11" s="1164"/>
      <c r="I11" s="1164"/>
      <c r="J11" s="1165"/>
      <c r="K11" s="267">
        <v>82719</v>
      </c>
      <c r="L11" s="268">
        <v>570</v>
      </c>
      <c r="M11" s="269">
        <v>4833</v>
      </c>
      <c r="N11" s="270">
        <v>-88.2</v>
      </c>
    </row>
    <row r="12" spans="1:16" ht="13.5" customHeight="1">
      <c r="A12" s="248"/>
      <c r="B12" s="244"/>
      <c r="C12" s="244"/>
      <c r="D12" s="244"/>
      <c r="E12" s="244"/>
      <c r="F12" s="244"/>
      <c r="G12" s="1163" t="s">
        <v>485</v>
      </c>
      <c r="H12" s="1164"/>
      <c r="I12" s="1164"/>
      <c r="J12" s="1165"/>
      <c r="K12" s="267" t="s">
        <v>486</v>
      </c>
      <c r="L12" s="268" t="s">
        <v>486</v>
      </c>
      <c r="M12" s="269">
        <v>359</v>
      </c>
      <c r="N12" s="270" t="s">
        <v>486</v>
      </c>
    </row>
    <row r="13" spans="1:16" ht="13.5" customHeight="1">
      <c r="A13" s="248"/>
      <c r="B13" s="244"/>
      <c r="C13" s="244"/>
      <c r="D13" s="244"/>
      <c r="E13" s="244"/>
      <c r="F13" s="244"/>
      <c r="G13" s="1163" t="s">
        <v>487</v>
      </c>
      <c r="H13" s="1164"/>
      <c r="I13" s="1164"/>
      <c r="J13" s="1165"/>
      <c r="K13" s="267" t="s">
        <v>486</v>
      </c>
      <c r="L13" s="268" t="s">
        <v>486</v>
      </c>
      <c r="M13" s="269" t="s">
        <v>486</v>
      </c>
      <c r="N13" s="270" t="s">
        <v>486</v>
      </c>
    </row>
    <row r="14" spans="1:16" ht="13.5" customHeight="1">
      <c r="A14" s="248"/>
      <c r="B14" s="244"/>
      <c r="C14" s="244"/>
      <c r="D14" s="244"/>
      <c r="E14" s="244"/>
      <c r="F14" s="244"/>
      <c r="G14" s="1163" t="s">
        <v>488</v>
      </c>
      <c r="H14" s="1164"/>
      <c r="I14" s="1164"/>
      <c r="J14" s="1165"/>
      <c r="K14" s="267" t="s">
        <v>486</v>
      </c>
      <c r="L14" s="268" t="s">
        <v>486</v>
      </c>
      <c r="M14" s="269">
        <v>2483</v>
      </c>
      <c r="N14" s="270" t="s">
        <v>486</v>
      </c>
    </row>
    <row r="15" spans="1:16" ht="13.5" customHeight="1">
      <c r="A15" s="248"/>
      <c r="B15" s="244"/>
      <c r="C15" s="244"/>
      <c r="D15" s="244"/>
      <c r="E15" s="244"/>
      <c r="F15" s="244"/>
      <c r="G15" s="1163" t="s">
        <v>489</v>
      </c>
      <c r="H15" s="1164"/>
      <c r="I15" s="1164"/>
      <c r="J15" s="1165"/>
      <c r="K15" s="267">
        <v>120741</v>
      </c>
      <c r="L15" s="268">
        <v>832</v>
      </c>
      <c r="M15" s="269">
        <v>1661</v>
      </c>
      <c r="N15" s="270">
        <v>-49.9</v>
      </c>
    </row>
    <row r="16" spans="1:16">
      <c r="A16" s="248"/>
      <c r="B16" s="244"/>
      <c r="C16" s="244"/>
      <c r="D16" s="244"/>
      <c r="E16" s="244"/>
      <c r="F16" s="244"/>
      <c r="G16" s="1166" t="s">
        <v>490</v>
      </c>
      <c r="H16" s="1167"/>
      <c r="I16" s="1167"/>
      <c r="J16" s="1168"/>
      <c r="K16" s="268">
        <v>-874718</v>
      </c>
      <c r="L16" s="268">
        <v>-6030</v>
      </c>
      <c r="M16" s="269">
        <v>-5705</v>
      </c>
      <c r="N16" s="270">
        <v>5.7</v>
      </c>
    </row>
    <row r="17" spans="1:16">
      <c r="A17" s="248"/>
      <c r="B17" s="244"/>
      <c r="C17" s="244"/>
      <c r="D17" s="244"/>
      <c r="E17" s="244"/>
      <c r="F17" s="244"/>
      <c r="G17" s="1166" t="s">
        <v>167</v>
      </c>
      <c r="H17" s="1167"/>
      <c r="I17" s="1167"/>
      <c r="J17" s="1168"/>
      <c r="K17" s="268">
        <v>8270272</v>
      </c>
      <c r="L17" s="268">
        <v>57016</v>
      </c>
      <c r="M17" s="269">
        <v>67113</v>
      </c>
      <c r="N17" s="270">
        <v>-15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60" t="s">
        <v>495</v>
      </c>
      <c r="H21" s="1161"/>
      <c r="I21" s="1161"/>
      <c r="J21" s="1162"/>
      <c r="K21" s="280">
        <v>6.69</v>
      </c>
      <c r="L21" s="281">
        <v>6.44</v>
      </c>
      <c r="M21" s="282">
        <v>0.25</v>
      </c>
      <c r="N21" s="249"/>
      <c r="O21" s="283"/>
      <c r="P21" s="279"/>
    </row>
    <row r="22" spans="1:16" s="284" customFormat="1">
      <c r="A22" s="279"/>
      <c r="B22" s="249"/>
      <c r="C22" s="249"/>
      <c r="D22" s="249"/>
      <c r="E22" s="249"/>
      <c r="F22" s="249"/>
      <c r="G22" s="1160" t="s">
        <v>496</v>
      </c>
      <c r="H22" s="1161"/>
      <c r="I22" s="1161"/>
      <c r="J22" s="1162"/>
      <c r="K22" s="285">
        <v>99.3</v>
      </c>
      <c r="L22" s="286">
        <v>98.9</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9" t="s">
        <v>477</v>
      </c>
      <c r="L30" s="254"/>
      <c r="M30" s="255" t="s">
        <v>478</v>
      </c>
      <c r="N30" s="256"/>
    </row>
    <row r="31" spans="1:16">
      <c r="A31" s="248"/>
      <c r="B31" s="244"/>
      <c r="C31" s="244"/>
      <c r="D31" s="244"/>
      <c r="E31" s="244"/>
      <c r="F31" s="244"/>
      <c r="G31" s="257"/>
      <c r="H31" s="258"/>
      <c r="I31" s="258"/>
      <c r="J31" s="259"/>
      <c r="K31" s="1150"/>
      <c r="L31" s="260" t="s">
        <v>479</v>
      </c>
      <c r="M31" s="261" t="s">
        <v>480</v>
      </c>
      <c r="N31" s="262" t="s">
        <v>481</v>
      </c>
    </row>
    <row r="32" spans="1:16" ht="27" customHeight="1">
      <c r="A32" s="248"/>
      <c r="B32" s="244"/>
      <c r="C32" s="244"/>
      <c r="D32" s="244"/>
      <c r="E32" s="244"/>
      <c r="F32" s="244"/>
      <c r="G32" s="1151" t="s">
        <v>500</v>
      </c>
      <c r="H32" s="1152"/>
      <c r="I32" s="1152"/>
      <c r="J32" s="1153"/>
      <c r="K32" s="294">
        <v>2885821</v>
      </c>
      <c r="L32" s="294">
        <v>19895</v>
      </c>
      <c r="M32" s="295">
        <v>38730</v>
      </c>
      <c r="N32" s="296">
        <v>-48.6</v>
      </c>
    </row>
    <row r="33" spans="1:16" ht="13.5" customHeight="1">
      <c r="A33" s="248"/>
      <c r="B33" s="244"/>
      <c r="C33" s="244"/>
      <c r="D33" s="244"/>
      <c r="E33" s="244"/>
      <c r="F33" s="244"/>
      <c r="G33" s="1151" t="s">
        <v>501</v>
      </c>
      <c r="H33" s="1152"/>
      <c r="I33" s="1152"/>
      <c r="J33" s="1153"/>
      <c r="K33" s="294" t="s">
        <v>486</v>
      </c>
      <c r="L33" s="294" t="s">
        <v>486</v>
      </c>
      <c r="M33" s="295" t="s">
        <v>486</v>
      </c>
      <c r="N33" s="296" t="s">
        <v>486</v>
      </c>
    </row>
    <row r="34" spans="1:16" ht="27" customHeight="1">
      <c r="A34" s="248"/>
      <c r="B34" s="244"/>
      <c r="C34" s="244"/>
      <c r="D34" s="244"/>
      <c r="E34" s="244"/>
      <c r="F34" s="244"/>
      <c r="G34" s="1151" t="s">
        <v>502</v>
      </c>
      <c r="H34" s="1152"/>
      <c r="I34" s="1152"/>
      <c r="J34" s="1153"/>
      <c r="K34" s="294" t="s">
        <v>486</v>
      </c>
      <c r="L34" s="294" t="s">
        <v>486</v>
      </c>
      <c r="M34" s="295">
        <v>20</v>
      </c>
      <c r="N34" s="296" t="s">
        <v>486</v>
      </c>
    </row>
    <row r="35" spans="1:16" ht="27" customHeight="1">
      <c r="A35" s="248"/>
      <c r="B35" s="244"/>
      <c r="C35" s="244"/>
      <c r="D35" s="244"/>
      <c r="E35" s="244"/>
      <c r="F35" s="244"/>
      <c r="G35" s="1151" t="s">
        <v>503</v>
      </c>
      <c r="H35" s="1152"/>
      <c r="I35" s="1152"/>
      <c r="J35" s="1153"/>
      <c r="K35" s="294">
        <v>1404697</v>
      </c>
      <c r="L35" s="294">
        <v>9684</v>
      </c>
      <c r="M35" s="295">
        <v>9869</v>
      </c>
      <c r="N35" s="296">
        <v>-1.9</v>
      </c>
    </row>
    <row r="36" spans="1:16" ht="27" customHeight="1">
      <c r="A36" s="248"/>
      <c r="B36" s="244"/>
      <c r="C36" s="244"/>
      <c r="D36" s="244"/>
      <c r="E36" s="244"/>
      <c r="F36" s="244"/>
      <c r="G36" s="1151" t="s">
        <v>504</v>
      </c>
      <c r="H36" s="1152"/>
      <c r="I36" s="1152"/>
      <c r="J36" s="1153"/>
      <c r="K36" s="294" t="s">
        <v>486</v>
      </c>
      <c r="L36" s="294" t="s">
        <v>486</v>
      </c>
      <c r="M36" s="295">
        <v>1414</v>
      </c>
      <c r="N36" s="296" t="s">
        <v>486</v>
      </c>
    </row>
    <row r="37" spans="1:16" ht="13.5" customHeight="1">
      <c r="A37" s="248"/>
      <c r="B37" s="244"/>
      <c r="C37" s="244"/>
      <c r="D37" s="244"/>
      <c r="E37" s="244"/>
      <c r="F37" s="244"/>
      <c r="G37" s="1151" t="s">
        <v>505</v>
      </c>
      <c r="H37" s="1152"/>
      <c r="I37" s="1152"/>
      <c r="J37" s="1153"/>
      <c r="K37" s="294" t="s">
        <v>486</v>
      </c>
      <c r="L37" s="294" t="s">
        <v>486</v>
      </c>
      <c r="M37" s="295">
        <v>1206</v>
      </c>
      <c r="N37" s="296" t="s">
        <v>486</v>
      </c>
    </row>
    <row r="38" spans="1:16" ht="27" customHeight="1">
      <c r="A38" s="248"/>
      <c r="B38" s="244"/>
      <c r="C38" s="244"/>
      <c r="D38" s="244"/>
      <c r="E38" s="244"/>
      <c r="F38" s="244"/>
      <c r="G38" s="1154" t="s">
        <v>506</v>
      </c>
      <c r="H38" s="1155"/>
      <c r="I38" s="1155"/>
      <c r="J38" s="1156"/>
      <c r="K38" s="297" t="s">
        <v>486</v>
      </c>
      <c r="L38" s="297" t="s">
        <v>486</v>
      </c>
      <c r="M38" s="298">
        <v>1</v>
      </c>
      <c r="N38" s="299" t="s">
        <v>486</v>
      </c>
      <c r="O38" s="293"/>
    </row>
    <row r="39" spans="1:16">
      <c r="A39" s="248"/>
      <c r="B39" s="244"/>
      <c r="C39" s="244"/>
      <c r="D39" s="244"/>
      <c r="E39" s="244"/>
      <c r="F39" s="244"/>
      <c r="G39" s="1154" t="s">
        <v>507</v>
      </c>
      <c r="H39" s="1155"/>
      <c r="I39" s="1155"/>
      <c r="J39" s="1156"/>
      <c r="K39" s="300">
        <v>-299988</v>
      </c>
      <c r="L39" s="300">
        <v>-2068</v>
      </c>
      <c r="M39" s="301">
        <v>-5887</v>
      </c>
      <c r="N39" s="302">
        <v>-64.900000000000006</v>
      </c>
      <c r="O39" s="293"/>
    </row>
    <row r="40" spans="1:16" ht="27" customHeight="1">
      <c r="A40" s="248"/>
      <c r="B40" s="244"/>
      <c r="C40" s="244"/>
      <c r="D40" s="244"/>
      <c r="E40" s="244"/>
      <c r="F40" s="244"/>
      <c r="G40" s="1151" t="s">
        <v>508</v>
      </c>
      <c r="H40" s="1152"/>
      <c r="I40" s="1152"/>
      <c r="J40" s="1153"/>
      <c r="K40" s="300">
        <v>-3757937</v>
      </c>
      <c r="L40" s="300">
        <v>-25907</v>
      </c>
      <c r="M40" s="301">
        <v>-31918</v>
      </c>
      <c r="N40" s="302">
        <v>-18.8</v>
      </c>
      <c r="O40" s="293"/>
    </row>
    <row r="41" spans="1:16">
      <c r="A41" s="248"/>
      <c r="B41" s="244"/>
      <c r="C41" s="244"/>
      <c r="D41" s="244"/>
      <c r="E41" s="244"/>
      <c r="F41" s="244"/>
      <c r="G41" s="1157" t="s">
        <v>278</v>
      </c>
      <c r="H41" s="1158"/>
      <c r="I41" s="1158"/>
      <c r="J41" s="1159"/>
      <c r="K41" s="294">
        <v>232593</v>
      </c>
      <c r="L41" s="300">
        <v>1604</v>
      </c>
      <c r="M41" s="301">
        <v>13436</v>
      </c>
      <c r="N41" s="302">
        <v>-88.1</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44" t="s">
        <v>477</v>
      </c>
      <c r="J49" s="1146" t="s">
        <v>512</v>
      </c>
      <c r="K49" s="1147"/>
      <c r="L49" s="1147"/>
      <c r="M49" s="1147"/>
      <c r="N49" s="1148"/>
    </row>
    <row r="50" spans="1:14">
      <c r="A50" s="248"/>
      <c r="B50" s="244"/>
      <c r="C50" s="244"/>
      <c r="D50" s="244"/>
      <c r="E50" s="244"/>
      <c r="F50" s="244"/>
      <c r="G50" s="312"/>
      <c r="H50" s="313"/>
      <c r="I50" s="1145"/>
      <c r="J50" s="314" t="s">
        <v>513</v>
      </c>
      <c r="K50" s="315" t="s">
        <v>514</v>
      </c>
      <c r="L50" s="316" t="s">
        <v>515</v>
      </c>
      <c r="M50" s="317" t="s">
        <v>516</v>
      </c>
      <c r="N50" s="318" t="s">
        <v>517</v>
      </c>
    </row>
    <row r="51" spans="1:14">
      <c r="A51" s="248"/>
      <c r="B51" s="244"/>
      <c r="C51" s="244"/>
      <c r="D51" s="244"/>
      <c r="E51" s="244"/>
      <c r="F51" s="244"/>
      <c r="G51" s="310" t="s">
        <v>518</v>
      </c>
      <c r="H51" s="311"/>
      <c r="I51" s="319">
        <v>5178453</v>
      </c>
      <c r="J51" s="320">
        <v>35877</v>
      </c>
      <c r="K51" s="321">
        <v>-8.9</v>
      </c>
      <c r="L51" s="322">
        <v>41433</v>
      </c>
      <c r="M51" s="323">
        <v>-19.2</v>
      </c>
      <c r="N51" s="324">
        <v>10.3</v>
      </c>
    </row>
    <row r="52" spans="1:14">
      <c r="A52" s="248"/>
      <c r="B52" s="244"/>
      <c r="C52" s="244"/>
      <c r="D52" s="244"/>
      <c r="E52" s="244"/>
      <c r="F52" s="244"/>
      <c r="G52" s="325"/>
      <c r="H52" s="326" t="s">
        <v>519</v>
      </c>
      <c r="I52" s="327">
        <v>3641473</v>
      </c>
      <c r="J52" s="328">
        <v>25229</v>
      </c>
      <c r="K52" s="329">
        <v>0.7</v>
      </c>
      <c r="L52" s="330">
        <v>22351</v>
      </c>
      <c r="M52" s="331">
        <v>-23.1</v>
      </c>
      <c r="N52" s="332">
        <v>23.8</v>
      </c>
    </row>
    <row r="53" spans="1:14">
      <c r="A53" s="248"/>
      <c r="B53" s="244"/>
      <c r="C53" s="244"/>
      <c r="D53" s="244"/>
      <c r="E53" s="244"/>
      <c r="F53" s="244"/>
      <c r="G53" s="310" t="s">
        <v>520</v>
      </c>
      <c r="H53" s="311"/>
      <c r="I53" s="319">
        <v>4927451</v>
      </c>
      <c r="J53" s="320">
        <v>33706</v>
      </c>
      <c r="K53" s="321">
        <v>-6.1</v>
      </c>
      <c r="L53" s="322">
        <v>43493</v>
      </c>
      <c r="M53" s="323">
        <v>5</v>
      </c>
      <c r="N53" s="324">
        <v>-11.1</v>
      </c>
    </row>
    <row r="54" spans="1:14">
      <c r="A54" s="248"/>
      <c r="B54" s="244"/>
      <c r="C54" s="244"/>
      <c r="D54" s="244"/>
      <c r="E54" s="244"/>
      <c r="F54" s="244"/>
      <c r="G54" s="325"/>
      <c r="H54" s="326" t="s">
        <v>519</v>
      </c>
      <c r="I54" s="327">
        <v>2673211</v>
      </c>
      <c r="J54" s="328">
        <v>18286</v>
      </c>
      <c r="K54" s="329">
        <v>-27.5</v>
      </c>
      <c r="L54" s="330">
        <v>23254</v>
      </c>
      <c r="M54" s="331">
        <v>4</v>
      </c>
      <c r="N54" s="332">
        <v>-31.5</v>
      </c>
    </row>
    <row r="55" spans="1:14">
      <c r="A55" s="248"/>
      <c r="B55" s="244"/>
      <c r="C55" s="244"/>
      <c r="D55" s="244"/>
      <c r="E55" s="244"/>
      <c r="F55" s="244"/>
      <c r="G55" s="310" t="s">
        <v>521</v>
      </c>
      <c r="H55" s="311"/>
      <c r="I55" s="319">
        <v>5185303</v>
      </c>
      <c r="J55" s="320">
        <v>35516</v>
      </c>
      <c r="K55" s="321">
        <v>5.4</v>
      </c>
      <c r="L55" s="322">
        <v>50840</v>
      </c>
      <c r="M55" s="323">
        <v>16.899999999999999</v>
      </c>
      <c r="N55" s="324">
        <v>-11.5</v>
      </c>
    </row>
    <row r="56" spans="1:14">
      <c r="A56" s="248"/>
      <c r="B56" s="244"/>
      <c r="C56" s="244"/>
      <c r="D56" s="244"/>
      <c r="E56" s="244"/>
      <c r="F56" s="244"/>
      <c r="G56" s="325"/>
      <c r="H56" s="326" t="s">
        <v>519</v>
      </c>
      <c r="I56" s="327">
        <v>3929811</v>
      </c>
      <c r="J56" s="328">
        <v>26917</v>
      </c>
      <c r="K56" s="329">
        <v>47.2</v>
      </c>
      <c r="L56" s="330">
        <v>25367</v>
      </c>
      <c r="M56" s="331">
        <v>9.1</v>
      </c>
      <c r="N56" s="332">
        <v>38.1</v>
      </c>
    </row>
    <row r="57" spans="1:14">
      <c r="A57" s="248"/>
      <c r="B57" s="244"/>
      <c r="C57" s="244"/>
      <c r="D57" s="244"/>
      <c r="E57" s="244"/>
      <c r="F57" s="244"/>
      <c r="G57" s="310" t="s">
        <v>522</v>
      </c>
      <c r="H57" s="311"/>
      <c r="I57" s="319">
        <v>5963600</v>
      </c>
      <c r="J57" s="320">
        <v>40932</v>
      </c>
      <c r="K57" s="321">
        <v>15.2</v>
      </c>
      <c r="L57" s="322">
        <v>53605</v>
      </c>
      <c r="M57" s="323">
        <v>5.4</v>
      </c>
      <c r="N57" s="324">
        <v>9.8000000000000007</v>
      </c>
    </row>
    <row r="58" spans="1:14">
      <c r="A58" s="248"/>
      <c r="B58" s="244"/>
      <c r="C58" s="244"/>
      <c r="D58" s="244"/>
      <c r="E58" s="244"/>
      <c r="F58" s="244"/>
      <c r="G58" s="325"/>
      <c r="H58" s="326" t="s">
        <v>519</v>
      </c>
      <c r="I58" s="327">
        <v>3220990</v>
      </c>
      <c r="J58" s="328">
        <v>22108</v>
      </c>
      <c r="K58" s="329">
        <v>-17.899999999999999</v>
      </c>
      <c r="L58" s="330">
        <v>28343</v>
      </c>
      <c r="M58" s="331">
        <v>11.7</v>
      </c>
      <c r="N58" s="332">
        <v>-29.6</v>
      </c>
    </row>
    <row r="59" spans="1:14">
      <c r="A59" s="248"/>
      <c r="B59" s="244"/>
      <c r="C59" s="244"/>
      <c r="D59" s="244"/>
      <c r="E59" s="244"/>
      <c r="F59" s="244"/>
      <c r="G59" s="310" t="s">
        <v>523</v>
      </c>
      <c r="H59" s="311"/>
      <c r="I59" s="319">
        <v>5305822</v>
      </c>
      <c r="J59" s="320">
        <v>36579</v>
      </c>
      <c r="K59" s="321">
        <v>-10.6</v>
      </c>
      <c r="L59" s="322">
        <v>58051</v>
      </c>
      <c r="M59" s="323">
        <v>8.3000000000000007</v>
      </c>
      <c r="N59" s="324">
        <v>-18.899999999999999</v>
      </c>
    </row>
    <row r="60" spans="1:14">
      <c r="A60" s="248"/>
      <c r="B60" s="244"/>
      <c r="C60" s="244"/>
      <c r="D60" s="244"/>
      <c r="E60" s="244"/>
      <c r="F60" s="244"/>
      <c r="G60" s="325"/>
      <c r="H60" s="326" t="s">
        <v>519</v>
      </c>
      <c r="I60" s="333">
        <v>3325578</v>
      </c>
      <c r="J60" s="328">
        <v>22927</v>
      </c>
      <c r="K60" s="329">
        <v>3.7</v>
      </c>
      <c r="L60" s="330">
        <v>32143</v>
      </c>
      <c r="M60" s="331">
        <v>13.4</v>
      </c>
      <c r="N60" s="332">
        <v>-9.6999999999999993</v>
      </c>
    </row>
    <row r="61" spans="1:14">
      <c r="A61" s="248"/>
      <c r="B61" s="244"/>
      <c r="C61" s="244"/>
      <c r="D61" s="244"/>
      <c r="E61" s="244"/>
      <c r="F61" s="244"/>
      <c r="G61" s="310" t="s">
        <v>524</v>
      </c>
      <c r="H61" s="334"/>
      <c r="I61" s="335">
        <v>5312126</v>
      </c>
      <c r="J61" s="336">
        <v>36522</v>
      </c>
      <c r="K61" s="337">
        <v>-1</v>
      </c>
      <c r="L61" s="338">
        <v>49484</v>
      </c>
      <c r="M61" s="339">
        <v>3.3</v>
      </c>
      <c r="N61" s="324">
        <v>-4.3</v>
      </c>
    </row>
    <row r="62" spans="1:14">
      <c r="A62" s="248"/>
      <c r="B62" s="244"/>
      <c r="C62" s="244"/>
      <c r="D62" s="244"/>
      <c r="E62" s="244"/>
      <c r="F62" s="244"/>
      <c r="G62" s="325"/>
      <c r="H62" s="326" t="s">
        <v>519</v>
      </c>
      <c r="I62" s="327">
        <v>3358213</v>
      </c>
      <c r="J62" s="328">
        <v>23093</v>
      </c>
      <c r="K62" s="329">
        <v>1.2</v>
      </c>
      <c r="L62" s="330">
        <v>26292</v>
      </c>
      <c r="M62" s="331">
        <v>3</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17.46</v>
      </c>
      <c r="G47" s="12">
        <v>24.63</v>
      </c>
      <c r="H47" s="12">
        <v>25.65</v>
      </c>
      <c r="I47" s="12">
        <v>23.02</v>
      </c>
      <c r="J47" s="13">
        <v>27.83</v>
      </c>
    </row>
    <row r="48" spans="2:10" ht="57.75" customHeight="1">
      <c r="B48" s="14"/>
      <c r="C48" s="1171" t="s">
        <v>4</v>
      </c>
      <c r="D48" s="1171"/>
      <c r="E48" s="1172"/>
      <c r="F48" s="15">
        <v>9.35</v>
      </c>
      <c r="G48" s="16">
        <v>10.63</v>
      </c>
      <c r="H48" s="16">
        <v>11.22</v>
      </c>
      <c r="I48" s="16">
        <v>10.18</v>
      </c>
      <c r="J48" s="17">
        <v>12.84</v>
      </c>
    </row>
    <row r="49" spans="2:10" ht="57.75" customHeight="1" thickBot="1">
      <c r="B49" s="18"/>
      <c r="C49" s="1173" t="s">
        <v>5</v>
      </c>
      <c r="D49" s="1173"/>
      <c r="E49" s="1174"/>
      <c r="F49" s="19">
        <v>2.58</v>
      </c>
      <c r="G49" s="20">
        <v>6.25</v>
      </c>
      <c r="H49" s="20">
        <v>2.13</v>
      </c>
      <c r="I49" s="20" t="s">
        <v>531</v>
      </c>
      <c r="J49" s="21">
        <v>7.71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532</v>
      </c>
      <c r="D34" s="1181"/>
      <c r="E34" s="1182"/>
      <c r="F34" s="32">
        <v>9.15</v>
      </c>
      <c r="G34" s="33">
        <v>10.53</v>
      </c>
      <c r="H34" s="33">
        <v>11.17</v>
      </c>
      <c r="I34" s="33">
        <v>10.14</v>
      </c>
      <c r="J34" s="34">
        <v>12.78</v>
      </c>
      <c r="K34" s="22"/>
      <c r="L34" s="22"/>
      <c r="M34" s="22"/>
      <c r="N34" s="22"/>
      <c r="O34" s="22"/>
      <c r="P34" s="22"/>
    </row>
    <row r="35" spans="1:16" ht="39" customHeight="1">
      <c r="A35" s="22"/>
      <c r="B35" s="35"/>
      <c r="C35" s="1175" t="s">
        <v>533</v>
      </c>
      <c r="D35" s="1176"/>
      <c r="E35" s="1177"/>
      <c r="F35" s="36">
        <v>14.2</v>
      </c>
      <c r="G35" s="37">
        <v>14.24</v>
      </c>
      <c r="H35" s="37">
        <v>13.02</v>
      </c>
      <c r="I35" s="37">
        <v>6.37</v>
      </c>
      <c r="J35" s="38">
        <v>6.04</v>
      </c>
      <c r="K35" s="22"/>
      <c r="L35" s="22"/>
      <c r="M35" s="22"/>
      <c r="N35" s="22"/>
      <c r="O35" s="22"/>
      <c r="P35" s="22"/>
    </row>
    <row r="36" spans="1:16" ht="39" customHeight="1">
      <c r="A36" s="22"/>
      <c r="B36" s="35"/>
      <c r="C36" s="1175" t="s">
        <v>534</v>
      </c>
      <c r="D36" s="1176"/>
      <c r="E36" s="1177"/>
      <c r="F36" s="36">
        <v>2.5099999999999998</v>
      </c>
      <c r="G36" s="37">
        <v>2.98</v>
      </c>
      <c r="H36" s="37">
        <v>3.43</v>
      </c>
      <c r="I36" s="37">
        <v>3.72</v>
      </c>
      <c r="J36" s="38">
        <v>4.79</v>
      </c>
      <c r="K36" s="22"/>
      <c r="L36" s="22"/>
      <c r="M36" s="22"/>
      <c r="N36" s="22"/>
      <c r="O36" s="22"/>
      <c r="P36" s="22"/>
    </row>
    <row r="37" spans="1:16" ht="39" customHeight="1">
      <c r="A37" s="22"/>
      <c r="B37" s="35"/>
      <c r="C37" s="1175" t="s">
        <v>535</v>
      </c>
      <c r="D37" s="1176"/>
      <c r="E37" s="1177"/>
      <c r="F37" s="36">
        <v>4.5599999999999996</v>
      </c>
      <c r="G37" s="37">
        <v>2.63</v>
      </c>
      <c r="H37" s="37">
        <v>2.58</v>
      </c>
      <c r="I37" s="37">
        <v>2.37</v>
      </c>
      <c r="J37" s="38">
        <v>0.71</v>
      </c>
      <c r="K37" s="22"/>
      <c r="L37" s="22"/>
      <c r="M37" s="22"/>
      <c r="N37" s="22"/>
      <c r="O37" s="22"/>
      <c r="P37" s="22"/>
    </row>
    <row r="38" spans="1:16" ht="39" customHeight="1">
      <c r="A38" s="22"/>
      <c r="B38" s="35"/>
      <c r="C38" s="1175" t="s">
        <v>536</v>
      </c>
      <c r="D38" s="1176"/>
      <c r="E38" s="1177"/>
      <c r="F38" s="36">
        <v>0.63</v>
      </c>
      <c r="G38" s="37">
        <v>0.44</v>
      </c>
      <c r="H38" s="37">
        <v>0.34</v>
      </c>
      <c r="I38" s="37">
        <v>0.21</v>
      </c>
      <c r="J38" s="38">
        <v>0.2</v>
      </c>
      <c r="K38" s="22"/>
      <c r="L38" s="22"/>
      <c r="M38" s="22"/>
      <c r="N38" s="22"/>
      <c r="O38" s="22"/>
      <c r="P38" s="22"/>
    </row>
    <row r="39" spans="1:16" ht="39" customHeight="1">
      <c r="A39" s="22"/>
      <c r="B39" s="35"/>
      <c r="C39" s="1175" t="s">
        <v>537</v>
      </c>
      <c r="D39" s="1176"/>
      <c r="E39" s="1177"/>
      <c r="F39" s="36">
        <v>0.34</v>
      </c>
      <c r="G39" s="37">
        <v>0.28999999999999998</v>
      </c>
      <c r="H39" s="37">
        <v>0.26</v>
      </c>
      <c r="I39" s="37">
        <v>0.24</v>
      </c>
      <c r="J39" s="38">
        <v>0.12</v>
      </c>
      <c r="K39" s="22"/>
      <c r="L39" s="22"/>
      <c r="M39" s="22"/>
      <c r="N39" s="22"/>
      <c r="O39" s="22"/>
      <c r="P39" s="22"/>
    </row>
    <row r="40" spans="1:16" ht="39" customHeight="1">
      <c r="A40" s="22"/>
      <c r="B40" s="35"/>
      <c r="C40" s="1175" t="s">
        <v>538</v>
      </c>
      <c r="D40" s="1176"/>
      <c r="E40" s="1177"/>
      <c r="F40" s="36">
        <v>0</v>
      </c>
      <c r="G40" s="37">
        <v>0.01</v>
      </c>
      <c r="H40" s="37">
        <v>0.02</v>
      </c>
      <c r="I40" s="37">
        <v>0.01</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540</v>
      </c>
      <c r="D43" s="1179"/>
      <c r="E43" s="1180"/>
      <c r="F43" s="41">
        <v>0.27</v>
      </c>
      <c r="G43" s="42">
        <v>0.23</v>
      </c>
      <c r="H43" s="42">
        <v>0.06</v>
      </c>
      <c r="I43" s="42">
        <v>0.06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6591</v>
      </c>
      <c r="L45" s="60">
        <v>3255</v>
      </c>
      <c r="M45" s="60">
        <v>3576</v>
      </c>
      <c r="N45" s="60">
        <v>3403</v>
      </c>
      <c r="O45" s="61">
        <v>2886</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1957</v>
      </c>
      <c r="L48" s="64">
        <v>1923</v>
      </c>
      <c r="M48" s="64">
        <v>1798</v>
      </c>
      <c r="N48" s="64">
        <v>1457</v>
      </c>
      <c r="O48" s="65">
        <v>1405</v>
      </c>
      <c r="P48" s="48"/>
      <c r="Q48" s="48"/>
      <c r="R48" s="48"/>
      <c r="S48" s="48"/>
      <c r="T48" s="48"/>
      <c r="U48" s="48"/>
    </row>
    <row r="49" spans="1:21" ht="30.75" customHeight="1">
      <c r="A49" s="48"/>
      <c r="B49" s="1193"/>
      <c r="C49" s="1194"/>
      <c r="D49" s="62"/>
      <c r="E49" s="1185" t="s">
        <v>15</v>
      </c>
      <c r="F49" s="1185"/>
      <c r="G49" s="1185"/>
      <c r="H49" s="1185"/>
      <c r="I49" s="1185"/>
      <c r="J49" s="1186"/>
      <c r="K49" s="63">
        <v>268</v>
      </c>
      <c r="L49" s="64">
        <v>153</v>
      </c>
      <c r="M49" s="64" t="s">
        <v>486</v>
      </c>
      <c r="N49" s="64" t="s">
        <v>486</v>
      </c>
      <c r="O49" s="65" t="s">
        <v>486</v>
      </c>
      <c r="P49" s="48"/>
      <c r="Q49" s="48"/>
      <c r="R49" s="48"/>
      <c r="S49" s="48"/>
      <c r="T49" s="48"/>
      <c r="U49" s="48"/>
    </row>
    <row r="50" spans="1:21" ht="30.75" customHeight="1">
      <c r="A50" s="48"/>
      <c r="B50" s="1193"/>
      <c r="C50" s="1194"/>
      <c r="D50" s="62"/>
      <c r="E50" s="1185" t="s">
        <v>16</v>
      </c>
      <c r="F50" s="1185"/>
      <c r="G50" s="1185"/>
      <c r="H50" s="1185"/>
      <c r="I50" s="1185"/>
      <c r="J50" s="1186"/>
      <c r="K50" s="63" t="s">
        <v>486</v>
      </c>
      <c r="L50" s="64" t="s">
        <v>486</v>
      </c>
      <c r="M50" s="64" t="s">
        <v>486</v>
      </c>
      <c r="N50" s="64" t="s">
        <v>486</v>
      </c>
      <c r="O50" s="65" t="s">
        <v>486</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6355</v>
      </c>
      <c r="L52" s="64">
        <v>4038</v>
      </c>
      <c r="M52" s="64">
        <v>4172</v>
      </c>
      <c r="N52" s="64">
        <v>4303</v>
      </c>
      <c r="O52" s="65">
        <v>4059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2461</v>
      </c>
      <c r="L53" s="69">
        <v>1293</v>
      </c>
      <c r="M53" s="69">
        <v>1202</v>
      </c>
      <c r="N53" s="69">
        <v>557</v>
      </c>
      <c r="O53" s="70">
        <v>232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2" zoomScale="70" zoomScaleNormal="70" zoomScaleSheetLayoutView="100" workbookViewId="0">
      <selection activeCell="J40" sqref="J4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211" t="s">
        <v>23</v>
      </c>
      <c r="C41" s="1212"/>
      <c r="D41" s="81"/>
      <c r="E41" s="1213" t="s">
        <v>24</v>
      </c>
      <c r="F41" s="1213"/>
      <c r="G41" s="1213"/>
      <c r="H41" s="1214"/>
      <c r="I41" s="82">
        <v>28330</v>
      </c>
      <c r="J41" s="83">
        <v>29619</v>
      </c>
      <c r="K41" s="83">
        <v>31719</v>
      </c>
      <c r="L41" s="83">
        <v>33922</v>
      </c>
      <c r="M41" s="84">
        <v>34050</v>
      </c>
    </row>
    <row r="42" spans="2:13" ht="27.75" customHeight="1">
      <c r="B42" s="1201"/>
      <c r="C42" s="1202"/>
      <c r="D42" s="85"/>
      <c r="E42" s="1205" t="s">
        <v>25</v>
      </c>
      <c r="F42" s="1205"/>
      <c r="G42" s="1205"/>
      <c r="H42" s="1206"/>
      <c r="I42" s="86">
        <v>1160</v>
      </c>
      <c r="J42" s="87">
        <v>1108</v>
      </c>
      <c r="K42" s="87">
        <v>1643</v>
      </c>
      <c r="L42" s="87">
        <v>1448</v>
      </c>
      <c r="M42" s="88">
        <v>1441</v>
      </c>
    </row>
    <row r="43" spans="2:13" ht="27.75" customHeight="1">
      <c r="B43" s="1201"/>
      <c r="C43" s="1202"/>
      <c r="D43" s="85"/>
      <c r="E43" s="1205" t="s">
        <v>26</v>
      </c>
      <c r="F43" s="1205"/>
      <c r="G43" s="1205"/>
      <c r="H43" s="1206"/>
      <c r="I43" s="86">
        <v>20942</v>
      </c>
      <c r="J43" s="87">
        <v>19870</v>
      </c>
      <c r="K43" s="87">
        <v>19557</v>
      </c>
      <c r="L43" s="87">
        <v>15391</v>
      </c>
      <c r="M43" s="88">
        <v>13691</v>
      </c>
    </row>
    <row r="44" spans="2:13" ht="27.75" customHeight="1">
      <c r="B44" s="1201"/>
      <c r="C44" s="1202"/>
      <c r="D44" s="85"/>
      <c r="E44" s="1205" t="s">
        <v>27</v>
      </c>
      <c r="F44" s="1205"/>
      <c r="G44" s="1205"/>
      <c r="H44" s="1206"/>
      <c r="I44" s="86">
        <v>153</v>
      </c>
      <c r="J44" s="87" t="s">
        <v>486</v>
      </c>
      <c r="K44" s="87" t="s">
        <v>486</v>
      </c>
      <c r="L44" s="87" t="s">
        <v>486</v>
      </c>
      <c r="M44" s="88" t="s">
        <v>486</v>
      </c>
    </row>
    <row r="45" spans="2:13" ht="27.75" customHeight="1">
      <c r="B45" s="1201"/>
      <c r="C45" s="1202"/>
      <c r="D45" s="85"/>
      <c r="E45" s="1205" t="s">
        <v>28</v>
      </c>
      <c r="F45" s="1205"/>
      <c r="G45" s="1205"/>
      <c r="H45" s="1206"/>
      <c r="I45" s="86">
        <v>13989</v>
      </c>
      <c r="J45" s="87">
        <v>13608</v>
      </c>
      <c r="K45" s="87">
        <v>13107</v>
      </c>
      <c r="L45" s="87">
        <v>12483</v>
      </c>
      <c r="M45" s="88">
        <v>12143</v>
      </c>
    </row>
    <row r="46" spans="2:13" ht="27.75" customHeight="1">
      <c r="B46" s="1201"/>
      <c r="C46" s="1202"/>
      <c r="D46" s="85"/>
      <c r="E46" s="1205" t="s">
        <v>29</v>
      </c>
      <c r="F46" s="1205"/>
      <c r="G46" s="1205"/>
      <c r="H46" s="1206"/>
      <c r="I46" s="86">
        <v>1</v>
      </c>
      <c r="J46" s="87">
        <v>10</v>
      </c>
      <c r="K46" s="87">
        <v>1</v>
      </c>
      <c r="L46" s="87">
        <v>2</v>
      </c>
      <c r="M46" s="88">
        <v>0</v>
      </c>
    </row>
    <row r="47" spans="2:13" ht="27.75" customHeight="1">
      <c r="B47" s="1201"/>
      <c r="C47" s="1202"/>
      <c r="D47" s="85"/>
      <c r="E47" s="1205" t="s">
        <v>30</v>
      </c>
      <c r="F47" s="1205"/>
      <c r="G47" s="1205"/>
      <c r="H47" s="1206"/>
      <c r="I47" s="86" t="s">
        <v>486</v>
      </c>
      <c r="J47" s="87" t="s">
        <v>486</v>
      </c>
      <c r="K47" s="87" t="s">
        <v>486</v>
      </c>
      <c r="L47" s="87" t="s">
        <v>486</v>
      </c>
      <c r="M47" s="88" t="s">
        <v>486</v>
      </c>
    </row>
    <row r="48" spans="2:13" ht="27.75" customHeight="1">
      <c r="B48" s="1203"/>
      <c r="C48" s="1204"/>
      <c r="D48" s="85"/>
      <c r="E48" s="1205" t="s">
        <v>31</v>
      </c>
      <c r="F48" s="1205"/>
      <c r="G48" s="1205"/>
      <c r="H48" s="1206"/>
      <c r="I48" s="86" t="s">
        <v>486</v>
      </c>
      <c r="J48" s="87" t="s">
        <v>486</v>
      </c>
      <c r="K48" s="87" t="s">
        <v>486</v>
      </c>
      <c r="L48" s="87" t="s">
        <v>486</v>
      </c>
      <c r="M48" s="88" t="s">
        <v>486</v>
      </c>
    </row>
    <row r="49" spans="2:13" ht="27.75" customHeight="1">
      <c r="B49" s="1199" t="s">
        <v>32</v>
      </c>
      <c r="C49" s="1200"/>
      <c r="D49" s="89"/>
      <c r="E49" s="1205" t="s">
        <v>33</v>
      </c>
      <c r="F49" s="1205"/>
      <c r="G49" s="1205"/>
      <c r="H49" s="1206"/>
      <c r="I49" s="86">
        <v>11418</v>
      </c>
      <c r="J49" s="87">
        <v>13328</v>
      </c>
      <c r="K49" s="87">
        <v>13839</v>
      </c>
      <c r="L49" s="87">
        <v>12769</v>
      </c>
      <c r="M49" s="88">
        <v>14867</v>
      </c>
    </row>
    <row r="50" spans="2:13" ht="27.75" customHeight="1">
      <c r="B50" s="1201"/>
      <c r="C50" s="1202"/>
      <c r="D50" s="85"/>
      <c r="E50" s="1205" t="s">
        <v>34</v>
      </c>
      <c r="F50" s="1205"/>
      <c r="G50" s="1205"/>
      <c r="H50" s="1206"/>
      <c r="I50" s="86">
        <v>4998</v>
      </c>
      <c r="J50" s="87">
        <v>1961</v>
      </c>
      <c r="K50" s="87">
        <v>4987</v>
      </c>
      <c r="L50" s="87">
        <v>4015</v>
      </c>
      <c r="M50" s="88">
        <v>3787</v>
      </c>
    </row>
    <row r="51" spans="2:13" ht="27.75" customHeight="1">
      <c r="B51" s="1203"/>
      <c r="C51" s="1204"/>
      <c r="D51" s="85"/>
      <c r="E51" s="1205" t="s">
        <v>35</v>
      </c>
      <c r="F51" s="1205"/>
      <c r="G51" s="1205"/>
      <c r="H51" s="1206"/>
      <c r="I51" s="86">
        <v>42687</v>
      </c>
      <c r="J51" s="87">
        <v>45163</v>
      </c>
      <c r="K51" s="87">
        <v>47277</v>
      </c>
      <c r="L51" s="87">
        <v>49199</v>
      </c>
      <c r="M51" s="88">
        <v>50358</v>
      </c>
    </row>
    <row r="52" spans="2:13" ht="27.75" customHeight="1" thickBot="1">
      <c r="B52" s="1207" t="s">
        <v>36</v>
      </c>
      <c r="C52" s="1208"/>
      <c r="D52" s="90"/>
      <c r="E52" s="1209" t="s">
        <v>37</v>
      </c>
      <c r="F52" s="1209"/>
      <c r="G52" s="1209"/>
      <c r="H52" s="1210"/>
      <c r="I52" s="91">
        <v>5471</v>
      </c>
      <c r="J52" s="92">
        <v>3764</v>
      </c>
      <c r="K52" s="92">
        <v>-76</v>
      </c>
      <c r="L52" s="92">
        <v>-2736</v>
      </c>
      <c r="M52" s="93">
        <v>-7687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55" zoomScaleNormal="55"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6"/>
      <c r="H50" s="1237"/>
      <c r="I50" s="1237"/>
      <c r="J50" s="1238"/>
      <c r="K50" s="354" t="s">
        <v>526</v>
      </c>
      <c r="L50" s="354" t="s">
        <v>527</v>
      </c>
      <c r="M50" s="354" t="s">
        <v>528</v>
      </c>
      <c r="N50" s="354" t="s">
        <v>529</v>
      </c>
      <c r="O50" s="354" t="s">
        <v>530</v>
      </c>
    </row>
    <row r="51" spans="1:17">
      <c r="B51" s="248"/>
      <c r="C51" s="244"/>
      <c r="D51" s="244"/>
      <c r="E51" s="244"/>
      <c r="F51" s="244"/>
      <c r="G51" s="1239" t="s">
        <v>557</v>
      </c>
      <c r="H51" s="1240"/>
      <c r="I51" s="1245" t="s">
        <v>558</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559</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560</v>
      </c>
      <c r="H55" s="1220"/>
      <c r="I55" s="1225" t="s">
        <v>558</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559</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27" t="s">
        <v>564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36"/>
      <c r="H72" s="1237"/>
      <c r="I72" s="1237"/>
      <c r="J72" s="1238"/>
      <c r="K72" s="354" t="s">
        <v>526</v>
      </c>
      <c r="L72" s="354" t="s">
        <v>527</v>
      </c>
      <c r="M72" s="354" t="s">
        <v>528</v>
      </c>
      <c r="N72" s="354" t="s">
        <v>529</v>
      </c>
      <c r="O72" s="354" t="s">
        <v>530</v>
      </c>
    </row>
    <row r="73" spans="2:30">
      <c r="B73" s="248"/>
      <c r="C73" s="244"/>
      <c r="D73" s="244"/>
      <c r="E73" s="244"/>
      <c r="F73" s="244"/>
      <c r="G73" s="1239" t="s">
        <v>557</v>
      </c>
      <c r="H73" s="1240"/>
      <c r="I73" s="1245" t="s">
        <v>558</v>
      </c>
      <c r="J73" s="1245"/>
      <c r="K73" s="1226">
        <v>20.6</v>
      </c>
      <c r="L73" s="1226">
        <v>14.2</v>
      </c>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563</v>
      </c>
      <c r="J75" s="1225"/>
      <c r="K75" s="1247">
        <v>7.6</v>
      </c>
      <c r="L75" s="1247">
        <v>6.6</v>
      </c>
      <c r="M75" s="1247">
        <v>6.2</v>
      </c>
      <c r="N75" s="1247">
        <v>3.8</v>
      </c>
      <c r="O75" s="1247">
        <v>2.5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560</v>
      </c>
      <c r="H77" s="1220"/>
      <c r="I77" s="1225" t="s">
        <v>558</v>
      </c>
      <c r="J77" s="1225"/>
      <c r="K77" s="1226">
        <v>55.5</v>
      </c>
      <c r="L77" s="1226">
        <v>46.1</v>
      </c>
      <c r="M77" s="1215">
        <v>37.6</v>
      </c>
      <c r="N77" s="1215">
        <v>33.799999999999997</v>
      </c>
      <c r="O77" s="1215">
        <v>34.9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563</v>
      </c>
      <c r="J79" s="1217"/>
      <c r="K79" s="1218">
        <v>9.3000000000000007</v>
      </c>
      <c r="L79" s="1218">
        <v>8.5</v>
      </c>
      <c r="M79" s="1218">
        <v>7.9</v>
      </c>
      <c r="N79" s="1218">
        <v>7.1</v>
      </c>
      <c r="O79" s="1218">
        <v>7.2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U11" sqref="U1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35877</v>
      </c>
      <c r="E3" s="116"/>
      <c r="F3" s="117">
        <v>41433</v>
      </c>
      <c r="G3" s="118"/>
      <c r="H3" s="119"/>
    </row>
    <row r="4" spans="1:8">
      <c r="A4" s="120"/>
      <c r="B4" s="121"/>
      <c r="C4" s="122"/>
      <c r="D4" s="123">
        <v>25229</v>
      </c>
      <c r="E4" s="124"/>
      <c r="F4" s="125">
        <v>22351</v>
      </c>
      <c r="G4" s="126"/>
      <c r="H4" s="127"/>
    </row>
    <row r="5" spans="1:8">
      <c r="A5" s="108" t="s">
        <v>520</v>
      </c>
      <c r="B5" s="113"/>
      <c r="C5" s="114"/>
      <c r="D5" s="115">
        <v>33706</v>
      </c>
      <c r="E5" s="116"/>
      <c r="F5" s="117">
        <v>43493</v>
      </c>
      <c r="G5" s="118"/>
      <c r="H5" s="119"/>
    </row>
    <row r="6" spans="1:8">
      <c r="A6" s="120"/>
      <c r="B6" s="121"/>
      <c r="C6" s="122"/>
      <c r="D6" s="123">
        <v>18286</v>
      </c>
      <c r="E6" s="124"/>
      <c r="F6" s="125">
        <v>23254</v>
      </c>
      <c r="G6" s="126"/>
      <c r="H6" s="127"/>
    </row>
    <row r="7" spans="1:8">
      <c r="A7" s="108" t="s">
        <v>521</v>
      </c>
      <c r="B7" s="113"/>
      <c r="C7" s="114"/>
      <c r="D7" s="115">
        <v>35516</v>
      </c>
      <c r="E7" s="116"/>
      <c r="F7" s="117">
        <v>50840</v>
      </c>
      <c r="G7" s="118"/>
      <c r="H7" s="119"/>
    </row>
    <row r="8" spans="1:8">
      <c r="A8" s="120"/>
      <c r="B8" s="121"/>
      <c r="C8" s="122"/>
      <c r="D8" s="123">
        <v>26917</v>
      </c>
      <c r="E8" s="124"/>
      <c r="F8" s="125">
        <v>25367</v>
      </c>
      <c r="G8" s="126"/>
      <c r="H8" s="127"/>
    </row>
    <row r="9" spans="1:8">
      <c r="A9" s="108" t="s">
        <v>522</v>
      </c>
      <c r="B9" s="113"/>
      <c r="C9" s="114"/>
      <c r="D9" s="115">
        <v>40932</v>
      </c>
      <c r="E9" s="116"/>
      <c r="F9" s="117">
        <v>53605</v>
      </c>
      <c r="G9" s="118"/>
      <c r="H9" s="119"/>
    </row>
    <row r="10" spans="1:8">
      <c r="A10" s="120"/>
      <c r="B10" s="121"/>
      <c r="C10" s="122"/>
      <c r="D10" s="123">
        <v>22108</v>
      </c>
      <c r="E10" s="124"/>
      <c r="F10" s="125">
        <v>28343</v>
      </c>
      <c r="G10" s="126"/>
      <c r="H10" s="127"/>
    </row>
    <row r="11" spans="1:8">
      <c r="A11" s="108" t="s">
        <v>523</v>
      </c>
      <c r="B11" s="113"/>
      <c r="C11" s="114"/>
      <c r="D11" s="115">
        <v>36579</v>
      </c>
      <c r="E11" s="116"/>
      <c r="F11" s="117">
        <v>58051</v>
      </c>
      <c r="G11" s="118"/>
      <c r="H11" s="119"/>
    </row>
    <row r="12" spans="1:8">
      <c r="A12" s="120"/>
      <c r="B12" s="121"/>
      <c r="C12" s="128"/>
      <c r="D12" s="123">
        <v>22927</v>
      </c>
      <c r="E12" s="124"/>
      <c r="F12" s="125">
        <v>32143</v>
      </c>
      <c r="G12" s="126"/>
      <c r="H12" s="127"/>
    </row>
    <row r="13" spans="1:8">
      <c r="A13" s="108"/>
      <c r="B13" s="113"/>
      <c r="C13" s="129"/>
      <c r="D13" s="130">
        <v>36522</v>
      </c>
      <c r="E13" s="131"/>
      <c r="F13" s="132">
        <v>49484</v>
      </c>
      <c r="G13" s="133"/>
      <c r="H13" s="119"/>
    </row>
    <row r="14" spans="1:8">
      <c r="A14" s="120"/>
      <c r="B14" s="121"/>
      <c r="C14" s="122"/>
      <c r="D14" s="123">
        <v>23093</v>
      </c>
      <c r="E14" s="124"/>
      <c r="F14" s="125">
        <v>26292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9.35</v>
      </c>
      <c r="C19" s="134">
        <f>ROUND(VALUE(SUBSTITUTE(実質収支比率等に係る経年分析!G$48,"▲","-")),2)</f>
        <v>10.63</v>
      </c>
      <c r="D19" s="134">
        <f>ROUND(VALUE(SUBSTITUTE(実質収支比率等に係る経年分析!H$48,"▲","-")),2)</f>
        <v>11.22</v>
      </c>
      <c r="E19" s="134">
        <f>ROUND(VALUE(SUBSTITUTE(実質収支比率等に係る経年分析!I$48,"▲","-")),2)</f>
        <v>10.18</v>
      </c>
      <c r="F19" s="134">
        <f>ROUND(VALUE(SUBSTITUTE(実質収支比率等に係る経年分析!J$48,"▲","-")),2)</f>
        <v>12.84</v>
      </c>
    </row>
    <row r="20" spans="1:11">
      <c r="A20" s="134" t="s">
        <v>42</v>
      </c>
      <c r="B20" s="134">
        <f>ROUND(VALUE(SUBSTITUTE(実質収支比率等に係る経年分析!F$47,"▲","-")),2)</f>
        <v>17.46</v>
      </c>
      <c r="C20" s="134">
        <f>ROUND(VALUE(SUBSTITUTE(実質収支比率等に係る経年分析!G$47,"▲","-")),2)</f>
        <v>24.63</v>
      </c>
      <c r="D20" s="134">
        <f>ROUND(VALUE(SUBSTITUTE(実質収支比率等に係る経年分析!H$47,"▲","-")),2)</f>
        <v>25.65</v>
      </c>
      <c r="E20" s="134">
        <f>ROUND(VALUE(SUBSTITUTE(実質収支比率等に係る経年分析!I$47,"▲","-")),2)</f>
        <v>23.02</v>
      </c>
      <c r="F20" s="134">
        <f>ROUND(VALUE(SUBSTITUTE(実質収支比率等に係る経年分析!J$47,"▲","-")),2)</f>
        <v>27.83</v>
      </c>
    </row>
    <row r="21" spans="1:11">
      <c r="A21" s="134" t="s">
        <v>43</v>
      </c>
      <c r="B21" s="134">
        <f>IF(ISNUMBER(VALUE(SUBSTITUTE(実質収支比率等に係る経年分析!F$49,"▲","-"))),ROUND(VALUE(SUBSTITUTE(実質収支比率等に係る経年分析!F$49,"▲","-")),2),NA())</f>
        <v>2.58</v>
      </c>
      <c r="C21" s="134">
        <f>IF(ISNUMBER(VALUE(SUBSTITUTE(実質収支比率等に係る経年分析!G$49,"▲","-"))),ROUND(VALUE(SUBSTITUTE(実質収支比率等に係る経年分析!G$49,"▲","-")),2),NA())</f>
        <v>6.25</v>
      </c>
      <c r="D21" s="134">
        <f>IF(ISNUMBER(VALUE(SUBSTITUTE(実質収支比率等に係る経年分析!H$49,"▲","-"))),ROUND(VALUE(SUBSTITUTE(実質収支比率等に係る経年分析!H$49,"▲","-")),2),NA())</f>
        <v>2.13</v>
      </c>
      <c r="E21" s="134">
        <f>IF(ISNUMBER(VALUE(SUBSTITUTE(実質収支比率等に係る経年分析!I$49,"▲","-"))),ROUND(VALUE(SUBSTITUTE(実質収支比率等に係る経年分析!I$49,"▲","-")),2),NA())</f>
        <v>-4.07</v>
      </c>
      <c r="F21" s="134">
        <f>IF(ISNUMBER(VALUE(SUBSTITUTE(実質収支比率等に係る経年分析!J$49,"▲","-"))),ROUND(VALUE(SUBSTITUTE(実質収支比率等に係る経年分析!J$49,"▲","-")),2),NA())</f>
        <v>7.71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岡中央土地区画整理事業特別会計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国済寺土地区画整理事業特別会計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4.5599999999999996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2.5099999999999998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6355</v>
      </c>
      <c r="E42" s="136"/>
      <c r="F42" s="136"/>
      <c r="G42" s="136">
        <f>'実質公債費比率（分子）の構造'!L$52</f>
        <v>4038</v>
      </c>
      <c r="H42" s="136"/>
      <c r="I42" s="136"/>
      <c r="J42" s="136">
        <f>'実質公債費比率（分子）の構造'!M$52</f>
        <v>4172</v>
      </c>
      <c r="K42" s="136"/>
      <c r="L42" s="136"/>
      <c r="M42" s="136">
        <f>'実質公債費比率（分子）の構造'!N$52</f>
        <v>4303</v>
      </c>
      <c r="N42" s="136"/>
      <c r="O42" s="136"/>
      <c r="P42" s="136">
        <f>'実質公債費比率（分子）の構造'!O$52</f>
        <v>4059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268</v>
      </c>
      <c r="C45" s="136"/>
      <c r="D45" s="136"/>
      <c r="E45" s="136">
        <f>'実質公債費比率（分子）の構造'!L$49</f>
        <v>153</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1957</v>
      </c>
      <c r="C46" s="136"/>
      <c r="D46" s="136"/>
      <c r="E46" s="136">
        <f>'実質公債費比率（分子）の構造'!L$48</f>
        <v>1923</v>
      </c>
      <c r="F46" s="136"/>
      <c r="G46" s="136"/>
      <c r="H46" s="136">
        <f>'実質公債費比率（分子）の構造'!M$48</f>
        <v>1798</v>
      </c>
      <c r="I46" s="136"/>
      <c r="J46" s="136"/>
      <c r="K46" s="136">
        <f>'実質公債費比率（分子）の構造'!N$48</f>
        <v>1457</v>
      </c>
      <c r="L46" s="136"/>
      <c r="M46" s="136"/>
      <c r="N46" s="136">
        <f>'実質公債費比率（分子）の構造'!O$48</f>
        <v>1405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6591</v>
      </c>
      <c r="C49" s="136"/>
      <c r="D49" s="136"/>
      <c r="E49" s="136">
        <f>'実質公債費比率（分子）の構造'!L$45</f>
        <v>3255</v>
      </c>
      <c r="F49" s="136"/>
      <c r="G49" s="136"/>
      <c r="H49" s="136">
        <f>'実質公債費比率（分子）の構造'!M$45</f>
        <v>3576</v>
      </c>
      <c r="I49" s="136"/>
      <c r="J49" s="136"/>
      <c r="K49" s="136">
        <f>'実質公債費比率（分子）の構造'!N$45</f>
        <v>3403</v>
      </c>
      <c r="L49" s="136"/>
      <c r="M49" s="136"/>
      <c r="N49" s="136">
        <f>'実質公債費比率（分子）の構造'!O$45</f>
        <v>2886</v>
      </c>
      <c r="O49" s="136"/>
      <c r="P49" s="136"/>
    </row>
    <row r="50" spans="1:16">
      <c r="A50" s="136" t="s">
        <v>58</v>
      </c>
      <c r="B50" s="136" t="e">
        <f>NA()</f>
        <v>#N/A</v>
      </c>
      <c r="C50" s="136">
        <f>IF(ISNUMBER('実質公債費比率（分子）の構造'!K$53),'実質公債費比率（分子）の構造'!K$53,NA())</f>
        <v>2461</v>
      </c>
      <c r="D50" s="136" t="e">
        <f>NA()</f>
        <v>#N/A</v>
      </c>
      <c r="E50" s="136" t="e">
        <f>NA()</f>
        <v>#N/A</v>
      </c>
      <c r="F50" s="136">
        <f>IF(ISNUMBER('実質公債費比率（分子）の構造'!L$53),'実質公債費比率（分子）の構造'!L$53,NA())</f>
        <v>1293</v>
      </c>
      <c r="G50" s="136" t="e">
        <f>NA()</f>
        <v>#N/A</v>
      </c>
      <c r="H50" s="136" t="e">
        <f>NA()</f>
        <v>#N/A</v>
      </c>
      <c r="I50" s="136">
        <f>IF(ISNUMBER('実質公債費比率（分子）の構造'!M$53),'実質公債費比率（分子）の構造'!M$53,NA())</f>
        <v>1202</v>
      </c>
      <c r="J50" s="136" t="e">
        <f>NA()</f>
        <v>#N/A</v>
      </c>
      <c r="K50" s="136" t="e">
        <f>NA()</f>
        <v>#N/A</v>
      </c>
      <c r="L50" s="136">
        <f>IF(ISNUMBER('実質公債費比率（分子）の構造'!N$53),'実質公債費比率（分子）の構造'!N$53,NA())</f>
        <v>557</v>
      </c>
      <c r="M50" s="136" t="e">
        <f>NA()</f>
        <v>#N/A</v>
      </c>
      <c r="N50" s="136" t="e">
        <f>NA()</f>
        <v>#N/A</v>
      </c>
      <c r="O50" s="136">
        <f>IF(ISNUMBER('実質公債費比率（分子）の構造'!O$53),'実質公債費比率（分子）の構造'!O$53,NA())</f>
        <v>232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42687</v>
      </c>
      <c r="E56" s="135"/>
      <c r="F56" s="135"/>
      <c r="G56" s="135">
        <f>'将来負担比率（分子）の構造'!J$51</f>
        <v>45163</v>
      </c>
      <c r="H56" s="135"/>
      <c r="I56" s="135"/>
      <c r="J56" s="135">
        <f>'将来負担比率（分子）の構造'!K$51</f>
        <v>47277</v>
      </c>
      <c r="K56" s="135"/>
      <c r="L56" s="135"/>
      <c r="M56" s="135">
        <f>'将来負担比率（分子）の構造'!L$51</f>
        <v>49199</v>
      </c>
      <c r="N56" s="135"/>
      <c r="O56" s="135"/>
      <c r="P56" s="135">
        <f>'将来負担比率（分子）の構造'!M$51</f>
        <v>50358</v>
      </c>
    </row>
    <row r="57" spans="1:16">
      <c r="A57" s="135" t="s">
        <v>34</v>
      </c>
      <c r="B57" s="135"/>
      <c r="C57" s="135"/>
      <c r="D57" s="135">
        <f>'将来負担比率（分子）の構造'!I$50</f>
        <v>4998</v>
      </c>
      <c r="E57" s="135"/>
      <c r="F57" s="135"/>
      <c r="G57" s="135">
        <f>'将来負担比率（分子）の構造'!J$50</f>
        <v>1961</v>
      </c>
      <c r="H57" s="135"/>
      <c r="I57" s="135"/>
      <c r="J57" s="135">
        <f>'将来負担比率（分子）の構造'!K$50</f>
        <v>4987</v>
      </c>
      <c r="K57" s="135"/>
      <c r="L57" s="135"/>
      <c r="M57" s="135">
        <f>'将来負担比率（分子）の構造'!L$50</f>
        <v>4015</v>
      </c>
      <c r="N57" s="135"/>
      <c r="O57" s="135"/>
      <c r="P57" s="135">
        <f>'将来負担比率（分子）の構造'!M$50</f>
        <v>3787</v>
      </c>
    </row>
    <row r="58" spans="1:16">
      <c r="A58" s="135" t="s">
        <v>33</v>
      </c>
      <c r="B58" s="135"/>
      <c r="C58" s="135"/>
      <c r="D58" s="135">
        <f>'将来負担比率（分子）の構造'!I$49</f>
        <v>11418</v>
      </c>
      <c r="E58" s="135"/>
      <c r="F58" s="135"/>
      <c r="G58" s="135">
        <f>'将来負担比率（分子）の構造'!J$49</f>
        <v>13328</v>
      </c>
      <c r="H58" s="135"/>
      <c r="I58" s="135"/>
      <c r="J58" s="135">
        <f>'将来負担比率（分子）の構造'!K$49</f>
        <v>13839</v>
      </c>
      <c r="K58" s="135"/>
      <c r="L58" s="135"/>
      <c r="M58" s="135">
        <f>'将来負担比率（分子）の構造'!L$49</f>
        <v>12769</v>
      </c>
      <c r="N58" s="135"/>
      <c r="O58" s="135"/>
      <c r="P58" s="135">
        <f>'将来負担比率（分子）の構造'!M$49</f>
        <v>14867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10</v>
      </c>
      <c r="F61" s="135"/>
      <c r="G61" s="135"/>
      <c r="H61" s="135">
        <f>'将来負担比率（分子）の構造'!K$46</f>
        <v>1</v>
      </c>
      <c r="I61" s="135"/>
      <c r="J61" s="135"/>
      <c r="K61" s="135">
        <f>'将来負担比率（分子）の構造'!L$46</f>
        <v>2</v>
      </c>
      <c r="L61" s="135"/>
      <c r="M61" s="135"/>
      <c r="N61" s="135">
        <f>'将来負担比率（分子）の構造'!M$46</f>
        <v>0</v>
      </c>
      <c r="O61" s="135"/>
      <c r="P61" s="135"/>
    </row>
    <row r="62" spans="1:16">
      <c r="A62" s="135" t="s">
        <v>28</v>
      </c>
      <c r="B62" s="135">
        <f>'将来負担比率（分子）の構造'!I$45</f>
        <v>13989</v>
      </c>
      <c r="C62" s="135"/>
      <c r="D62" s="135"/>
      <c r="E62" s="135">
        <f>'将来負担比率（分子）の構造'!J$45</f>
        <v>13608</v>
      </c>
      <c r="F62" s="135"/>
      <c r="G62" s="135"/>
      <c r="H62" s="135">
        <f>'将来負担比率（分子）の構造'!K$45</f>
        <v>13107</v>
      </c>
      <c r="I62" s="135"/>
      <c r="J62" s="135"/>
      <c r="K62" s="135">
        <f>'将来負担比率（分子）の構造'!L$45</f>
        <v>12483</v>
      </c>
      <c r="L62" s="135"/>
      <c r="M62" s="135"/>
      <c r="N62" s="135">
        <f>'将来負担比率（分子）の構造'!M$45</f>
        <v>12143</v>
      </c>
      <c r="O62" s="135"/>
      <c r="P62" s="135"/>
    </row>
    <row r="63" spans="1:16">
      <c r="A63" s="135" t="s">
        <v>27</v>
      </c>
      <c r="B63" s="135">
        <f>'将来負担比率（分子）の構造'!I$44</f>
        <v>153</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20942</v>
      </c>
      <c r="C64" s="135"/>
      <c r="D64" s="135"/>
      <c r="E64" s="135">
        <f>'将来負担比率（分子）の構造'!J$43</f>
        <v>19870</v>
      </c>
      <c r="F64" s="135"/>
      <c r="G64" s="135"/>
      <c r="H64" s="135">
        <f>'将来負担比率（分子）の構造'!K$43</f>
        <v>19557</v>
      </c>
      <c r="I64" s="135"/>
      <c r="J64" s="135"/>
      <c r="K64" s="135">
        <f>'将来負担比率（分子）の構造'!L$43</f>
        <v>15391</v>
      </c>
      <c r="L64" s="135"/>
      <c r="M64" s="135"/>
      <c r="N64" s="135">
        <f>'将来負担比率（分子）の構造'!M$43</f>
        <v>13691</v>
      </c>
      <c r="O64" s="135"/>
      <c r="P64" s="135"/>
    </row>
    <row r="65" spans="1:16">
      <c r="A65" s="135" t="s">
        <v>25</v>
      </c>
      <c r="B65" s="135">
        <f>'将来負担比率（分子）の構造'!I$42</f>
        <v>1160</v>
      </c>
      <c r="C65" s="135"/>
      <c r="D65" s="135"/>
      <c r="E65" s="135">
        <f>'将来負担比率（分子）の構造'!J$42</f>
        <v>1108</v>
      </c>
      <c r="F65" s="135"/>
      <c r="G65" s="135"/>
      <c r="H65" s="135">
        <f>'将来負担比率（分子）の構造'!K$42</f>
        <v>1643</v>
      </c>
      <c r="I65" s="135"/>
      <c r="J65" s="135"/>
      <c r="K65" s="135">
        <f>'将来負担比率（分子）の構造'!L$42</f>
        <v>1448</v>
      </c>
      <c r="L65" s="135"/>
      <c r="M65" s="135"/>
      <c r="N65" s="135">
        <f>'将来負担比率（分子）の構造'!M$42</f>
        <v>1441</v>
      </c>
      <c r="O65" s="135"/>
      <c r="P65" s="135"/>
    </row>
    <row r="66" spans="1:16">
      <c r="A66" s="135" t="s">
        <v>24</v>
      </c>
      <c r="B66" s="135">
        <f>'将来負担比率（分子）の構造'!I$41</f>
        <v>28330</v>
      </c>
      <c r="C66" s="135"/>
      <c r="D66" s="135"/>
      <c r="E66" s="135">
        <f>'将来負担比率（分子）の構造'!J$41</f>
        <v>29619</v>
      </c>
      <c r="F66" s="135"/>
      <c r="G66" s="135"/>
      <c r="H66" s="135">
        <f>'将来負担比率（分子）の構造'!K$41</f>
        <v>31719</v>
      </c>
      <c r="I66" s="135"/>
      <c r="J66" s="135"/>
      <c r="K66" s="135">
        <f>'将来負担比率（分子）の構造'!L$41</f>
        <v>33922</v>
      </c>
      <c r="L66" s="135"/>
      <c r="M66" s="135"/>
      <c r="N66" s="135">
        <f>'将来負担比率（分子）の構造'!M$41</f>
        <v>34050</v>
      </c>
      <c r="O66" s="135"/>
      <c r="P66" s="135"/>
    </row>
    <row r="67" spans="1:16">
      <c r="A67" s="135" t="s">
        <v>62</v>
      </c>
      <c r="B67" s="135" t="e">
        <f>NA()</f>
        <v>#N/A</v>
      </c>
      <c r="C67" s="135">
        <f>IF(ISNUMBER('将来負担比率（分子）の構造'!I$52), IF('将来負担比率（分子）の構造'!I$52 &lt; 0, 0, '将来負担比率（分子）の構造'!I$52), NA())</f>
        <v>5471</v>
      </c>
      <c r="D67" s="135" t="e">
        <f>NA()</f>
        <v>#N/A</v>
      </c>
      <c r="E67" s="135" t="e">
        <f>NA()</f>
        <v>#N/A</v>
      </c>
      <c r="F67" s="135">
        <f>IF(ISNUMBER('将来負担比率（分子）の構造'!J$52), IF('将来負担比率（分子）の構造'!J$52 &lt; 0, 0, '将来負担比率（分子）の構造'!J$52), NA())</f>
        <v>3764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2017-04-04T05:49:31Z</cp:lastPrinted>
  <dcterms:created xsi:type="dcterms:W3CDTF">2017-02-15T17:03:27Z</dcterms:created>
  <dcterms:modified xsi:type="dcterms:W3CDTF">2017-05-16T08:50:40Z</dcterms:modified>
  <cp:category/>
</cp:coreProperties>
</file>