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F88" i="11" l="1"/>
  <c r="AU63" i="11" l="1"/>
  <c r="AP63" i="11"/>
  <c r="AP23" i="11"/>
  <c r="AA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CO34" i="9"/>
  <c r="BW34" i="9"/>
  <c r="BW35" i="9" s="1"/>
  <c r="BW36" i="9" s="1"/>
  <c r="BW37" i="9" s="1"/>
  <c r="BW38" i="9" s="1"/>
  <c r="BW39"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<sst xmlns="http://schemas.openxmlformats.org/spreadsheetml/2006/main" count="1042" uniqueCount="573">
  <si>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</si>
  <si>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</si>
  <si>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</si>
  <si>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</si>
  <si>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</si>
  <si>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</si>
  <si>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</si>
  <si>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</si>
  <si>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</si>
  <si>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</si>
  <si>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</si>
  <si>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</si>
  <si>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</si>
  <si>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</si>
  <si>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</si>
  <si>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</si>
  <si>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</si>
  <si>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</si>
  <si>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</si>
  <si>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</si>
  <si>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</si>
  <si>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</si>
  <si>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</si>
  <si>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</si>
  <si>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</si>
  <si>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</si>
  <si>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</si>
  <si>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</si>
  <si>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</si>
  <si>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</si>
  <si>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</si>
  <si>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</si>
  <si>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</si>
  <si>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</si>
  <si>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</si>
  <si>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</si>
  <si>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</si>
  <si>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</si>
  <si>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</si>
  <si>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</si>
  <si>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</si>
  <si>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</si>
  <si>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</si>
  <si>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</si>
  <si>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</si>
  <si>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</si>
  <si>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</si>
  <si>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</si>
  <si>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</si>
  <si>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</si>
  <si>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</si>
  <si>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</si>
  <si>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</si>
  <si>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</si>
  <si>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</si>
  <si>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</si>
  <si>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</si>
  <si>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</si>
  <si>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</si>
  <si>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</si>
  <si>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</si>
  <si>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</si>
  <si>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</si>
  <si>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</si>
  <si>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</si>
  <si>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</si>
  <si>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</si>
  <si>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</si>
  <si>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</si>
  <si>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</si>
  <si>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</si>
  <si>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</si>
  <si>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</si>
  <si>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</si>
  <si>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</si>
  <si>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</si>
  <si>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</si>
  <si>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</si>
  <si>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</si>
  <si>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</si>
  <si>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</si>
  <si>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</si>
  <si>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</si>
  <si>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</si>
  <si>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</si>
  <si>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</si>
  <si>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</si>
  <si>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</si>
  <si>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</si>
  <si>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</si>
  <si>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</si>
  <si>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</si>
  <si>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</si>
  <si>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</si>
  <si>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</si>
  <si>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</si>
  <si>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</si>
  <si>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</si>
  <si>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</si>
  <si>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</si>
  <si>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</si>
  <si>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</si>
  <si>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</si>
  <si>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</si>
  <si>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</si>
  <si>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</si>
  <si>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</si>
  <si>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</si>
  <si>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</si>
  <si>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</si>
  <si>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</si>
  <si>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</si>
  <si>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</si>
  <si>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</si>
  <si>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</si>
  <si>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</si>
  <si>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</si>
  <si>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</si>
  <si>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</si>
  <si>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</si>
  <si>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</si>
  <si>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</si>
  <si>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</si>
  <si>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</si>
  <si>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</si>
  <si>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</si>
  <si>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</si>
  <si>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</si>
  <si>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</si>
  <si>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</si>
  <si>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</si>
  <si>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</si>
  <si>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</si>
  <si>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</si>
  <si>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</si>
  <si>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</si>
  <si>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</si>
  <si>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</si>
  <si>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</si>
  <si>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</si>
  <si>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</si>
  <si>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</si>
  <si>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</si>
  <si>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</si>
  <si>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</si>
  <si>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</si>
  <si>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</si>
  <si>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</si>
  <si>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</si>
  <si>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</si>
  <si>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</si>
  <si>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</si>
  <si>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</si>
  <si>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</si>
  <si>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</si>
  <si>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</si>
  <si>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</si>
  <si>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</si>
  <si>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</si>
  <si>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</si>
  <si>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</si>
  <si>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</si>
  <si>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</si>
  <si>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</si>
  <si>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</si>
  <si>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</si>
  <si>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</si>
  <si>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</si>
  <si>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</si>
  <si>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</si>
  <si>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</si>
  <si>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</si>
  <si>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</si>
  <si>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</si>
  <si>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</si>
  <si>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</si>
  <si>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</si>
  <si>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</si>
  <si>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</si>
  <si>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</si>
  <si>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</si>
  <si>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</si>
  <si>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</si>
  <si>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</si>
  <si>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</si>
  <si>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</si>
  <si>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</si>
  <si>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</si>
  <si>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</si>
  <si>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</si>
  <si>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</si>
  <si>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</si>
  <si>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</si>
  <si>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埼玉県本庄市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</si>
  <si>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</si>
  <si>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</si>
  <si>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</si>
  <si>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</si>
  <si>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</si>
  <si>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</si>
  <si>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</si>
  <si>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</si>
  <si>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</si>
  <si>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</si>
  <si>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</si>
  <si>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</si>
  <si>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</si>
  <si>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</si>
  <si>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</si>
  <si>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</si>
  <si>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</si>
  <si>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</si>
  <si>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</si>
  <si>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</si>
  <si>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</si>
  <si>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</si>
  <si>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</si>
  <si>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</si>
  <si>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</si>
  <si>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</si>
  <si>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</si>
  <si>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</si>
  <si>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</si>
  <si>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</si>
  <si>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</si>
  <si>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</si>
  <si>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</si>
  <si>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</si>
  <si>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</si>
  <si>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</si>
  <si>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</si>
  <si>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</si>
  <si>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</si>
  <si>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</si>
  <si>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</si>
  <si>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</si>
  <si>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</si>
  <si>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</si>
  <si>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</si>
  <si>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</si>
  <si>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</si>
  <si>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</si>
  <si>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</si>
  <si>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</si>
  <si>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</si>
  <si>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</si>
  <si>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</si>
  <si>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</si>
  <si>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</si>
  <si>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</si>
  <si>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</si>
  <si>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</si>
  <si>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</si>
  <si>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</si>
  <si>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</si>
  <si>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</si>
  <si>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</si>
  <si>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</si>
  <si>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</si>
  <si>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</si>
  <si>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</si>
  <si>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</si>
  <si>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</si>
  <si>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</si>
  <si>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</si>
  <si>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</si>
  <si>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</si>
  <si>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</si>
  <si>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</si>
  <si>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</si>
  <si>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</si>
  <si>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</si>
  <si>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</si>
  <si>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</si>
  <si>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</si>
  <si>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</si>
  <si>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</si>
  <si>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</si>
  <si>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</si>
  <si>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</si>
  <si>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</si>
  <si>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</si>
  <si>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</si>
  <si>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</si>
  <si>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</si>
  <si>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</si>
  <si>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</si>
  <si>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</si>
  <si>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</si>
  <si>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</si>
  <si>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</si>
  <si>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</si>
  <si>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</si>
  <si>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</si>
  <si>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</si>
  <si>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</si>
  <si>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</si>
  <si>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</si>
  <si>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</si>
  <si>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</si>
  <si>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</si>
  <si>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</si>
  <si>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</si>
  <si>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</si>
  <si>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</si>
  <si>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</si>
  <si>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</si>
  <si>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</si>
  <si>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</si>
  <si>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</si>
  <si>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</si>
  <si>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</si>
  <si>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</si>
  <si>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</si>
  <si>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</si>
  <si>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</si>
  <si>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</si>
  <si>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</si>
  <si>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</si>
  <si>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</si>
  <si>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</si>
  <si>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</si>
  <si>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</si>
  <si>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</si>
  <si>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</si>
  <si>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</si>
  <si>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</si>
  <si>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</si>
  <si>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</si>
  <si>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</si>
  <si>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</si>
  <si>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</si>
  <si>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</si>
  <si>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</si>
  <si>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</si>
  <si>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</si>
  <si>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</si>
  <si>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</si>
  <si>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</si>
  <si>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</si>
  <si>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</si>
  <si>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埼玉県本庄市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</si>
  <si>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</si>
  <si>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</si>
  <si>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</si>
  <si>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</si>
  <si>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</si>
  <si>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</si>
  <si>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</si>
  <si>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</si>
  <si>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</si>
  <si>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</si>
  <si>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</si>
  <si>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</si>
  <si>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</si>
  <si>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</si>
  <si>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</si>
  <si>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</si>
  <si>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</si>
  <si>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</si>
  <si>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</si>
  <si>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</si>
  <si>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</si>
  <si>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児玉南土地区画整理事業特別会計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</si>
  <si>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</si>
  <si>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</si>
  <si>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</si>
  <si>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</si>
  <si>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</si>
  <si>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</si>
  <si>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</si>
  <si>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</si>
  <si>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</si>
  <si>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</si>
  <si>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</si>
  <si>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</si>
  <si>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</si>
  <si>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</si>
  <si>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</si>
  <si>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</si>
  <si>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</si>
  <si>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</si>
  <si>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</si>
  <si>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</si>
  <si>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</si>
  <si>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</si>
  <si>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</si>
  <si>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</si>
  <si>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</si>
  <si>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</si>
  <si>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</si>
  <si>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</si>
  <si>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</si>
  <si>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</si>
  <si>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</si>
  <si>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</si>
  <si>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</si>
  <si>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</si>
  <si>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</si>
  <si>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</si>
  <si>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</si>
  <si>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</si>
  <si>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</si>
  <si>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</si>
  <si>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</si>
  <si>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</si>
  <si>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</si>
  <si>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</si>
  <si>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</si>
  <si>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</si>
  <si>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</si>
  <si>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</si>
  <si>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</si>
  <si>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</si>
  <si>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</si>
  <si>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</si>
  <si>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</si>
  <si>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</si>
  <si>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</si>
  <si>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</si>
  <si>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</si>
  <si>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</si>
  <si>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</si>
  <si>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</si>
  <si>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</si>
  <si>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</si>
  <si>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</si>
  <si>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</si>
  <si>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</si>
  <si>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</si>
  <si>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</si>
  <si>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</si>
  <si>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</si>
  <si>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</si>
  <si>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</si>
  <si>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</si>
  <si>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</si>
  <si>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</si>
  <si>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</si>
  <si>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</si>
  <si>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</si>
  <si>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</si>
  <si>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</si>
  <si>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</si>
  <si>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</si>
  <si>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</si>
  <si>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</si>
  <si>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</si>
  <si>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</si>
  <si>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</si>
  <si>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</si>
  <si>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</si>
  <si>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</si>
  <si>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</si>
  <si>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</si>
  <si>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</si>
  <si>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</si>
  <si>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</si>
  <si>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</si>
  <si>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</si>
  <si>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</si>
  <si>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</si>
  <si>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</si>
  <si>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</si>
  <si>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</si>
  <si>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</si>
  <si>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</si>
  <si>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</si>
  <si>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</si>
  <si>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</si>
  <si>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</si>
  <si>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</si>
  <si>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</si>
  <si>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</si>
  <si>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</si>
  <si>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</si>
  <si>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</si>
  <si>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</si>
  <si>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</si>
  <si>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</si>
  <si>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</si>
  <si>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</si>
  <si>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</si>
  <si>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</si>
  <si>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</si>
  <si>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</si>
  <si>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</si>
  <si>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</si>
  <si>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</si>
  <si>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</si>
  <si>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</si>
  <si>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</si>
  <si>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</si>
  <si>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</si>
  <si>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</si>
  <si>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</si>
  <si>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</si>
  <si>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</si>
  <si>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</si>
  <si>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</si>
  <si>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</si>
  <si>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</si>
  <si>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</si>
  <si>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</si>
  <si>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</si>
  <si>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</si>
  <si>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</si>
  <si>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</si>
  <si>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</si>
  <si>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</si>
  <si>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</si>
  <si>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</si>
  <si>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</si>
  <si>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</si>
  <si>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</si>
  <si>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</si>
  <si>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</si>
  <si>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</si>
  <si>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</si>
  <si>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</si>
  <si>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</si>
  <si>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</si>
  <si>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</si>
  <si>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</si>
  <si>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</si>
  <si>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</si>
  <si>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</si>
  <si>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</si>
  <si>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</si>
  <si>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</si>
  <si>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</si>
  <si>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</si>
  <si>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</si>
  <si>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</si>
  <si>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0.14</t>
  </si>
  <si>
    <t>▲ 0.40</t>
  </si>
  <si>
    <t>一般会計</t>
  </si>
  <si>
    <t>水道事業会計</t>
  </si>
  <si>
    <t>下水道事業会計</t>
  </si>
  <si>
    <t>国民健康保険特別会計</t>
  </si>
  <si>
    <t>介護保険特別会計</t>
  </si>
  <si>
    <t>後期高齢者医療特別会計</t>
  </si>
  <si>
    <t>住宅資金貸付事業特別会計</t>
  </si>
  <si>
    <t>農業集落排水事業特別会計</t>
  </si>
  <si>
    <t>その他会計（赤字）</t>
  </si>
  <si>
    <t>その他会計（黒字）</t>
  </si>
  <si>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</si>
  <si>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</si>
  <si>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</si>
  <si>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</si>
  <si>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</si>
  <si>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</si>
  <si>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</si>
  <si>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</si>
  <si>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</si>
  <si>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</si>
  <si>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</si>
  <si>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</si>
  <si>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児玉郡市広域市町村圏組合</t>
    <phoneticPr fontId="2"/>
  </si>
  <si>
    <t>本庄上里学校給食組合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</si>
  <si>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</si>
  <si>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</si>
  <si>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</si>
  <si>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</si>
  <si>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</si>
  <si>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</si>
  <si>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</si>
  <si>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</si>
  <si>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</si>
  <si>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</si>
  <si>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</si>
  <si>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</si>
  <si>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ここ数年で大幅に改善している。改善の主な要因は、22、23年度に土地開発公社から用地の買戻しを行い、債務負担行為に基づく支出予定額が減少したことや、財政調整基金、減債基金、施設整備等基金等への計画的な積立により、充当可能基金が増加したことがあげられる。実質公債費比率についても、大幅に改善している。22、23年度に土地開発公社から用地の買戻しを行ったことや、一部事務組合、下水道事業へ負担している経費（公債費に準ずる経費）が年々減少していたことが主な要因となっている。
　両指標共に、近年改善が続いているものの、今後は公債費負担の増加が見込まれるため、地方交付税算入のある事業債を有効的に活用する等、引き続き改善に努める。
</t>
    <rPh sb="245" eb="246">
      <t>リョウ</t>
    </rPh>
    <rPh sb="246" eb="248">
      <t>シヒョウ</t>
    </rPh>
    <rPh sb="248" eb="249">
      <t>トモ</t>
    </rPh>
    <rPh sb="251" eb="253">
      <t>キンネン</t>
    </rPh>
    <rPh sb="253" eb="255">
      <t>カイゼン</t>
    </rPh>
    <rPh sb="256" eb="257">
      <t>ツヅ</t>
    </rPh>
    <rPh sb="265" eb="267">
      <t>コンゴ</t>
    </rPh>
    <rPh sb="277" eb="279">
      <t>ミコ</t>
    </rPh>
    <rPh sb="307" eb="308">
      <t>トウ</t>
    </rPh>
    <rPh sb="309" eb="310">
      <t>ヒ</t>
    </rPh>
    <rPh sb="311" eb="312">
      <t>ツヅ</t>
    </rPh>
    <rPh sb="313" eb="315">
      <t>カイゼン</t>
    </rPh>
    <rPh sb="316" eb="31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</si>
</sst>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51733</c:v>
                </c:pt>
                <c:pt idx="1">
                  <c:v>28865</c:v>
                </c:pt>
                <c:pt idx="2">
                  <c:v>47918</c:v>
                </c:pt>
                <c:pt idx="3">
                  <c:v>91725</c:v>
                </c:pt>
                <c:pt idx="4">
                  <c:v>48633</c:v>
                </c:pt>
              </c:numCache>
            </c:numRef>
          </c:val>
          <c:smooth val="0"/>
        </c:ser>
        <c:dLbls>
          <c:showLegendKey val="0"/>
          <c:showVal val="0"/>
          <c:showCatName val="0"/>
          <c:showSerName val="0"/>
          <c:showPercent val="0"/>
          <c:showBubbleSize val="0"/>
        </c:dLbls>
        <c:marker val="1"/>
        <c:smooth val="0"/>
        <c:axId val="88830336"/>
        <c:axId val="88832256"/>
      </c:lineChart>
      <c:catAx>
        <c:axId val="88830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32256"/>
        <c:crosses val="autoZero"/>
        <c:auto val="1"/>
        <c:lblAlgn val="ctr"/>
        <c:lblOffset val="100"/>
        <c:tickLblSkip val="1"/>
        <c:tickMarkSkip val="1"/>
        <c:noMultiLvlLbl val="0"/>
      </c:catAx>
      <c:valAx>
        <c:axId val="88832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3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12.21</c:v>
                </c:pt>
                <c:pt idx="1">
                  <c:v>11.89</c:v>
                </c:pt>
                <c:pt idx="2">
                  <c:v>14.13</c:v>
                </c:pt>
                <c:pt idx="3">
                  <c:v>13.25</c:v>
                </c:pt>
                <c:pt idx="4">
                  <c:v>13.96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14.51</c:v>
                </c:pt>
                <c:pt idx="1">
                  <c:v>17.86</c:v>
                </c:pt>
                <c:pt idx="2">
                  <c:v>20.81</c:v>
                </c:pt>
                <c:pt idx="3">
                  <c:v>21.61</c:v>
                </c:pt>
                <c:pt idx="4">
                  <c:v>25.03</c:v>
                </c:pt>
              </c:numCache>
            </c:numRef>
          </c:val>
        </c:ser>
        <c:dLbls>
          <c:showLegendKey val="0"/>
          <c:showVal val="0"/>
          <c:showCatName val="0"/>
          <c:showSerName val="0"/>
          <c:showPercent val="0"/>
          <c:showBubbleSize val="0"/>
        </c:dLbls>
        <c:gapWidth val="250"/>
        <c:overlap val="100"/>
        <c:axId val="108494208"/>
        <c:axId val="10850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-0.14000000000000001</c:v>
                </c:pt>
                <c:pt idx="1">
                  <c:v>4.88</c:v>
                </c:pt>
                <c:pt idx="2">
                  <c:v>5.44</c:v>
                </c:pt>
                <c:pt idx="3">
                  <c:v>-0.4</c:v>
                </c:pt>
                <c:pt idx="4">
                  <c:v>4.58</c:v>
                </c:pt>
              </c:numCache>
            </c:numRef>
          </c:val>
          <c:smooth val="0"/>
        </c:ser>
        <c:dLbls>
          <c:showLegendKey val="0"/>
          <c:showVal val="0"/>
          <c:showCatName val="0"/>
          <c:showSerName val="0"/>
          <c:showPercent val="0"/>
          <c:showBubbleSize val="0"/>
        </c:dLbls>
        <c:marker val="1"/>
        <c:smooth val="0"/>
        <c:axId val="108494208"/>
        <c:axId val="108504576"/>
      </c:lineChart>
      <c:catAx>
        <c:axId val="1084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04576"/>
        <c:crosses val="autoZero"/>
        <c:auto val="1"/>
        <c:lblAlgn val="ctr"/>
        <c:lblOffset val="100"/>
        <c:tickLblSkip val="1"/>
        <c:tickMarkSkip val="1"/>
        <c:noMultiLvlLbl val="0"/>
      </c:catAx>
      <c:valAx>
        <c:axId val="10850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0.52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0.64</c:v>
                </c:pt>
                <c:pt idx="4">
                  <c:v>#N/A</c:v>
                </c:pt>
                <c:pt idx="5">
                  <c:v>0.45</c:v>
                </c:pt>
                <c:pt idx="6">
                  <c:v>#N/A</c:v>
                </c:pt>
                <c:pt idx="7">
                  <c:v>0.67</c:v>
                </c:pt>
                <c:pt idx="8">
                  <c:v>#N/A</c:v>
                </c:pt>
                <c:pt idx="9">
                  <c:v>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0.2</c:v>
                </c:pt>
                <c:pt idx="4">
                  <c:v>#N/A</c:v>
                </c:pt>
                <c:pt idx="5">
                  <c:v>0.22</c:v>
                </c:pt>
                <c:pt idx="6">
                  <c:v>#N/A</c:v>
                </c:pt>
                <c:pt idx="7">
                  <c:v>0.21</c:v>
                </c:pt>
                <c:pt idx="8">
                  <c:v>#N/A</c:v>
                </c:pt>
                <c:pt idx="9">
                  <c:v>0.21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5.81</c:v>
                </c:pt>
                <c:pt idx="2">
                  <c:v>#N/A</c:v>
                </c:pt>
                <c:pt idx="3">
                  <c:v>5.62</c:v>
                </c:pt>
                <c:pt idx="4">
                  <c:v>#N/A</c:v>
                </c:pt>
                <c:pt idx="5">
                  <c:v>5.58</c:v>
                </c:pt>
                <c:pt idx="6">
                  <c:v>#N/A</c:v>
                </c:pt>
                <c:pt idx="7">
                  <c:v>3.45</c:v>
                </c:pt>
                <c:pt idx="8">
                  <c:v>#N/A</c:v>
                </c:pt>
                <c:pt idx="9">
                  <c:v>2.48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12.19</c:v>
                </c:pt>
                <c:pt idx="2">
                  <c:v>#N/A</c:v>
                </c:pt>
                <c:pt idx="3">
                  <c:v>11.89</c:v>
                </c:pt>
                <c:pt idx="4">
                  <c:v>#N/A</c:v>
                </c:pt>
                <c:pt idx="5">
                  <c:v>14.12</c:v>
                </c:pt>
                <c:pt idx="6">
                  <c:v>#N/A</c:v>
                </c:pt>
                <c:pt idx="7">
                  <c:v>13.24</c:v>
                </c:pt>
                <c:pt idx="8">
                  <c:v>#N/A</c:v>
                </c:pt>
                <c:pt idx="9">
                  <c:v>13.95</c:v>
                </c:pt>
              </c:numCache>
            </c:numRef>
          </c:val>
        </c:ser>
        <c:dLbls>
          <c:showLegendKey val="0"/>
          <c:showVal val="0"/>
          <c:showCatName val="0"/>
          <c:showSerName val="0"/>
          <c:showPercent val="0"/>
          <c:showBubbleSize val="0"/>
        </c:dLbls>
        <c:gapWidth val="150"/>
        <c:overlap val="100"/>
        <c:axId val="108602496"/>
        <c:axId val="108604032"/>
      </c:barChart>
      <c:catAx>
        <c:axId val="10860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04032"/>
        <c:crosses val="autoZero"/>
        <c:auto val="1"/>
        <c:lblAlgn val="ctr"/>
        <c:lblOffset val="100"/>
        <c:tickLblSkip val="1"/>
        <c:tickMarkSkip val="1"/>
        <c:noMultiLvlLbl val="0"/>
      </c:catAx>
      <c:valAx>
        <c:axId val="10860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0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2749</c:v>
                </c:pt>
                <c:pt idx="5">
                  <c:v>2868</c:v>
                </c:pt>
                <c:pt idx="8">
                  <c:v>2948</c:v>
                </c:pt>
                <c:pt idx="11">
                  <c:v>2950</c:v>
                </c:pt>
                <c:pt idx="14">
                  <c:v>2989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881</c:v>
                </c:pt>
                <c:pt idx="3">
                  <c:v>177</c:v>
                </c:pt>
                <c:pt idx="6">
                  <c:v>166</c:v>
                </c:pt>
                <c:pt idx="9">
                  <c:v>148</c:v>
                </c:pt>
                <c:pt idx="12">
                  <c:v>131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699</c:v>
                </c:pt>
                <c:pt idx="3">
                  <c:v>720</c:v>
                </c:pt>
                <c:pt idx="6">
                  <c:v>651</c:v>
                </c:pt>
                <c:pt idx="9">
                  <c:v>344</c:v>
                </c:pt>
                <c:pt idx="12">
                  <c:v>247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812</c:v>
                </c:pt>
                <c:pt idx="3">
                  <c:v>782</c:v>
                </c:pt>
                <c:pt idx="6">
                  <c:v>734</c:v>
                </c:pt>
                <c:pt idx="9">
                  <c:v>646</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2300</c:v>
                </c:pt>
                <c:pt idx="3">
                  <c:v>2349</c:v>
                </c:pt>
                <c:pt idx="6">
                  <c:v>2315</c:v>
                </c:pt>
                <c:pt idx="9">
                  <c:v>2435</c:v>
                </c:pt>
                <c:pt idx="12">
                  <c:v>2672</c:v>
                </c:pt>
              </c:numCache>
            </c:numRef>
          </c:val>
        </c:ser>
        <c:dLbls>
          <c:showLegendKey val="0"/>
          <c:showVal val="0"/>
          <c:showCatName val="0"/>
          <c:showSerName val="0"/>
          <c:showPercent val="0"/>
          <c:showBubbleSize val="0"/>
        </c:dLbls>
        <c:gapWidth val="100"/>
        <c:overlap val="100"/>
        <c:axId val="88459520"/>
        <c:axId val="8846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1943</c:v>
                </c:pt>
                <c:pt idx="2">
                  <c:v>#N/A</c:v>
                </c:pt>
                <c:pt idx="3">
                  <c:v>#N/A</c:v>
                </c:pt>
                <c:pt idx="4">
                  <c:v>1160</c:v>
                </c:pt>
                <c:pt idx="5">
                  <c:v>#N/A</c:v>
                </c:pt>
                <c:pt idx="6">
                  <c:v>#N/A</c:v>
                </c:pt>
                <c:pt idx="7">
                  <c:v>918</c:v>
                </c:pt>
                <c:pt idx="8">
                  <c:v>#N/A</c:v>
                </c:pt>
                <c:pt idx="9">
                  <c:v>#N/A</c:v>
                </c:pt>
                <c:pt idx="10">
                  <c:v>623</c:v>
                </c:pt>
                <c:pt idx="11">
                  <c:v>#N/A</c:v>
                </c:pt>
                <c:pt idx="12">
                  <c:v>#N/A</c:v>
                </c:pt>
                <c:pt idx="13">
                  <c:v>701</c:v>
                </c:pt>
                <c:pt idx="14">
                  <c:v>#N/A</c:v>
                </c:pt>
              </c:numCache>
            </c:numRef>
          </c:val>
          <c:smooth val="0"/>
        </c:ser>
        <c:dLbls>
          <c:showLegendKey val="0"/>
          <c:showVal val="0"/>
          <c:showCatName val="0"/>
          <c:showSerName val="0"/>
          <c:showPercent val="0"/>
          <c:showBubbleSize val="0"/>
        </c:dLbls>
        <c:marker val="1"/>
        <c:smooth val="0"/>
        <c:axId val="88459520"/>
        <c:axId val="88461696"/>
      </c:lineChart>
      <c:catAx>
        <c:axId val="884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461696"/>
        <c:crosses val="autoZero"/>
        <c:auto val="1"/>
        <c:lblAlgn val="ctr"/>
        <c:lblOffset val="100"/>
        <c:tickLblSkip val="1"/>
        <c:tickMarkSkip val="1"/>
        <c:noMultiLvlLbl val="0"/>
      </c:catAx>
      <c:valAx>
        <c:axId val="8846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45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23928</c:v>
                </c:pt>
                <c:pt idx="5">
                  <c:v>23917</c:v>
                </c:pt>
                <c:pt idx="8">
                  <c:v>25107</c:v>
                </c:pt>
                <c:pt idx="11">
                  <c:v>28176</c:v>
                </c:pt>
                <c:pt idx="14">
                  <c:v>29956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3962</c:v>
                </c:pt>
                <c:pt idx="5">
                  <c:v>3892</c:v>
                </c:pt>
                <c:pt idx="8">
                  <c:v>3916</c:v>
                </c:pt>
                <c:pt idx="11">
                  <c:v>4024</c:v>
                </c:pt>
                <c:pt idx="14">
                  <c:v>4023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4630</c:v>
                </c:pt>
                <c:pt idx="5">
                  <c:v>5830</c:v>
                </c:pt>
                <c:pt idx="8">
                  <c:v>7172</c:v>
                </c:pt>
                <c:pt idx="11">
                  <c:v>8005</c:v>
                </c:pt>
                <c:pt idx="14">
                  <c:v>9546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6828</c:v>
                </c:pt>
                <c:pt idx="3">
                  <c:v>7040</c:v>
                </c:pt>
                <c:pt idx="6">
                  <c:v>6576</c:v>
                </c:pt>
                <c:pt idx="9">
                  <c:v>6547</c:v>
                </c:pt>
                <c:pt idx="12">
                  <c:v>6005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2339</c:v>
                </c:pt>
                <c:pt idx="3">
                  <c:v>1681</c:v>
                </c:pt>
                <c:pt idx="6">
                  <c:v>1154</c:v>
                </c:pt>
                <c:pt idx="9">
                  <c:v>1783</c:v>
                </c:pt>
                <c:pt idx="12">
                  <c:v>1725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7104</c:v>
                </c:pt>
                <c:pt idx="3">
                  <c:v>6613</c:v>
                </c:pt>
                <c:pt idx="6">
                  <c:v>6455</c:v>
                </c:pt>
                <c:pt idx="9">
                  <c:v>6384</c:v>
                </c:pt>
                <c:pt idx="12">
                  <c:v>6041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1368</c:v>
                </c:pt>
                <c:pt idx="3">
                  <c:v>844</c:v>
                </c:pt>
                <c:pt idx="6">
                  <c:v>690</c:v>
                </c:pt>
                <c:pt idx="9">
                  <c:v>551</c:v>
                </c:pt>
                <c:pt idx="12">
                  <c:v>428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22016</c:v>
                </c:pt>
                <c:pt idx="3">
                  <c:v>22259</c:v>
                </c:pt>
                <c:pt idx="6">
                  <c:v>23727</c:v>
                </c:pt>
                <c:pt idx="9">
                  <c:v>27572</c:v>
                </c:pt>
                <c:pt idx="12">
                  <c:v>30004</c:v>
                </c:pt>
              </c:numCache>
            </c:numRef>
          </c:val>
        </c:ser>
        <c:dLbls>
          <c:showLegendKey val="0"/>
          <c:showVal val="0"/>
          <c:showCatName val="0"/>
          <c:showSerName val="0"/>
          <c:showPercent val="0"/>
          <c:showBubbleSize val="0"/>
        </c:dLbls>
        <c:gapWidth val="100"/>
        <c:overlap val="100"/>
        <c:axId val="109289856"/>
        <c:axId val="10929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7134</c:v>
                </c:pt>
                <c:pt idx="2">
                  <c:v>#N/A</c:v>
                </c:pt>
                <c:pt idx="3">
                  <c:v>#N/A</c:v>
                </c:pt>
                <c:pt idx="4">
                  <c:v>4798</c:v>
                </c:pt>
                <c:pt idx="5">
                  <c:v>#N/A</c:v>
                </c:pt>
                <c:pt idx="6">
                  <c:v>#N/A</c:v>
                </c:pt>
                <c:pt idx="7">
                  <c:v>2407</c:v>
                </c:pt>
                <c:pt idx="8">
                  <c:v>#N/A</c:v>
                </c:pt>
                <c:pt idx="9">
                  <c:v>#N/A</c:v>
                </c:pt>
                <c:pt idx="10">
                  <c:v>2633</c:v>
                </c:pt>
                <c:pt idx="11">
                  <c:v>#N/A</c:v>
                </c:pt>
                <c:pt idx="12">
                  <c:v>#N/A</c:v>
                </c:pt>
                <c:pt idx="13">
                  <c:v>679</c:v>
                </c:pt>
                <c:pt idx="14">
                  <c:v>#N/A</c:v>
                </c:pt>
              </c:numCache>
            </c:numRef>
          </c:val>
          <c:smooth val="0"/>
        </c:ser>
        <c:dLbls>
          <c:showLegendKey val="0"/>
          <c:showVal val="0"/>
          <c:showCatName val="0"/>
          <c:showSerName val="0"/>
          <c:showPercent val="0"/>
          <c:showBubbleSize val="0"/>
        </c:dLbls>
        <c:marker val="1"/>
        <c:smooth val="0"/>
        <c:axId val="109289856"/>
        <c:axId val="109291776"/>
      </c:lineChart>
      <c:catAx>
        <c:axId val="1092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91776"/>
        <c:crosses val="autoZero"/>
        <c:auto val="1"/>
        <c:lblAlgn val="ctr"/>
        <c:lblOffset val="100"/>
        <c:tickLblSkip val="1"/>
        <c:tickMarkSkip val="1"/>
        <c:noMultiLvlLbl val="0"/>
      </c:catAx>
      <c:valAx>
        <c:axId val="10929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8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8855296"/>
        <c:axId val="48873856"/>
      </c:scatterChart>
      <c:valAx>
        <c:axId val="48855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73856"/>
        <c:crosses val="autoZero"/>
        <c:crossBetween val="midCat"/>
      </c:valAx>
      <c:valAx>
        <c:axId val="4887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55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12</c:v>
                </c:pt>
                <c:pt idx="2">
                  <c:v>9.1999999999999993</c:v>
                </c:pt>
                <c:pt idx="3">
                  <c:v>6.2</c:v>
                </c:pt>
                <c:pt idx="4">
                  <c:v>5.0999999999999996</c:v>
                </c:pt>
              </c:numCache>
            </c:numRef>
          </c:xVal>
          <c:yVal>
            <c:numRef>
              <c:f>公会計指標分析・財政指標組合せ分析表!$K$73:$O$73</c:f>
              <c:numCache>
                <c:formatCode>#,##0.0;"▲ "#,##0.0</c:formatCode>
                <c:ptCount val="5"/>
                <c:pt idx="0">
                  <c:v>49.3</c:v>
                </c:pt>
                <c:pt idx="1">
                  <c:v>33.200000000000003</c:v>
                </c:pt>
                <c:pt idx="2">
                  <c:v>16.5</c:v>
                </c:pt>
                <c:pt idx="3">
                  <c:v>18.3</c:v>
                </c:pt>
                <c:pt idx="4">
                  <c:v>4.5999999999999996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09020672"/>
        <c:axId val="109022592"/>
      </c:scatterChart>
      <c:valAx>
        <c:axId val="109020672"/>
        <c:scaling>
          <c:orientation val="minMax"/>
          <c:max val="14.1"/>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22592"/>
        <c:crosses val="autoZero"/>
        <c:crossBetween val="midCat"/>
      </c:valAx>
      <c:valAx>
        <c:axId val="109022592"/>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20672"/>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a:t>
          </a:r>
          <a:r>
            <a:rPr kumimoji="1" lang="en-US" altLang="ja-JP" sz="1100" b="0" i="0" u="none" strike="noStrike" kern="0" cap="none" spc="0" normalizeH="0" baseline="0" noProof="0">
              <a:ln>
                <a:noFill/>
              </a:ln>
              <a:solidFill>
                <a:prstClr val="black"/>
              </a:solidFill>
              <a:effectLst/>
              <a:uLnTx/>
              <a:uFillTx/>
              <a:latin typeface="+mn-ea"/>
              <a:ea typeface="+mn-ea"/>
              <a:cs typeface="+mn-cs"/>
            </a:rPr>
            <a:t>25</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年度から</a:t>
          </a:r>
          <a:r>
            <a:rPr kumimoji="1" lang="en-US" altLang="ja-JP" sz="1100" b="0" i="0" u="none" strike="noStrike" kern="0" cap="none" spc="0" normalizeH="0" baseline="0" noProof="0">
              <a:ln>
                <a:noFill/>
              </a:ln>
              <a:solidFill>
                <a:prstClr val="black"/>
              </a:solidFill>
              <a:effectLst/>
              <a:uLnTx/>
              <a:uFillTx/>
              <a:latin typeface="+mn-ea"/>
              <a:ea typeface="+mn-ea"/>
              <a:cs typeface="+mn-cs"/>
            </a:rPr>
            <a:t>28</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年度にかけて大規模建設事業が集中しているため、</a:t>
          </a:r>
          <a:r>
            <a:rPr kumimoji="1" lang="en-US" altLang="ja-JP" sz="1100" b="0" i="0" u="none" strike="noStrike" kern="0" cap="none" spc="0" normalizeH="0" baseline="0" noProof="0">
              <a:ln>
                <a:noFill/>
              </a:ln>
              <a:solidFill>
                <a:prstClr val="black"/>
              </a:solidFill>
              <a:effectLst/>
              <a:uLnTx/>
              <a:uFillTx/>
              <a:latin typeface="+mn-ea"/>
              <a:ea typeface="+mn-ea"/>
              <a:cs typeface="+mn-cs"/>
            </a:rPr>
            <a:t>26</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年度から元利償還金が増加しており、今後もその傾向は続く見込である。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公営企業債の元利償還金に対する繰入金は、主に公共下水道事業に係るものであり、減少傾向にある。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組合等が起こした地方債の元利償還金に対する負担金等は、主に</a:t>
          </a:r>
          <a:r>
            <a:rPr kumimoji="0" lang="ja-JP" altLang="en-US" sz="1100" b="0" i="0" u="none" strike="noStrike" kern="0" cap="none" spc="0" normalizeH="0" baseline="0" noProof="0">
              <a:ln>
                <a:noFill/>
              </a:ln>
              <a:solidFill>
                <a:prstClr val="black"/>
              </a:solidFill>
              <a:effectLst/>
              <a:uLnTx/>
              <a:uFillTx/>
              <a:latin typeface="+mn-ea"/>
              <a:ea typeface="+mn-ea"/>
              <a:cs typeface="+mn-cs"/>
            </a:rPr>
            <a:t>児玉郡市広域市町村圏組合の</a:t>
          </a:r>
          <a:r>
            <a:rPr kumimoji="1" lang="ja-JP" altLang="en-US" sz="1100" b="0" i="0" u="none" strike="noStrike" kern="0" cap="none" spc="0" normalizeH="0" baseline="0" noProof="0">
              <a:ln>
                <a:noFill/>
              </a:ln>
              <a:solidFill>
                <a:prstClr val="black"/>
              </a:solidFill>
              <a:effectLst/>
              <a:uLnTx/>
              <a:uFillTx/>
              <a:latin typeface="+mn-ea"/>
              <a:ea typeface="+mn-ea"/>
              <a:cs typeface="+mn-cs"/>
            </a:rPr>
            <a:t>清掃センター建設と、本庄上里学校給食組合の給食センター建設に係る償還金に対するものである。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債務負担行為に基づく支出額は、</a:t>
          </a:r>
          <a:r>
            <a:rPr kumimoji="1" lang="en-US" altLang="ja-JP" sz="1100" b="0" i="0" u="none" strike="noStrike" kern="0" cap="none" spc="0" normalizeH="0" baseline="0" noProof="0">
              <a:ln>
                <a:noFill/>
              </a:ln>
              <a:solidFill>
                <a:prstClr val="black"/>
              </a:solidFill>
              <a:effectLst/>
              <a:uLnTx/>
              <a:uFillTx/>
              <a:latin typeface="+mn-ea"/>
              <a:ea typeface="+mn-ea"/>
              <a:cs typeface="+mn-cs"/>
            </a:rPr>
            <a:t>22</a:t>
          </a:r>
          <a:r>
            <a:rPr kumimoji="1" lang="ja-JP" altLang="en-US" sz="1100" b="0" i="0" u="none" strike="noStrike" kern="0" cap="none" spc="0" normalizeH="0" baseline="0" noProof="0">
              <a:ln>
                <a:noFill/>
              </a:ln>
              <a:solidFill>
                <a:prstClr val="black"/>
              </a:solidFill>
              <a:effectLst/>
              <a:uLnTx/>
              <a:uFillTx/>
              <a:latin typeface="+mn-ea"/>
              <a:ea typeface="+mn-ea"/>
              <a:cs typeface="+mn-cs"/>
            </a:rPr>
            <a:t>、</a:t>
          </a:r>
          <a:r>
            <a:rPr kumimoji="1" lang="en-US" altLang="ja-JP" sz="1100" b="0" i="0" u="none" strike="noStrike" kern="0" cap="none" spc="0" normalizeH="0" baseline="0" noProof="0">
              <a:ln>
                <a:noFill/>
              </a:ln>
              <a:solidFill>
                <a:prstClr val="black"/>
              </a:solidFill>
              <a:effectLst/>
              <a:uLnTx/>
              <a:uFillTx/>
              <a:latin typeface="+mn-ea"/>
              <a:ea typeface="+mn-ea"/>
              <a:cs typeface="+mn-cs"/>
            </a:rPr>
            <a:t>23</a:t>
          </a:r>
          <a:r>
            <a:rPr kumimoji="1" lang="ja-JP" altLang="en-US" sz="1100" b="0" i="0" u="none" strike="noStrike" kern="0" cap="none" spc="0" normalizeH="0" baseline="0" noProof="0">
              <a:ln>
                <a:noFill/>
              </a:ln>
              <a:solidFill>
                <a:prstClr val="black"/>
              </a:solidFill>
              <a:effectLst/>
              <a:uLnTx/>
              <a:uFillTx/>
              <a:latin typeface="+mn-ea"/>
              <a:ea typeface="+mn-ea"/>
              <a:cs typeface="+mn-cs"/>
            </a:rPr>
            <a:t>年度に土地開発公社から用地の買い戻しを行って以降、減少傾向にある。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算入公債費は、合併特例債や臨時財政対策債の償還金の公債費算入の伸びにより増加傾向にある。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cs typeface="+mn-cs"/>
            </a:rPr>
            <a:t>　実質公債費比率の分子はこれまで減少傾向にあったが、</a:t>
          </a:r>
          <a:r>
            <a:rPr kumimoji="1" lang="en-US" altLang="ja-JP" sz="1100" b="0" i="0" u="none" strike="noStrike" kern="0" cap="none" spc="0" normalizeH="0" baseline="0" noProof="0">
              <a:ln>
                <a:noFill/>
              </a:ln>
              <a:solidFill>
                <a:prstClr val="black"/>
              </a:solidFill>
              <a:effectLst/>
              <a:uLnTx/>
              <a:uFillTx/>
              <a:latin typeface="+mn-ea"/>
              <a:ea typeface="+mn-ea"/>
              <a:cs typeface="+mn-cs"/>
            </a:rPr>
            <a:t>27</a:t>
          </a:r>
          <a:r>
            <a:rPr kumimoji="1" lang="ja-JP" altLang="en-US" sz="1100" b="0" i="0" u="none" strike="noStrike" kern="0" cap="none" spc="0" normalizeH="0" baseline="0" noProof="0">
              <a:ln>
                <a:noFill/>
              </a:ln>
              <a:solidFill>
                <a:prstClr val="black"/>
              </a:solidFill>
              <a:effectLst/>
              <a:uLnTx/>
              <a:uFillTx/>
              <a:latin typeface="+mn-ea"/>
              <a:ea typeface="+mn-ea"/>
              <a:cs typeface="+mn-cs"/>
            </a:rPr>
            <a:t>年度以降は大規模建設事業に伴う元利償還金の増等により、増加が見込まれる。</a:t>
          </a:r>
          <a:endParaRPr kumimoji="1" lang="en-US" altLang="ja-JP" sz="11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これまで建設事業に係る借入は、建設事業に係る元金償還金を超えないよう取り組んできた。しかし、</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年度は大規模建設事業が集中しているため、元金償還額を上回る借入を行</a:t>
          </a:r>
          <a:r>
            <a:rPr kumimoji="1" lang="ja-JP" altLang="en-US" sz="1200">
              <a:solidFill>
                <a:schemeClr val="dk1"/>
              </a:solidFill>
              <a:effectLst/>
              <a:latin typeface="+mn-ea"/>
              <a:ea typeface="+mn-ea"/>
              <a:cs typeface="+mn-cs"/>
            </a:rPr>
            <a:t>っている</a:t>
          </a:r>
          <a:r>
            <a:rPr kumimoji="1" lang="ja-JP" altLang="ja-JP" sz="1200">
              <a:solidFill>
                <a:schemeClr val="dk1"/>
              </a:solidFill>
              <a:effectLst/>
              <a:latin typeface="+mn-ea"/>
              <a:ea typeface="+mn-ea"/>
              <a:cs typeface="+mn-cs"/>
            </a:rPr>
            <a:t>。また、臨時財政対策債の借入により、地方債</a:t>
          </a:r>
          <a:r>
            <a:rPr kumimoji="1" lang="ja-JP" altLang="en-US" sz="1200">
              <a:solidFill>
                <a:schemeClr val="dk1"/>
              </a:solidFill>
              <a:effectLst/>
              <a:latin typeface="+mn-ea"/>
              <a:ea typeface="+mn-ea"/>
              <a:cs typeface="+mn-cs"/>
            </a:rPr>
            <a:t>現在</a:t>
          </a:r>
          <a:r>
            <a:rPr kumimoji="1" lang="ja-JP" altLang="ja-JP" sz="1200">
              <a:solidFill>
                <a:schemeClr val="dk1"/>
              </a:solidFill>
              <a:effectLst/>
              <a:latin typeface="+mn-ea"/>
              <a:ea typeface="+mn-ea"/>
              <a:cs typeface="+mn-cs"/>
            </a:rPr>
            <a:t>高の増加が見込まれる。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年度に土地開発公社から本庄総合公園用地の買い戻しを行ったため、債務負担行為に基づく支出予定額が減少した。</a:t>
          </a:r>
          <a:endParaRPr lang="ja-JP" altLang="ja-JP" sz="1200">
            <a:effectLst/>
            <a:latin typeface="+mn-ea"/>
            <a:ea typeface="+mn-ea"/>
          </a:endParaRPr>
        </a:p>
        <a:p>
          <a:r>
            <a:rPr kumimoji="1" lang="ja-JP" altLang="ja-JP" sz="1200">
              <a:solidFill>
                <a:schemeClr val="dk1"/>
              </a:solidFill>
              <a:effectLst/>
              <a:latin typeface="+mn-ea"/>
              <a:ea typeface="+mn-ea"/>
              <a:cs typeface="+mn-cs"/>
            </a:rPr>
            <a:t>　公営企業債等繰入見込額及び組合等負担等見込額は、地方債残高の減少により、減少傾向にある。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充当可能基金については、将来の財政負担に備え、財政調整基金、減債基金、施設整備等基金等へ計画的に積立を行っているため増加している。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基準財政需要額算入見込額については、合併特例債や臨時財政対策債の借入により増加している。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将来負担比率の分子はこれまで順調に改善してきたが、大規模建設事業に伴い多額の市債借入を</a:t>
          </a:r>
          <a:r>
            <a:rPr kumimoji="1" lang="ja-JP" altLang="en-US" sz="1200">
              <a:solidFill>
                <a:schemeClr val="dk1"/>
              </a:solidFill>
              <a:effectLst/>
              <a:latin typeface="+mn-ea"/>
              <a:ea typeface="+mn-ea"/>
              <a:cs typeface="+mn-cs"/>
            </a:rPr>
            <a:t>行っているため</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引き続き</a:t>
          </a:r>
          <a:r>
            <a:rPr kumimoji="1" lang="ja-JP" altLang="ja-JP" sz="1200">
              <a:solidFill>
                <a:schemeClr val="dk1"/>
              </a:solidFill>
              <a:effectLst/>
              <a:latin typeface="+mn-ea"/>
              <a:ea typeface="+mn-ea"/>
              <a:cs typeface="+mn-cs"/>
            </a:rPr>
            <a:t>注視していく必要がある。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財政力指数は、類似団体平均を</a:t>
          </a:r>
          <a:r>
            <a:rPr kumimoji="1" lang="en-US" altLang="ja-JP" sz="1300" baseline="0">
              <a:latin typeface="+mn-ea"/>
              <a:ea typeface="+mn-ea"/>
            </a:rPr>
            <a:t>0.09</a:t>
          </a:r>
          <a:r>
            <a:rPr kumimoji="1" lang="ja-JP" altLang="en-US" sz="1300" baseline="0">
              <a:latin typeface="+mn-ea"/>
              <a:ea typeface="+mn-ea"/>
            </a:rPr>
            <a:t>ポイント上回る</a:t>
          </a:r>
          <a:r>
            <a:rPr kumimoji="1" lang="en-US" altLang="ja-JP" sz="1300" baseline="0">
              <a:latin typeface="+mn-ea"/>
              <a:ea typeface="+mn-ea"/>
            </a:rPr>
            <a:t>0.76</a:t>
          </a:r>
          <a:r>
            <a:rPr kumimoji="1" lang="ja-JP" altLang="en-US" sz="1300" baseline="0">
              <a:latin typeface="+mn-ea"/>
              <a:ea typeface="+mn-ea"/>
            </a:rPr>
            <a:t>ポイントとなっている。</a:t>
          </a:r>
          <a:endParaRPr kumimoji="1" lang="en-US" altLang="ja-JP" sz="1300" baseline="0">
            <a:latin typeface="+mn-ea"/>
            <a:ea typeface="+mn-ea"/>
          </a:endParaRPr>
        </a:p>
        <a:p>
          <a:r>
            <a:rPr kumimoji="1" lang="ja-JP" altLang="en-US" sz="1300" baseline="0">
              <a:latin typeface="+mn-ea"/>
              <a:ea typeface="+mn-ea"/>
            </a:rPr>
            <a:t>　</a:t>
          </a:r>
          <a:r>
            <a:rPr kumimoji="1" lang="en-US" altLang="ja-JP" sz="1300" baseline="0">
              <a:latin typeface="+mn-ea"/>
              <a:ea typeface="+mn-ea"/>
            </a:rPr>
            <a:t>27</a:t>
          </a:r>
          <a:r>
            <a:rPr kumimoji="1" lang="ja-JP" altLang="en-US" sz="1300" baseline="0">
              <a:latin typeface="+mn-ea"/>
              <a:ea typeface="+mn-ea"/>
            </a:rPr>
            <a:t>年度においては、人口減少等特別対策事業費の皆増等により、基準財政需要額が増加したものの、</a:t>
          </a:r>
          <a:r>
            <a:rPr kumimoji="1" lang="ja-JP" altLang="ja-JP" sz="1300">
              <a:solidFill>
                <a:schemeClr val="dk1"/>
              </a:solidFill>
              <a:effectLst/>
              <a:latin typeface="+mn-ea"/>
              <a:ea typeface="+mn-ea"/>
              <a:cs typeface="+mn-cs"/>
            </a:rPr>
            <a:t>消費税率の引上げに伴う地方消費税交付金の増</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により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基準財政収入額が増加し</a:t>
          </a:r>
          <a:r>
            <a:rPr kumimoji="1" lang="ja-JP" altLang="en-US" sz="1300">
              <a:solidFill>
                <a:schemeClr val="dk1"/>
              </a:solidFill>
              <a:effectLst/>
              <a:latin typeface="+mn-ea"/>
              <a:ea typeface="+mn-ea"/>
              <a:cs typeface="+mn-cs"/>
            </a:rPr>
            <a:t>たため</a:t>
          </a:r>
          <a:r>
            <a:rPr kumimoji="1" lang="ja-JP" altLang="ja-JP" sz="1300">
              <a:solidFill>
                <a:schemeClr val="dk1"/>
              </a:solidFill>
              <a:effectLst/>
              <a:latin typeface="+mn-ea"/>
              <a:ea typeface="+mn-ea"/>
              <a:cs typeface="+mn-cs"/>
            </a:rPr>
            <a:t>、前年度に比べ指数が</a:t>
          </a:r>
          <a:r>
            <a:rPr kumimoji="1" lang="en-US" altLang="ja-JP" sz="1300">
              <a:solidFill>
                <a:schemeClr val="dk1"/>
              </a:solidFill>
              <a:effectLst/>
              <a:latin typeface="+mn-ea"/>
              <a:ea typeface="+mn-ea"/>
              <a:cs typeface="+mn-cs"/>
            </a:rPr>
            <a:t>0.01</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上昇</a:t>
          </a:r>
          <a:r>
            <a:rPr kumimoji="1" lang="ja-JP" altLang="en-US" sz="1300">
              <a:solidFill>
                <a:schemeClr val="dk1"/>
              </a:solidFill>
              <a:effectLst/>
              <a:latin typeface="+mn-ea"/>
              <a:ea typeface="+mn-ea"/>
              <a:cs typeface="+mn-cs"/>
            </a:rPr>
            <a:t>となった</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今後は合併特例債及び臨時財政対策債の償還費がさらに増加していく見込みであるため、</a:t>
          </a:r>
          <a:r>
            <a:rPr kumimoji="1" lang="ja-JP" altLang="ja-JP" sz="1300">
              <a:solidFill>
                <a:schemeClr val="dk1"/>
              </a:solidFill>
              <a:effectLst/>
              <a:latin typeface="+mn-ea"/>
              <a:ea typeface="+mn-ea"/>
              <a:cs typeface="+mn-cs"/>
            </a:rPr>
            <a:t>引き続き企業誘致や課税客体の適正把握等、財政基盤の強化に努める。</a:t>
          </a:r>
          <a:endParaRPr lang="ja-JP" altLang="ja-JP" sz="1300">
            <a:effectLst/>
            <a:latin typeface="+mn-ea"/>
            <a:ea typeface="+mn-ea"/>
          </a:endParaRPr>
        </a:p>
        <a:p>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5" name="テキスト ボックス 74"/>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77107</xdr:rowOff>
    </xdr:to>
    <xdr:cxnSp macro="">
      <xdr:nvCxnSpPr>
        <xdr:cNvPr id="79" name="直線コネクタ 78"/>
        <xdr:cNvCxnSpPr/>
      </xdr:nvCxnSpPr>
      <xdr:spPr>
        <a:xfrm>
          <a:off x="1447800" y="724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138084</xdr:rowOff>
    </xdr:from>
    <xdr:ext cx="762000" cy="259045"/>
    <xdr:sp macro="" textlink="">
      <xdr:nvSpPr>
        <xdr:cNvPr id="96" name="テキスト ボックス 95"/>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103612</xdr:rowOff>
    </xdr:from>
    <xdr:ext cx="762000" cy="259045"/>
    <xdr:sp macro="" textlink="">
      <xdr:nvSpPr>
        <xdr:cNvPr id="98" name="テキスト ボックス 97"/>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経常収支比率は、類似団体平均を</a:t>
          </a:r>
          <a:r>
            <a:rPr kumimoji="1" lang="en-US" altLang="ja-JP" sz="1300">
              <a:latin typeface="+mn-ea"/>
              <a:ea typeface="+mn-ea"/>
            </a:rPr>
            <a:t>1.4</a:t>
          </a:r>
          <a:r>
            <a:rPr kumimoji="1" lang="ja-JP" altLang="en-US" sz="1300">
              <a:latin typeface="+mn-ea"/>
              <a:ea typeface="+mn-ea"/>
            </a:rPr>
            <a:t>ポイント下回る</a:t>
          </a:r>
          <a:r>
            <a:rPr kumimoji="1" lang="en-US" altLang="ja-JP" sz="1300">
              <a:latin typeface="+mn-ea"/>
              <a:ea typeface="+mn-ea"/>
            </a:rPr>
            <a:t>84.8</a:t>
          </a:r>
          <a:r>
            <a:rPr kumimoji="1" lang="ja-JP" altLang="en-US" sz="1300">
              <a:latin typeface="+mn-ea"/>
              <a:ea typeface="+mn-ea"/>
            </a:rPr>
            <a:t>％となっている。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en-US" altLang="ja-JP" sz="1300">
              <a:latin typeface="+mn-ea"/>
              <a:ea typeface="+mn-ea"/>
            </a:rPr>
            <a:t>27</a:t>
          </a:r>
          <a:r>
            <a:rPr kumimoji="1" lang="ja-JP" altLang="en-US" sz="1300">
              <a:latin typeface="+mn-ea"/>
              <a:ea typeface="+mn-ea"/>
            </a:rPr>
            <a:t>年度においては、</a:t>
          </a:r>
          <a:r>
            <a:rPr kumimoji="1" lang="ja-JP" altLang="ja-JP" sz="1300">
              <a:solidFill>
                <a:schemeClr val="dk1"/>
              </a:solidFill>
              <a:effectLst/>
              <a:latin typeface="+mn-ea"/>
              <a:ea typeface="+mn-ea"/>
              <a:cs typeface="+mn-cs"/>
            </a:rPr>
            <a:t>地方</a:t>
          </a:r>
          <a:r>
            <a:rPr kumimoji="1" lang="ja-JP" altLang="en-US" sz="1300">
              <a:solidFill>
                <a:schemeClr val="dk1"/>
              </a:solidFill>
              <a:effectLst/>
              <a:latin typeface="+mn-ea"/>
              <a:ea typeface="+mn-ea"/>
              <a:cs typeface="+mn-cs"/>
            </a:rPr>
            <a:t>消費税</a:t>
          </a:r>
          <a:r>
            <a:rPr kumimoji="1" lang="ja-JP" altLang="ja-JP" sz="1300">
              <a:solidFill>
                <a:schemeClr val="dk1"/>
              </a:solidFill>
              <a:effectLst/>
              <a:latin typeface="+mn-ea"/>
              <a:ea typeface="+mn-ea"/>
              <a:cs typeface="+mn-cs"/>
            </a:rPr>
            <a:t>交付金の増</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により、経常一般財源総額が増加した</a:t>
          </a:r>
          <a:r>
            <a:rPr kumimoji="1" lang="ja-JP" altLang="en-US" sz="1300">
              <a:solidFill>
                <a:schemeClr val="dk1"/>
              </a:solidFill>
              <a:effectLst/>
              <a:latin typeface="+mn-ea"/>
              <a:ea typeface="+mn-ea"/>
              <a:cs typeface="+mn-cs"/>
            </a:rPr>
            <a:t>ものの、</a:t>
          </a:r>
          <a:r>
            <a:rPr kumimoji="1" lang="ja-JP" altLang="en-US" sz="1300">
              <a:latin typeface="+mn-ea"/>
              <a:ea typeface="+mn-ea"/>
            </a:rPr>
            <a:t>補助費や大規模建設事業に伴う公債費の増等により、経常経費充当一般財源が増加したため、</a:t>
          </a:r>
          <a:r>
            <a:rPr kumimoji="1" lang="ja-JP" altLang="ja-JP" sz="1300">
              <a:solidFill>
                <a:schemeClr val="dk1"/>
              </a:solidFill>
              <a:effectLst/>
              <a:latin typeface="+mn-ea"/>
              <a:ea typeface="+mn-ea"/>
              <a:cs typeface="+mn-cs"/>
            </a:rPr>
            <a:t>前年度に比べ指数が</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上昇した。</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0" lang="ja-JP" altLang="en-US" sz="1300">
              <a:solidFill>
                <a:schemeClr val="dk1"/>
              </a:solidFill>
              <a:effectLst/>
              <a:latin typeface="+mn-ea"/>
              <a:ea typeface="+mn-ea"/>
              <a:cs typeface="+mn-cs"/>
            </a:rPr>
            <a:t>今後は</a:t>
          </a:r>
          <a:r>
            <a:rPr kumimoji="1" lang="ja-JP" altLang="en-US" sz="1300">
              <a:latin typeface="+mn-ea"/>
              <a:ea typeface="+mn-ea"/>
            </a:rPr>
            <a:t>、普通交付税及び臨時財政対策債が減少傾向にあることや、合併算定替措置が段階的に縮減となっている現状に鑑み、より多くの自主財源の確保と行政改革を通じた経常経費の削減に努める。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62</xdr:row>
      <xdr:rowOff>149013</xdr:rowOff>
    </xdr:to>
    <xdr:cxnSp macro="">
      <xdr:nvCxnSpPr>
        <xdr:cNvPr id="133" name="直線コネクタ 132"/>
        <xdr:cNvCxnSpPr/>
      </xdr:nvCxnSpPr>
      <xdr:spPr>
        <a:xfrm>
          <a:off x="4114800" y="107145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62</xdr:row>
      <xdr:rowOff>100754</xdr:rowOff>
    </xdr:to>
    <xdr:cxnSp macro="">
      <xdr:nvCxnSpPr>
        <xdr:cNvPr id="136" name="直線コネクタ 135"/>
        <xdr:cNvCxnSpPr/>
      </xdr:nvCxnSpPr>
      <xdr:spPr>
        <a:xfrm flipV="1">
          <a:off x="3225800" y="1071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38" name="テキスト ボックス 137"/>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63</xdr:row>
      <xdr:rowOff>98213</xdr:rowOff>
    </xdr:to>
    <xdr:cxnSp macro="">
      <xdr:nvCxnSpPr>
        <xdr:cNvPr id="139" name="直線コネクタ 138"/>
        <xdr:cNvCxnSpPr/>
      </xdr:nvCxnSpPr>
      <xdr:spPr>
        <a:xfrm flipV="1">
          <a:off x="2336800" y="107306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1" name="テキスト ボックス 140"/>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98213</xdr:rowOff>
    </xdr:to>
    <xdr:cxnSp macro="">
      <xdr:nvCxnSpPr>
        <xdr:cNvPr id="142" name="直線コネクタ 141"/>
        <xdr:cNvCxnSpPr/>
      </xdr:nvCxnSpPr>
      <xdr:spPr>
        <a:xfrm>
          <a:off x="1447800" y="1081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46" name="テキスト ボックス 145"/>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2" name="円/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4" name="円/楕円 153"/>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5" name="テキスト ボックス 154"/>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6" name="円/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8" name="円/楕円 157"/>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59" name="テキスト ボックス 158"/>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60" name="円/楕円 159"/>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61" name="テキスト ボックス 160"/>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人件費は、行政改革の取組みや職員定数の適正化の推進により、類似団体平均と比べ低くなっている。ただし、その要因としては、消防業務、ごみ処理業務等を一部事務組合で行っていることもあげられる。</a:t>
          </a:r>
        </a:p>
        <a:p>
          <a:r>
            <a:rPr kumimoji="1" lang="ja-JP" altLang="en-US" sz="1300">
              <a:latin typeface="ＭＳ Ｐゴシック"/>
            </a:rPr>
            <a:t>　今後も行政改革大綱に基づき、事務事業の整理、民間委託等の推進、指定管理制度の導入、組織のスリム化を進めていく。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66911</xdr:rowOff>
    </xdr:from>
    <xdr:to>
      <xdr:col>7</xdr:col>
      <xdr:colOff>152400</xdr:colOff>
      <xdr:row>80</xdr:row>
      <xdr:rowOff>73434</xdr:rowOff>
    </xdr:to>
    <xdr:cxnSp macro="">
      <xdr:nvCxnSpPr>
        <xdr:cNvPr id="194" name="直線コネクタ 193"/>
        <xdr:cNvCxnSpPr/>
      </xdr:nvCxnSpPr>
      <xdr:spPr>
        <a:xfrm>
          <a:off x="4114800" y="13782911"/>
          <a:ext cx="8382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45222</xdr:rowOff>
    </xdr:from>
    <xdr:to>
      <xdr:col>6</xdr:col>
      <xdr:colOff>0</xdr:colOff>
      <xdr:row>80</xdr:row>
      <xdr:rowOff>66911</xdr:rowOff>
    </xdr:to>
    <xdr:cxnSp macro="">
      <xdr:nvCxnSpPr>
        <xdr:cNvPr id="197" name="直線コネクタ 196"/>
        <xdr:cNvCxnSpPr/>
      </xdr:nvCxnSpPr>
      <xdr:spPr>
        <a:xfrm>
          <a:off x="3225800" y="13761222"/>
          <a:ext cx="889000" cy="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40999</xdr:rowOff>
    </xdr:from>
    <xdr:to>
      <xdr:col>4</xdr:col>
      <xdr:colOff>482600</xdr:colOff>
      <xdr:row>80</xdr:row>
      <xdr:rowOff>45222</xdr:rowOff>
    </xdr:to>
    <xdr:cxnSp macro="">
      <xdr:nvCxnSpPr>
        <xdr:cNvPr id="200" name="直線コネクタ 199"/>
        <xdr:cNvCxnSpPr/>
      </xdr:nvCxnSpPr>
      <xdr:spPr>
        <a:xfrm>
          <a:off x="2336800" y="1375699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40999</xdr:rowOff>
    </xdr:from>
    <xdr:to>
      <xdr:col>3</xdr:col>
      <xdr:colOff>279400</xdr:colOff>
      <xdr:row>80</xdr:row>
      <xdr:rowOff>47476</xdr:rowOff>
    </xdr:to>
    <xdr:cxnSp macro="">
      <xdr:nvCxnSpPr>
        <xdr:cNvPr id="203" name="直線コネクタ 202"/>
        <xdr:cNvCxnSpPr/>
      </xdr:nvCxnSpPr>
      <xdr:spPr>
        <a:xfrm flipV="1">
          <a:off x="1447800" y="1375699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158892</xdr:rowOff>
    </xdr:from>
    <xdr:ext cx="762000" cy="259045"/>
    <xdr:sp macro="" textlink="">
      <xdr:nvSpPr>
        <xdr:cNvPr id="207" name="テキスト ボックス 206"/>
        <xdr:cNvSpPr txBox="1"/>
      </xdr:nvSpPr>
      <xdr:spPr>
        <a:xfrm>
          <a:off x="1066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22634</xdr:rowOff>
    </xdr:from>
    <xdr:to>
      <xdr:col>7</xdr:col>
      <xdr:colOff>203200</xdr:colOff>
      <xdr:row>80</xdr:row>
      <xdr:rowOff>124234</xdr:rowOff>
    </xdr:to>
    <xdr:sp macro="" textlink="">
      <xdr:nvSpPr>
        <xdr:cNvPr id="213" name="円/楕円 212"/>
        <xdr:cNvSpPr/>
      </xdr:nvSpPr>
      <xdr:spPr>
        <a:xfrm>
          <a:off x="4902200" y="13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115361</xdr:rowOff>
    </xdr:from>
    <xdr:ext cx="762000" cy="259045"/>
    <xdr:sp macro="" textlink="">
      <xdr:nvSpPr>
        <xdr:cNvPr id="214" name="人件費・物件費等の状況該当値テキスト"/>
        <xdr:cNvSpPr txBox="1"/>
      </xdr:nvSpPr>
      <xdr:spPr>
        <a:xfrm>
          <a:off x="5041900" y="136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81,006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16111</xdr:rowOff>
    </xdr:from>
    <xdr:to>
      <xdr:col>6</xdr:col>
      <xdr:colOff>50800</xdr:colOff>
      <xdr:row>80</xdr:row>
      <xdr:rowOff>117711</xdr:rowOff>
    </xdr:to>
    <xdr:sp macro="" textlink="">
      <xdr:nvSpPr>
        <xdr:cNvPr id="215" name="円/楕円 214"/>
        <xdr:cNvSpPr/>
      </xdr:nvSpPr>
      <xdr:spPr>
        <a:xfrm>
          <a:off x="4064000" y="13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127888</xdr:rowOff>
    </xdr:from>
    <xdr:ext cx="736600" cy="259045"/>
    <xdr:sp macro="" textlink="">
      <xdr:nvSpPr>
        <xdr:cNvPr id="216" name="テキスト ボックス 215"/>
        <xdr:cNvSpPr txBox="1"/>
      </xdr:nvSpPr>
      <xdr:spPr>
        <a:xfrm>
          <a:off x="3733800" y="1350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79,654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165872</xdr:rowOff>
    </xdr:from>
    <xdr:to>
      <xdr:col>4</xdr:col>
      <xdr:colOff>533400</xdr:colOff>
      <xdr:row>80</xdr:row>
      <xdr:rowOff>96022</xdr:rowOff>
    </xdr:to>
    <xdr:sp macro="" textlink="">
      <xdr:nvSpPr>
        <xdr:cNvPr id="217" name="円/楕円 216"/>
        <xdr:cNvSpPr/>
      </xdr:nvSpPr>
      <xdr:spPr>
        <a:xfrm>
          <a:off x="3175000" y="137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106199</xdr:rowOff>
    </xdr:from>
    <xdr:ext cx="762000" cy="259045"/>
    <xdr:sp macro="" textlink="">
      <xdr:nvSpPr>
        <xdr:cNvPr id="218" name="テキスト ボックス 217"/>
        <xdr:cNvSpPr txBox="1"/>
      </xdr:nvSpPr>
      <xdr:spPr>
        <a:xfrm>
          <a:off x="2844800" y="1347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75,160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161649</xdr:rowOff>
    </xdr:from>
    <xdr:to>
      <xdr:col>3</xdr:col>
      <xdr:colOff>330200</xdr:colOff>
      <xdr:row>80</xdr:row>
      <xdr:rowOff>91799</xdr:rowOff>
    </xdr:to>
    <xdr:sp macro="" textlink="">
      <xdr:nvSpPr>
        <xdr:cNvPr id="219" name="円/楕円 218"/>
        <xdr:cNvSpPr/>
      </xdr:nvSpPr>
      <xdr:spPr>
        <a:xfrm>
          <a:off x="2286000" y="137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101976</xdr:rowOff>
    </xdr:from>
    <xdr:ext cx="762000" cy="259045"/>
    <xdr:sp macro="" textlink="">
      <xdr:nvSpPr>
        <xdr:cNvPr id="220" name="テキスト ボックス 219"/>
        <xdr:cNvSpPr txBox="1"/>
      </xdr:nvSpPr>
      <xdr:spPr>
        <a:xfrm>
          <a:off x="1955800" y="1347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74,285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168126</xdr:rowOff>
    </xdr:from>
    <xdr:to>
      <xdr:col>2</xdr:col>
      <xdr:colOff>127000</xdr:colOff>
      <xdr:row>80</xdr:row>
      <xdr:rowOff>98276</xdr:rowOff>
    </xdr:to>
    <xdr:sp macro="" textlink="">
      <xdr:nvSpPr>
        <xdr:cNvPr id="221" name="円/楕円 220"/>
        <xdr:cNvSpPr/>
      </xdr:nvSpPr>
      <xdr:spPr>
        <a:xfrm>
          <a:off x="1397000" y="137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108453</xdr:rowOff>
    </xdr:from>
    <xdr:ext cx="762000" cy="259045"/>
    <xdr:sp macro="" textlink="">
      <xdr:nvSpPr>
        <xdr:cNvPr id="222" name="テキスト ボックス 221"/>
        <xdr:cNvSpPr txBox="1"/>
      </xdr:nvSpPr>
      <xdr:spPr>
        <a:xfrm>
          <a:off x="1066800" y="1348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23</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24</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年度は、国家公務員の時限的な給与改定特例法による給与減額措置により、例年より大きく国の水準を上回る数値となっている。この特例措置がない場合のラスパイレス指数は、</a:t>
          </a:r>
          <a:r>
            <a:rPr kumimoji="1" lang="en-US" altLang="ja-JP" sz="1300" b="0" i="0" u="none" strike="noStrike" kern="0" cap="none" spc="0" normalizeH="0" baseline="0" noProof="0">
              <a:ln>
                <a:noFill/>
              </a:ln>
              <a:solidFill>
                <a:prstClr val="black"/>
              </a:solidFill>
              <a:effectLst/>
              <a:uLnTx/>
              <a:uFillTx/>
              <a:latin typeface="+mn-ea"/>
              <a:ea typeface="+mn-ea"/>
              <a:cs typeface="+mn-cs"/>
            </a:rPr>
            <a:t>23</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年度が</a:t>
          </a:r>
          <a:r>
            <a:rPr kumimoji="1" lang="en-US" altLang="ja-JP" sz="1300" b="0" i="0" u="none" strike="noStrike" kern="0" cap="none" spc="0" normalizeH="0" baseline="0" noProof="0">
              <a:ln>
                <a:noFill/>
              </a:ln>
              <a:solidFill>
                <a:prstClr val="black"/>
              </a:solidFill>
              <a:effectLst/>
              <a:uLnTx/>
              <a:uFillTx/>
              <a:latin typeface="+mn-ea"/>
              <a:ea typeface="+mn-ea"/>
              <a:cs typeface="+mn-cs"/>
            </a:rPr>
            <a:t>100.4</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24</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a:t>
          </a:r>
          <a:r>
            <a:rPr kumimoji="1" lang="en-US" altLang="ja-JP" sz="1300" b="0" i="0" u="none" strike="noStrike" kern="0" cap="none" spc="0" normalizeH="0" baseline="0" noProof="0">
              <a:ln>
                <a:noFill/>
              </a:ln>
              <a:solidFill>
                <a:prstClr val="black"/>
              </a:solidFill>
              <a:effectLst/>
              <a:uLnTx/>
              <a:uFillTx/>
              <a:latin typeface="+mn-ea"/>
              <a:ea typeface="+mn-ea"/>
              <a:cs typeface="+mn-cs"/>
            </a:rPr>
            <a:t>99.7</a:t>
          </a:r>
          <a:r>
            <a:rPr kumimoji="1" lang="ja-JP" altLang="en-US" sz="1300" b="0" i="0" u="none" strike="noStrike" kern="0" cap="none" spc="0" normalizeH="0" baseline="0" noProof="0">
              <a:ln>
                <a:noFill/>
              </a:ln>
              <a:solidFill>
                <a:prstClr val="black"/>
              </a:solidFill>
              <a:effectLst/>
              <a:uLnTx/>
              <a:uFillTx/>
              <a:latin typeface="+mn-ea"/>
              <a:ea typeface="+mn-ea"/>
              <a:cs typeface="+mn-cs"/>
            </a:rPr>
            <a:t>であり、実質的にはほぼ横ばいの推移を続けているといえる。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年度からは、一般行政職の給料表について、国の見直し内容を踏まえ、平均</a:t>
          </a:r>
          <a:r>
            <a:rPr kumimoji="1" lang="en-US" altLang="ja-JP" sz="1300" b="0" i="0" u="none" strike="noStrike" kern="0" cap="none" spc="0" normalizeH="0" baseline="0" noProof="0">
              <a:ln>
                <a:noFill/>
              </a:ln>
              <a:solidFill>
                <a:prstClr val="black"/>
              </a:solidFill>
              <a:effectLst/>
              <a:uLnTx/>
              <a:uFillTx/>
              <a:latin typeface="+mn-ea"/>
              <a:ea typeface="+mn-ea"/>
              <a:cs typeface="+mn-cs"/>
            </a:rPr>
            <a:t>2.0</a:t>
          </a:r>
          <a:r>
            <a:rPr kumimoji="1" lang="ja-JP" altLang="en-US" sz="1300" b="0" i="0" u="none" strike="noStrike" kern="0" cap="none" spc="0" normalizeH="0" baseline="0" noProof="0">
              <a:ln>
                <a:noFill/>
              </a:ln>
              <a:solidFill>
                <a:prstClr val="black"/>
              </a:solidFill>
              <a:effectLst/>
              <a:uLnTx/>
              <a:uFillTx/>
              <a:latin typeface="+mn-ea"/>
              <a:ea typeface="+mn-ea"/>
              <a:cs typeface="+mn-cs"/>
            </a:rPr>
            <a:t>％（最高で</a:t>
          </a:r>
          <a:r>
            <a:rPr kumimoji="1" lang="en-US" altLang="ja-JP" sz="1300" b="0" i="0" u="none" strike="noStrike" kern="0" cap="none" spc="0" normalizeH="0" baseline="0" noProof="0">
              <a:ln>
                <a:noFill/>
              </a:ln>
              <a:solidFill>
                <a:prstClr val="black"/>
              </a:solidFill>
              <a:effectLst/>
              <a:uLnTx/>
              <a:uFillTx/>
              <a:latin typeface="+mn-ea"/>
              <a:ea typeface="+mn-ea"/>
              <a:cs typeface="+mn-cs"/>
            </a:rPr>
            <a:t>5.1%</a:t>
          </a:r>
          <a:r>
            <a:rPr kumimoji="1" lang="ja-JP" altLang="en-US" sz="1300" b="0" i="0" u="none" strike="noStrike" kern="0" cap="none" spc="0" normalizeH="0" baseline="0" noProof="0">
              <a:ln>
                <a:noFill/>
              </a:ln>
              <a:solidFill>
                <a:prstClr val="black"/>
              </a:solidFill>
              <a:effectLst/>
              <a:uLnTx/>
              <a:uFillTx/>
              <a:latin typeface="+mn-ea"/>
              <a:ea typeface="+mn-ea"/>
              <a:cs typeface="+mn-cs"/>
            </a:rPr>
            <a:t>）引下げを行った。また、</a:t>
          </a:r>
          <a:r>
            <a:rPr lang="ja-JP" altLang="en-US" sz="1300" b="0" i="0" u="none" strike="noStrike" baseline="0" smtClean="0">
              <a:solidFill>
                <a:schemeClr val="dk1"/>
              </a:solidFill>
              <a:latin typeface="+mn-ea"/>
              <a:ea typeface="+mn-ea"/>
              <a:cs typeface="+mn-cs"/>
            </a:rPr>
            <a:t>他の給料表については、一般行政職給料表との均衡を踏まえて見直しを実施した。</a:t>
          </a:r>
          <a:r>
            <a:rPr kumimoji="1" lang="ja-JP" altLang="en-US" sz="1300" b="0" i="0" u="none" strike="noStrike" kern="0" cap="none" spc="0" normalizeH="0" baseline="0" noProof="0">
              <a:ln>
                <a:noFill/>
              </a:ln>
              <a:solidFill>
                <a:prstClr val="black"/>
              </a:solidFill>
              <a:effectLst/>
              <a:uLnTx/>
              <a:uFillTx/>
              <a:latin typeface="+mn-ea"/>
              <a:ea typeface="+mn-ea"/>
              <a:cs typeface="+mn-cs"/>
            </a:rPr>
            <a:t>今後も適正化に努めていく。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85</xdr:row>
      <xdr:rowOff>39793</xdr:rowOff>
    </xdr:to>
    <xdr:cxnSp macro="">
      <xdr:nvCxnSpPr>
        <xdr:cNvPr id="251" name="直線コネクタ 250"/>
        <xdr:cNvCxnSpPr/>
      </xdr:nvCxnSpPr>
      <xdr:spPr>
        <a:xfrm flipV="1">
          <a:off x="17018000" y="14025880"/>
          <a:ext cx="0" cy="5871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11870</xdr:rowOff>
    </xdr:from>
    <xdr:ext cx="762000" cy="259045"/>
    <xdr:sp macro="" textlink="">
      <xdr:nvSpPr>
        <xdr:cNvPr id="252" name="給与水準   （国との比較）最小値テキスト"/>
        <xdr:cNvSpPr txBox="1"/>
      </xdr:nvSpPr>
      <xdr:spPr>
        <a:xfrm>
          <a:off x="17106900" y="145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85</xdr:row>
      <xdr:rowOff>39793</xdr:rowOff>
    </xdr:from>
    <xdr:to>
      <xdr:col>24</xdr:col>
      <xdr:colOff>647700</xdr:colOff>
      <xdr:row>85</xdr:row>
      <xdr:rowOff>39793</xdr:rowOff>
    </xdr:to>
    <xdr:cxnSp macro="">
      <xdr:nvCxnSpPr>
        <xdr:cNvPr id="253" name="直線コネクタ 252"/>
        <xdr:cNvCxnSpPr/>
      </xdr:nvCxnSpPr>
      <xdr:spPr>
        <a:xfrm>
          <a:off x="16929100" y="1461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4"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5" name="直線コネクタ 254"/>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71966</xdr:rowOff>
    </xdr:to>
    <xdr:cxnSp macro="">
      <xdr:nvCxnSpPr>
        <xdr:cNvPr id="256" name="直線コネクタ 255"/>
        <xdr:cNvCxnSpPr/>
      </xdr:nvCxnSpPr>
      <xdr:spPr>
        <a:xfrm flipV="1">
          <a:off x="16179800" y="1457282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40234</xdr:rowOff>
    </xdr:from>
    <xdr:ext cx="762000" cy="259045"/>
    <xdr:sp macro="" textlink="">
      <xdr:nvSpPr>
        <xdr:cNvPr id="257" name="給与水準   （国との比較）平均値テキスト"/>
        <xdr:cNvSpPr txBox="1"/>
      </xdr:nvSpPr>
      <xdr:spPr>
        <a:xfrm>
          <a:off x="17106900" y="1427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58" name="フローチャート : 判断 257"/>
        <xdr:cNvSpPr/>
      </xdr:nvSpPr>
      <xdr:spPr>
        <a:xfrm>
          <a:off x="169672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71966</xdr:rowOff>
    </xdr:to>
    <xdr:cxnSp macro="">
      <xdr:nvCxnSpPr>
        <xdr:cNvPr id="259" name="直線コネクタ 258"/>
        <xdr:cNvCxnSpPr/>
      </xdr:nvCxnSpPr>
      <xdr:spPr>
        <a:xfrm>
          <a:off x="15290800" y="145969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152823</xdr:rowOff>
    </xdr:to>
    <xdr:cxnSp macro="">
      <xdr:nvCxnSpPr>
        <xdr:cNvPr id="262" name="直線コネクタ 261"/>
        <xdr:cNvCxnSpPr/>
      </xdr:nvCxnSpPr>
      <xdr:spPr>
        <a:xfrm flipV="1">
          <a:off x="14401800" y="1459695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106680</xdr:rowOff>
    </xdr:from>
    <xdr:to>
      <xdr:col>22</xdr:col>
      <xdr:colOff>254000</xdr:colOff>
      <xdr:row>84</xdr:row>
      <xdr:rowOff>36830</xdr:rowOff>
    </xdr:to>
    <xdr:sp macro="" textlink="">
      <xdr:nvSpPr>
        <xdr:cNvPr id="263" name="フローチャート : 判断 262"/>
        <xdr:cNvSpPr/>
      </xdr:nvSpPr>
      <xdr:spPr>
        <a:xfrm>
          <a:off x="15240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64" name="テキスト ボックス 263"/>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152823</xdr:rowOff>
    </xdr:from>
    <xdr:to>
      <xdr:col>21</xdr:col>
      <xdr:colOff>0</xdr:colOff>
      <xdr:row>89</xdr:row>
      <xdr:rowOff>45720</xdr:rowOff>
    </xdr:to>
    <xdr:cxnSp macro="">
      <xdr:nvCxnSpPr>
        <xdr:cNvPr id="265" name="直線コネクタ 264"/>
        <xdr:cNvCxnSpPr/>
      </xdr:nvCxnSpPr>
      <xdr:spPr>
        <a:xfrm flipV="1">
          <a:off x="13512800" y="152404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64346</xdr:rowOff>
    </xdr:from>
    <xdr:to>
      <xdr:col>21</xdr:col>
      <xdr:colOff>50800</xdr:colOff>
      <xdr:row>87</xdr:row>
      <xdr:rowOff>165946</xdr:rowOff>
    </xdr:to>
    <xdr:sp macro="" textlink="">
      <xdr:nvSpPr>
        <xdr:cNvPr id="266" name="フローチャート : 判断 265"/>
        <xdr:cNvSpPr/>
      </xdr:nvSpPr>
      <xdr:spPr>
        <a:xfrm>
          <a:off x="14351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67" name="テキスト ボックス 266"/>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68" name="フローチャート : 判断 267"/>
        <xdr:cNvSpPr/>
      </xdr:nvSpPr>
      <xdr:spPr>
        <a:xfrm>
          <a:off x="13462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69" name="テキスト ボックス 268"/>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5" name="円/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16104</xdr:rowOff>
    </xdr:from>
    <xdr:ext cx="762000" cy="259045"/>
    <xdr:sp macro="" textlink="">
      <xdr:nvSpPr>
        <xdr:cNvPr id="276" name="給与水準   （国との比較）該当値テキスト"/>
        <xdr:cNvSpPr txBox="1"/>
      </xdr:nvSpPr>
      <xdr:spPr>
        <a:xfrm>
          <a:off x="171069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7" name="円/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8" name="テキスト ボックス 27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9" name="円/楕円 278"/>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80" name="テキスト ボックス 279"/>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1" name="円/楕円 280"/>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2" name="テキスト ボックス 281"/>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3" name="円/楕円 282"/>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4" name="テキスト ボックス 283"/>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ea"/>
              <a:ea typeface="+mn-ea"/>
              <a:cs typeface="+mn-cs"/>
            </a:rPr>
            <a:t>年</a:t>
          </a:r>
          <a:r>
            <a:rPr kumimoji="1" lang="ja-JP" altLang="ja-JP" sz="1300">
              <a:solidFill>
                <a:schemeClr val="dk1"/>
              </a:solidFill>
              <a:effectLst/>
              <a:latin typeface="+mn-ea"/>
              <a:ea typeface="+mn-ea"/>
              <a:cs typeface="+mn-cs"/>
            </a:rPr>
            <a:t>に市町村合併を行い、行政改革大綱及び</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年度までを計画期間とする定員適正化計画に基づき定員管理を行った。</a:t>
          </a:r>
          <a:r>
            <a:rPr kumimoji="1" lang="ja-JP" altLang="en-US" sz="1300">
              <a:solidFill>
                <a:schemeClr val="dk1"/>
              </a:solidFill>
              <a:effectLst/>
              <a:latin typeface="+mn-ea"/>
              <a:ea typeface="+mn-ea"/>
              <a:cs typeface="+mn-cs"/>
            </a:rPr>
            <a:t>その後も</a:t>
          </a:r>
          <a:r>
            <a:rPr kumimoji="1" lang="ja-JP" altLang="ja-JP" sz="1300">
              <a:solidFill>
                <a:schemeClr val="dk1"/>
              </a:solidFill>
              <a:effectLst/>
              <a:latin typeface="+mn-ea"/>
              <a:ea typeface="+mn-ea"/>
              <a:cs typeface="+mn-cs"/>
            </a:rPr>
            <a:t>新規採用職員数の抑制等により、計画を上回って職員数が減少し、現在もその水準を維持している。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ただし、類似団体平均を下回る要因には、消防業務、ごみ処理業務等を一部事務組合で行っていることもあげられるため、今後も計画的な職員採用を実施し、より適正な定員管理に努める。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4" name="直線コネクタ 313"/>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5"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6" name="直線コネクタ 315"/>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7"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18" name="直線コネクタ 317"/>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93769</xdr:rowOff>
    </xdr:to>
    <xdr:cxnSp macro="">
      <xdr:nvCxnSpPr>
        <xdr:cNvPr id="319" name="直線コネクタ 318"/>
        <xdr:cNvCxnSpPr/>
      </xdr:nvCxnSpPr>
      <xdr:spPr>
        <a:xfrm>
          <a:off x="16179800" y="103687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0"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1" name="フローチャート : 判断 320"/>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95779</xdr:rowOff>
    </xdr:to>
    <xdr:cxnSp macro="">
      <xdr:nvCxnSpPr>
        <xdr:cNvPr id="322" name="直線コネクタ 321"/>
        <xdr:cNvCxnSpPr/>
      </xdr:nvCxnSpPr>
      <xdr:spPr>
        <a:xfrm flipV="1">
          <a:off x="15290800" y="103687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4" name="テキスト ボックス 323"/>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95779</xdr:rowOff>
    </xdr:to>
    <xdr:cxnSp macro="">
      <xdr:nvCxnSpPr>
        <xdr:cNvPr id="325" name="直線コネクタ 324"/>
        <xdr:cNvCxnSpPr/>
      </xdr:nvCxnSpPr>
      <xdr:spPr>
        <a:xfrm>
          <a:off x="14401800" y="1036066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7" name="テキスト ボックス 326"/>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93769</xdr:rowOff>
    </xdr:to>
    <xdr:cxnSp macro="">
      <xdr:nvCxnSpPr>
        <xdr:cNvPr id="328" name="直線コネクタ 327"/>
        <xdr:cNvCxnSpPr/>
      </xdr:nvCxnSpPr>
      <xdr:spPr>
        <a:xfrm flipV="1">
          <a:off x="13512800" y="103606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0" name="テキスト ボックス 329"/>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2" name="テキスト ボックス 331"/>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42969</xdr:rowOff>
    </xdr:from>
    <xdr:to>
      <xdr:col>24</xdr:col>
      <xdr:colOff>609600</xdr:colOff>
      <xdr:row>60</xdr:row>
      <xdr:rowOff>144569</xdr:rowOff>
    </xdr:to>
    <xdr:sp macro="" textlink="">
      <xdr:nvSpPr>
        <xdr:cNvPr id="338" name="円/楕円 337"/>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59496</xdr:rowOff>
    </xdr:from>
    <xdr:ext cx="762000" cy="259045"/>
    <xdr:sp macro="" textlink="">
      <xdr:nvSpPr>
        <xdr:cNvPr id="339" name="定員管理の状況該当値テキスト"/>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40" name="円/楕円 339"/>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1" name="テキスト ボックス 340"/>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44979</xdr:rowOff>
    </xdr:from>
    <xdr:to>
      <xdr:col>22</xdr:col>
      <xdr:colOff>254000</xdr:colOff>
      <xdr:row>60</xdr:row>
      <xdr:rowOff>146579</xdr:rowOff>
    </xdr:to>
    <xdr:sp macro="" textlink="">
      <xdr:nvSpPr>
        <xdr:cNvPr id="342" name="円/楕円 341"/>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156756</xdr:rowOff>
    </xdr:from>
    <xdr:ext cx="762000" cy="259045"/>
    <xdr:sp macro="" textlink="">
      <xdr:nvSpPr>
        <xdr:cNvPr id="343" name="テキスト ボックス 342"/>
        <xdr:cNvSpPr txBox="1"/>
      </xdr:nvSpPr>
      <xdr:spPr>
        <a:xfrm>
          <a:off x="14909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4" name="円/楕円 343"/>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5" name="テキスト ボックス 344"/>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46" name="円/楕円 345"/>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47" name="テキスト ボックス 346"/>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実質公債費比率は近年改善が続き、</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年度以降は、類似団体平均よりも低い数値まで改善した。</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年度に土地開発公社から用地の買戻しを行ったことや、一部事務組合</a:t>
          </a:r>
          <a:r>
            <a:rPr kumimoji="1" lang="ja-JP" altLang="en-US" sz="1300">
              <a:solidFill>
                <a:schemeClr val="dk1"/>
              </a:solidFill>
              <a:effectLst/>
              <a:latin typeface="+mn-ea"/>
              <a:ea typeface="+mn-ea"/>
              <a:cs typeface="+mn-cs"/>
            </a:rPr>
            <a:t>、下水道事業へ負担している経費（公債費に準ずる経費）</a:t>
          </a:r>
          <a:r>
            <a:rPr kumimoji="1" lang="ja-JP" altLang="ja-JP" sz="1300">
              <a:solidFill>
                <a:schemeClr val="dk1"/>
              </a:solidFill>
              <a:effectLst/>
              <a:latin typeface="+mn-ea"/>
              <a:ea typeface="+mn-ea"/>
              <a:cs typeface="+mn-cs"/>
            </a:rPr>
            <a:t>が年々減少していたことが主な要因となっている。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今後は大規模建設事業に伴う市債の償還や、一部事務組合における元利償還金の増加等、公債費負担の増加が見込まれるが、地方交付税算入のある事業債の活用に努め、公債費負担の抑制を図る。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7" name="直線コネクタ 376"/>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8"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9" name="直線コネクタ 378"/>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0"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1" name="直線コネクタ 380"/>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38</xdr:row>
      <xdr:rowOff>94545</xdr:rowOff>
    </xdr:to>
    <xdr:cxnSp macro="">
      <xdr:nvCxnSpPr>
        <xdr:cNvPr id="382" name="直線コネクタ 381"/>
        <xdr:cNvCxnSpPr/>
      </xdr:nvCxnSpPr>
      <xdr:spPr>
        <a:xfrm flipV="1">
          <a:off x="16179800" y="6462183"/>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3"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4" name="フローチャート : 判断 383"/>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94545</xdr:rowOff>
    </xdr:from>
    <xdr:to>
      <xdr:col>23</xdr:col>
      <xdr:colOff>406400</xdr:colOff>
      <xdr:row>40</xdr:row>
      <xdr:rowOff>153811</xdr:rowOff>
    </xdr:to>
    <xdr:cxnSp macro="">
      <xdr:nvCxnSpPr>
        <xdr:cNvPr id="385" name="直線コネクタ 384"/>
        <xdr:cNvCxnSpPr/>
      </xdr:nvCxnSpPr>
      <xdr:spPr>
        <a:xfrm flipV="1">
          <a:off x="15290800" y="660964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6" name="フローチャート : 判断 385"/>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7" name="テキスト ボックス 386"/>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153811</xdr:rowOff>
    </xdr:from>
    <xdr:to>
      <xdr:col>22</xdr:col>
      <xdr:colOff>203200</xdr:colOff>
      <xdr:row>43</xdr:row>
      <xdr:rowOff>14817</xdr:rowOff>
    </xdr:to>
    <xdr:cxnSp macro="">
      <xdr:nvCxnSpPr>
        <xdr:cNvPr id="388" name="直線コネクタ 387"/>
        <xdr:cNvCxnSpPr/>
      </xdr:nvCxnSpPr>
      <xdr:spPr>
        <a:xfrm flipV="1">
          <a:off x="14401800" y="7011811"/>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44</xdr:row>
      <xdr:rowOff>31045</xdr:rowOff>
    </xdr:to>
    <xdr:cxnSp macro="">
      <xdr:nvCxnSpPr>
        <xdr:cNvPr id="391" name="直線コネクタ 390"/>
        <xdr:cNvCxnSpPr/>
      </xdr:nvCxnSpPr>
      <xdr:spPr>
        <a:xfrm flipV="1">
          <a:off x="13512800" y="738716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2" name="フローチャート : 判断 391"/>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3" name="テキスト ボックス 392"/>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5" name="テキスト ボックス 39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1" name="円/楕円 400"/>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402"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43745</xdr:rowOff>
    </xdr:from>
    <xdr:to>
      <xdr:col>23</xdr:col>
      <xdr:colOff>457200</xdr:colOff>
      <xdr:row>38</xdr:row>
      <xdr:rowOff>145345</xdr:rowOff>
    </xdr:to>
    <xdr:sp macro="" textlink="">
      <xdr:nvSpPr>
        <xdr:cNvPr id="403" name="円/楕円 402"/>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155522</xdr:rowOff>
    </xdr:from>
    <xdr:ext cx="736600" cy="259045"/>
    <xdr:sp macro="" textlink="">
      <xdr:nvSpPr>
        <xdr:cNvPr id="404" name="テキスト ボックス 403"/>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103011</xdr:rowOff>
    </xdr:from>
    <xdr:to>
      <xdr:col>22</xdr:col>
      <xdr:colOff>254000</xdr:colOff>
      <xdr:row>41</xdr:row>
      <xdr:rowOff>33161</xdr:rowOff>
    </xdr:to>
    <xdr:sp macro="" textlink="">
      <xdr:nvSpPr>
        <xdr:cNvPr id="405" name="円/楕円 404"/>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43338</xdr:rowOff>
    </xdr:from>
    <xdr:ext cx="762000" cy="259045"/>
    <xdr:sp macro="" textlink="">
      <xdr:nvSpPr>
        <xdr:cNvPr id="406" name="テキスト ボックス 405"/>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07" name="円/楕円 406"/>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50394</xdr:rowOff>
    </xdr:from>
    <xdr:ext cx="762000" cy="259045"/>
    <xdr:sp macro="" textlink="">
      <xdr:nvSpPr>
        <xdr:cNvPr id="408" name="テキスト ボックス 407"/>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151695</xdr:rowOff>
    </xdr:from>
    <xdr:to>
      <xdr:col>19</xdr:col>
      <xdr:colOff>533400</xdr:colOff>
      <xdr:row>44</xdr:row>
      <xdr:rowOff>81845</xdr:rowOff>
    </xdr:to>
    <xdr:sp macro="" textlink="">
      <xdr:nvSpPr>
        <xdr:cNvPr id="409" name="円/楕円 408"/>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66622</xdr:rowOff>
    </xdr:from>
    <xdr:ext cx="762000" cy="259045"/>
    <xdr:sp macro="" textlink="">
      <xdr:nvSpPr>
        <xdr:cNvPr id="410" name="テキスト ボックス 409"/>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将来負担比率は、ここ数年で大幅に改善している。改善の主な要因は、</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年度に土地開発公社から用地の買戻しを行い、債務負担行為に基づく支出予定額が減少したこと</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、財政調整基金、減債基金、施設整備等基金</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への計画的な積立により、充当可能基金が増加したことがあげられる。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　減債基金等への計画的な積立を行うとともに、地方交付税算入のある事業債を有効的に活用することで、将来負担比率の低減に努める。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1" name="直線コネクタ 440"/>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2"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3" name="直線コネクタ 442"/>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163649</xdr:rowOff>
    </xdr:from>
    <xdr:to>
      <xdr:col>24</xdr:col>
      <xdr:colOff>558800</xdr:colOff>
      <xdr:row>15</xdr:row>
      <xdr:rowOff>56878</xdr:rowOff>
    </xdr:to>
    <xdr:cxnSp macro="">
      <xdr:nvCxnSpPr>
        <xdr:cNvPr id="446" name="直線コネクタ 445"/>
        <xdr:cNvCxnSpPr/>
      </xdr:nvCxnSpPr>
      <xdr:spPr>
        <a:xfrm flipV="1">
          <a:off x="16179800" y="2392499"/>
          <a:ext cx="838200" cy="2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106606</xdr:rowOff>
    </xdr:from>
    <xdr:ext cx="762000" cy="259045"/>
    <xdr:sp macro="" textlink="">
      <xdr:nvSpPr>
        <xdr:cNvPr id="447" name="将来負担の状況平均値テキスト"/>
        <xdr:cNvSpPr txBox="1"/>
      </xdr:nvSpPr>
      <xdr:spPr>
        <a:xfrm>
          <a:off x="17106900" y="284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48" name="フローチャート : 判断 447"/>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25854</xdr:rowOff>
    </xdr:from>
    <xdr:to>
      <xdr:col>23</xdr:col>
      <xdr:colOff>406400</xdr:colOff>
      <xdr:row>15</xdr:row>
      <xdr:rowOff>56878</xdr:rowOff>
    </xdr:to>
    <xdr:cxnSp macro="">
      <xdr:nvCxnSpPr>
        <xdr:cNvPr id="449" name="直線コネクタ 448"/>
        <xdr:cNvCxnSpPr/>
      </xdr:nvCxnSpPr>
      <xdr:spPr>
        <a:xfrm>
          <a:off x="15290800" y="25976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0" name="フローチャート : 判断 449"/>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2920</xdr:rowOff>
    </xdr:from>
    <xdr:ext cx="736600" cy="259045"/>
    <xdr:sp macro="" textlink="">
      <xdr:nvSpPr>
        <xdr:cNvPr id="451" name="テキスト ボックス 450"/>
        <xdr:cNvSpPr txBox="1"/>
      </xdr:nvSpPr>
      <xdr:spPr>
        <a:xfrm>
          <a:off x="15798800" y="29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25854</xdr:rowOff>
    </xdr:from>
    <xdr:to>
      <xdr:col>22</xdr:col>
      <xdr:colOff>203200</xdr:colOff>
      <xdr:row>16</xdr:row>
      <xdr:rowOff>142240</xdr:rowOff>
    </xdr:to>
    <xdr:cxnSp macro="">
      <xdr:nvCxnSpPr>
        <xdr:cNvPr id="452" name="直線コネクタ 451"/>
        <xdr:cNvCxnSpPr/>
      </xdr:nvCxnSpPr>
      <xdr:spPr>
        <a:xfrm flipV="1">
          <a:off x="14401800" y="2597604"/>
          <a:ext cx="889000" cy="2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3" name="フローチャート : 判断 452"/>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145976</xdr:rowOff>
    </xdr:from>
    <xdr:ext cx="762000" cy="259045"/>
    <xdr:sp macro="" textlink="">
      <xdr:nvSpPr>
        <xdr:cNvPr id="454" name="テキスト ボックス 453"/>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142240</xdr:rowOff>
    </xdr:from>
    <xdr:to>
      <xdr:col>21</xdr:col>
      <xdr:colOff>0</xdr:colOff>
      <xdr:row>18</xdr:row>
      <xdr:rowOff>76835</xdr:rowOff>
    </xdr:to>
    <xdr:cxnSp macro="">
      <xdr:nvCxnSpPr>
        <xdr:cNvPr id="455" name="直線コネクタ 454"/>
        <xdr:cNvCxnSpPr/>
      </xdr:nvCxnSpPr>
      <xdr:spPr>
        <a:xfrm flipV="1">
          <a:off x="13512800" y="288544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82913</xdr:rowOff>
    </xdr:from>
    <xdr:to>
      <xdr:col>21</xdr:col>
      <xdr:colOff>50800</xdr:colOff>
      <xdr:row>19</xdr:row>
      <xdr:rowOff>13063</xdr:rowOff>
    </xdr:to>
    <xdr:sp macro="" textlink="">
      <xdr:nvSpPr>
        <xdr:cNvPr id="456" name="フローチャート : 判断 455"/>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169290</xdr:rowOff>
    </xdr:from>
    <xdr:ext cx="762000" cy="259045"/>
    <xdr:sp macro="" textlink="">
      <xdr:nvSpPr>
        <xdr:cNvPr id="457" name="テキスト ボックス 456"/>
        <xdr:cNvSpPr txBox="1"/>
      </xdr:nvSpPr>
      <xdr:spPr>
        <a:xfrm>
          <a:off x="14020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58" name="フローチャート : 判断 457"/>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101254</xdr:rowOff>
    </xdr:from>
    <xdr:ext cx="762000" cy="259045"/>
    <xdr:sp macro="" textlink="">
      <xdr:nvSpPr>
        <xdr:cNvPr id="459" name="テキスト ボックス 458"/>
        <xdr:cNvSpPr txBox="1"/>
      </xdr:nvSpPr>
      <xdr:spPr>
        <a:xfrm>
          <a:off x="13131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112849</xdr:rowOff>
    </xdr:from>
    <xdr:to>
      <xdr:col>24</xdr:col>
      <xdr:colOff>609600</xdr:colOff>
      <xdr:row>14</xdr:row>
      <xdr:rowOff>42999</xdr:rowOff>
    </xdr:to>
    <xdr:sp macro="" textlink="">
      <xdr:nvSpPr>
        <xdr:cNvPr id="465" name="円/楕円 464"/>
        <xdr:cNvSpPr/>
      </xdr:nvSpPr>
      <xdr:spPr>
        <a:xfrm>
          <a:off x="169672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34126</xdr:rowOff>
    </xdr:from>
    <xdr:ext cx="762000" cy="259045"/>
    <xdr:sp macro="" textlink="">
      <xdr:nvSpPr>
        <xdr:cNvPr id="466" name="将来負担の状況該当値テキスト"/>
        <xdr:cNvSpPr txBox="1"/>
      </xdr:nvSpPr>
      <xdr:spPr>
        <a:xfrm>
          <a:off x="17106900" y="226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6078</xdr:rowOff>
    </xdr:from>
    <xdr:to>
      <xdr:col>23</xdr:col>
      <xdr:colOff>457200</xdr:colOff>
      <xdr:row>15</xdr:row>
      <xdr:rowOff>107678</xdr:rowOff>
    </xdr:to>
    <xdr:sp macro="" textlink="">
      <xdr:nvSpPr>
        <xdr:cNvPr id="467" name="円/楕円 466"/>
        <xdr:cNvSpPr/>
      </xdr:nvSpPr>
      <xdr:spPr>
        <a:xfrm>
          <a:off x="16129000" y="25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117855</xdr:rowOff>
    </xdr:from>
    <xdr:ext cx="736600" cy="259045"/>
    <xdr:sp macro="" textlink="">
      <xdr:nvSpPr>
        <xdr:cNvPr id="468" name="テキスト ボックス 467"/>
        <xdr:cNvSpPr txBox="1"/>
      </xdr:nvSpPr>
      <xdr:spPr>
        <a:xfrm>
          <a:off x="15798800" y="23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146504</xdr:rowOff>
    </xdr:from>
    <xdr:to>
      <xdr:col>22</xdr:col>
      <xdr:colOff>254000</xdr:colOff>
      <xdr:row>15</xdr:row>
      <xdr:rowOff>76654</xdr:rowOff>
    </xdr:to>
    <xdr:sp macro="" textlink="">
      <xdr:nvSpPr>
        <xdr:cNvPr id="469" name="円/楕円 468"/>
        <xdr:cNvSpPr/>
      </xdr:nvSpPr>
      <xdr:spPr>
        <a:xfrm>
          <a:off x="15240000" y="2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86831</xdr:rowOff>
    </xdr:from>
    <xdr:ext cx="762000" cy="259045"/>
    <xdr:sp macro="" textlink="">
      <xdr:nvSpPr>
        <xdr:cNvPr id="470" name="テキスト ボックス 469"/>
        <xdr:cNvSpPr txBox="1"/>
      </xdr:nvSpPr>
      <xdr:spPr>
        <a:xfrm>
          <a:off x="14909800" y="23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91440</xdr:rowOff>
    </xdr:from>
    <xdr:to>
      <xdr:col>21</xdr:col>
      <xdr:colOff>50800</xdr:colOff>
      <xdr:row>17</xdr:row>
      <xdr:rowOff>21590</xdr:rowOff>
    </xdr:to>
    <xdr:sp macro="" textlink="">
      <xdr:nvSpPr>
        <xdr:cNvPr id="471" name="円/楕円 470"/>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31767</xdr:rowOff>
    </xdr:from>
    <xdr:ext cx="762000" cy="259045"/>
    <xdr:sp macro="" textlink="">
      <xdr:nvSpPr>
        <xdr:cNvPr id="472" name="テキスト ボックス 471"/>
        <xdr:cNvSpPr txBox="1"/>
      </xdr:nvSpPr>
      <xdr:spPr>
        <a:xfrm>
          <a:off x="14020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26035</xdr:rowOff>
    </xdr:from>
    <xdr:to>
      <xdr:col>19</xdr:col>
      <xdr:colOff>533400</xdr:colOff>
      <xdr:row>18</xdr:row>
      <xdr:rowOff>127635</xdr:rowOff>
    </xdr:to>
    <xdr:sp macro="" textlink="">
      <xdr:nvSpPr>
        <xdr:cNvPr id="473" name="円/楕円 472"/>
        <xdr:cNvSpPr/>
      </xdr:nvSpPr>
      <xdr:spPr>
        <a:xfrm>
          <a:off x="134620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137812</xdr:rowOff>
    </xdr:from>
    <xdr:ext cx="762000" cy="259045"/>
    <xdr:sp macro="" textlink="">
      <xdr:nvSpPr>
        <xdr:cNvPr id="474" name="テキスト ボックス 473"/>
        <xdr:cNvSpPr txBox="1"/>
      </xdr:nvSpPr>
      <xdr:spPr>
        <a:xfrm>
          <a:off x="13131800" y="28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人件費に係る経常収支比率は</a:t>
          </a:r>
          <a:r>
            <a:rPr kumimoji="1" lang="ja-JP" altLang="en-US" sz="1300">
              <a:solidFill>
                <a:schemeClr val="dk1"/>
              </a:solidFill>
              <a:effectLst/>
              <a:latin typeface="+mn-lt"/>
              <a:ea typeface="+mn-ea"/>
              <a:cs typeface="+mn-cs"/>
            </a:rPr>
            <a:t>、</a:t>
          </a:r>
          <a:r>
            <a:rPr kumimoji="1" lang="en-US" altLang="ja-JP" sz="1300" baseline="0">
              <a:solidFill>
                <a:schemeClr val="dk1"/>
              </a:solidFill>
              <a:effectLst/>
              <a:latin typeface="+mn-ea"/>
              <a:ea typeface="+mn-ea"/>
              <a:cs typeface="+mn-cs"/>
            </a:rPr>
            <a:t>27</a:t>
          </a:r>
          <a:r>
            <a:rPr kumimoji="1" lang="ja-JP" altLang="ja-JP" sz="1300" baseline="0">
              <a:solidFill>
                <a:schemeClr val="dk1"/>
              </a:solidFill>
              <a:effectLst/>
              <a:latin typeface="+mn-ea"/>
              <a:ea typeface="+mn-ea"/>
              <a:cs typeface="+mn-cs"/>
            </a:rPr>
            <a:t>年度に</a:t>
          </a:r>
          <a:r>
            <a:rPr kumimoji="1" lang="ja-JP" altLang="en-US" sz="1300" baseline="0">
              <a:solidFill>
                <a:schemeClr val="dk1"/>
              </a:solidFill>
              <a:effectLst/>
              <a:latin typeface="+mn-ea"/>
              <a:ea typeface="+mn-ea"/>
              <a:cs typeface="+mn-cs"/>
            </a:rPr>
            <a:t>、</a:t>
          </a:r>
          <a:r>
            <a:rPr kumimoji="1" lang="ja-JP" altLang="ja-JP" sz="1300" b="0" i="0" baseline="0">
              <a:solidFill>
                <a:schemeClr val="dk1"/>
              </a:solidFill>
              <a:effectLst/>
              <a:latin typeface="+mn-ea"/>
              <a:ea typeface="+mn-ea"/>
              <a:cs typeface="+mn-cs"/>
            </a:rPr>
            <a:t>一般行政職</a:t>
          </a:r>
          <a:r>
            <a:rPr kumimoji="1" lang="ja-JP" altLang="en-US" sz="1300" b="0" i="0" baseline="0">
              <a:solidFill>
                <a:schemeClr val="dk1"/>
              </a:solidFill>
              <a:effectLst/>
              <a:latin typeface="+mn-ea"/>
              <a:ea typeface="+mn-ea"/>
              <a:cs typeface="+mn-cs"/>
            </a:rPr>
            <a:t>等</a:t>
          </a:r>
          <a:r>
            <a:rPr kumimoji="1" lang="ja-JP" altLang="ja-JP" sz="1300" b="0" i="0" baseline="0">
              <a:solidFill>
                <a:schemeClr val="dk1"/>
              </a:solidFill>
              <a:effectLst/>
              <a:latin typeface="+mn-ea"/>
              <a:ea typeface="+mn-ea"/>
              <a:cs typeface="+mn-cs"/>
            </a:rPr>
            <a:t>の給料表について平均</a:t>
          </a:r>
          <a:r>
            <a:rPr kumimoji="1" lang="en-US" altLang="ja-JP" sz="1300" b="0" i="0" baseline="0">
              <a:solidFill>
                <a:schemeClr val="dk1"/>
              </a:solidFill>
              <a:effectLst/>
              <a:latin typeface="+mn-ea"/>
              <a:ea typeface="+mn-ea"/>
              <a:cs typeface="+mn-cs"/>
            </a:rPr>
            <a:t>2.0</a:t>
          </a:r>
          <a:r>
            <a:rPr kumimoji="1" lang="ja-JP" altLang="ja-JP" sz="1300" b="0" i="0" baseline="0">
              <a:solidFill>
                <a:schemeClr val="dk1"/>
              </a:solidFill>
              <a:effectLst/>
              <a:latin typeface="+mn-ea"/>
              <a:ea typeface="+mn-ea"/>
              <a:cs typeface="+mn-cs"/>
            </a:rPr>
            <a:t>％（最高で</a:t>
          </a:r>
          <a:r>
            <a:rPr kumimoji="1" lang="en-US" altLang="ja-JP" sz="1300" b="0" i="0" baseline="0">
              <a:solidFill>
                <a:schemeClr val="dk1"/>
              </a:solidFill>
              <a:effectLst/>
              <a:latin typeface="+mn-ea"/>
              <a:ea typeface="+mn-ea"/>
              <a:cs typeface="+mn-cs"/>
            </a:rPr>
            <a:t>5.1%</a:t>
          </a:r>
          <a:r>
            <a:rPr kumimoji="1"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の</a:t>
          </a:r>
          <a:r>
            <a:rPr kumimoji="1" lang="ja-JP" altLang="ja-JP" sz="1300" b="0" i="0" baseline="0">
              <a:solidFill>
                <a:schemeClr val="dk1"/>
              </a:solidFill>
              <a:effectLst/>
              <a:latin typeface="+mn-ea"/>
              <a:ea typeface="+mn-ea"/>
              <a:cs typeface="+mn-cs"/>
            </a:rPr>
            <a:t>引下げ</a:t>
          </a:r>
          <a:r>
            <a:rPr kumimoji="1" lang="ja-JP" altLang="en-US" sz="1300" b="0" i="0" baseline="0">
              <a:solidFill>
                <a:schemeClr val="dk1"/>
              </a:solidFill>
              <a:effectLst/>
              <a:latin typeface="+mn-ea"/>
              <a:ea typeface="+mn-ea"/>
              <a:cs typeface="+mn-cs"/>
            </a:rPr>
            <a:t>を行ったことや、職員の平均年齢の低下等により</a:t>
          </a:r>
          <a:r>
            <a:rPr kumimoji="1" lang="ja-JP" altLang="ja-JP" sz="1300">
              <a:solidFill>
                <a:schemeClr val="dk1"/>
              </a:solidFill>
              <a:effectLst/>
              <a:latin typeface="+mn-ea"/>
              <a:ea typeface="+mn-ea"/>
              <a:cs typeface="+mn-cs"/>
            </a:rPr>
            <a:t>前年度に比べ</a:t>
          </a:r>
          <a:r>
            <a:rPr kumimoji="1" lang="ja-JP" altLang="en-US" sz="1300">
              <a:solidFill>
                <a:schemeClr val="dk1"/>
              </a:solidFill>
              <a:effectLst/>
              <a:latin typeface="+mn-ea"/>
              <a:ea typeface="+mn-ea"/>
              <a:cs typeface="+mn-cs"/>
            </a:rPr>
            <a:t>低下</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低い比率を保っているものの、その要因として、消防業務、ごみ処理業務等を一部事務組合で行っていることがあげられるため、引き続き行政改革への取組を通じて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69850</xdr:rowOff>
    </xdr:to>
    <xdr:cxnSp macro="">
      <xdr:nvCxnSpPr>
        <xdr:cNvPr id="70" name="直線コネクタ 69"/>
        <xdr:cNvCxnSpPr/>
      </xdr:nvCxnSpPr>
      <xdr:spPr>
        <a:xfrm flipV="1">
          <a:off x="3987800" y="6070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141288</xdr:rowOff>
    </xdr:from>
    <xdr:to>
      <xdr:col>5</xdr:col>
      <xdr:colOff>549275</xdr:colOff>
      <xdr:row>36</xdr:row>
      <xdr:rowOff>69850</xdr:rowOff>
    </xdr:to>
    <xdr:cxnSp macro="">
      <xdr:nvCxnSpPr>
        <xdr:cNvPr id="73" name="直線コネクタ 72"/>
        <xdr:cNvCxnSpPr/>
      </xdr:nvCxnSpPr>
      <xdr:spPr>
        <a:xfrm>
          <a:off x="3098800" y="61420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141288</xdr:rowOff>
    </xdr:from>
    <xdr:to>
      <xdr:col>4</xdr:col>
      <xdr:colOff>346075</xdr:colOff>
      <xdr:row>36</xdr:row>
      <xdr:rowOff>69850</xdr:rowOff>
    </xdr:to>
    <xdr:cxnSp macro="">
      <xdr:nvCxnSpPr>
        <xdr:cNvPr id="76" name="直線コネクタ 75"/>
        <xdr:cNvCxnSpPr/>
      </xdr:nvCxnSpPr>
      <xdr:spPr>
        <a:xfrm flipV="1">
          <a:off x="2209800" y="61420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69850</xdr:rowOff>
    </xdr:from>
    <xdr:to>
      <xdr:col>3</xdr:col>
      <xdr:colOff>142875</xdr:colOff>
      <xdr:row>36</xdr:row>
      <xdr:rowOff>169863</xdr:rowOff>
    </xdr:to>
    <xdr:cxnSp macro="">
      <xdr:nvCxnSpPr>
        <xdr:cNvPr id="79" name="直線コネクタ 78"/>
        <xdr:cNvCxnSpPr/>
      </xdr:nvCxnSpPr>
      <xdr:spPr>
        <a:xfrm flipV="1">
          <a:off x="1320800" y="62420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9" name="円/楕円 88"/>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90"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19050</xdr:rowOff>
    </xdr:from>
    <xdr:to>
      <xdr:col>5</xdr:col>
      <xdr:colOff>600075</xdr:colOff>
      <xdr:row>36</xdr:row>
      <xdr:rowOff>120650</xdr:rowOff>
    </xdr:to>
    <xdr:sp macro="" textlink="">
      <xdr:nvSpPr>
        <xdr:cNvPr id="91" name="円/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130827</xdr:rowOff>
    </xdr:from>
    <xdr:ext cx="736600" cy="259045"/>
    <xdr:sp macro="" textlink="">
      <xdr:nvSpPr>
        <xdr:cNvPr id="92" name="テキスト ボックス 91"/>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90488</xdr:rowOff>
    </xdr:from>
    <xdr:to>
      <xdr:col>4</xdr:col>
      <xdr:colOff>396875</xdr:colOff>
      <xdr:row>36</xdr:row>
      <xdr:rowOff>20638</xdr:rowOff>
    </xdr:to>
    <xdr:sp macro="" textlink="">
      <xdr:nvSpPr>
        <xdr:cNvPr id="93" name="円/楕円 92"/>
        <xdr:cNvSpPr/>
      </xdr:nvSpPr>
      <xdr:spPr>
        <a:xfrm>
          <a:off x="3048000" y="60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30815</xdr:rowOff>
    </xdr:from>
    <xdr:ext cx="762000" cy="259045"/>
    <xdr:sp macro="" textlink="">
      <xdr:nvSpPr>
        <xdr:cNvPr id="94" name="テキスト ボックス 93"/>
        <xdr:cNvSpPr txBox="1"/>
      </xdr:nvSpPr>
      <xdr:spPr>
        <a:xfrm>
          <a:off x="2717800" y="586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95" name="円/楕円 94"/>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130827</xdr:rowOff>
    </xdr:from>
    <xdr:ext cx="762000" cy="259045"/>
    <xdr:sp macro="" textlink="">
      <xdr:nvSpPr>
        <xdr:cNvPr id="96" name="テキスト ボックス 95"/>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119063</xdr:rowOff>
    </xdr:from>
    <xdr:to>
      <xdr:col>1</xdr:col>
      <xdr:colOff>676275</xdr:colOff>
      <xdr:row>37</xdr:row>
      <xdr:rowOff>49213</xdr:rowOff>
    </xdr:to>
    <xdr:sp macro="" textlink="">
      <xdr:nvSpPr>
        <xdr:cNvPr id="97" name="円/楕円 96"/>
        <xdr:cNvSpPr/>
      </xdr:nvSpPr>
      <xdr:spPr>
        <a:xfrm>
          <a:off x="12700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59390</xdr:rowOff>
    </xdr:from>
    <xdr:ext cx="762000" cy="259045"/>
    <xdr:sp macro="" textlink="">
      <xdr:nvSpPr>
        <xdr:cNvPr id="98" name="テキスト ボックス 97"/>
        <xdr:cNvSpPr txBox="1"/>
      </xdr:nvSpPr>
      <xdr:spPr>
        <a:xfrm>
          <a:off x="939800" y="6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物件費に係る経常収支比率が上昇傾向にある要因として、民間業務委託や指定管理者制度を推進することで、人件費であったものが物件費へシフトしていることがあげられる。また、</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a:t>
          </a:r>
          <a:r>
            <a:rPr kumimoji="1" lang="ja-JP" altLang="ja-JP" sz="1300" b="0" i="0" baseline="0">
              <a:solidFill>
                <a:schemeClr val="dk1"/>
              </a:solidFill>
              <a:effectLst/>
              <a:latin typeface="+mn-ea"/>
              <a:ea typeface="+mn-ea"/>
              <a:cs typeface="+mn-cs"/>
            </a:rPr>
            <a:t>経常収支比率</a:t>
          </a:r>
          <a:r>
            <a:rPr kumimoji="1" lang="ja-JP" altLang="en-US" sz="1300" b="0" i="0" baseline="0">
              <a:solidFill>
                <a:schemeClr val="dk1"/>
              </a:solidFill>
              <a:effectLst/>
              <a:latin typeface="+mn-ea"/>
              <a:ea typeface="+mn-ea"/>
              <a:cs typeface="+mn-cs"/>
            </a:rPr>
            <a:t>は低下したものの、物件費自体は増加した。</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類似団体と比較すると、低い比率を保っているものの、消防業務、ごみ処理業務等を一部事務組合が行っているという背景に留意する必要がある。</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0</xdr:rowOff>
    </xdr:from>
    <xdr:to>
      <xdr:col>24</xdr:col>
      <xdr:colOff>31750</xdr:colOff>
      <xdr:row>20</xdr:row>
      <xdr:rowOff>76200</xdr:rowOff>
    </xdr:to>
    <xdr:cxnSp macro="">
      <xdr:nvCxnSpPr>
        <xdr:cNvPr id="126" name="直線コネクタ 125"/>
        <xdr:cNvCxnSpPr/>
      </xdr:nvCxnSpPr>
      <xdr:spPr>
        <a:xfrm flipV="1">
          <a:off x="16510000" y="24003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48277</xdr:rowOff>
    </xdr:from>
    <xdr:ext cx="762000" cy="259045"/>
    <xdr:sp macro="" textlink="">
      <xdr:nvSpPr>
        <xdr:cNvPr id="127" name="物件費最小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20</xdr:row>
      <xdr:rowOff>76200</xdr:rowOff>
    </xdr:from>
    <xdr:to>
      <xdr:col>24</xdr:col>
      <xdr:colOff>120650</xdr:colOff>
      <xdr:row>20</xdr:row>
      <xdr:rowOff>76200</xdr:rowOff>
    </xdr:to>
    <xdr:cxnSp macro="">
      <xdr:nvCxnSpPr>
        <xdr:cNvPr id="128" name="直線コネクタ 127"/>
        <xdr:cNvCxnSpPr/>
      </xdr:nvCxnSpPr>
      <xdr:spPr>
        <a:xfrm>
          <a:off x="16421100" y="3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86377</xdr:rowOff>
    </xdr:from>
    <xdr:ext cx="762000" cy="259045"/>
    <xdr:sp macro="" textlink="">
      <xdr:nvSpPr>
        <xdr:cNvPr id="129" name="物件費最大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14</xdr:row>
      <xdr:rowOff>0</xdr:rowOff>
    </xdr:from>
    <xdr:to>
      <xdr:col>24</xdr:col>
      <xdr:colOff>120650</xdr:colOff>
      <xdr:row>14</xdr:row>
      <xdr:rowOff>0</xdr:rowOff>
    </xdr:to>
    <xdr:cxnSp macro="">
      <xdr:nvCxnSpPr>
        <xdr:cNvPr id="130" name="直線コネクタ 129"/>
        <xdr:cNvCxnSpPr/>
      </xdr:nvCxnSpPr>
      <xdr:spPr>
        <a:xfrm>
          <a:off x="16421100" y="240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12700</xdr:rowOff>
    </xdr:to>
    <xdr:cxnSp macro="">
      <xdr:nvCxnSpPr>
        <xdr:cNvPr id="131" name="直線コネクタ 130"/>
        <xdr:cNvCxnSpPr/>
      </xdr:nvCxnSpPr>
      <xdr:spPr>
        <a:xfrm flipV="1">
          <a:off x="15671800" y="240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2"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3" name="フローチャート : 判断 132"/>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14</xdr:row>
      <xdr:rowOff>12700</xdr:rowOff>
    </xdr:to>
    <xdr:cxnSp macro="">
      <xdr:nvCxnSpPr>
        <xdr:cNvPr id="134" name="直線コネクタ 133"/>
        <xdr:cNvCxnSpPr/>
      </xdr:nvCxnSpPr>
      <xdr:spPr>
        <a:xfrm>
          <a:off x="14782800" y="229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5" name="フローチャート : 判断 134"/>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6" name="テキスト ボックス 13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57150</xdr:rowOff>
    </xdr:from>
    <xdr:to>
      <xdr:col>21</xdr:col>
      <xdr:colOff>361950</xdr:colOff>
      <xdr:row>13</xdr:row>
      <xdr:rowOff>69850</xdr:rowOff>
    </xdr:to>
    <xdr:cxnSp macro="">
      <xdr:nvCxnSpPr>
        <xdr:cNvPr id="137" name="直線コネクタ 136"/>
        <xdr:cNvCxnSpPr/>
      </xdr:nvCxnSpPr>
      <xdr:spPr>
        <a:xfrm>
          <a:off x="13893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139700</xdr:rowOff>
    </xdr:from>
    <xdr:to>
      <xdr:col>21</xdr:col>
      <xdr:colOff>412750</xdr:colOff>
      <xdr:row>17</xdr:row>
      <xdr:rowOff>69850</xdr:rowOff>
    </xdr:to>
    <xdr:sp macro="" textlink="">
      <xdr:nvSpPr>
        <xdr:cNvPr id="138" name="フローチャート : 判断 137"/>
        <xdr:cNvSpPr/>
      </xdr:nvSpPr>
      <xdr:spPr>
        <a:xfrm>
          <a:off x="1473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39" name="テキスト ボックス 138"/>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57150</xdr:rowOff>
    </xdr:to>
    <xdr:cxnSp macro="">
      <xdr:nvCxnSpPr>
        <xdr:cNvPr id="140" name="直線コネクタ 139"/>
        <xdr:cNvCxnSpPr/>
      </xdr:nvCxnSpPr>
      <xdr:spPr>
        <a:xfrm>
          <a:off x="13004800" y="220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41" name="フローチャート : 判断 140"/>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2" name="テキスト ボックス 141"/>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43" name="フローチャート : 判断 142"/>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44" name="テキスト ボックス 14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120650</xdr:rowOff>
    </xdr:from>
    <xdr:to>
      <xdr:col>24</xdr:col>
      <xdr:colOff>82550</xdr:colOff>
      <xdr:row>14</xdr:row>
      <xdr:rowOff>50800</xdr:rowOff>
    </xdr:to>
    <xdr:sp macro="" textlink="">
      <xdr:nvSpPr>
        <xdr:cNvPr id="150" name="円/楕円 149"/>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51"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52" name="円/楕円 151"/>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53" name="テキスト ボックス 152"/>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4" name="円/楕円 15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5" name="テキスト ボックス 15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6350</xdr:rowOff>
    </xdr:from>
    <xdr:to>
      <xdr:col>20</xdr:col>
      <xdr:colOff>209550</xdr:colOff>
      <xdr:row>13</xdr:row>
      <xdr:rowOff>107950</xdr:rowOff>
    </xdr:to>
    <xdr:sp macro="" textlink="">
      <xdr:nvSpPr>
        <xdr:cNvPr id="156" name="円/楕円 155"/>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118127</xdr:rowOff>
    </xdr:from>
    <xdr:ext cx="762000" cy="259045"/>
    <xdr:sp macro="" textlink="">
      <xdr:nvSpPr>
        <xdr:cNvPr id="157" name="テキスト ボックス 156"/>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8" name="円/楕円 157"/>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9" name="テキスト ボックス 158"/>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扶助費</a:t>
          </a:r>
          <a:r>
            <a:rPr kumimoji="1" lang="ja-JP" altLang="ja-JP" sz="1300">
              <a:solidFill>
                <a:schemeClr val="dk1"/>
              </a:solidFill>
              <a:effectLst/>
              <a:latin typeface="+mn-lt"/>
              <a:ea typeface="+mn-ea"/>
              <a:cs typeface="+mn-cs"/>
            </a:rPr>
            <a:t>に係る経常収支比率は、</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年度において、</a:t>
          </a:r>
          <a:r>
            <a:rPr kumimoji="1" lang="ja-JP" altLang="en-US" sz="1300">
              <a:solidFill>
                <a:schemeClr val="dk1"/>
              </a:solidFill>
              <a:effectLst/>
              <a:latin typeface="+mn-lt"/>
              <a:ea typeface="+mn-ea"/>
              <a:cs typeface="+mn-cs"/>
            </a:rPr>
            <a:t>民間保育所等委託事業の増等により、</a:t>
          </a:r>
          <a:r>
            <a:rPr kumimoji="1" lang="ja-JP" altLang="ja-JP" sz="1300">
              <a:solidFill>
                <a:schemeClr val="dk1"/>
              </a:solidFill>
              <a:effectLst/>
              <a:latin typeface="+mn-lt"/>
              <a:ea typeface="+mn-ea"/>
              <a:cs typeface="+mn-cs"/>
            </a:rPr>
            <a:t>前年度に比べ</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a:t>
          </a:r>
          <a:endParaRPr lang="ja-JP" altLang="ja-JP" sz="1300">
            <a:effectLst/>
          </a:endParaRPr>
        </a:p>
        <a:p>
          <a:r>
            <a:rPr kumimoji="1" lang="ja-JP" altLang="en-US" sz="1300">
              <a:latin typeface="+mn-ea"/>
              <a:ea typeface="+mn-ea"/>
            </a:rPr>
            <a:t>　</a:t>
          </a:r>
          <a:r>
            <a:rPr kumimoji="1" lang="ja-JP" altLang="ja-JP" sz="1300" b="0" i="0" baseline="0">
              <a:solidFill>
                <a:schemeClr val="dk1"/>
              </a:solidFill>
              <a:effectLst/>
              <a:latin typeface="+mn-lt"/>
              <a:ea typeface="+mn-ea"/>
              <a:cs typeface="+mn-cs"/>
            </a:rPr>
            <a:t>類似団体平均と比較すると</a:t>
          </a:r>
          <a:r>
            <a:rPr kumimoji="1" lang="ja-JP" altLang="en-US" sz="1300" b="0" i="0" baseline="0">
              <a:solidFill>
                <a:schemeClr val="dk1"/>
              </a:solidFill>
              <a:effectLst/>
              <a:latin typeface="+mn-lt"/>
              <a:ea typeface="+mn-ea"/>
              <a:cs typeface="+mn-cs"/>
            </a:rPr>
            <a:t>、</a:t>
          </a:r>
          <a:r>
            <a:rPr kumimoji="1" lang="ja-JP" altLang="en-US" sz="1300">
              <a:latin typeface="+mn-ea"/>
              <a:ea typeface="+mn-ea"/>
            </a:rPr>
            <a:t>高い比率で推移しているため、引き続き資格審査の適正化や単独事業の見直しを進めていく。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5" name="直線コネクタ 184"/>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6"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7" name="直線コネクタ 186"/>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35560</xdr:rowOff>
    </xdr:from>
    <xdr:to>
      <xdr:col>7</xdr:col>
      <xdr:colOff>15875</xdr:colOff>
      <xdr:row>60</xdr:row>
      <xdr:rowOff>58420</xdr:rowOff>
    </xdr:to>
    <xdr:cxnSp macro="">
      <xdr:nvCxnSpPr>
        <xdr:cNvPr id="190" name="直線コネクタ 189"/>
        <xdr:cNvCxnSpPr/>
      </xdr:nvCxnSpPr>
      <xdr:spPr>
        <a:xfrm>
          <a:off x="3987800" y="1032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69867</xdr:rowOff>
    </xdr:from>
    <xdr:ext cx="762000" cy="259045"/>
    <xdr:sp macro="" textlink="">
      <xdr:nvSpPr>
        <xdr:cNvPr id="191"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2" name="フローチャート : 判断 191"/>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35560</xdr:rowOff>
    </xdr:from>
    <xdr:to>
      <xdr:col>5</xdr:col>
      <xdr:colOff>549275</xdr:colOff>
      <xdr:row>60</xdr:row>
      <xdr:rowOff>127000</xdr:rowOff>
    </xdr:to>
    <xdr:cxnSp macro="">
      <xdr:nvCxnSpPr>
        <xdr:cNvPr id="193" name="直線コネクタ 192"/>
        <xdr:cNvCxnSpPr/>
      </xdr:nvCxnSpPr>
      <xdr:spPr>
        <a:xfrm flipV="1">
          <a:off x="3098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4" name="フローチャート : 判断 193"/>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95" name="テキスト ボックス 194"/>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127000</xdr:rowOff>
    </xdr:from>
    <xdr:to>
      <xdr:col>4</xdr:col>
      <xdr:colOff>346075</xdr:colOff>
      <xdr:row>61</xdr:row>
      <xdr:rowOff>92710</xdr:rowOff>
    </xdr:to>
    <xdr:cxnSp macro="">
      <xdr:nvCxnSpPr>
        <xdr:cNvPr id="196" name="直線コネクタ 195"/>
        <xdr:cNvCxnSpPr/>
      </xdr:nvCxnSpPr>
      <xdr:spPr>
        <a:xfrm flipV="1">
          <a:off x="2209800" y="1041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7" name="フローチャート : 判断 196"/>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96537</xdr:rowOff>
    </xdr:from>
    <xdr:ext cx="762000" cy="259045"/>
    <xdr:sp macro="" textlink="">
      <xdr:nvSpPr>
        <xdr:cNvPr id="198" name="テキスト ボックス 197"/>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58420</xdr:rowOff>
    </xdr:from>
    <xdr:to>
      <xdr:col>3</xdr:col>
      <xdr:colOff>142875</xdr:colOff>
      <xdr:row>61</xdr:row>
      <xdr:rowOff>92710</xdr:rowOff>
    </xdr:to>
    <xdr:cxnSp macro="">
      <xdr:nvCxnSpPr>
        <xdr:cNvPr id="199" name="直線コネクタ 198"/>
        <xdr:cNvCxnSpPr/>
      </xdr:nvCxnSpPr>
      <xdr:spPr>
        <a:xfrm>
          <a:off x="1320800" y="103454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0" name="フローチャート : 判断 199"/>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1" name="テキスト ボックス 200"/>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2" name="フローチャート : 判断 20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3" name="テキスト ボックス 202"/>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7620</xdr:rowOff>
    </xdr:from>
    <xdr:to>
      <xdr:col>7</xdr:col>
      <xdr:colOff>66675</xdr:colOff>
      <xdr:row>60</xdr:row>
      <xdr:rowOff>109220</xdr:rowOff>
    </xdr:to>
    <xdr:sp macro="" textlink="">
      <xdr:nvSpPr>
        <xdr:cNvPr id="209" name="円/楕円 208"/>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87647</xdr:rowOff>
    </xdr:from>
    <xdr:ext cx="762000" cy="259045"/>
    <xdr:sp macro="" textlink="">
      <xdr:nvSpPr>
        <xdr:cNvPr id="210" name="扶助費該当値テキスト"/>
        <xdr:cNvSpPr txBox="1"/>
      </xdr:nvSpPr>
      <xdr:spPr>
        <a:xfrm>
          <a:off x="4914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156210</xdr:rowOff>
    </xdr:from>
    <xdr:to>
      <xdr:col>5</xdr:col>
      <xdr:colOff>600075</xdr:colOff>
      <xdr:row>60</xdr:row>
      <xdr:rowOff>86360</xdr:rowOff>
    </xdr:to>
    <xdr:sp macro="" textlink="">
      <xdr:nvSpPr>
        <xdr:cNvPr id="211" name="円/楕円 210"/>
        <xdr:cNvSpPr/>
      </xdr:nvSpPr>
      <xdr:spPr>
        <a:xfrm>
          <a:off x="3937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71137</xdr:rowOff>
    </xdr:from>
    <xdr:ext cx="736600" cy="259045"/>
    <xdr:sp macro="" textlink="">
      <xdr:nvSpPr>
        <xdr:cNvPr id="212" name="テキスト ボックス 211"/>
        <xdr:cNvSpPr txBox="1"/>
      </xdr:nvSpPr>
      <xdr:spPr>
        <a:xfrm>
          <a:off x="3606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13" name="円/楕円 212"/>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14" name="テキスト ボックス 213"/>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41910</xdr:rowOff>
    </xdr:from>
    <xdr:to>
      <xdr:col>3</xdr:col>
      <xdr:colOff>193675</xdr:colOff>
      <xdr:row>61</xdr:row>
      <xdr:rowOff>143510</xdr:rowOff>
    </xdr:to>
    <xdr:sp macro="" textlink="">
      <xdr:nvSpPr>
        <xdr:cNvPr id="215" name="円/楕円 214"/>
        <xdr:cNvSpPr/>
      </xdr:nvSpPr>
      <xdr:spPr>
        <a:xfrm>
          <a:off x="215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128287</xdr:rowOff>
    </xdr:from>
    <xdr:ext cx="762000" cy="259045"/>
    <xdr:sp macro="" textlink="">
      <xdr:nvSpPr>
        <xdr:cNvPr id="216" name="テキスト ボックス 215"/>
        <xdr:cNvSpPr txBox="1"/>
      </xdr:nvSpPr>
      <xdr:spPr>
        <a:xfrm>
          <a:off x="1828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7620</xdr:rowOff>
    </xdr:from>
    <xdr:to>
      <xdr:col>1</xdr:col>
      <xdr:colOff>676275</xdr:colOff>
      <xdr:row>60</xdr:row>
      <xdr:rowOff>109220</xdr:rowOff>
    </xdr:to>
    <xdr:sp macro="" textlink="">
      <xdr:nvSpPr>
        <xdr:cNvPr id="217" name="円/楕円 216"/>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93997</xdr:rowOff>
    </xdr:from>
    <xdr:ext cx="762000" cy="259045"/>
    <xdr:sp macro="" textlink="">
      <xdr:nvSpPr>
        <xdr:cNvPr id="218" name="テキスト ボックス 217"/>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その他に係る経常収支比率を構成している主なものは、国民健康保険、介護保険、後期高齢者医療等の特別会計事業に対する繰出金である。</a:t>
          </a:r>
        </a:p>
        <a:p>
          <a:r>
            <a:rPr kumimoji="1" lang="ja-JP" altLang="en-US" sz="1300">
              <a:latin typeface="+mn-ea"/>
              <a:ea typeface="+mn-ea"/>
            </a:rPr>
            <a:t>　</a:t>
          </a:r>
          <a:r>
            <a:rPr kumimoji="1" lang="en-US" altLang="ja-JP" sz="1300">
              <a:latin typeface="+mn-ea"/>
              <a:ea typeface="+mn-ea"/>
            </a:rPr>
            <a:t>27</a:t>
          </a:r>
          <a:r>
            <a:rPr kumimoji="1" lang="ja-JP" altLang="en-US" sz="1300">
              <a:latin typeface="+mn-ea"/>
              <a:ea typeface="+mn-ea"/>
            </a:rPr>
            <a:t>年度からは、公共下水道事業が公営企業法を一部適用するのに伴い、従来の繰出金が補助費等にシフトしたため、比率が低下した。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6" name="直線コネクタ 245"/>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7"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8" name="直線コネクタ 247"/>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49"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0" name="直線コネクタ 249"/>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69850</xdr:rowOff>
    </xdr:from>
    <xdr:to>
      <xdr:col>24</xdr:col>
      <xdr:colOff>31750</xdr:colOff>
      <xdr:row>58</xdr:row>
      <xdr:rowOff>146050</xdr:rowOff>
    </xdr:to>
    <xdr:cxnSp macro="">
      <xdr:nvCxnSpPr>
        <xdr:cNvPr id="251" name="直線コネクタ 250"/>
        <xdr:cNvCxnSpPr/>
      </xdr:nvCxnSpPr>
      <xdr:spPr>
        <a:xfrm flipV="1">
          <a:off x="15671800" y="96710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2"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3" name="フローチャート : 判断 252"/>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146050</xdr:rowOff>
    </xdr:from>
    <xdr:to>
      <xdr:col>22</xdr:col>
      <xdr:colOff>565150</xdr:colOff>
      <xdr:row>59</xdr:row>
      <xdr:rowOff>12700</xdr:rowOff>
    </xdr:to>
    <xdr:cxnSp macro="">
      <xdr:nvCxnSpPr>
        <xdr:cNvPr id="254" name="直線コネクタ 253"/>
        <xdr:cNvCxnSpPr/>
      </xdr:nvCxnSpPr>
      <xdr:spPr>
        <a:xfrm flipV="1">
          <a:off x="14782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5" name="フローチャート : 判断 254"/>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6" name="テキスト ボックス 255"/>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107950</xdr:rowOff>
    </xdr:to>
    <xdr:cxnSp macro="">
      <xdr:nvCxnSpPr>
        <xdr:cNvPr id="257" name="直線コネクタ 256"/>
        <xdr:cNvCxnSpPr/>
      </xdr:nvCxnSpPr>
      <xdr:spPr>
        <a:xfrm flipV="1">
          <a:off x="13893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58" name="フローチャート : 判断 257"/>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59" name="テキスト ボックス 258"/>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107950</xdr:rowOff>
    </xdr:to>
    <xdr:cxnSp macro="">
      <xdr:nvCxnSpPr>
        <xdr:cNvPr id="260" name="直線コネクタ 259"/>
        <xdr:cNvCxnSpPr/>
      </xdr:nvCxnSpPr>
      <xdr:spPr>
        <a:xfrm>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1" name="フローチャート : 判断 260"/>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92727</xdr:rowOff>
    </xdr:from>
    <xdr:ext cx="762000" cy="259045"/>
    <xdr:sp macro="" textlink="">
      <xdr:nvSpPr>
        <xdr:cNvPr id="262" name="テキスト ボックス 261"/>
        <xdr:cNvSpPr txBox="1"/>
      </xdr:nvSpPr>
      <xdr:spPr>
        <a:xfrm>
          <a:off x="13512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3" name="フローチャート : 判断 262"/>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54627</xdr:rowOff>
    </xdr:from>
    <xdr:ext cx="762000" cy="259045"/>
    <xdr:sp macro="" textlink="">
      <xdr:nvSpPr>
        <xdr:cNvPr id="264" name="テキスト ボックス 263"/>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19050</xdr:rowOff>
    </xdr:from>
    <xdr:to>
      <xdr:col>24</xdr:col>
      <xdr:colOff>82550</xdr:colOff>
      <xdr:row>56</xdr:row>
      <xdr:rowOff>120650</xdr:rowOff>
    </xdr:to>
    <xdr:sp macro="" textlink="">
      <xdr:nvSpPr>
        <xdr:cNvPr id="270" name="円/楕円 269"/>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35577</xdr:rowOff>
    </xdr:from>
    <xdr:ext cx="762000" cy="259045"/>
    <xdr:sp macro="" textlink="">
      <xdr:nvSpPr>
        <xdr:cNvPr id="271"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95250</xdr:rowOff>
    </xdr:from>
    <xdr:to>
      <xdr:col>22</xdr:col>
      <xdr:colOff>615950</xdr:colOff>
      <xdr:row>59</xdr:row>
      <xdr:rowOff>25400</xdr:rowOff>
    </xdr:to>
    <xdr:sp macro="" textlink="">
      <xdr:nvSpPr>
        <xdr:cNvPr id="272" name="円/楕円 271"/>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10177</xdr:rowOff>
    </xdr:from>
    <xdr:ext cx="736600" cy="259045"/>
    <xdr:sp macro="" textlink="">
      <xdr:nvSpPr>
        <xdr:cNvPr id="273" name="テキスト ボックス 272"/>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74" name="円/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75" name="テキスト ボックス 274"/>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6" name="円/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8" name="円/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補助費等に係る経常収支比率が類似団体と比較して高い要因は、一部事務組合に対する負担金が多いことがあげられる。本市では、消防業務、ごみ処理業務等を一部事務組合にて実施しており、その負担金が補助費等の構成比の大半を占め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年度は、公共下水道事業が公営企業法を一部適用し、従来の繰出金が補助費等にシフトしたため、比率が上昇した。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5" name="直線コネクタ 304"/>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6"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7" name="直線コネクタ 306"/>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8"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9" name="直線コネクタ 308"/>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39</xdr:row>
      <xdr:rowOff>156718</xdr:rowOff>
    </xdr:to>
    <xdr:cxnSp macro="">
      <xdr:nvCxnSpPr>
        <xdr:cNvPr id="310" name="直線コネクタ 309"/>
        <xdr:cNvCxnSpPr/>
      </xdr:nvCxnSpPr>
      <xdr:spPr>
        <a:xfrm>
          <a:off x="15671800" y="6559804"/>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1"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2" name="フローチャート : 判断 311"/>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39</xdr:row>
      <xdr:rowOff>65278</xdr:rowOff>
    </xdr:to>
    <xdr:cxnSp macro="">
      <xdr:nvCxnSpPr>
        <xdr:cNvPr id="313" name="直線コネクタ 312"/>
        <xdr:cNvCxnSpPr/>
      </xdr:nvCxnSpPr>
      <xdr:spPr>
        <a:xfrm flipV="1">
          <a:off x="14782800" y="65598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4" name="フローチャート : 判断 313"/>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5" name="テキスト ボックス 314"/>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65278</xdr:rowOff>
    </xdr:from>
    <xdr:to>
      <xdr:col>21</xdr:col>
      <xdr:colOff>361950</xdr:colOff>
      <xdr:row>39</xdr:row>
      <xdr:rowOff>65278</xdr:rowOff>
    </xdr:to>
    <xdr:cxnSp macro="">
      <xdr:nvCxnSpPr>
        <xdr:cNvPr id="316" name="直線コネクタ 315"/>
        <xdr:cNvCxnSpPr/>
      </xdr:nvCxnSpPr>
      <xdr:spPr>
        <a:xfrm>
          <a:off x="13893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7" name="フローチャート : 判断 31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18" name="テキスト ボックス 31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65278</xdr:rowOff>
    </xdr:from>
    <xdr:to>
      <xdr:col>20</xdr:col>
      <xdr:colOff>158750</xdr:colOff>
      <xdr:row>39</xdr:row>
      <xdr:rowOff>101854</xdr:rowOff>
    </xdr:to>
    <xdr:cxnSp macro="">
      <xdr:nvCxnSpPr>
        <xdr:cNvPr id="319" name="直線コネクタ 318"/>
        <xdr:cNvCxnSpPr/>
      </xdr:nvCxnSpPr>
      <xdr:spPr>
        <a:xfrm flipV="1">
          <a:off x="13004800" y="6751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0" name="フローチャート : 判断 319"/>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1" name="テキスト ボックス 320"/>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2" name="フローチャート :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3" name="テキスト ボックス 322"/>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105918</xdr:rowOff>
    </xdr:from>
    <xdr:to>
      <xdr:col>24</xdr:col>
      <xdr:colOff>82550</xdr:colOff>
      <xdr:row>40</xdr:row>
      <xdr:rowOff>36068</xdr:rowOff>
    </xdr:to>
    <xdr:sp macro="" textlink="">
      <xdr:nvSpPr>
        <xdr:cNvPr id="329" name="円/楕円 328"/>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77995</xdr:rowOff>
    </xdr:from>
    <xdr:ext cx="762000" cy="259045"/>
    <xdr:sp macro="" textlink="">
      <xdr:nvSpPr>
        <xdr:cNvPr id="330" name="補助費等該当値テキスト"/>
        <xdr:cNvSpPr txBox="1"/>
      </xdr:nvSpPr>
      <xdr:spPr>
        <a:xfrm>
          <a:off x="16598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31" name="円/楕円 330"/>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32" name="テキスト ボックス 331"/>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3" name="円/楕円 332"/>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4" name="テキスト ボックス 333"/>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xdr:rowOff>
    </xdr:from>
    <xdr:to>
      <xdr:col>20</xdr:col>
      <xdr:colOff>209550</xdr:colOff>
      <xdr:row>39</xdr:row>
      <xdr:rowOff>116078</xdr:rowOff>
    </xdr:to>
    <xdr:sp macro="" textlink="">
      <xdr:nvSpPr>
        <xdr:cNvPr id="335" name="円/楕円 334"/>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100855</xdr:rowOff>
    </xdr:from>
    <xdr:ext cx="762000" cy="259045"/>
    <xdr:sp macro="" textlink="">
      <xdr:nvSpPr>
        <xdr:cNvPr id="336" name="テキスト ボックス 335"/>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51054</xdr:rowOff>
    </xdr:from>
    <xdr:to>
      <xdr:col>19</xdr:col>
      <xdr:colOff>6350</xdr:colOff>
      <xdr:row>39</xdr:row>
      <xdr:rowOff>152654</xdr:rowOff>
    </xdr:to>
    <xdr:sp macro="" textlink="">
      <xdr:nvSpPr>
        <xdr:cNvPr id="337" name="円/楕円 336"/>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137431</xdr:rowOff>
    </xdr:from>
    <xdr:ext cx="762000" cy="259045"/>
    <xdr:sp macro="" textlink="">
      <xdr:nvSpPr>
        <xdr:cNvPr id="338" name="テキスト ボックス 337"/>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24</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年度までは、臨時財政対策債以外の事業債は、市債借入額を元金償還額以内に収めることを原則としており、その結果公債費に係る経常収支比率は低下傾向であった。</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しかし、</a:t>
          </a:r>
          <a:r>
            <a:rPr kumimoji="1" lang="en-US" altLang="ja-JP" sz="1300" b="0" i="0" u="none" strike="noStrike" kern="0" cap="none" spc="0" normalizeH="0" baseline="0" noProof="0">
              <a:ln>
                <a:noFill/>
              </a:ln>
              <a:solidFill>
                <a:prstClr val="black"/>
              </a:solidFill>
              <a:effectLst/>
              <a:uLnTx/>
              <a:uFillTx/>
              <a:latin typeface="+mn-ea"/>
              <a:ea typeface="+mn-ea"/>
              <a:cs typeface="+mn-cs"/>
            </a:rPr>
            <a:t>25</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28</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本庄東中学校や児玉総合支所の建て替え、健康づくり推進拠点施設の建設等、大規模建設事業が集中しており、元金償還額を上回る借入を行うため、公債費に係る経常収支比率は悪化する見込み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3" name="直線コネクタ 352"/>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4" name="テキスト ボックス 353"/>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7" name="直線コネクタ 356"/>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8" name="テキスト ボックス 357"/>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1" name="直線コネクタ 360"/>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2" name="テキスト ボックス 361"/>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5" name="直線コネクタ 364"/>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6" name="テキスト ボックス 365"/>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0" name="直線コネクタ 369"/>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1"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2" name="直線コネクタ 371"/>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3"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4" name="直線コネクタ 373"/>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98425</xdr:rowOff>
    </xdr:to>
    <xdr:cxnSp macro="">
      <xdr:nvCxnSpPr>
        <xdr:cNvPr id="375" name="直線コネクタ 374"/>
        <xdr:cNvCxnSpPr/>
      </xdr:nvCxnSpPr>
      <xdr:spPr>
        <a:xfrm>
          <a:off x="3987800" y="131953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76"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7" name="フローチャート : 判断 376"/>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79375</xdr:rowOff>
    </xdr:from>
    <xdr:to>
      <xdr:col>5</xdr:col>
      <xdr:colOff>549275</xdr:colOff>
      <xdr:row>76</xdr:row>
      <xdr:rowOff>165100</xdr:rowOff>
    </xdr:to>
    <xdr:cxnSp macro="">
      <xdr:nvCxnSpPr>
        <xdr:cNvPr id="378" name="直線コネクタ 377"/>
        <xdr:cNvCxnSpPr/>
      </xdr:nvCxnSpPr>
      <xdr:spPr>
        <a:xfrm>
          <a:off x="3098800" y="13109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79" name="フローチャート : 判断 378"/>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0" name="テキスト ボックス 379"/>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79375</xdr:rowOff>
    </xdr:from>
    <xdr:to>
      <xdr:col>4</xdr:col>
      <xdr:colOff>346075</xdr:colOff>
      <xdr:row>76</xdr:row>
      <xdr:rowOff>117475</xdr:rowOff>
    </xdr:to>
    <xdr:cxnSp macro="">
      <xdr:nvCxnSpPr>
        <xdr:cNvPr id="381" name="直線コネクタ 380"/>
        <xdr:cNvCxnSpPr/>
      </xdr:nvCxnSpPr>
      <xdr:spPr>
        <a:xfrm flipV="1">
          <a:off x="2209800" y="13109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2" name="フローチャート : 判断 381"/>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3" name="テキスト ボックス 382"/>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98425</xdr:rowOff>
    </xdr:from>
    <xdr:to>
      <xdr:col>3</xdr:col>
      <xdr:colOff>142875</xdr:colOff>
      <xdr:row>76</xdr:row>
      <xdr:rowOff>117475</xdr:rowOff>
    </xdr:to>
    <xdr:cxnSp macro="">
      <xdr:nvCxnSpPr>
        <xdr:cNvPr id="384" name="直線コネクタ 383"/>
        <xdr:cNvCxnSpPr/>
      </xdr:nvCxnSpPr>
      <xdr:spPr>
        <a:xfrm>
          <a:off x="1320800" y="13128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5" name="フローチャート : 判断 384"/>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6" name="テキスト ボックス 385"/>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7" name="フローチャート : 判断 386"/>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88" name="テキスト ボックス 387"/>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94" name="円/楕円 393"/>
        <xdr:cNvSpPr/>
      </xdr:nvSpPr>
      <xdr:spPr>
        <a:xfrm>
          <a:off x="4775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64152</xdr:rowOff>
    </xdr:from>
    <xdr:ext cx="762000" cy="259045"/>
    <xdr:sp macro="" textlink="">
      <xdr:nvSpPr>
        <xdr:cNvPr id="395" name="公債費該当値テキスト"/>
        <xdr:cNvSpPr txBox="1"/>
      </xdr:nvSpPr>
      <xdr:spPr>
        <a:xfrm>
          <a:off x="4914900" y="1309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96" name="円/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28575</xdr:rowOff>
    </xdr:from>
    <xdr:to>
      <xdr:col>4</xdr:col>
      <xdr:colOff>396875</xdr:colOff>
      <xdr:row>76</xdr:row>
      <xdr:rowOff>130175</xdr:rowOff>
    </xdr:to>
    <xdr:sp macro="" textlink="">
      <xdr:nvSpPr>
        <xdr:cNvPr id="398" name="円/楕円 397"/>
        <xdr:cNvSpPr/>
      </xdr:nvSpPr>
      <xdr:spPr>
        <a:xfrm>
          <a:off x="3048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140352</xdr:rowOff>
    </xdr:from>
    <xdr:ext cx="762000" cy="259045"/>
    <xdr:sp macro="" textlink="">
      <xdr:nvSpPr>
        <xdr:cNvPr id="399" name="テキスト ボックス 398"/>
        <xdr:cNvSpPr txBox="1"/>
      </xdr:nvSpPr>
      <xdr:spPr>
        <a:xfrm>
          <a:off x="2717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66675</xdr:rowOff>
    </xdr:from>
    <xdr:to>
      <xdr:col>3</xdr:col>
      <xdr:colOff>193675</xdr:colOff>
      <xdr:row>76</xdr:row>
      <xdr:rowOff>168275</xdr:rowOff>
    </xdr:to>
    <xdr:sp macro="" textlink="">
      <xdr:nvSpPr>
        <xdr:cNvPr id="400" name="円/楕円 399"/>
        <xdr:cNvSpPr/>
      </xdr:nvSpPr>
      <xdr:spPr>
        <a:xfrm>
          <a:off x="21590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7002</xdr:rowOff>
    </xdr:from>
    <xdr:ext cx="762000" cy="259045"/>
    <xdr:sp macro="" textlink="">
      <xdr:nvSpPr>
        <xdr:cNvPr id="401" name="テキスト ボックス 400"/>
        <xdr:cNvSpPr txBox="1"/>
      </xdr:nvSpPr>
      <xdr:spPr>
        <a:xfrm>
          <a:off x="1828800" y="128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47625</xdr:rowOff>
    </xdr:from>
    <xdr:to>
      <xdr:col>1</xdr:col>
      <xdr:colOff>676275</xdr:colOff>
      <xdr:row>76</xdr:row>
      <xdr:rowOff>149225</xdr:rowOff>
    </xdr:to>
    <xdr:sp macro="" textlink="">
      <xdr:nvSpPr>
        <xdr:cNvPr id="402" name="円/楕円 401"/>
        <xdr:cNvSpPr/>
      </xdr:nvSpPr>
      <xdr:spPr>
        <a:xfrm>
          <a:off x="1270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159402</xdr:rowOff>
    </xdr:from>
    <xdr:ext cx="762000" cy="259045"/>
    <xdr:sp macro="" textlink="">
      <xdr:nvSpPr>
        <xdr:cNvPr id="403" name="テキスト ボックス 402"/>
        <xdr:cNvSpPr txBox="1"/>
      </xdr:nvSpPr>
      <xdr:spPr>
        <a:xfrm>
          <a:off x="939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類似団体平均よりも低い水準となった</a:t>
          </a:r>
          <a:r>
            <a:rPr kumimoji="1" lang="ja-JP" altLang="en-US" sz="1300">
              <a:solidFill>
                <a:schemeClr val="dk1"/>
              </a:solidFill>
              <a:effectLst/>
              <a:latin typeface="+mn-ea"/>
              <a:ea typeface="+mn-ea"/>
              <a:cs typeface="+mn-cs"/>
            </a:rPr>
            <a:t>ものの、経常的な経費自体は増加した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経常収支比率の改善に向けて、歳入面では納税コールセンターやコンビニ収納などの収税強化対策や、企業誘致の推進による自主財源の確保に努める。歳出面においても、適切な予算編成・執行を行うとともに、国・県等からの補助金の更なる活用を図り、経常一般経費の削減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1" name="直線コネクタ 430"/>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133350</xdr:rowOff>
    </xdr:from>
    <xdr:to>
      <xdr:col>24</xdr:col>
      <xdr:colOff>31750</xdr:colOff>
      <xdr:row>78</xdr:row>
      <xdr:rowOff>0</xdr:rowOff>
    </xdr:to>
    <xdr:cxnSp macro="">
      <xdr:nvCxnSpPr>
        <xdr:cNvPr id="436" name="直線コネクタ 435"/>
        <xdr:cNvCxnSpPr/>
      </xdr:nvCxnSpPr>
      <xdr:spPr>
        <a:xfrm flipV="1">
          <a:off x="156718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7"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38" name="フローチャート : 判断 43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0</xdr:rowOff>
    </xdr:from>
    <xdr:to>
      <xdr:col>22</xdr:col>
      <xdr:colOff>565150</xdr:colOff>
      <xdr:row>78</xdr:row>
      <xdr:rowOff>139700</xdr:rowOff>
    </xdr:to>
    <xdr:cxnSp macro="">
      <xdr:nvCxnSpPr>
        <xdr:cNvPr id="439" name="直線コネクタ 438"/>
        <xdr:cNvCxnSpPr/>
      </xdr:nvCxnSpPr>
      <xdr:spPr>
        <a:xfrm flipV="1">
          <a:off x="14782800" y="1337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0" name="フローチャート : 判断 439"/>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1" name="テキスト ボックス 440"/>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139700</xdr:rowOff>
    </xdr:from>
    <xdr:to>
      <xdr:col>21</xdr:col>
      <xdr:colOff>361950</xdr:colOff>
      <xdr:row>80</xdr:row>
      <xdr:rowOff>12700</xdr:rowOff>
    </xdr:to>
    <xdr:cxnSp macro="">
      <xdr:nvCxnSpPr>
        <xdr:cNvPr id="442" name="直線コネクタ 441"/>
        <xdr:cNvCxnSpPr/>
      </xdr:nvCxnSpPr>
      <xdr:spPr>
        <a:xfrm flipV="1">
          <a:off x="13893800" y="13512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3" name="フローチャート : 判断 442"/>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4" name="テキスト ボックス 443"/>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82550</xdr:rowOff>
    </xdr:from>
    <xdr:to>
      <xdr:col>20</xdr:col>
      <xdr:colOff>158750</xdr:colOff>
      <xdr:row>80</xdr:row>
      <xdr:rowOff>12700</xdr:rowOff>
    </xdr:to>
    <xdr:cxnSp macro="">
      <xdr:nvCxnSpPr>
        <xdr:cNvPr id="445" name="直線コネクタ 444"/>
        <xdr:cNvCxnSpPr/>
      </xdr:nvCxnSpPr>
      <xdr:spPr>
        <a:xfrm>
          <a:off x="13004800" y="1362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6" name="フローチャート : 判断 445"/>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137177</xdr:rowOff>
    </xdr:from>
    <xdr:ext cx="762000" cy="259045"/>
    <xdr:sp macro="" textlink="">
      <xdr:nvSpPr>
        <xdr:cNvPr id="447" name="テキスト ボックス 446"/>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48" name="フローチャート : 判断 447"/>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9" name="テキスト ボックス 448"/>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82550</xdr:rowOff>
    </xdr:from>
    <xdr:to>
      <xdr:col>24</xdr:col>
      <xdr:colOff>82550</xdr:colOff>
      <xdr:row>78</xdr:row>
      <xdr:rowOff>12700</xdr:rowOff>
    </xdr:to>
    <xdr:sp macro="" textlink="">
      <xdr:nvSpPr>
        <xdr:cNvPr id="455" name="円/楕円 454"/>
        <xdr:cNvSpPr/>
      </xdr:nvSpPr>
      <xdr:spPr>
        <a:xfrm>
          <a:off x="16459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99077</xdr:rowOff>
    </xdr:from>
    <xdr:ext cx="762000" cy="259045"/>
    <xdr:sp macro="" textlink="">
      <xdr:nvSpPr>
        <xdr:cNvPr id="456" name="公債費以外該当値テキスト"/>
        <xdr:cNvSpPr txBox="1"/>
      </xdr:nvSpPr>
      <xdr:spPr>
        <a:xfrm>
          <a:off x="165989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120650</xdr:rowOff>
    </xdr:from>
    <xdr:to>
      <xdr:col>22</xdr:col>
      <xdr:colOff>615950</xdr:colOff>
      <xdr:row>78</xdr:row>
      <xdr:rowOff>50800</xdr:rowOff>
    </xdr:to>
    <xdr:sp macro="" textlink="">
      <xdr:nvSpPr>
        <xdr:cNvPr id="457" name="円/楕円 456"/>
        <xdr:cNvSpPr/>
      </xdr:nvSpPr>
      <xdr:spPr>
        <a:xfrm>
          <a:off x="15621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60977</xdr:rowOff>
    </xdr:from>
    <xdr:ext cx="736600" cy="259045"/>
    <xdr:sp macro="" textlink="">
      <xdr:nvSpPr>
        <xdr:cNvPr id="458" name="テキスト ボックス 457"/>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88900</xdr:rowOff>
    </xdr:from>
    <xdr:to>
      <xdr:col>21</xdr:col>
      <xdr:colOff>412750</xdr:colOff>
      <xdr:row>79</xdr:row>
      <xdr:rowOff>19050</xdr:rowOff>
    </xdr:to>
    <xdr:sp macro="" textlink="">
      <xdr:nvSpPr>
        <xdr:cNvPr id="459" name="円/楕円 458"/>
        <xdr:cNvSpPr/>
      </xdr:nvSpPr>
      <xdr:spPr>
        <a:xfrm>
          <a:off x="14732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3827</xdr:rowOff>
    </xdr:from>
    <xdr:ext cx="762000" cy="259045"/>
    <xdr:sp macro="" textlink="">
      <xdr:nvSpPr>
        <xdr:cNvPr id="460" name="テキスト ボックス 459"/>
        <xdr:cNvSpPr txBox="1"/>
      </xdr:nvSpPr>
      <xdr:spPr>
        <a:xfrm>
          <a:off x="14401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61" name="円/楕円 460"/>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62" name="テキスト ボックス 461"/>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31750</xdr:rowOff>
    </xdr:from>
    <xdr:to>
      <xdr:col>19</xdr:col>
      <xdr:colOff>6350</xdr:colOff>
      <xdr:row>79</xdr:row>
      <xdr:rowOff>133350</xdr:rowOff>
    </xdr:to>
    <xdr:sp macro="" textlink="">
      <xdr:nvSpPr>
        <xdr:cNvPr id="463" name="円/楕円 462"/>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118127</xdr:rowOff>
    </xdr:from>
    <xdr:ext cx="762000" cy="259045"/>
    <xdr:sp macro="" textlink="">
      <xdr:nvSpPr>
        <xdr:cNvPr id="464" name="テキスト ボックス 463"/>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埼玉県本庄市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135420</xdr:rowOff>
    </xdr:from>
    <xdr:to>
      <xdr:col>4</xdr:col>
      <xdr:colOff>1117600</xdr:colOff>
      <xdr:row>19</xdr:row>
      <xdr:rowOff>137173</xdr:rowOff>
    </xdr:to>
    <xdr:cxnSp macro="">
      <xdr:nvCxnSpPr>
        <xdr:cNvPr id="50" name="直線コネクタ 49"/>
        <xdr:cNvCxnSpPr/>
      </xdr:nvCxnSpPr>
      <xdr:spPr bwMode="auto">
        <a:xfrm>
          <a:off x="5003800" y="3440595"/>
          <a:ext cx="6477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135420</xdr:rowOff>
    </xdr:from>
    <xdr:to>
      <xdr:col>4</xdr:col>
      <xdr:colOff>469900</xdr:colOff>
      <xdr:row>20</xdr:row>
      <xdr:rowOff>24625</xdr:rowOff>
    </xdr:to>
    <xdr:cxnSp macro="">
      <xdr:nvCxnSpPr>
        <xdr:cNvPr id="53" name="直線コネクタ 52"/>
        <xdr:cNvCxnSpPr/>
      </xdr:nvCxnSpPr>
      <xdr:spPr bwMode="auto">
        <a:xfrm flipV="1">
          <a:off x="4305300" y="3440595"/>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123740</xdr:rowOff>
    </xdr:from>
    <xdr:ext cx="736600" cy="259045"/>
    <xdr:sp macro="" textlink="">
      <xdr:nvSpPr>
        <xdr:cNvPr id="55" name="テキスト ボックス 54"/>
        <xdr:cNvSpPr txBox="1"/>
      </xdr:nvSpPr>
      <xdr:spPr>
        <a:xfrm>
          <a:off x="4622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137135</xdr:rowOff>
    </xdr:from>
    <xdr:to>
      <xdr:col>3</xdr:col>
      <xdr:colOff>904875</xdr:colOff>
      <xdr:row>20</xdr:row>
      <xdr:rowOff>24625</xdr:rowOff>
    </xdr:to>
    <xdr:cxnSp macro="">
      <xdr:nvCxnSpPr>
        <xdr:cNvPr id="56" name="直線コネクタ 55"/>
        <xdr:cNvCxnSpPr/>
      </xdr:nvCxnSpPr>
      <xdr:spPr bwMode="auto">
        <a:xfrm>
          <a:off x="3606800" y="3442310"/>
          <a:ext cx="698500" cy="5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36246</xdr:rowOff>
    </xdr:from>
    <xdr:to>
      <xdr:col>3</xdr:col>
      <xdr:colOff>206375</xdr:colOff>
      <xdr:row>19</xdr:row>
      <xdr:rowOff>137135</xdr:rowOff>
    </xdr:to>
    <xdr:cxnSp macro="">
      <xdr:nvCxnSpPr>
        <xdr:cNvPr id="59" name="直線コネクタ 58"/>
        <xdr:cNvCxnSpPr/>
      </xdr:nvCxnSpPr>
      <xdr:spPr bwMode="auto">
        <a:xfrm>
          <a:off x="2908300" y="3341421"/>
          <a:ext cx="698500" cy="10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86373</xdr:rowOff>
    </xdr:from>
    <xdr:to>
      <xdr:col>5</xdr:col>
      <xdr:colOff>34925</xdr:colOff>
      <xdr:row>20</xdr:row>
      <xdr:rowOff>16523</xdr:rowOff>
    </xdr:to>
    <xdr:sp macro="" textlink="">
      <xdr:nvSpPr>
        <xdr:cNvPr id="69" name="円/楕円 68"/>
        <xdr:cNvSpPr/>
      </xdr:nvSpPr>
      <xdr:spPr bwMode="auto">
        <a:xfrm>
          <a:off x="5600700" y="339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58450</xdr:rowOff>
    </xdr:from>
    <xdr:ext cx="762000" cy="259045"/>
    <xdr:sp macro="" textlink="">
      <xdr:nvSpPr>
        <xdr:cNvPr id="70" name="人口1人当たり決算額の推移該当値テキスト130"/>
        <xdr:cNvSpPr txBox="1"/>
      </xdr:nvSpPr>
      <xdr:spPr>
        <a:xfrm>
          <a:off x="5740400" y="33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62,983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84620</xdr:rowOff>
    </xdr:from>
    <xdr:to>
      <xdr:col>4</xdr:col>
      <xdr:colOff>520700</xdr:colOff>
      <xdr:row>20</xdr:row>
      <xdr:rowOff>14770</xdr:rowOff>
    </xdr:to>
    <xdr:sp macro="" textlink="">
      <xdr:nvSpPr>
        <xdr:cNvPr id="71" name="円/楕円 70"/>
        <xdr:cNvSpPr/>
      </xdr:nvSpPr>
      <xdr:spPr bwMode="auto">
        <a:xfrm>
          <a:off x="4953000" y="33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170997</xdr:rowOff>
    </xdr:from>
    <xdr:ext cx="736600" cy="259045"/>
    <xdr:sp macro="" textlink="">
      <xdr:nvSpPr>
        <xdr:cNvPr id="72" name="テキスト ボックス 71"/>
        <xdr:cNvSpPr txBox="1"/>
      </xdr:nvSpPr>
      <xdr:spPr>
        <a:xfrm>
          <a:off x="4622800" y="3476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63,029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145275</xdr:rowOff>
    </xdr:from>
    <xdr:to>
      <xdr:col>3</xdr:col>
      <xdr:colOff>955675</xdr:colOff>
      <xdr:row>20</xdr:row>
      <xdr:rowOff>75425</xdr:rowOff>
    </xdr:to>
    <xdr:sp macro="" textlink="">
      <xdr:nvSpPr>
        <xdr:cNvPr id="73" name="円/楕円 72"/>
        <xdr:cNvSpPr/>
      </xdr:nvSpPr>
      <xdr:spPr bwMode="auto">
        <a:xfrm>
          <a:off x="4254500" y="345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60202</xdr:rowOff>
    </xdr:from>
    <xdr:ext cx="762000" cy="259045"/>
    <xdr:sp macro="" textlink="">
      <xdr:nvSpPr>
        <xdr:cNvPr id="74" name="テキスト ボックス 73"/>
        <xdr:cNvSpPr txBox="1"/>
      </xdr:nvSpPr>
      <xdr:spPr>
        <a:xfrm>
          <a:off x="3924300" y="353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61,437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86335</xdr:rowOff>
    </xdr:from>
    <xdr:to>
      <xdr:col>3</xdr:col>
      <xdr:colOff>257175</xdr:colOff>
      <xdr:row>20</xdr:row>
      <xdr:rowOff>16485</xdr:rowOff>
    </xdr:to>
    <xdr:sp macro="" textlink="">
      <xdr:nvSpPr>
        <xdr:cNvPr id="75" name="円/楕円 74"/>
        <xdr:cNvSpPr/>
      </xdr:nvSpPr>
      <xdr:spPr bwMode="auto">
        <a:xfrm>
          <a:off x="3556000" y="339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1262</xdr:rowOff>
    </xdr:from>
    <xdr:ext cx="762000" cy="259045"/>
    <xdr:sp macro="" textlink="">
      <xdr:nvSpPr>
        <xdr:cNvPr id="76" name="テキスト ボックス 75"/>
        <xdr:cNvSpPr txBox="1"/>
      </xdr:nvSpPr>
      <xdr:spPr>
        <a:xfrm>
          <a:off x="3225800" y="347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156896</xdr:rowOff>
    </xdr:from>
    <xdr:to>
      <xdr:col>2</xdr:col>
      <xdr:colOff>692150</xdr:colOff>
      <xdr:row>19</xdr:row>
      <xdr:rowOff>87046</xdr:rowOff>
    </xdr:to>
    <xdr:sp macro="" textlink="">
      <xdr:nvSpPr>
        <xdr:cNvPr id="77" name="円/楕円 76"/>
        <xdr:cNvSpPr/>
      </xdr:nvSpPr>
      <xdr:spPr bwMode="auto">
        <a:xfrm>
          <a:off x="2857500" y="329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71823</xdr:rowOff>
    </xdr:from>
    <xdr:ext cx="762000" cy="259045"/>
    <xdr:sp macro="" textlink="">
      <xdr:nvSpPr>
        <xdr:cNvPr id="78" name="テキスト ボックス 77"/>
        <xdr:cNvSpPr txBox="1"/>
      </xdr:nvSpPr>
      <xdr:spPr>
        <a:xfrm>
          <a:off x="2527300" y="33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121971</xdr:rowOff>
    </xdr:from>
    <xdr:to>
      <xdr:col>4</xdr:col>
      <xdr:colOff>1117600</xdr:colOff>
      <xdr:row>36</xdr:row>
      <xdr:rowOff>168605</xdr:rowOff>
    </xdr:to>
    <xdr:cxnSp macro="">
      <xdr:nvCxnSpPr>
        <xdr:cNvPr id="110" name="直線コネクタ 109"/>
        <xdr:cNvCxnSpPr/>
      </xdr:nvCxnSpPr>
      <xdr:spPr bwMode="auto">
        <a:xfrm flipV="1">
          <a:off x="5003800" y="7075221"/>
          <a:ext cx="6477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1"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1087</xdr:rowOff>
    </xdr:from>
    <xdr:to>
      <xdr:col>4</xdr:col>
      <xdr:colOff>469900</xdr:colOff>
      <xdr:row>36</xdr:row>
      <xdr:rowOff>168605</xdr:rowOff>
    </xdr:to>
    <xdr:cxnSp macro="">
      <xdr:nvCxnSpPr>
        <xdr:cNvPr id="113" name="直線コネクタ 112"/>
        <xdr:cNvCxnSpPr/>
      </xdr:nvCxnSpPr>
      <xdr:spPr bwMode="auto">
        <a:xfrm>
          <a:off x="4305300" y="6954337"/>
          <a:ext cx="698500" cy="16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5" name="テキスト ボックス 114"/>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207833</xdr:rowOff>
    </xdr:from>
    <xdr:to>
      <xdr:col>3</xdr:col>
      <xdr:colOff>904875</xdr:colOff>
      <xdr:row>36</xdr:row>
      <xdr:rowOff>1087</xdr:rowOff>
    </xdr:to>
    <xdr:cxnSp macro="">
      <xdr:nvCxnSpPr>
        <xdr:cNvPr id="116" name="直線コネクタ 115"/>
        <xdr:cNvCxnSpPr/>
      </xdr:nvCxnSpPr>
      <xdr:spPr bwMode="auto">
        <a:xfrm>
          <a:off x="3606800" y="6818183"/>
          <a:ext cx="698500" cy="13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80274</xdr:rowOff>
    </xdr:from>
    <xdr:to>
      <xdr:col>3</xdr:col>
      <xdr:colOff>206375</xdr:colOff>
      <xdr:row>35</xdr:row>
      <xdr:rowOff>207833</xdr:rowOff>
    </xdr:to>
    <xdr:cxnSp macro="">
      <xdr:nvCxnSpPr>
        <xdr:cNvPr id="119" name="直線コネクタ 118"/>
        <xdr:cNvCxnSpPr/>
      </xdr:nvCxnSpPr>
      <xdr:spPr bwMode="auto">
        <a:xfrm>
          <a:off x="2908300" y="6347724"/>
          <a:ext cx="698500" cy="47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178671</xdr:rowOff>
    </xdr:from>
    <xdr:ext cx="762000" cy="259045"/>
    <xdr:sp macro="" textlink="">
      <xdr:nvSpPr>
        <xdr:cNvPr id="123" name="テキスト ボックス 122"/>
        <xdr:cNvSpPr txBox="1"/>
      </xdr:nvSpPr>
      <xdr:spPr>
        <a:xfrm>
          <a:off x="2527300" y="644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71171</xdr:rowOff>
    </xdr:from>
    <xdr:to>
      <xdr:col>5</xdr:col>
      <xdr:colOff>34925</xdr:colOff>
      <xdr:row>37</xdr:row>
      <xdr:rowOff>1321</xdr:rowOff>
    </xdr:to>
    <xdr:sp macro="" textlink="">
      <xdr:nvSpPr>
        <xdr:cNvPr id="129" name="円/楕円 128"/>
        <xdr:cNvSpPr/>
      </xdr:nvSpPr>
      <xdr:spPr bwMode="auto">
        <a:xfrm>
          <a:off x="5600700" y="702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43248</xdr:rowOff>
    </xdr:from>
    <xdr:ext cx="762000" cy="259045"/>
    <xdr:sp macro="" textlink="">
      <xdr:nvSpPr>
        <xdr:cNvPr id="130" name="人口1人当たり決算額の推移該当値テキスト445"/>
        <xdr:cNvSpPr txBox="1"/>
      </xdr:nvSpPr>
      <xdr:spPr>
        <a:xfrm>
          <a:off x="5740400" y="699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117805</xdr:rowOff>
    </xdr:from>
    <xdr:to>
      <xdr:col>4</xdr:col>
      <xdr:colOff>520700</xdr:colOff>
      <xdr:row>37</xdr:row>
      <xdr:rowOff>47955</xdr:rowOff>
    </xdr:to>
    <xdr:sp macro="" textlink="">
      <xdr:nvSpPr>
        <xdr:cNvPr id="131" name="円/楕円 130"/>
        <xdr:cNvSpPr/>
      </xdr:nvSpPr>
      <xdr:spPr bwMode="auto">
        <a:xfrm>
          <a:off x="4953000" y="7071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32732</xdr:rowOff>
    </xdr:from>
    <xdr:ext cx="736600" cy="259045"/>
    <xdr:sp macro="" textlink="">
      <xdr:nvSpPr>
        <xdr:cNvPr id="132" name="テキスト ボックス 131"/>
        <xdr:cNvSpPr txBox="1"/>
      </xdr:nvSpPr>
      <xdr:spPr>
        <a:xfrm>
          <a:off x="4622800" y="715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293187</xdr:rowOff>
    </xdr:from>
    <xdr:to>
      <xdr:col>3</xdr:col>
      <xdr:colOff>955675</xdr:colOff>
      <xdr:row>36</xdr:row>
      <xdr:rowOff>51887</xdr:rowOff>
    </xdr:to>
    <xdr:sp macro="" textlink="">
      <xdr:nvSpPr>
        <xdr:cNvPr id="133" name="円/楕円 132"/>
        <xdr:cNvSpPr/>
      </xdr:nvSpPr>
      <xdr:spPr bwMode="auto">
        <a:xfrm>
          <a:off x="4254500" y="690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36664</xdr:rowOff>
    </xdr:from>
    <xdr:ext cx="762000" cy="259045"/>
    <xdr:sp macro="" textlink="">
      <xdr:nvSpPr>
        <xdr:cNvPr id="134" name="テキスト ボックス 133"/>
        <xdr:cNvSpPr txBox="1"/>
      </xdr:nvSpPr>
      <xdr:spPr>
        <a:xfrm>
          <a:off x="3924300" y="69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157033</xdr:rowOff>
    </xdr:from>
    <xdr:to>
      <xdr:col>3</xdr:col>
      <xdr:colOff>257175</xdr:colOff>
      <xdr:row>35</xdr:row>
      <xdr:rowOff>258633</xdr:rowOff>
    </xdr:to>
    <xdr:sp macro="" textlink="">
      <xdr:nvSpPr>
        <xdr:cNvPr id="135" name="円/楕円 134"/>
        <xdr:cNvSpPr/>
      </xdr:nvSpPr>
      <xdr:spPr bwMode="auto">
        <a:xfrm>
          <a:off x="3556000" y="676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243410</xdr:rowOff>
    </xdr:from>
    <xdr:ext cx="762000" cy="259045"/>
    <xdr:sp macro="" textlink="">
      <xdr:nvSpPr>
        <xdr:cNvPr id="136" name="テキスト ボックス 135"/>
        <xdr:cNvSpPr txBox="1"/>
      </xdr:nvSpPr>
      <xdr:spPr>
        <a:xfrm>
          <a:off x="3225800" y="685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29474</xdr:rowOff>
    </xdr:from>
    <xdr:to>
      <xdr:col>2</xdr:col>
      <xdr:colOff>692150</xdr:colOff>
      <xdr:row>34</xdr:row>
      <xdr:rowOff>131074</xdr:rowOff>
    </xdr:to>
    <xdr:sp macro="" textlink="">
      <xdr:nvSpPr>
        <xdr:cNvPr id="137" name="円/楕円 136"/>
        <xdr:cNvSpPr/>
      </xdr:nvSpPr>
      <xdr:spPr bwMode="auto">
        <a:xfrm>
          <a:off x="2857500" y="629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141251</xdr:rowOff>
    </xdr:from>
    <xdr:ext cx="762000" cy="259045"/>
    <xdr:sp macro="" textlink="">
      <xdr:nvSpPr>
        <xdr:cNvPr id="138" name="テキスト ボックス 137"/>
        <xdr:cNvSpPr txBox="1"/>
      </xdr:nvSpPr>
      <xdr:spPr>
        <a:xfrm>
          <a:off x="2527300" y="606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132156</xdr:rowOff>
    </xdr:from>
    <xdr:to>
      <xdr:col>6</xdr:col>
      <xdr:colOff>511175</xdr:colOff>
      <xdr:row>39</xdr:row>
      <xdr:rowOff>145545</xdr:rowOff>
    </xdr:to>
    <xdr:cxnSp macro="">
      <xdr:nvCxnSpPr>
        <xdr:cNvPr id="63" name="直線コネクタ 62"/>
        <xdr:cNvCxnSpPr/>
      </xdr:nvCxnSpPr>
      <xdr:spPr>
        <a:xfrm>
          <a:off x="3797300" y="6818706"/>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132156</xdr:rowOff>
    </xdr:from>
    <xdr:to>
      <xdr:col>5</xdr:col>
      <xdr:colOff>358775</xdr:colOff>
      <xdr:row>39</xdr:row>
      <xdr:rowOff>144403</xdr:rowOff>
    </xdr:to>
    <xdr:cxnSp macro="">
      <xdr:nvCxnSpPr>
        <xdr:cNvPr id="66" name="直線コネクタ 65"/>
        <xdr:cNvCxnSpPr/>
      </xdr:nvCxnSpPr>
      <xdr:spPr>
        <a:xfrm flipV="1">
          <a:off x="2908300" y="6818706"/>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152555</xdr:rowOff>
    </xdr:from>
    <xdr:ext cx="534377" cy="259045"/>
    <xdr:sp macro="" textlink="">
      <xdr:nvSpPr>
        <xdr:cNvPr id="68" name="テキスト ボックス 67"/>
        <xdr:cNvSpPr txBox="1"/>
      </xdr:nvSpPr>
      <xdr:spPr>
        <a:xfrm>
          <a:off x="3530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90551</xdr:rowOff>
    </xdr:from>
    <xdr:to>
      <xdr:col>4</xdr:col>
      <xdr:colOff>155575</xdr:colOff>
      <xdr:row>39</xdr:row>
      <xdr:rowOff>144403</xdr:rowOff>
    </xdr:to>
    <xdr:cxnSp macro="">
      <xdr:nvCxnSpPr>
        <xdr:cNvPr id="69" name="直線コネクタ 68"/>
        <xdr:cNvCxnSpPr/>
      </xdr:nvCxnSpPr>
      <xdr:spPr>
        <a:xfrm>
          <a:off x="2019300" y="6777101"/>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39084</xdr:rowOff>
    </xdr:from>
    <xdr:to>
      <xdr:col>2</xdr:col>
      <xdr:colOff>638175</xdr:colOff>
      <xdr:row>39</xdr:row>
      <xdr:rowOff>90551</xdr:rowOff>
    </xdr:to>
    <xdr:cxnSp macro="">
      <xdr:nvCxnSpPr>
        <xdr:cNvPr id="72" name="直線コネクタ 71"/>
        <xdr:cNvCxnSpPr/>
      </xdr:nvCxnSpPr>
      <xdr:spPr>
        <a:xfrm>
          <a:off x="1130300" y="6725634"/>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94745</xdr:rowOff>
    </xdr:from>
    <xdr:to>
      <xdr:col>6</xdr:col>
      <xdr:colOff>561975</xdr:colOff>
      <xdr:row>40</xdr:row>
      <xdr:rowOff>24895</xdr:rowOff>
    </xdr:to>
    <xdr:sp macro="" textlink="">
      <xdr:nvSpPr>
        <xdr:cNvPr id="82" name="円/楕円 81"/>
        <xdr:cNvSpPr/>
      </xdr:nvSpPr>
      <xdr:spPr>
        <a:xfrm>
          <a:off x="4584700" y="67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39</xdr:row>
      <xdr:rowOff>9672</xdr:rowOff>
    </xdr:from>
    <xdr:ext cx="534377" cy="259045"/>
    <xdr:sp macro="" textlink="">
      <xdr:nvSpPr>
        <xdr:cNvPr id="83" name="人件費該当値テキスト"/>
        <xdr:cNvSpPr txBox="1"/>
      </xdr:nvSpPr>
      <xdr:spPr>
        <a:xfrm>
          <a:off x="4686300" y="669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81356</xdr:rowOff>
    </xdr:from>
    <xdr:to>
      <xdr:col>5</xdr:col>
      <xdr:colOff>409575</xdr:colOff>
      <xdr:row>40</xdr:row>
      <xdr:rowOff>11506</xdr:rowOff>
    </xdr:to>
    <xdr:sp macro="" textlink="">
      <xdr:nvSpPr>
        <xdr:cNvPr id="84" name="円/楕円 83"/>
        <xdr:cNvSpPr/>
      </xdr:nvSpPr>
      <xdr:spPr>
        <a:xfrm>
          <a:off x="3746500" y="67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40</xdr:row>
      <xdr:rowOff>2633</xdr:rowOff>
    </xdr:from>
    <xdr:ext cx="534377" cy="259045"/>
    <xdr:sp macro="" textlink="">
      <xdr:nvSpPr>
        <xdr:cNvPr id="85" name="テキスト ボックス 84"/>
        <xdr:cNvSpPr txBox="1"/>
      </xdr:nvSpPr>
      <xdr:spPr>
        <a:xfrm>
          <a:off x="3530111" y="68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93603</xdr:rowOff>
    </xdr:from>
    <xdr:to>
      <xdr:col>4</xdr:col>
      <xdr:colOff>206375</xdr:colOff>
      <xdr:row>40</xdr:row>
      <xdr:rowOff>23753</xdr:rowOff>
    </xdr:to>
    <xdr:sp macro="" textlink="">
      <xdr:nvSpPr>
        <xdr:cNvPr id="86" name="円/楕円 85"/>
        <xdr:cNvSpPr/>
      </xdr:nvSpPr>
      <xdr:spPr>
        <a:xfrm>
          <a:off x="2857500" y="67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14880</xdr:rowOff>
    </xdr:from>
    <xdr:ext cx="534377" cy="259045"/>
    <xdr:sp macro="" textlink="">
      <xdr:nvSpPr>
        <xdr:cNvPr id="87" name="テキスト ボックス 86"/>
        <xdr:cNvSpPr txBox="1"/>
      </xdr:nvSpPr>
      <xdr:spPr>
        <a:xfrm>
          <a:off x="2641111" y="6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39751</xdr:rowOff>
    </xdr:from>
    <xdr:to>
      <xdr:col>3</xdr:col>
      <xdr:colOff>3175</xdr:colOff>
      <xdr:row>39</xdr:row>
      <xdr:rowOff>141351</xdr:rowOff>
    </xdr:to>
    <xdr:sp macro="" textlink="">
      <xdr:nvSpPr>
        <xdr:cNvPr id="88" name="円/楕円 87"/>
        <xdr:cNvSpPr/>
      </xdr:nvSpPr>
      <xdr:spPr>
        <a:xfrm>
          <a:off x="1968500" y="6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132478</xdr:rowOff>
    </xdr:from>
    <xdr:ext cx="534377" cy="259045"/>
    <xdr:sp macro="" textlink="">
      <xdr:nvSpPr>
        <xdr:cNvPr id="89" name="テキスト ボックス 88"/>
        <xdr:cNvSpPr txBox="1"/>
      </xdr:nvSpPr>
      <xdr:spPr>
        <a:xfrm>
          <a:off x="1752111" y="68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159734</xdr:rowOff>
    </xdr:from>
    <xdr:to>
      <xdr:col>1</xdr:col>
      <xdr:colOff>485775</xdr:colOff>
      <xdr:row>39</xdr:row>
      <xdr:rowOff>89884</xdr:rowOff>
    </xdr:to>
    <xdr:sp macro="" textlink="">
      <xdr:nvSpPr>
        <xdr:cNvPr id="90" name="円/楕円 89"/>
        <xdr:cNvSpPr/>
      </xdr:nvSpPr>
      <xdr:spPr>
        <a:xfrm>
          <a:off x="1079500" y="66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81011</xdr:rowOff>
    </xdr:from>
    <xdr:ext cx="534377" cy="259045"/>
    <xdr:sp macro="" textlink="">
      <xdr:nvSpPr>
        <xdr:cNvPr id="91" name="テキスト ボックス 90"/>
        <xdr:cNvSpPr txBox="1"/>
      </xdr:nvSpPr>
      <xdr:spPr>
        <a:xfrm>
          <a:off x="863111" y="67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160260</xdr:rowOff>
    </xdr:from>
    <xdr:to>
      <xdr:col>6</xdr:col>
      <xdr:colOff>511175</xdr:colOff>
      <xdr:row>57</xdr:row>
      <xdr:rowOff>165016</xdr:rowOff>
    </xdr:to>
    <xdr:cxnSp macro="">
      <xdr:nvCxnSpPr>
        <xdr:cNvPr id="118" name="直線コネクタ 117"/>
        <xdr:cNvCxnSpPr/>
      </xdr:nvCxnSpPr>
      <xdr:spPr>
        <a:xfrm flipV="1">
          <a:off x="3797300" y="9932910"/>
          <a:ext cx="8382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165016</xdr:rowOff>
    </xdr:from>
    <xdr:to>
      <xdr:col>5</xdr:col>
      <xdr:colOff>358775</xdr:colOff>
      <xdr:row>58</xdr:row>
      <xdr:rowOff>5402</xdr:rowOff>
    </xdr:to>
    <xdr:cxnSp macro="">
      <xdr:nvCxnSpPr>
        <xdr:cNvPr id="121" name="直線コネクタ 120"/>
        <xdr:cNvCxnSpPr/>
      </xdr:nvCxnSpPr>
      <xdr:spPr>
        <a:xfrm flipV="1">
          <a:off x="2908300" y="9937666"/>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5402</xdr:rowOff>
    </xdr:from>
    <xdr:to>
      <xdr:col>4</xdr:col>
      <xdr:colOff>155575</xdr:colOff>
      <xdr:row>58</xdr:row>
      <xdr:rowOff>15168</xdr:rowOff>
    </xdr:to>
    <xdr:cxnSp macro="">
      <xdr:nvCxnSpPr>
        <xdr:cNvPr id="124" name="直線コネクタ 123"/>
        <xdr:cNvCxnSpPr/>
      </xdr:nvCxnSpPr>
      <xdr:spPr>
        <a:xfrm flipV="1">
          <a:off x="2019300" y="9949502"/>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15168</xdr:rowOff>
    </xdr:from>
    <xdr:to>
      <xdr:col>2</xdr:col>
      <xdr:colOff>638175</xdr:colOff>
      <xdr:row>58</xdr:row>
      <xdr:rowOff>16397</xdr:rowOff>
    </xdr:to>
    <xdr:cxnSp macro="">
      <xdr:nvCxnSpPr>
        <xdr:cNvPr id="127" name="直線コネクタ 126"/>
        <xdr:cNvCxnSpPr/>
      </xdr:nvCxnSpPr>
      <xdr:spPr>
        <a:xfrm flipV="1">
          <a:off x="1130300" y="9959268"/>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89499</xdr:rowOff>
    </xdr:from>
    <xdr:ext cx="534377" cy="259045"/>
    <xdr:sp macro="" textlink="">
      <xdr:nvSpPr>
        <xdr:cNvPr id="129" name="テキスト ボックス 128"/>
        <xdr:cNvSpPr txBox="1"/>
      </xdr:nvSpPr>
      <xdr:spPr>
        <a:xfrm>
          <a:off x="1752111" y="95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110654</xdr:rowOff>
    </xdr:from>
    <xdr:ext cx="534377" cy="259045"/>
    <xdr:sp macro="" textlink="">
      <xdr:nvSpPr>
        <xdr:cNvPr id="131" name="テキスト ボックス 130"/>
        <xdr:cNvSpPr txBox="1"/>
      </xdr:nvSpPr>
      <xdr:spPr>
        <a:xfrm>
          <a:off x="863111" y="954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109460</xdr:rowOff>
    </xdr:from>
    <xdr:to>
      <xdr:col>6</xdr:col>
      <xdr:colOff>561975</xdr:colOff>
      <xdr:row>58</xdr:row>
      <xdr:rowOff>39610</xdr:rowOff>
    </xdr:to>
    <xdr:sp macro="" textlink="">
      <xdr:nvSpPr>
        <xdr:cNvPr id="137" name="円/楕円 136"/>
        <xdr:cNvSpPr/>
      </xdr:nvSpPr>
      <xdr:spPr>
        <a:xfrm>
          <a:off x="4584700" y="9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24387</xdr:rowOff>
    </xdr:from>
    <xdr:ext cx="534377" cy="259045"/>
    <xdr:sp macro="" textlink="">
      <xdr:nvSpPr>
        <xdr:cNvPr id="138" name="物件費該当値テキスト"/>
        <xdr:cNvSpPr txBox="1"/>
      </xdr:nvSpPr>
      <xdr:spPr>
        <a:xfrm>
          <a:off x="4686300" y="97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114216</xdr:rowOff>
    </xdr:from>
    <xdr:to>
      <xdr:col>5</xdr:col>
      <xdr:colOff>409575</xdr:colOff>
      <xdr:row>58</xdr:row>
      <xdr:rowOff>44366</xdr:rowOff>
    </xdr:to>
    <xdr:sp macro="" textlink="">
      <xdr:nvSpPr>
        <xdr:cNvPr id="139" name="円/楕円 138"/>
        <xdr:cNvSpPr/>
      </xdr:nvSpPr>
      <xdr:spPr>
        <a:xfrm>
          <a:off x="3746500" y="98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35493</xdr:rowOff>
    </xdr:from>
    <xdr:ext cx="534377" cy="259045"/>
    <xdr:sp macro="" textlink="">
      <xdr:nvSpPr>
        <xdr:cNvPr id="140" name="テキスト ボックス 139"/>
        <xdr:cNvSpPr txBox="1"/>
      </xdr:nvSpPr>
      <xdr:spPr>
        <a:xfrm>
          <a:off x="3530111" y="99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126052</xdr:rowOff>
    </xdr:from>
    <xdr:to>
      <xdr:col>4</xdr:col>
      <xdr:colOff>206375</xdr:colOff>
      <xdr:row>58</xdr:row>
      <xdr:rowOff>56202</xdr:rowOff>
    </xdr:to>
    <xdr:sp macro="" textlink="">
      <xdr:nvSpPr>
        <xdr:cNvPr id="141" name="円/楕円 140"/>
        <xdr:cNvSpPr/>
      </xdr:nvSpPr>
      <xdr:spPr>
        <a:xfrm>
          <a:off x="2857500" y="98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47329</xdr:rowOff>
    </xdr:from>
    <xdr:ext cx="534377" cy="259045"/>
    <xdr:sp macro="" textlink="">
      <xdr:nvSpPr>
        <xdr:cNvPr id="142" name="テキスト ボックス 141"/>
        <xdr:cNvSpPr txBox="1"/>
      </xdr:nvSpPr>
      <xdr:spPr>
        <a:xfrm>
          <a:off x="2641111" y="99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135818</xdr:rowOff>
    </xdr:from>
    <xdr:to>
      <xdr:col>3</xdr:col>
      <xdr:colOff>3175</xdr:colOff>
      <xdr:row>58</xdr:row>
      <xdr:rowOff>65968</xdr:rowOff>
    </xdr:to>
    <xdr:sp macro="" textlink="">
      <xdr:nvSpPr>
        <xdr:cNvPr id="143" name="円/楕円 142"/>
        <xdr:cNvSpPr/>
      </xdr:nvSpPr>
      <xdr:spPr>
        <a:xfrm>
          <a:off x="1968500" y="99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57095</xdr:rowOff>
    </xdr:from>
    <xdr:ext cx="534377" cy="259045"/>
    <xdr:sp macro="" textlink="">
      <xdr:nvSpPr>
        <xdr:cNvPr id="144" name="テキスト ボックス 143"/>
        <xdr:cNvSpPr txBox="1"/>
      </xdr:nvSpPr>
      <xdr:spPr>
        <a:xfrm>
          <a:off x="1752111" y="100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137047</xdr:rowOff>
    </xdr:from>
    <xdr:to>
      <xdr:col>1</xdr:col>
      <xdr:colOff>485775</xdr:colOff>
      <xdr:row>58</xdr:row>
      <xdr:rowOff>67197</xdr:rowOff>
    </xdr:to>
    <xdr:sp macro="" textlink="">
      <xdr:nvSpPr>
        <xdr:cNvPr id="145" name="円/楕円 144"/>
        <xdr:cNvSpPr/>
      </xdr:nvSpPr>
      <xdr:spPr>
        <a:xfrm>
          <a:off x="1079500" y="99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58324</xdr:rowOff>
    </xdr:from>
    <xdr:ext cx="534377" cy="259045"/>
    <xdr:sp macro="" textlink="">
      <xdr:nvSpPr>
        <xdr:cNvPr id="146" name="テキスト ボックス 145"/>
        <xdr:cNvSpPr txBox="1"/>
      </xdr:nvSpPr>
      <xdr:spPr>
        <a:xfrm>
          <a:off x="863111"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46101</xdr:rowOff>
    </xdr:from>
    <xdr:to>
      <xdr:col>6</xdr:col>
      <xdr:colOff>511175</xdr:colOff>
      <xdr:row>77</xdr:row>
      <xdr:rowOff>97028</xdr:rowOff>
    </xdr:to>
    <xdr:cxnSp macro="">
      <xdr:nvCxnSpPr>
        <xdr:cNvPr id="175" name="直線コネクタ 174"/>
        <xdr:cNvCxnSpPr/>
      </xdr:nvCxnSpPr>
      <xdr:spPr>
        <a:xfrm flipV="1">
          <a:off x="3797300" y="13247751"/>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97028</xdr:rowOff>
    </xdr:from>
    <xdr:to>
      <xdr:col>5</xdr:col>
      <xdr:colOff>358775</xdr:colOff>
      <xdr:row>77</xdr:row>
      <xdr:rowOff>150240</xdr:rowOff>
    </xdr:to>
    <xdr:cxnSp macro="">
      <xdr:nvCxnSpPr>
        <xdr:cNvPr id="178" name="直線コネクタ 177"/>
        <xdr:cNvCxnSpPr/>
      </xdr:nvCxnSpPr>
      <xdr:spPr>
        <a:xfrm flipV="1">
          <a:off x="2908300" y="13298678"/>
          <a:ext cx="889000" cy="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127636</xdr:rowOff>
    </xdr:from>
    <xdr:to>
      <xdr:col>4</xdr:col>
      <xdr:colOff>155575</xdr:colOff>
      <xdr:row>77</xdr:row>
      <xdr:rowOff>150240</xdr:rowOff>
    </xdr:to>
    <xdr:cxnSp macro="">
      <xdr:nvCxnSpPr>
        <xdr:cNvPr id="181" name="直線コネクタ 180"/>
        <xdr:cNvCxnSpPr/>
      </xdr:nvCxnSpPr>
      <xdr:spPr>
        <a:xfrm>
          <a:off x="2019300" y="13329286"/>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127636</xdr:rowOff>
    </xdr:from>
    <xdr:to>
      <xdr:col>2</xdr:col>
      <xdr:colOff>638175</xdr:colOff>
      <xdr:row>78</xdr:row>
      <xdr:rowOff>17272</xdr:rowOff>
    </xdr:to>
    <xdr:cxnSp macro="">
      <xdr:nvCxnSpPr>
        <xdr:cNvPr id="184" name="直線コネクタ 183"/>
        <xdr:cNvCxnSpPr/>
      </xdr:nvCxnSpPr>
      <xdr:spPr>
        <a:xfrm flipV="1">
          <a:off x="1130300" y="13329286"/>
          <a:ext cx="889000" cy="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8" name="テキスト ボックス 187"/>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166751</xdr:rowOff>
    </xdr:from>
    <xdr:to>
      <xdr:col>6</xdr:col>
      <xdr:colOff>561975</xdr:colOff>
      <xdr:row>77</xdr:row>
      <xdr:rowOff>96901</xdr:rowOff>
    </xdr:to>
    <xdr:sp macro="" textlink="">
      <xdr:nvSpPr>
        <xdr:cNvPr id="194" name="円/楕円 193"/>
        <xdr:cNvSpPr/>
      </xdr:nvSpPr>
      <xdr:spPr>
        <a:xfrm>
          <a:off x="4584700" y="131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81678</xdr:rowOff>
    </xdr:from>
    <xdr:ext cx="469744" cy="259045"/>
    <xdr:sp macro="" textlink="">
      <xdr:nvSpPr>
        <xdr:cNvPr id="195" name="維持補修費該当値テキスト"/>
        <xdr:cNvSpPr txBox="1"/>
      </xdr:nvSpPr>
      <xdr:spPr>
        <a:xfrm>
          <a:off x="4686300" y="131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46228</xdr:rowOff>
    </xdr:from>
    <xdr:to>
      <xdr:col>5</xdr:col>
      <xdr:colOff>409575</xdr:colOff>
      <xdr:row>77</xdr:row>
      <xdr:rowOff>147828</xdr:rowOff>
    </xdr:to>
    <xdr:sp macro="" textlink="">
      <xdr:nvSpPr>
        <xdr:cNvPr id="196" name="円/楕円 195"/>
        <xdr:cNvSpPr/>
      </xdr:nvSpPr>
      <xdr:spPr>
        <a:xfrm>
          <a:off x="3746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138955</xdr:rowOff>
    </xdr:from>
    <xdr:ext cx="469744" cy="259045"/>
    <xdr:sp macro="" textlink="">
      <xdr:nvSpPr>
        <xdr:cNvPr id="197" name="テキスト ボックス 196"/>
        <xdr:cNvSpPr txBox="1"/>
      </xdr:nvSpPr>
      <xdr:spPr>
        <a:xfrm>
          <a:off x="3562427"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99440</xdr:rowOff>
    </xdr:from>
    <xdr:to>
      <xdr:col>4</xdr:col>
      <xdr:colOff>206375</xdr:colOff>
      <xdr:row>78</xdr:row>
      <xdr:rowOff>29590</xdr:rowOff>
    </xdr:to>
    <xdr:sp macro="" textlink="">
      <xdr:nvSpPr>
        <xdr:cNvPr id="198" name="円/楕円 197"/>
        <xdr:cNvSpPr/>
      </xdr:nvSpPr>
      <xdr:spPr>
        <a:xfrm>
          <a:off x="2857500" y="133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20717</xdr:rowOff>
    </xdr:from>
    <xdr:ext cx="469744" cy="259045"/>
    <xdr:sp macro="" textlink="">
      <xdr:nvSpPr>
        <xdr:cNvPr id="199" name="テキスト ボックス 198"/>
        <xdr:cNvSpPr txBox="1"/>
      </xdr:nvSpPr>
      <xdr:spPr>
        <a:xfrm>
          <a:off x="2673427" y="1339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76836</xdr:rowOff>
    </xdr:from>
    <xdr:to>
      <xdr:col>3</xdr:col>
      <xdr:colOff>3175</xdr:colOff>
      <xdr:row>78</xdr:row>
      <xdr:rowOff>6986</xdr:rowOff>
    </xdr:to>
    <xdr:sp macro="" textlink="">
      <xdr:nvSpPr>
        <xdr:cNvPr id="200" name="円/楕円 199"/>
        <xdr:cNvSpPr/>
      </xdr:nvSpPr>
      <xdr:spPr>
        <a:xfrm>
          <a:off x="19685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169563</xdr:rowOff>
    </xdr:from>
    <xdr:ext cx="469744" cy="259045"/>
    <xdr:sp macro="" textlink="">
      <xdr:nvSpPr>
        <xdr:cNvPr id="201" name="テキスト ボックス 200"/>
        <xdr:cNvSpPr txBox="1"/>
      </xdr:nvSpPr>
      <xdr:spPr>
        <a:xfrm>
          <a:off x="1784427" y="133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137922</xdr:rowOff>
    </xdr:from>
    <xdr:to>
      <xdr:col>1</xdr:col>
      <xdr:colOff>485775</xdr:colOff>
      <xdr:row>78</xdr:row>
      <xdr:rowOff>68072</xdr:rowOff>
    </xdr:to>
    <xdr:sp macro="" textlink="">
      <xdr:nvSpPr>
        <xdr:cNvPr id="202" name="円/楕円 201"/>
        <xdr:cNvSpPr/>
      </xdr:nvSpPr>
      <xdr:spPr>
        <a:xfrm>
          <a:off x="10795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59199</xdr:rowOff>
    </xdr:from>
    <xdr:ext cx="469744" cy="259045"/>
    <xdr:sp macro="" textlink="">
      <xdr:nvSpPr>
        <xdr:cNvPr id="203" name="テキスト ボックス 202"/>
        <xdr:cNvSpPr txBox="1"/>
      </xdr:nvSpPr>
      <xdr:spPr>
        <a:xfrm>
          <a:off x="895427" y="1343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163437</xdr:rowOff>
    </xdr:from>
    <xdr:to>
      <xdr:col>6</xdr:col>
      <xdr:colOff>511175</xdr:colOff>
      <xdr:row>92</xdr:row>
      <xdr:rowOff>64567</xdr:rowOff>
    </xdr:to>
    <xdr:cxnSp macro="">
      <xdr:nvCxnSpPr>
        <xdr:cNvPr id="233" name="直線コネクタ 232"/>
        <xdr:cNvCxnSpPr/>
      </xdr:nvCxnSpPr>
      <xdr:spPr>
        <a:xfrm flipV="1">
          <a:off x="3797300" y="15765387"/>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170121</xdr:rowOff>
    </xdr:from>
    <xdr:ext cx="534377" cy="259045"/>
    <xdr:sp macro="" textlink="">
      <xdr:nvSpPr>
        <xdr:cNvPr id="234" name="扶助費平均値テキスト"/>
        <xdr:cNvSpPr txBox="1"/>
      </xdr:nvSpPr>
      <xdr:spPr>
        <a:xfrm>
          <a:off x="4686300" y="16114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64567</xdr:rowOff>
    </xdr:from>
    <xdr:to>
      <xdr:col>5</xdr:col>
      <xdr:colOff>358775</xdr:colOff>
      <xdr:row>93</xdr:row>
      <xdr:rowOff>521</xdr:rowOff>
    </xdr:to>
    <xdr:cxnSp macro="">
      <xdr:nvCxnSpPr>
        <xdr:cNvPr id="236" name="直線コネクタ 235"/>
        <xdr:cNvCxnSpPr/>
      </xdr:nvCxnSpPr>
      <xdr:spPr>
        <a:xfrm flipV="1">
          <a:off x="2908300" y="15837967"/>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47705</xdr:rowOff>
    </xdr:from>
    <xdr:ext cx="534377" cy="259045"/>
    <xdr:sp macro="" textlink="">
      <xdr:nvSpPr>
        <xdr:cNvPr id="238" name="テキスト ボックス 237"/>
        <xdr:cNvSpPr txBox="1"/>
      </xdr:nvSpPr>
      <xdr:spPr>
        <a:xfrm>
          <a:off x="3530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521</xdr:rowOff>
    </xdr:from>
    <xdr:to>
      <xdr:col>4</xdr:col>
      <xdr:colOff>155575</xdr:colOff>
      <xdr:row>93</xdr:row>
      <xdr:rowOff>30962</xdr:rowOff>
    </xdr:to>
    <xdr:cxnSp macro="">
      <xdr:nvCxnSpPr>
        <xdr:cNvPr id="239" name="直線コネクタ 238"/>
        <xdr:cNvCxnSpPr/>
      </xdr:nvCxnSpPr>
      <xdr:spPr>
        <a:xfrm flipV="1">
          <a:off x="2019300" y="15945371"/>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45648</xdr:rowOff>
    </xdr:from>
    <xdr:ext cx="534377" cy="259045"/>
    <xdr:sp macro="" textlink="">
      <xdr:nvSpPr>
        <xdr:cNvPr id="241" name="テキスト ボックス 240"/>
        <xdr:cNvSpPr txBox="1"/>
      </xdr:nvSpPr>
      <xdr:spPr>
        <a:xfrm>
          <a:off x="2641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10655</xdr:rowOff>
    </xdr:from>
    <xdr:to>
      <xdr:col>2</xdr:col>
      <xdr:colOff>638175</xdr:colOff>
      <xdr:row>93</xdr:row>
      <xdr:rowOff>30962</xdr:rowOff>
    </xdr:to>
    <xdr:cxnSp macro="">
      <xdr:nvCxnSpPr>
        <xdr:cNvPr id="242" name="直線コネクタ 241"/>
        <xdr:cNvCxnSpPr/>
      </xdr:nvCxnSpPr>
      <xdr:spPr>
        <a:xfrm>
          <a:off x="1130300" y="15955505"/>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151109</xdr:rowOff>
    </xdr:from>
    <xdr:ext cx="534377" cy="259045"/>
    <xdr:sp macro="" textlink="">
      <xdr:nvSpPr>
        <xdr:cNvPr id="244" name="テキスト ボックス 243"/>
        <xdr:cNvSpPr txBox="1"/>
      </xdr:nvSpPr>
      <xdr:spPr>
        <a:xfrm>
          <a:off x="1752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59402</xdr:rowOff>
    </xdr:from>
    <xdr:ext cx="534377" cy="259045"/>
    <xdr:sp macro="" textlink="">
      <xdr:nvSpPr>
        <xdr:cNvPr id="246" name="テキスト ボックス 245"/>
        <xdr:cNvSpPr txBox="1"/>
      </xdr:nvSpPr>
      <xdr:spPr>
        <a:xfrm>
          <a:off x="863111" y="165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112637</xdr:rowOff>
    </xdr:from>
    <xdr:to>
      <xdr:col>6</xdr:col>
      <xdr:colOff>561975</xdr:colOff>
      <xdr:row>92</xdr:row>
      <xdr:rowOff>42787</xdr:rowOff>
    </xdr:to>
    <xdr:sp macro="" textlink="">
      <xdr:nvSpPr>
        <xdr:cNvPr id="252" name="円/楕円 251"/>
        <xdr:cNvSpPr/>
      </xdr:nvSpPr>
      <xdr:spPr>
        <a:xfrm>
          <a:off x="4584700" y="157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135514</xdr:rowOff>
    </xdr:from>
    <xdr:ext cx="534377" cy="259045"/>
    <xdr:sp macro="" textlink="">
      <xdr:nvSpPr>
        <xdr:cNvPr id="253" name="扶助費該当値テキスト"/>
        <xdr:cNvSpPr txBox="1"/>
      </xdr:nvSpPr>
      <xdr:spPr>
        <a:xfrm>
          <a:off x="4686300" y="155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13767</xdr:rowOff>
    </xdr:from>
    <xdr:to>
      <xdr:col>5</xdr:col>
      <xdr:colOff>409575</xdr:colOff>
      <xdr:row>92</xdr:row>
      <xdr:rowOff>115367</xdr:rowOff>
    </xdr:to>
    <xdr:sp macro="" textlink="">
      <xdr:nvSpPr>
        <xdr:cNvPr id="254" name="円/楕円 253"/>
        <xdr:cNvSpPr/>
      </xdr:nvSpPr>
      <xdr:spPr>
        <a:xfrm>
          <a:off x="3746500" y="157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131894</xdr:rowOff>
    </xdr:from>
    <xdr:ext cx="534377" cy="259045"/>
    <xdr:sp macro="" textlink="">
      <xdr:nvSpPr>
        <xdr:cNvPr id="255" name="テキスト ボックス 254"/>
        <xdr:cNvSpPr txBox="1"/>
      </xdr:nvSpPr>
      <xdr:spPr>
        <a:xfrm>
          <a:off x="3530111" y="155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80,972</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121171</xdr:rowOff>
    </xdr:from>
    <xdr:to>
      <xdr:col>4</xdr:col>
      <xdr:colOff>206375</xdr:colOff>
      <xdr:row>93</xdr:row>
      <xdr:rowOff>51321</xdr:rowOff>
    </xdr:to>
    <xdr:sp macro="" textlink="">
      <xdr:nvSpPr>
        <xdr:cNvPr id="256" name="円/楕円 255"/>
        <xdr:cNvSpPr/>
      </xdr:nvSpPr>
      <xdr:spPr>
        <a:xfrm>
          <a:off x="2857500" y="158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67848</xdr:rowOff>
    </xdr:from>
    <xdr:ext cx="534377" cy="259045"/>
    <xdr:sp macro="" textlink="">
      <xdr:nvSpPr>
        <xdr:cNvPr id="257" name="テキスト ボックス 256"/>
        <xdr:cNvSpPr txBox="1"/>
      </xdr:nvSpPr>
      <xdr:spPr>
        <a:xfrm>
          <a:off x="2641111" y="156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78,153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151612</xdr:rowOff>
    </xdr:from>
    <xdr:to>
      <xdr:col>3</xdr:col>
      <xdr:colOff>3175</xdr:colOff>
      <xdr:row>93</xdr:row>
      <xdr:rowOff>81762</xdr:rowOff>
    </xdr:to>
    <xdr:sp macro="" textlink="">
      <xdr:nvSpPr>
        <xdr:cNvPr id="258" name="円/楕円 257"/>
        <xdr:cNvSpPr/>
      </xdr:nvSpPr>
      <xdr:spPr>
        <a:xfrm>
          <a:off x="1968500" y="15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98289</xdr:rowOff>
    </xdr:from>
    <xdr:ext cx="534377" cy="259045"/>
    <xdr:sp macro="" textlink="">
      <xdr:nvSpPr>
        <xdr:cNvPr id="259" name="テキスト ボックス 258"/>
        <xdr:cNvSpPr txBox="1"/>
      </xdr:nvSpPr>
      <xdr:spPr>
        <a:xfrm>
          <a:off x="1752111" y="157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131305</xdr:rowOff>
    </xdr:from>
    <xdr:to>
      <xdr:col>1</xdr:col>
      <xdr:colOff>485775</xdr:colOff>
      <xdr:row>93</xdr:row>
      <xdr:rowOff>61455</xdr:rowOff>
    </xdr:to>
    <xdr:sp macro="" textlink="">
      <xdr:nvSpPr>
        <xdr:cNvPr id="260" name="円/楕円 259"/>
        <xdr:cNvSpPr/>
      </xdr:nvSpPr>
      <xdr:spPr>
        <a:xfrm>
          <a:off x="1079500" y="15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77982</xdr:rowOff>
    </xdr:from>
    <xdr:ext cx="534377" cy="259045"/>
    <xdr:sp macro="" textlink="">
      <xdr:nvSpPr>
        <xdr:cNvPr id="261" name="テキスト ボックス 260"/>
        <xdr:cNvSpPr txBox="1"/>
      </xdr:nvSpPr>
      <xdr:spPr>
        <a:xfrm>
          <a:off x="863111" y="156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133757</xdr:rowOff>
    </xdr:from>
    <xdr:to>
      <xdr:col>15</xdr:col>
      <xdr:colOff>180975</xdr:colOff>
      <xdr:row>34</xdr:row>
      <xdr:rowOff>84684</xdr:rowOff>
    </xdr:to>
    <xdr:cxnSp macro="">
      <xdr:nvCxnSpPr>
        <xdr:cNvPr id="291" name="直線コネクタ 290"/>
        <xdr:cNvCxnSpPr/>
      </xdr:nvCxnSpPr>
      <xdr:spPr>
        <a:xfrm flipV="1">
          <a:off x="9639300" y="5448707"/>
          <a:ext cx="838200" cy="4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134478</xdr:rowOff>
    </xdr:from>
    <xdr:ext cx="534377" cy="259045"/>
    <xdr:sp macro="" textlink="">
      <xdr:nvSpPr>
        <xdr:cNvPr id="292" name="補助費等平均値テキスト"/>
        <xdr:cNvSpPr txBox="1"/>
      </xdr:nvSpPr>
      <xdr:spPr>
        <a:xfrm>
          <a:off x="10528300" y="596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84684</xdr:rowOff>
    </xdr:from>
    <xdr:to>
      <xdr:col>14</xdr:col>
      <xdr:colOff>28575</xdr:colOff>
      <xdr:row>35</xdr:row>
      <xdr:rowOff>79597</xdr:rowOff>
    </xdr:to>
    <xdr:cxnSp macro="">
      <xdr:nvCxnSpPr>
        <xdr:cNvPr id="294" name="直線コネクタ 293"/>
        <xdr:cNvCxnSpPr/>
      </xdr:nvCxnSpPr>
      <xdr:spPr>
        <a:xfrm flipV="1">
          <a:off x="8750300" y="5913984"/>
          <a:ext cx="889000" cy="1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6" name="テキスト ボックス 295"/>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79597</xdr:rowOff>
    </xdr:from>
    <xdr:to>
      <xdr:col>12</xdr:col>
      <xdr:colOff>511175</xdr:colOff>
      <xdr:row>36</xdr:row>
      <xdr:rowOff>99981</xdr:rowOff>
    </xdr:to>
    <xdr:cxnSp macro="">
      <xdr:nvCxnSpPr>
        <xdr:cNvPr id="297" name="直線コネクタ 296"/>
        <xdr:cNvCxnSpPr/>
      </xdr:nvCxnSpPr>
      <xdr:spPr>
        <a:xfrm flipV="1">
          <a:off x="7861300" y="6080347"/>
          <a:ext cx="8890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299" name="テキスト ボックス 298"/>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78225</xdr:rowOff>
    </xdr:from>
    <xdr:to>
      <xdr:col>11</xdr:col>
      <xdr:colOff>307975</xdr:colOff>
      <xdr:row>36</xdr:row>
      <xdr:rowOff>99981</xdr:rowOff>
    </xdr:to>
    <xdr:cxnSp macro="">
      <xdr:nvCxnSpPr>
        <xdr:cNvPr id="300" name="直線コネクタ 299"/>
        <xdr:cNvCxnSpPr/>
      </xdr:nvCxnSpPr>
      <xdr:spPr>
        <a:xfrm>
          <a:off x="6972300" y="6250425"/>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2" name="テキスト ボックス 301"/>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4" name="テキスト ボックス 303"/>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82957</xdr:rowOff>
    </xdr:from>
    <xdr:to>
      <xdr:col>15</xdr:col>
      <xdr:colOff>231775</xdr:colOff>
      <xdr:row>32</xdr:row>
      <xdr:rowOff>13107</xdr:rowOff>
    </xdr:to>
    <xdr:sp macro="" textlink="">
      <xdr:nvSpPr>
        <xdr:cNvPr id="310" name="円/楕円 309"/>
        <xdr:cNvSpPr/>
      </xdr:nvSpPr>
      <xdr:spPr>
        <a:xfrm>
          <a:off x="10426700" y="53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105834</xdr:rowOff>
    </xdr:from>
    <xdr:ext cx="534377" cy="259045"/>
    <xdr:sp macro="" textlink="">
      <xdr:nvSpPr>
        <xdr:cNvPr id="311" name="補助費等該当値テキスト"/>
        <xdr:cNvSpPr txBox="1"/>
      </xdr:nvSpPr>
      <xdr:spPr>
        <a:xfrm>
          <a:off x="10528300" y="524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33884</xdr:rowOff>
    </xdr:from>
    <xdr:to>
      <xdr:col>14</xdr:col>
      <xdr:colOff>79375</xdr:colOff>
      <xdr:row>34</xdr:row>
      <xdr:rowOff>135484</xdr:rowOff>
    </xdr:to>
    <xdr:sp macro="" textlink="">
      <xdr:nvSpPr>
        <xdr:cNvPr id="312" name="円/楕円 311"/>
        <xdr:cNvSpPr/>
      </xdr:nvSpPr>
      <xdr:spPr>
        <a:xfrm>
          <a:off x="9588500" y="58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152011</xdr:rowOff>
    </xdr:from>
    <xdr:ext cx="534377" cy="259045"/>
    <xdr:sp macro="" textlink="">
      <xdr:nvSpPr>
        <xdr:cNvPr id="313" name="テキスト ボックス 312"/>
        <xdr:cNvSpPr txBox="1"/>
      </xdr:nvSpPr>
      <xdr:spPr>
        <a:xfrm>
          <a:off x="9372111" y="56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28797</xdr:rowOff>
    </xdr:from>
    <xdr:to>
      <xdr:col>12</xdr:col>
      <xdr:colOff>561975</xdr:colOff>
      <xdr:row>35</xdr:row>
      <xdr:rowOff>130397</xdr:rowOff>
    </xdr:to>
    <xdr:sp macro="" textlink="">
      <xdr:nvSpPr>
        <xdr:cNvPr id="314" name="円/楕円 313"/>
        <xdr:cNvSpPr/>
      </xdr:nvSpPr>
      <xdr:spPr>
        <a:xfrm>
          <a:off x="8699500" y="602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146924</xdr:rowOff>
    </xdr:from>
    <xdr:ext cx="534377" cy="259045"/>
    <xdr:sp macro="" textlink="">
      <xdr:nvSpPr>
        <xdr:cNvPr id="315" name="テキスト ボックス 314"/>
        <xdr:cNvSpPr txBox="1"/>
      </xdr:nvSpPr>
      <xdr:spPr>
        <a:xfrm>
          <a:off x="8483111" y="580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49181</xdr:rowOff>
    </xdr:from>
    <xdr:to>
      <xdr:col>11</xdr:col>
      <xdr:colOff>358775</xdr:colOff>
      <xdr:row>36</xdr:row>
      <xdr:rowOff>150781</xdr:rowOff>
    </xdr:to>
    <xdr:sp macro="" textlink="">
      <xdr:nvSpPr>
        <xdr:cNvPr id="316" name="円/楕円 315"/>
        <xdr:cNvSpPr/>
      </xdr:nvSpPr>
      <xdr:spPr>
        <a:xfrm>
          <a:off x="7810500" y="62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141908</xdr:rowOff>
    </xdr:from>
    <xdr:ext cx="534377" cy="259045"/>
    <xdr:sp macro="" textlink="">
      <xdr:nvSpPr>
        <xdr:cNvPr id="317" name="テキスト ボックス 316"/>
        <xdr:cNvSpPr txBox="1"/>
      </xdr:nvSpPr>
      <xdr:spPr>
        <a:xfrm>
          <a:off x="7594111" y="63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27425</xdr:rowOff>
    </xdr:from>
    <xdr:to>
      <xdr:col>10</xdr:col>
      <xdr:colOff>155575</xdr:colOff>
      <xdr:row>36</xdr:row>
      <xdr:rowOff>129025</xdr:rowOff>
    </xdr:to>
    <xdr:sp macro="" textlink="">
      <xdr:nvSpPr>
        <xdr:cNvPr id="318" name="円/楕円 317"/>
        <xdr:cNvSpPr/>
      </xdr:nvSpPr>
      <xdr:spPr>
        <a:xfrm>
          <a:off x="6921500" y="61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120152</xdr:rowOff>
    </xdr:from>
    <xdr:ext cx="534377" cy="259045"/>
    <xdr:sp macro="" textlink="">
      <xdr:nvSpPr>
        <xdr:cNvPr id="319" name="テキスト ボックス 318"/>
        <xdr:cNvSpPr txBox="1"/>
      </xdr:nvSpPr>
      <xdr:spPr>
        <a:xfrm>
          <a:off x="6705111" y="62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31306</xdr:rowOff>
    </xdr:from>
    <xdr:to>
      <xdr:col>15</xdr:col>
      <xdr:colOff>180975</xdr:colOff>
      <xdr:row>57</xdr:row>
      <xdr:rowOff>16766</xdr:rowOff>
    </xdr:to>
    <xdr:cxnSp macro="">
      <xdr:nvCxnSpPr>
        <xdr:cNvPr id="348" name="直線コネクタ 347"/>
        <xdr:cNvCxnSpPr/>
      </xdr:nvCxnSpPr>
      <xdr:spPr>
        <a:xfrm>
          <a:off x="9639300" y="9461056"/>
          <a:ext cx="838200" cy="3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31306</xdr:rowOff>
    </xdr:from>
    <xdr:to>
      <xdr:col>14</xdr:col>
      <xdr:colOff>28575</xdr:colOff>
      <xdr:row>57</xdr:row>
      <xdr:rowOff>22215</xdr:rowOff>
    </xdr:to>
    <xdr:cxnSp macro="">
      <xdr:nvCxnSpPr>
        <xdr:cNvPr id="351" name="直線コネクタ 350"/>
        <xdr:cNvCxnSpPr/>
      </xdr:nvCxnSpPr>
      <xdr:spPr>
        <a:xfrm flipV="1">
          <a:off x="8750300" y="9461056"/>
          <a:ext cx="889000" cy="33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97899</xdr:rowOff>
    </xdr:from>
    <xdr:ext cx="534377" cy="259045"/>
    <xdr:sp macro="" textlink="">
      <xdr:nvSpPr>
        <xdr:cNvPr id="353" name="テキスト ボックス 352"/>
        <xdr:cNvSpPr txBox="1"/>
      </xdr:nvSpPr>
      <xdr:spPr>
        <a:xfrm>
          <a:off x="9372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22215</xdr:rowOff>
    </xdr:from>
    <xdr:to>
      <xdr:col>12</xdr:col>
      <xdr:colOff>511175</xdr:colOff>
      <xdr:row>57</xdr:row>
      <xdr:rowOff>167399</xdr:rowOff>
    </xdr:to>
    <xdr:cxnSp macro="">
      <xdr:nvCxnSpPr>
        <xdr:cNvPr id="354" name="直線コネクタ 353"/>
        <xdr:cNvCxnSpPr/>
      </xdr:nvCxnSpPr>
      <xdr:spPr>
        <a:xfrm flipV="1">
          <a:off x="7861300" y="9794865"/>
          <a:ext cx="889000" cy="14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96080</xdr:rowOff>
    </xdr:from>
    <xdr:ext cx="534377" cy="259045"/>
    <xdr:sp macro="" textlink="">
      <xdr:nvSpPr>
        <xdr:cNvPr id="356" name="テキスト ボックス 355"/>
        <xdr:cNvSpPr txBox="1"/>
      </xdr:nvSpPr>
      <xdr:spPr>
        <a:xfrm>
          <a:off x="8483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164595</xdr:rowOff>
    </xdr:from>
    <xdr:to>
      <xdr:col>11</xdr:col>
      <xdr:colOff>307975</xdr:colOff>
      <xdr:row>57</xdr:row>
      <xdr:rowOff>167399</xdr:rowOff>
    </xdr:to>
    <xdr:cxnSp macro="">
      <xdr:nvCxnSpPr>
        <xdr:cNvPr id="357" name="直線コネクタ 356"/>
        <xdr:cNvCxnSpPr/>
      </xdr:nvCxnSpPr>
      <xdr:spPr>
        <a:xfrm>
          <a:off x="6972300" y="9765795"/>
          <a:ext cx="889000" cy="17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53270</xdr:rowOff>
    </xdr:from>
    <xdr:ext cx="534377" cy="259045"/>
    <xdr:sp macro="" textlink="">
      <xdr:nvSpPr>
        <xdr:cNvPr id="359" name="テキスト ボックス 358"/>
        <xdr:cNvSpPr txBox="1"/>
      </xdr:nvSpPr>
      <xdr:spPr>
        <a:xfrm>
          <a:off x="7594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35293</xdr:rowOff>
    </xdr:from>
    <xdr:ext cx="534377" cy="259045"/>
    <xdr:sp macro="" textlink="">
      <xdr:nvSpPr>
        <xdr:cNvPr id="361" name="テキスト ボックス 360"/>
        <xdr:cNvSpPr txBox="1"/>
      </xdr:nvSpPr>
      <xdr:spPr>
        <a:xfrm>
          <a:off x="6705111" y="98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137416</xdr:rowOff>
    </xdr:from>
    <xdr:to>
      <xdr:col>15</xdr:col>
      <xdr:colOff>231775</xdr:colOff>
      <xdr:row>57</xdr:row>
      <xdr:rowOff>67566</xdr:rowOff>
    </xdr:to>
    <xdr:sp macro="" textlink="">
      <xdr:nvSpPr>
        <xdr:cNvPr id="367" name="円/楕円 366"/>
        <xdr:cNvSpPr/>
      </xdr:nvSpPr>
      <xdr:spPr>
        <a:xfrm>
          <a:off x="10426700" y="97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52343</xdr:rowOff>
    </xdr:from>
    <xdr:ext cx="534377" cy="259045"/>
    <xdr:sp macro="" textlink="">
      <xdr:nvSpPr>
        <xdr:cNvPr id="368" name="普通建設事業費該当値テキスト"/>
        <xdr:cNvSpPr txBox="1"/>
      </xdr:nvSpPr>
      <xdr:spPr>
        <a:xfrm>
          <a:off x="10528300" y="96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151956</xdr:rowOff>
    </xdr:from>
    <xdr:to>
      <xdr:col>14</xdr:col>
      <xdr:colOff>79375</xdr:colOff>
      <xdr:row>55</xdr:row>
      <xdr:rowOff>82106</xdr:rowOff>
    </xdr:to>
    <xdr:sp macro="" textlink="">
      <xdr:nvSpPr>
        <xdr:cNvPr id="369" name="円/楕円 368"/>
        <xdr:cNvSpPr/>
      </xdr:nvSpPr>
      <xdr:spPr>
        <a:xfrm>
          <a:off x="9588500" y="94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98633</xdr:rowOff>
    </xdr:from>
    <xdr:ext cx="534377" cy="259045"/>
    <xdr:sp macro="" textlink="">
      <xdr:nvSpPr>
        <xdr:cNvPr id="370" name="テキスト ボックス 369"/>
        <xdr:cNvSpPr txBox="1"/>
      </xdr:nvSpPr>
      <xdr:spPr>
        <a:xfrm>
          <a:off x="9372111" y="91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142865</xdr:rowOff>
    </xdr:from>
    <xdr:to>
      <xdr:col>12</xdr:col>
      <xdr:colOff>561975</xdr:colOff>
      <xdr:row>57</xdr:row>
      <xdr:rowOff>73015</xdr:rowOff>
    </xdr:to>
    <xdr:sp macro="" textlink="">
      <xdr:nvSpPr>
        <xdr:cNvPr id="371" name="円/楕円 370"/>
        <xdr:cNvSpPr/>
      </xdr:nvSpPr>
      <xdr:spPr>
        <a:xfrm>
          <a:off x="8699500" y="9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64142</xdr:rowOff>
    </xdr:from>
    <xdr:ext cx="534377" cy="259045"/>
    <xdr:sp macro="" textlink="">
      <xdr:nvSpPr>
        <xdr:cNvPr id="372" name="テキスト ボックス 371"/>
        <xdr:cNvSpPr txBox="1"/>
      </xdr:nvSpPr>
      <xdr:spPr>
        <a:xfrm>
          <a:off x="8483111" y="98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116599</xdr:rowOff>
    </xdr:from>
    <xdr:to>
      <xdr:col>11</xdr:col>
      <xdr:colOff>358775</xdr:colOff>
      <xdr:row>58</xdr:row>
      <xdr:rowOff>46749</xdr:rowOff>
    </xdr:to>
    <xdr:sp macro="" textlink="">
      <xdr:nvSpPr>
        <xdr:cNvPr id="373" name="円/楕円 372"/>
        <xdr:cNvSpPr/>
      </xdr:nvSpPr>
      <xdr:spPr>
        <a:xfrm>
          <a:off x="7810500" y="98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37876</xdr:rowOff>
    </xdr:from>
    <xdr:ext cx="534377" cy="259045"/>
    <xdr:sp macro="" textlink="">
      <xdr:nvSpPr>
        <xdr:cNvPr id="374" name="テキスト ボックス 373"/>
        <xdr:cNvSpPr txBox="1"/>
      </xdr:nvSpPr>
      <xdr:spPr>
        <a:xfrm>
          <a:off x="7594111" y="99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113795</xdr:rowOff>
    </xdr:from>
    <xdr:to>
      <xdr:col>10</xdr:col>
      <xdr:colOff>155575</xdr:colOff>
      <xdr:row>57</xdr:row>
      <xdr:rowOff>43945</xdr:rowOff>
    </xdr:to>
    <xdr:sp macro="" textlink="">
      <xdr:nvSpPr>
        <xdr:cNvPr id="375" name="円/楕円 374"/>
        <xdr:cNvSpPr/>
      </xdr:nvSpPr>
      <xdr:spPr>
        <a:xfrm>
          <a:off x="6921500" y="97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60472</xdr:rowOff>
    </xdr:from>
    <xdr:ext cx="534377" cy="259045"/>
    <xdr:sp macro="" textlink="">
      <xdr:nvSpPr>
        <xdr:cNvPr id="376" name="テキスト ボックス 375"/>
        <xdr:cNvSpPr txBox="1"/>
      </xdr:nvSpPr>
      <xdr:spPr>
        <a:xfrm>
          <a:off x="6705111" y="949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136830</xdr:rowOff>
    </xdr:from>
    <xdr:to>
      <xdr:col>15</xdr:col>
      <xdr:colOff>180975</xdr:colOff>
      <xdr:row>78</xdr:row>
      <xdr:rowOff>41630</xdr:rowOff>
    </xdr:to>
    <xdr:cxnSp macro="">
      <xdr:nvCxnSpPr>
        <xdr:cNvPr id="405" name="直線コネクタ 404"/>
        <xdr:cNvCxnSpPr/>
      </xdr:nvCxnSpPr>
      <xdr:spPr>
        <a:xfrm flipV="1">
          <a:off x="9639300" y="13338480"/>
          <a:ext cx="8382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09" name="テキスト ボックス 408"/>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86030</xdr:rowOff>
    </xdr:from>
    <xdr:to>
      <xdr:col>15</xdr:col>
      <xdr:colOff>231775</xdr:colOff>
      <xdr:row>78</xdr:row>
      <xdr:rowOff>16180</xdr:rowOff>
    </xdr:to>
    <xdr:sp macro="" textlink="">
      <xdr:nvSpPr>
        <xdr:cNvPr id="415" name="円/楕円 414"/>
        <xdr:cNvSpPr/>
      </xdr:nvSpPr>
      <xdr:spPr>
        <a:xfrm>
          <a:off x="10426700" y="132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64457</xdr:rowOff>
    </xdr:from>
    <xdr:ext cx="534377" cy="259045"/>
    <xdr:sp macro="" textlink="">
      <xdr:nvSpPr>
        <xdr:cNvPr id="416" name="普通建設事業費 （ うち新規整備　）該当値テキスト"/>
        <xdr:cNvSpPr txBox="1"/>
      </xdr:nvSpPr>
      <xdr:spPr>
        <a:xfrm>
          <a:off x="10528300" y="132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162280</xdr:rowOff>
    </xdr:from>
    <xdr:to>
      <xdr:col>14</xdr:col>
      <xdr:colOff>79375</xdr:colOff>
      <xdr:row>78</xdr:row>
      <xdr:rowOff>92430</xdr:rowOff>
    </xdr:to>
    <xdr:sp macro="" textlink="">
      <xdr:nvSpPr>
        <xdr:cNvPr id="417" name="円/楕円 416"/>
        <xdr:cNvSpPr/>
      </xdr:nvSpPr>
      <xdr:spPr>
        <a:xfrm>
          <a:off x="9588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83557</xdr:rowOff>
    </xdr:from>
    <xdr:ext cx="534377" cy="259045"/>
    <xdr:sp macro="" textlink="">
      <xdr:nvSpPr>
        <xdr:cNvPr id="418" name="テキスト ボックス 417"/>
        <xdr:cNvSpPr txBox="1"/>
      </xdr:nvSpPr>
      <xdr:spPr>
        <a:xfrm>
          <a:off x="9372111" y="134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14949</xdr:rowOff>
    </xdr:from>
    <xdr:to>
      <xdr:col>15</xdr:col>
      <xdr:colOff>180975</xdr:colOff>
      <xdr:row>98</xdr:row>
      <xdr:rowOff>27000</xdr:rowOff>
    </xdr:to>
    <xdr:cxnSp macro="">
      <xdr:nvCxnSpPr>
        <xdr:cNvPr id="449" name="直線コネクタ 448"/>
        <xdr:cNvCxnSpPr/>
      </xdr:nvCxnSpPr>
      <xdr:spPr>
        <a:xfrm>
          <a:off x="9639300" y="16302699"/>
          <a:ext cx="838200" cy="52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5246</xdr:rowOff>
    </xdr:from>
    <xdr:ext cx="534377" cy="259045"/>
    <xdr:sp macro="" textlink="">
      <xdr:nvSpPr>
        <xdr:cNvPr id="453" name="テキスト ボックス 452"/>
        <xdr:cNvSpPr txBox="1"/>
      </xdr:nvSpPr>
      <xdr:spPr>
        <a:xfrm>
          <a:off x="9372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147650</xdr:rowOff>
    </xdr:from>
    <xdr:to>
      <xdr:col>15</xdr:col>
      <xdr:colOff>231775</xdr:colOff>
      <xdr:row>98</xdr:row>
      <xdr:rowOff>77800</xdr:rowOff>
    </xdr:to>
    <xdr:sp macro="" textlink="">
      <xdr:nvSpPr>
        <xdr:cNvPr id="459" name="円/楕円 458"/>
        <xdr:cNvSpPr/>
      </xdr:nvSpPr>
      <xdr:spPr>
        <a:xfrm>
          <a:off x="104267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126077</xdr:rowOff>
    </xdr:from>
    <xdr:ext cx="534377" cy="259045"/>
    <xdr:sp macro="" textlink="">
      <xdr:nvSpPr>
        <xdr:cNvPr id="460" name="普通建設事業費 （ うち更新整備　）該当値テキスト"/>
        <xdr:cNvSpPr txBox="1"/>
      </xdr:nvSpPr>
      <xdr:spPr>
        <a:xfrm>
          <a:off x="10528300" y="167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135599</xdr:rowOff>
    </xdr:from>
    <xdr:to>
      <xdr:col>14</xdr:col>
      <xdr:colOff>79375</xdr:colOff>
      <xdr:row>95</xdr:row>
      <xdr:rowOff>65749</xdr:rowOff>
    </xdr:to>
    <xdr:sp macro="" textlink="">
      <xdr:nvSpPr>
        <xdr:cNvPr id="461" name="円/楕円 460"/>
        <xdr:cNvSpPr/>
      </xdr:nvSpPr>
      <xdr:spPr>
        <a:xfrm>
          <a:off x="9588500" y="162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82276</xdr:rowOff>
    </xdr:from>
    <xdr:ext cx="534377" cy="259045"/>
    <xdr:sp macro="" textlink="">
      <xdr:nvSpPr>
        <xdr:cNvPr id="462" name="テキスト ボックス 461"/>
        <xdr:cNvSpPr txBox="1"/>
      </xdr:nvSpPr>
      <xdr:spPr>
        <a:xfrm>
          <a:off x="9372111" y="1602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4" name="テキスト ボックス 493"/>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7" name="テキスト ボックス 496"/>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138329</xdr:rowOff>
    </xdr:from>
    <xdr:to>
      <xdr:col>19</xdr:col>
      <xdr:colOff>644525</xdr:colOff>
      <xdr:row>38</xdr:row>
      <xdr:rowOff>139700</xdr:rowOff>
    </xdr:to>
    <xdr:cxnSp macro="">
      <xdr:nvCxnSpPr>
        <xdr:cNvPr id="498" name="直線コネクタ 497"/>
        <xdr:cNvCxnSpPr/>
      </xdr:nvCxnSpPr>
      <xdr:spPr>
        <a:xfrm>
          <a:off x="1281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0" name="テキスト ボックス 499"/>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2" name="テキスト ボックス 501"/>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87529</xdr:rowOff>
    </xdr:from>
    <xdr:to>
      <xdr:col>18</xdr:col>
      <xdr:colOff>492125</xdr:colOff>
      <xdr:row>39</xdr:row>
      <xdr:rowOff>17679</xdr:rowOff>
    </xdr:to>
    <xdr:sp macro="" textlink="">
      <xdr:nvSpPr>
        <xdr:cNvPr id="516" name="円/楕円 515"/>
        <xdr:cNvSpPr/>
      </xdr:nvSpPr>
      <xdr:spPr>
        <a:xfrm>
          <a:off x="1276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8806</xdr:rowOff>
    </xdr:from>
    <xdr:ext cx="313932" cy="259045"/>
    <xdr:sp macro="" textlink="">
      <xdr:nvSpPr>
        <xdr:cNvPr id="517" name="テキスト ボックス 516"/>
        <xdr:cNvSpPr txBox="1"/>
      </xdr:nvSpPr>
      <xdr:spPr>
        <a:xfrm>
          <a:off x="1265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161744</xdr:rowOff>
    </xdr:from>
    <xdr:to>
      <xdr:col>23</xdr:col>
      <xdr:colOff>517525</xdr:colOff>
      <xdr:row>77</xdr:row>
      <xdr:rowOff>94143</xdr:rowOff>
    </xdr:to>
    <xdr:cxnSp macro="">
      <xdr:nvCxnSpPr>
        <xdr:cNvPr id="598" name="直線コネクタ 597"/>
        <xdr:cNvCxnSpPr/>
      </xdr:nvCxnSpPr>
      <xdr:spPr>
        <a:xfrm flipV="1">
          <a:off x="15481300" y="13191944"/>
          <a:ext cx="8382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3355</xdr:rowOff>
    </xdr:from>
    <xdr:ext cx="534377" cy="259045"/>
    <xdr:sp macro="" textlink="">
      <xdr:nvSpPr>
        <xdr:cNvPr id="599" name="公債費平均値テキスト"/>
        <xdr:cNvSpPr txBox="1"/>
      </xdr:nvSpPr>
      <xdr:spPr>
        <a:xfrm>
          <a:off x="16370300" y="1251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94143</xdr:rowOff>
    </xdr:from>
    <xdr:to>
      <xdr:col>22</xdr:col>
      <xdr:colOff>365125</xdr:colOff>
      <xdr:row>77</xdr:row>
      <xdr:rowOff>148616</xdr:rowOff>
    </xdr:to>
    <xdr:cxnSp macro="">
      <xdr:nvCxnSpPr>
        <xdr:cNvPr id="601" name="直線コネクタ 600"/>
        <xdr:cNvCxnSpPr/>
      </xdr:nvCxnSpPr>
      <xdr:spPr>
        <a:xfrm flipV="1">
          <a:off x="14592300" y="13295793"/>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170255</xdr:rowOff>
    </xdr:from>
    <xdr:ext cx="534377" cy="259045"/>
    <xdr:sp macro="" textlink="">
      <xdr:nvSpPr>
        <xdr:cNvPr id="603" name="テキスト ボックス 602"/>
        <xdr:cNvSpPr txBox="1"/>
      </xdr:nvSpPr>
      <xdr:spPr>
        <a:xfrm>
          <a:off x="15214111" y="12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18706</xdr:rowOff>
    </xdr:from>
    <xdr:to>
      <xdr:col>21</xdr:col>
      <xdr:colOff>161925</xdr:colOff>
      <xdr:row>77</xdr:row>
      <xdr:rowOff>148616</xdr:rowOff>
    </xdr:to>
    <xdr:cxnSp macro="">
      <xdr:nvCxnSpPr>
        <xdr:cNvPr id="604" name="直線コネクタ 603"/>
        <xdr:cNvCxnSpPr/>
      </xdr:nvCxnSpPr>
      <xdr:spPr>
        <a:xfrm>
          <a:off x="13703300" y="13220356"/>
          <a:ext cx="889000" cy="1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149355</xdr:rowOff>
    </xdr:from>
    <xdr:ext cx="534377" cy="259045"/>
    <xdr:sp macro="" textlink="">
      <xdr:nvSpPr>
        <xdr:cNvPr id="606" name="テキスト ボックス 605"/>
        <xdr:cNvSpPr txBox="1"/>
      </xdr:nvSpPr>
      <xdr:spPr>
        <a:xfrm>
          <a:off x="14325111" y="124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18706</xdr:rowOff>
    </xdr:from>
    <xdr:to>
      <xdr:col>19</xdr:col>
      <xdr:colOff>644525</xdr:colOff>
      <xdr:row>77</xdr:row>
      <xdr:rowOff>137153</xdr:rowOff>
    </xdr:to>
    <xdr:cxnSp macro="">
      <xdr:nvCxnSpPr>
        <xdr:cNvPr id="607" name="直線コネクタ 606"/>
        <xdr:cNvCxnSpPr/>
      </xdr:nvCxnSpPr>
      <xdr:spPr>
        <a:xfrm flipV="1">
          <a:off x="12814300" y="1322035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09" name="テキスト ボックス 608"/>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90409</xdr:rowOff>
    </xdr:from>
    <xdr:ext cx="534377" cy="259045"/>
    <xdr:sp macro="" textlink="">
      <xdr:nvSpPr>
        <xdr:cNvPr id="611" name="テキスト ボックス 610"/>
        <xdr:cNvSpPr txBox="1"/>
      </xdr:nvSpPr>
      <xdr:spPr>
        <a:xfrm>
          <a:off x="12547111" y="12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110944</xdr:rowOff>
    </xdr:from>
    <xdr:to>
      <xdr:col>23</xdr:col>
      <xdr:colOff>568325</xdr:colOff>
      <xdr:row>77</xdr:row>
      <xdr:rowOff>41094</xdr:rowOff>
    </xdr:to>
    <xdr:sp macro="" textlink="">
      <xdr:nvSpPr>
        <xdr:cNvPr id="617" name="円/楕円 616"/>
        <xdr:cNvSpPr/>
      </xdr:nvSpPr>
      <xdr:spPr>
        <a:xfrm>
          <a:off x="16268700" y="131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89371</xdr:rowOff>
    </xdr:from>
    <xdr:ext cx="534377" cy="259045"/>
    <xdr:sp macro="" textlink="">
      <xdr:nvSpPr>
        <xdr:cNvPr id="618" name="公債費該当値テキスト"/>
        <xdr:cNvSpPr txBox="1"/>
      </xdr:nvSpPr>
      <xdr:spPr>
        <a:xfrm>
          <a:off x="16370300" y="131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43343</xdr:rowOff>
    </xdr:from>
    <xdr:to>
      <xdr:col>22</xdr:col>
      <xdr:colOff>415925</xdr:colOff>
      <xdr:row>77</xdr:row>
      <xdr:rowOff>144943</xdr:rowOff>
    </xdr:to>
    <xdr:sp macro="" textlink="">
      <xdr:nvSpPr>
        <xdr:cNvPr id="619" name="円/楕円 618"/>
        <xdr:cNvSpPr/>
      </xdr:nvSpPr>
      <xdr:spPr>
        <a:xfrm>
          <a:off x="15430500" y="132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136070</xdr:rowOff>
    </xdr:from>
    <xdr:ext cx="534377" cy="259045"/>
    <xdr:sp macro="" textlink="">
      <xdr:nvSpPr>
        <xdr:cNvPr id="620" name="テキスト ボックス 619"/>
        <xdr:cNvSpPr txBox="1"/>
      </xdr:nvSpPr>
      <xdr:spPr>
        <a:xfrm>
          <a:off x="15214111" y="133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97816</xdr:rowOff>
    </xdr:from>
    <xdr:to>
      <xdr:col>21</xdr:col>
      <xdr:colOff>212725</xdr:colOff>
      <xdr:row>78</xdr:row>
      <xdr:rowOff>27966</xdr:rowOff>
    </xdr:to>
    <xdr:sp macro="" textlink="">
      <xdr:nvSpPr>
        <xdr:cNvPr id="621" name="円/楕円 620"/>
        <xdr:cNvSpPr/>
      </xdr:nvSpPr>
      <xdr:spPr>
        <a:xfrm>
          <a:off x="14541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19093</xdr:rowOff>
    </xdr:from>
    <xdr:ext cx="534377" cy="259045"/>
    <xdr:sp macro="" textlink="">
      <xdr:nvSpPr>
        <xdr:cNvPr id="622" name="テキスト ボックス 621"/>
        <xdr:cNvSpPr txBox="1"/>
      </xdr:nvSpPr>
      <xdr:spPr>
        <a:xfrm>
          <a:off x="14325111" y="133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139356</xdr:rowOff>
    </xdr:from>
    <xdr:to>
      <xdr:col>20</xdr:col>
      <xdr:colOff>9525</xdr:colOff>
      <xdr:row>77</xdr:row>
      <xdr:rowOff>69506</xdr:rowOff>
    </xdr:to>
    <xdr:sp macro="" textlink="">
      <xdr:nvSpPr>
        <xdr:cNvPr id="623" name="円/楕円 622"/>
        <xdr:cNvSpPr/>
      </xdr:nvSpPr>
      <xdr:spPr>
        <a:xfrm>
          <a:off x="13652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60633</xdr:rowOff>
    </xdr:from>
    <xdr:ext cx="534377" cy="259045"/>
    <xdr:sp macro="" textlink="">
      <xdr:nvSpPr>
        <xdr:cNvPr id="624" name="テキスト ボックス 623"/>
        <xdr:cNvSpPr txBox="1"/>
      </xdr:nvSpPr>
      <xdr:spPr>
        <a:xfrm>
          <a:off x="13436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86353</xdr:rowOff>
    </xdr:from>
    <xdr:to>
      <xdr:col>18</xdr:col>
      <xdr:colOff>492125</xdr:colOff>
      <xdr:row>78</xdr:row>
      <xdr:rowOff>16503</xdr:rowOff>
    </xdr:to>
    <xdr:sp macro="" textlink="">
      <xdr:nvSpPr>
        <xdr:cNvPr id="625" name="円/楕円 624"/>
        <xdr:cNvSpPr/>
      </xdr:nvSpPr>
      <xdr:spPr>
        <a:xfrm>
          <a:off x="12763500" y="132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7630</xdr:rowOff>
    </xdr:from>
    <xdr:ext cx="534377" cy="259045"/>
    <xdr:sp macro="" textlink="">
      <xdr:nvSpPr>
        <xdr:cNvPr id="626" name="テキスト ボックス 625"/>
        <xdr:cNvSpPr txBox="1"/>
      </xdr:nvSpPr>
      <xdr:spPr>
        <a:xfrm>
          <a:off x="12547111" y="13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64331</xdr:rowOff>
    </xdr:from>
    <xdr:to>
      <xdr:col>23</xdr:col>
      <xdr:colOff>517525</xdr:colOff>
      <xdr:row>97</xdr:row>
      <xdr:rowOff>89500</xdr:rowOff>
    </xdr:to>
    <xdr:cxnSp macro="">
      <xdr:nvCxnSpPr>
        <xdr:cNvPr id="653" name="直線コネクタ 652"/>
        <xdr:cNvCxnSpPr/>
      </xdr:nvCxnSpPr>
      <xdr:spPr>
        <a:xfrm flipV="1">
          <a:off x="15481300" y="16009181"/>
          <a:ext cx="838200" cy="7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150035</xdr:rowOff>
    </xdr:from>
    <xdr:ext cx="534377" cy="259045"/>
    <xdr:sp macro="" textlink="">
      <xdr:nvSpPr>
        <xdr:cNvPr id="654" name="積立金平均値テキスト"/>
        <xdr:cNvSpPr txBox="1"/>
      </xdr:nvSpPr>
      <xdr:spPr>
        <a:xfrm>
          <a:off x="16370300" y="16437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122738</xdr:rowOff>
    </xdr:from>
    <xdr:to>
      <xdr:col>22</xdr:col>
      <xdr:colOff>365125</xdr:colOff>
      <xdr:row>97</xdr:row>
      <xdr:rowOff>89500</xdr:rowOff>
    </xdr:to>
    <xdr:cxnSp macro="">
      <xdr:nvCxnSpPr>
        <xdr:cNvPr id="656" name="直線コネクタ 655"/>
        <xdr:cNvCxnSpPr/>
      </xdr:nvCxnSpPr>
      <xdr:spPr>
        <a:xfrm>
          <a:off x="14592300" y="16581938"/>
          <a:ext cx="889000" cy="13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122738</xdr:rowOff>
    </xdr:from>
    <xdr:to>
      <xdr:col>21</xdr:col>
      <xdr:colOff>161925</xdr:colOff>
      <xdr:row>96</xdr:row>
      <xdr:rowOff>159610</xdr:rowOff>
    </xdr:to>
    <xdr:cxnSp macro="">
      <xdr:nvCxnSpPr>
        <xdr:cNvPr id="659" name="直線コネクタ 658"/>
        <xdr:cNvCxnSpPr/>
      </xdr:nvCxnSpPr>
      <xdr:spPr>
        <a:xfrm flipV="1">
          <a:off x="13703300" y="16581938"/>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154953</xdr:rowOff>
    </xdr:from>
    <xdr:ext cx="534377" cy="259045"/>
    <xdr:sp macro="" textlink="">
      <xdr:nvSpPr>
        <xdr:cNvPr id="661" name="テキスト ボックス 660"/>
        <xdr:cNvSpPr txBox="1"/>
      </xdr:nvSpPr>
      <xdr:spPr>
        <a:xfrm>
          <a:off x="14325111" y="162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35892</xdr:rowOff>
    </xdr:from>
    <xdr:to>
      <xdr:col>19</xdr:col>
      <xdr:colOff>644525</xdr:colOff>
      <xdr:row>96</xdr:row>
      <xdr:rowOff>159610</xdr:rowOff>
    </xdr:to>
    <xdr:cxnSp macro="">
      <xdr:nvCxnSpPr>
        <xdr:cNvPr id="662" name="直線コネクタ 661"/>
        <xdr:cNvCxnSpPr/>
      </xdr:nvCxnSpPr>
      <xdr:spPr>
        <a:xfrm>
          <a:off x="12814300" y="16495092"/>
          <a:ext cx="8890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66" name="テキスト ボックス 665"/>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13531</xdr:rowOff>
    </xdr:from>
    <xdr:to>
      <xdr:col>23</xdr:col>
      <xdr:colOff>568325</xdr:colOff>
      <xdr:row>93</xdr:row>
      <xdr:rowOff>115131</xdr:rowOff>
    </xdr:to>
    <xdr:sp macro="" textlink="">
      <xdr:nvSpPr>
        <xdr:cNvPr id="672" name="円/楕円 671"/>
        <xdr:cNvSpPr/>
      </xdr:nvSpPr>
      <xdr:spPr>
        <a:xfrm>
          <a:off x="16268700" y="1595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36408</xdr:rowOff>
    </xdr:from>
    <xdr:ext cx="534377" cy="259045"/>
    <xdr:sp macro="" textlink="">
      <xdr:nvSpPr>
        <xdr:cNvPr id="673" name="積立金該当値テキスト"/>
        <xdr:cNvSpPr txBox="1"/>
      </xdr:nvSpPr>
      <xdr:spPr>
        <a:xfrm>
          <a:off x="16370300" y="158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38700</xdr:rowOff>
    </xdr:from>
    <xdr:to>
      <xdr:col>22</xdr:col>
      <xdr:colOff>415925</xdr:colOff>
      <xdr:row>97</xdr:row>
      <xdr:rowOff>140300</xdr:rowOff>
    </xdr:to>
    <xdr:sp macro="" textlink="">
      <xdr:nvSpPr>
        <xdr:cNvPr id="674" name="円/楕円 673"/>
        <xdr:cNvSpPr/>
      </xdr:nvSpPr>
      <xdr:spPr>
        <a:xfrm>
          <a:off x="15430500" y="166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131427</xdr:rowOff>
    </xdr:from>
    <xdr:ext cx="469744" cy="259045"/>
    <xdr:sp macro="" textlink="">
      <xdr:nvSpPr>
        <xdr:cNvPr id="675" name="テキスト ボックス 674"/>
        <xdr:cNvSpPr txBox="1"/>
      </xdr:nvSpPr>
      <xdr:spPr>
        <a:xfrm>
          <a:off x="15246427" y="1676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71938</xdr:rowOff>
    </xdr:from>
    <xdr:to>
      <xdr:col>21</xdr:col>
      <xdr:colOff>212725</xdr:colOff>
      <xdr:row>97</xdr:row>
      <xdr:rowOff>2088</xdr:rowOff>
    </xdr:to>
    <xdr:sp macro="" textlink="">
      <xdr:nvSpPr>
        <xdr:cNvPr id="676" name="円/楕円 675"/>
        <xdr:cNvSpPr/>
      </xdr:nvSpPr>
      <xdr:spPr>
        <a:xfrm>
          <a:off x="14541500" y="16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164665</xdr:rowOff>
    </xdr:from>
    <xdr:ext cx="534377" cy="259045"/>
    <xdr:sp macro="" textlink="">
      <xdr:nvSpPr>
        <xdr:cNvPr id="677" name="テキスト ボックス 676"/>
        <xdr:cNvSpPr txBox="1"/>
      </xdr:nvSpPr>
      <xdr:spPr>
        <a:xfrm>
          <a:off x="14325111" y="166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108810</xdr:rowOff>
    </xdr:from>
    <xdr:to>
      <xdr:col>20</xdr:col>
      <xdr:colOff>9525</xdr:colOff>
      <xdr:row>97</xdr:row>
      <xdr:rowOff>38960</xdr:rowOff>
    </xdr:to>
    <xdr:sp macro="" textlink="">
      <xdr:nvSpPr>
        <xdr:cNvPr id="678" name="円/楕円 677"/>
        <xdr:cNvSpPr/>
      </xdr:nvSpPr>
      <xdr:spPr>
        <a:xfrm>
          <a:off x="13652500" y="165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30087</xdr:rowOff>
    </xdr:from>
    <xdr:ext cx="534377" cy="259045"/>
    <xdr:sp macro="" textlink="">
      <xdr:nvSpPr>
        <xdr:cNvPr id="679" name="テキスト ボックス 678"/>
        <xdr:cNvSpPr txBox="1"/>
      </xdr:nvSpPr>
      <xdr:spPr>
        <a:xfrm>
          <a:off x="13436111" y="166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156542</xdr:rowOff>
    </xdr:from>
    <xdr:to>
      <xdr:col>18</xdr:col>
      <xdr:colOff>492125</xdr:colOff>
      <xdr:row>96</xdr:row>
      <xdr:rowOff>86692</xdr:rowOff>
    </xdr:to>
    <xdr:sp macro="" textlink="">
      <xdr:nvSpPr>
        <xdr:cNvPr id="680" name="円/楕円 679"/>
        <xdr:cNvSpPr/>
      </xdr:nvSpPr>
      <xdr:spPr>
        <a:xfrm>
          <a:off x="12763500" y="1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103219</xdr:rowOff>
    </xdr:from>
    <xdr:ext cx="534377" cy="259045"/>
    <xdr:sp macro="" textlink="">
      <xdr:nvSpPr>
        <xdr:cNvPr id="681" name="テキスト ボックス 680"/>
        <xdr:cNvSpPr txBox="1"/>
      </xdr:nvSpPr>
      <xdr:spPr>
        <a:xfrm>
          <a:off x="12547111" y="162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0" name="テキスト ボックス 719"/>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3" name="テキスト ボックス 722"/>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5" name="テキスト ボックス 724"/>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155169</xdr:rowOff>
    </xdr:from>
    <xdr:to>
      <xdr:col>32</xdr:col>
      <xdr:colOff>187325</xdr:colOff>
      <xdr:row>58</xdr:row>
      <xdr:rowOff>155778</xdr:rowOff>
    </xdr:to>
    <xdr:cxnSp macro="">
      <xdr:nvCxnSpPr>
        <xdr:cNvPr id="769" name="直線コネクタ 768"/>
        <xdr:cNvCxnSpPr/>
      </xdr:nvCxnSpPr>
      <xdr:spPr>
        <a:xfrm>
          <a:off x="21323300" y="10099269"/>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0"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152426</xdr:rowOff>
    </xdr:from>
    <xdr:to>
      <xdr:col>31</xdr:col>
      <xdr:colOff>34925</xdr:colOff>
      <xdr:row>58</xdr:row>
      <xdr:rowOff>155169</xdr:rowOff>
    </xdr:to>
    <xdr:cxnSp macro="">
      <xdr:nvCxnSpPr>
        <xdr:cNvPr id="772" name="直線コネクタ 771"/>
        <xdr:cNvCxnSpPr/>
      </xdr:nvCxnSpPr>
      <xdr:spPr>
        <a:xfrm>
          <a:off x="20434300" y="100965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4" name="テキスト ボックス 773"/>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148425</xdr:rowOff>
    </xdr:from>
    <xdr:to>
      <xdr:col>29</xdr:col>
      <xdr:colOff>517525</xdr:colOff>
      <xdr:row>58</xdr:row>
      <xdr:rowOff>152426</xdr:rowOff>
    </xdr:to>
    <xdr:cxnSp macro="">
      <xdr:nvCxnSpPr>
        <xdr:cNvPr id="775" name="直線コネクタ 774"/>
        <xdr:cNvCxnSpPr/>
      </xdr:nvCxnSpPr>
      <xdr:spPr>
        <a:xfrm>
          <a:off x="19545300" y="1009252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49255</xdr:rowOff>
    </xdr:from>
    <xdr:ext cx="469744" cy="259045"/>
    <xdr:sp macro="" textlink="">
      <xdr:nvSpPr>
        <xdr:cNvPr id="777" name="テキスト ボックス 776"/>
        <xdr:cNvSpPr txBox="1"/>
      </xdr:nvSpPr>
      <xdr:spPr>
        <a:xfrm>
          <a:off x="20199427"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140386</xdr:rowOff>
    </xdr:from>
    <xdr:to>
      <xdr:col>28</xdr:col>
      <xdr:colOff>314325</xdr:colOff>
      <xdr:row>58</xdr:row>
      <xdr:rowOff>148425</xdr:rowOff>
    </xdr:to>
    <xdr:cxnSp macro="">
      <xdr:nvCxnSpPr>
        <xdr:cNvPr id="778" name="直線コネクタ 777"/>
        <xdr:cNvCxnSpPr/>
      </xdr:nvCxnSpPr>
      <xdr:spPr>
        <a:xfrm>
          <a:off x="18656300" y="10084486"/>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0" name="テキスト ボックス 779"/>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2" name="テキスト ボックス 781"/>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104978</xdr:rowOff>
    </xdr:from>
    <xdr:to>
      <xdr:col>32</xdr:col>
      <xdr:colOff>238125</xdr:colOff>
      <xdr:row>59</xdr:row>
      <xdr:rowOff>35128</xdr:rowOff>
    </xdr:to>
    <xdr:sp macro="" textlink="">
      <xdr:nvSpPr>
        <xdr:cNvPr id="788" name="円/楕円 787"/>
        <xdr:cNvSpPr/>
      </xdr:nvSpPr>
      <xdr:spPr>
        <a:xfrm>
          <a:off x="221107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19905</xdr:rowOff>
    </xdr:from>
    <xdr:ext cx="469744" cy="259045"/>
    <xdr:sp macro="" textlink="">
      <xdr:nvSpPr>
        <xdr:cNvPr id="789" name="貸付金該当値テキスト"/>
        <xdr:cNvSpPr txBox="1"/>
      </xdr:nvSpPr>
      <xdr:spPr>
        <a:xfrm>
          <a:off x="22212300" y="99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104369</xdr:rowOff>
    </xdr:from>
    <xdr:to>
      <xdr:col>31</xdr:col>
      <xdr:colOff>85725</xdr:colOff>
      <xdr:row>59</xdr:row>
      <xdr:rowOff>34519</xdr:rowOff>
    </xdr:to>
    <xdr:sp macro="" textlink="">
      <xdr:nvSpPr>
        <xdr:cNvPr id="790" name="円/楕円 789"/>
        <xdr:cNvSpPr/>
      </xdr:nvSpPr>
      <xdr:spPr>
        <a:xfrm>
          <a:off x="21272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25646</xdr:rowOff>
    </xdr:from>
    <xdr:ext cx="469744" cy="259045"/>
    <xdr:sp macro="" textlink="">
      <xdr:nvSpPr>
        <xdr:cNvPr id="791" name="テキスト ボックス 790"/>
        <xdr:cNvSpPr txBox="1"/>
      </xdr:nvSpPr>
      <xdr:spPr>
        <a:xfrm>
          <a:off x="21088427" y="101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101626</xdr:rowOff>
    </xdr:from>
    <xdr:to>
      <xdr:col>29</xdr:col>
      <xdr:colOff>568325</xdr:colOff>
      <xdr:row>59</xdr:row>
      <xdr:rowOff>31776</xdr:rowOff>
    </xdr:to>
    <xdr:sp macro="" textlink="">
      <xdr:nvSpPr>
        <xdr:cNvPr id="792" name="円/楕円 791"/>
        <xdr:cNvSpPr/>
      </xdr:nvSpPr>
      <xdr:spPr>
        <a:xfrm>
          <a:off x="20383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22903</xdr:rowOff>
    </xdr:from>
    <xdr:ext cx="469744" cy="259045"/>
    <xdr:sp macro="" textlink="">
      <xdr:nvSpPr>
        <xdr:cNvPr id="793" name="テキスト ボックス 792"/>
        <xdr:cNvSpPr txBox="1"/>
      </xdr:nvSpPr>
      <xdr:spPr>
        <a:xfrm>
          <a:off x="20199427"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97625</xdr:rowOff>
    </xdr:from>
    <xdr:to>
      <xdr:col>28</xdr:col>
      <xdr:colOff>365125</xdr:colOff>
      <xdr:row>59</xdr:row>
      <xdr:rowOff>27775</xdr:rowOff>
    </xdr:to>
    <xdr:sp macro="" textlink="">
      <xdr:nvSpPr>
        <xdr:cNvPr id="794" name="円/楕円 793"/>
        <xdr:cNvSpPr/>
      </xdr:nvSpPr>
      <xdr:spPr>
        <a:xfrm>
          <a:off x="194945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18902</xdr:rowOff>
    </xdr:from>
    <xdr:ext cx="469744" cy="259045"/>
    <xdr:sp macro="" textlink="">
      <xdr:nvSpPr>
        <xdr:cNvPr id="795" name="テキスト ボックス 794"/>
        <xdr:cNvSpPr txBox="1"/>
      </xdr:nvSpPr>
      <xdr:spPr>
        <a:xfrm>
          <a:off x="19310427" y="101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89586</xdr:rowOff>
    </xdr:from>
    <xdr:to>
      <xdr:col>27</xdr:col>
      <xdr:colOff>161925</xdr:colOff>
      <xdr:row>59</xdr:row>
      <xdr:rowOff>19736</xdr:rowOff>
    </xdr:to>
    <xdr:sp macro="" textlink="">
      <xdr:nvSpPr>
        <xdr:cNvPr id="796" name="円/楕円 795"/>
        <xdr:cNvSpPr/>
      </xdr:nvSpPr>
      <xdr:spPr>
        <a:xfrm>
          <a:off x="18605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10863</xdr:rowOff>
    </xdr:from>
    <xdr:ext cx="469744" cy="259045"/>
    <xdr:sp macro="" textlink="">
      <xdr:nvSpPr>
        <xdr:cNvPr id="797" name="テキスト ボックス 796"/>
        <xdr:cNvSpPr txBox="1"/>
      </xdr:nvSpPr>
      <xdr:spPr>
        <a:xfrm>
          <a:off x="18421427" y="1012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4" name="直線コネクタ 823"/>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5"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6" name="直線コネクタ 825"/>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7"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8" name="直線コネクタ 827"/>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23278</xdr:rowOff>
    </xdr:from>
    <xdr:to>
      <xdr:col>32</xdr:col>
      <xdr:colOff>187325</xdr:colOff>
      <xdr:row>78</xdr:row>
      <xdr:rowOff>98290</xdr:rowOff>
    </xdr:to>
    <xdr:cxnSp macro="">
      <xdr:nvCxnSpPr>
        <xdr:cNvPr id="829" name="直線コネクタ 828"/>
        <xdr:cNvCxnSpPr/>
      </xdr:nvCxnSpPr>
      <xdr:spPr>
        <a:xfrm>
          <a:off x="21323300" y="13396378"/>
          <a:ext cx="8382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0"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1" name="フローチャート : 判断 830"/>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23278</xdr:rowOff>
    </xdr:from>
    <xdr:to>
      <xdr:col>31</xdr:col>
      <xdr:colOff>34925</xdr:colOff>
      <xdr:row>78</xdr:row>
      <xdr:rowOff>55380</xdr:rowOff>
    </xdr:to>
    <xdr:cxnSp macro="">
      <xdr:nvCxnSpPr>
        <xdr:cNvPr id="832" name="直線コネクタ 831"/>
        <xdr:cNvCxnSpPr/>
      </xdr:nvCxnSpPr>
      <xdr:spPr>
        <a:xfrm flipV="1">
          <a:off x="20434300" y="1339637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3" name="フローチャート : 判断 832"/>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4" name="テキスト ボックス 833"/>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19326</xdr:rowOff>
    </xdr:from>
    <xdr:to>
      <xdr:col>29</xdr:col>
      <xdr:colOff>517525</xdr:colOff>
      <xdr:row>78</xdr:row>
      <xdr:rowOff>55380</xdr:rowOff>
    </xdr:to>
    <xdr:cxnSp macro="">
      <xdr:nvCxnSpPr>
        <xdr:cNvPr id="835" name="直線コネクタ 834"/>
        <xdr:cNvCxnSpPr/>
      </xdr:nvCxnSpPr>
      <xdr:spPr>
        <a:xfrm>
          <a:off x="19545300" y="13392426"/>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6" name="フローチャート : 判断 835"/>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37" name="テキスト ボックス 836"/>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19326</xdr:rowOff>
    </xdr:from>
    <xdr:to>
      <xdr:col>28</xdr:col>
      <xdr:colOff>314325</xdr:colOff>
      <xdr:row>78</xdr:row>
      <xdr:rowOff>61944</xdr:rowOff>
    </xdr:to>
    <xdr:cxnSp macro="">
      <xdr:nvCxnSpPr>
        <xdr:cNvPr id="838" name="直線コネクタ 837"/>
        <xdr:cNvCxnSpPr/>
      </xdr:nvCxnSpPr>
      <xdr:spPr>
        <a:xfrm flipV="1">
          <a:off x="18656300" y="13392426"/>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9" name="フローチャート : 判断 838"/>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125024</xdr:rowOff>
    </xdr:from>
    <xdr:ext cx="534377" cy="259045"/>
    <xdr:sp macro="" textlink="">
      <xdr:nvSpPr>
        <xdr:cNvPr id="840" name="テキスト ボックス 839"/>
        <xdr:cNvSpPr txBox="1"/>
      </xdr:nvSpPr>
      <xdr:spPr>
        <a:xfrm>
          <a:off x="19278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1" name="フローチャート : 判断 840"/>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2" name="テキスト ボックス 841"/>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47490</xdr:rowOff>
    </xdr:from>
    <xdr:to>
      <xdr:col>32</xdr:col>
      <xdr:colOff>238125</xdr:colOff>
      <xdr:row>78</xdr:row>
      <xdr:rowOff>149090</xdr:rowOff>
    </xdr:to>
    <xdr:sp macro="" textlink="">
      <xdr:nvSpPr>
        <xdr:cNvPr id="848" name="円/楕円 847"/>
        <xdr:cNvSpPr/>
      </xdr:nvSpPr>
      <xdr:spPr>
        <a:xfrm>
          <a:off x="22110700" y="134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25917</xdr:rowOff>
    </xdr:from>
    <xdr:ext cx="534377" cy="259045"/>
    <xdr:sp macro="" textlink="">
      <xdr:nvSpPr>
        <xdr:cNvPr id="849" name="繰出金該当値テキスト"/>
        <xdr:cNvSpPr txBox="1"/>
      </xdr:nvSpPr>
      <xdr:spPr>
        <a:xfrm>
          <a:off x="22212300" y="1339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143928</xdr:rowOff>
    </xdr:from>
    <xdr:to>
      <xdr:col>31</xdr:col>
      <xdr:colOff>85725</xdr:colOff>
      <xdr:row>78</xdr:row>
      <xdr:rowOff>74078</xdr:rowOff>
    </xdr:to>
    <xdr:sp macro="" textlink="">
      <xdr:nvSpPr>
        <xdr:cNvPr id="850" name="円/楕円 849"/>
        <xdr:cNvSpPr/>
      </xdr:nvSpPr>
      <xdr:spPr>
        <a:xfrm>
          <a:off x="21272500" y="133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65205</xdr:rowOff>
    </xdr:from>
    <xdr:ext cx="534377" cy="259045"/>
    <xdr:sp macro="" textlink="">
      <xdr:nvSpPr>
        <xdr:cNvPr id="851" name="テキスト ボックス 850"/>
        <xdr:cNvSpPr txBox="1"/>
      </xdr:nvSpPr>
      <xdr:spPr>
        <a:xfrm>
          <a:off x="21056111" y="134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4580</xdr:rowOff>
    </xdr:from>
    <xdr:to>
      <xdr:col>29</xdr:col>
      <xdr:colOff>568325</xdr:colOff>
      <xdr:row>78</xdr:row>
      <xdr:rowOff>106180</xdr:rowOff>
    </xdr:to>
    <xdr:sp macro="" textlink="">
      <xdr:nvSpPr>
        <xdr:cNvPr id="852" name="円/楕円 851"/>
        <xdr:cNvSpPr/>
      </xdr:nvSpPr>
      <xdr:spPr>
        <a:xfrm>
          <a:off x="20383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97307</xdr:rowOff>
    </xdr:from>
    <xdr:ext cx="534377" cy="259045"/>
    <xdr:sp macro="" textlink="">
      <xdr:nvSpPr>
        <xdr:cNvPr id="853" name="テキスト ボックス 852"/>
        <xdr:cNvSpPr txBox="1"/>
      </xdr:nvSpPr>
      <xdr:spPr>
        <a:xfrm>
          <a:off x="20167111" y="134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139976</xdr:rowOff>
    </xdr:from>
    <xdr:to>
      <xdr:col>28</xdr:col>
      <xdr:colOff>365125</xdr:colOff>
      <xdr:row>78</xdr:row>
      <xdr:rowOff>70126</xdr:rowOff>
    </xdr:to>
    <xdr:sp macro="" textlink="">
      <xdr:nvSpPr>
        <xdr:cNvPr id="854" name="円/楕円 853"/>
        <xdr:cNvSpPr/>
      </xdr:nvSpPr>
      <xdr:spPr>
        <a:xfrm>
          <a:off x="19494500" y="133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61253</xdr:rowOff>
    </xdr:from>
    <xdr:ext cx="534377" cy="259045"/>
    <xdr:sp macro="" textlink="">
      <xdr:nvSpPr>
        <xdr:cNvPr id="855" name="テキスト ボックス 854"/>
        <xdr:cNvSpPr txBox="1"/>
      </xdr:nvSpPr>
      <xdr:spPr>
        <a:xfrm>
          <a:off x="19278111" y="1343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11144</xdr:rowOff>
    </xdr:from>
    <xdr:to>
      <xdr:col>27</xdr:col>
      <xdr:colOff>161925</xdr:colOff>
      <xdr:row>78</xdr:row>
      <xdr:rowOff>112744</xdr:rowOff>
    </xdr:to>
    <xdr:sp macro="" textlink="">
      <xdr:nvSpPr>
        <xdr:cNvPr id="856" name="円/楕円 855"/>
        <xdr:cNvSpPr/>
      </xdr:nvSpPr>
      <xdr:spPr>
        <a:xfrm>
          <a:off x="18605500" y="133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103871</xdr:rowOff>
    </xdr:from>
    <xdr:ext cx="534377" cy="259045"/>
    <xdr:sp macro="" textlink="">
      <xdr:nvSpPr>
        <xdr:cNvPr id="857" name="テキスト ボックス 856"/>
        <xdr:cNvSpPr txBox="1"/>
      </xdr:nvSpPr>
      <xdr:spPr>
        <a:xfrm>
          <a:off x="18389111" y="134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年度の歳出決算総額は、前年度比</a:t>
          </a:r>
          <a:r>
            <a:rPr kumimoji="1" lang="en-US" altLang="ja-JP" sz="1300">
              <a:solidFill>
                <a:schemeClr val="dk1"/>
              </a:solidFill>
              <a:effectLst/>
              <a:latin typeface="+mn-ea"/>
              <a:ea typeface="+mn-ea"/>
              <a:cs typeface="+mn-cs"/>
            </a:rPr>
            <a:t>3.5</a:t>
          </a:r>
          <a:r>
            <a:rPr kumimoji="1" lang="ja-JP" altLang="en-US" sz="1300">
              <a:solidFill>
                <a:schemeClr val="dk1"/>
              </a:solidFill>
              <a:effectLst/>
              <a:latin typeface="+mn-ea"/>
              <a:ea typeface="+mn-ea"/>
              <a:cs typeface="+mn-cs"/>
            </a:rPr>
            <a:t>％増の</a:t>
          </a:r>
          <a:r>
            <a:rPr kumimoji="1" lang="en-US" altLang="ja-JP" sz="1300">
              <a:solidFill>
                <a:schemeClr val="dk1"/>
              </a:solidFill>
              <a:effectLst/>
              <a:latin typeface="+mn-ea"/>
              <a:ea typeface="+mn-ea"/>
              <a:cs typeface="+mn-cs"/>
            </a:rPr>
            <a:t>32,746,684</a:t>
          </a:r>
          <a:r>
            <a:rPr kumimoji="1" lang="ja-JP" altLang="en-US" sz="1300">
              <a:solidFill>
                <a:schemeClr val="dk1"/>
              </a:solidFill>
              <a:effectLst/>
              <a:latin typeface="+mn-ea"/>
              <a:ea typeface="+mn-ea"/>
              <a:cs typeface="+mn-cs"/>
            </a:rPr>
            <a:t>千円で、住民一人あたり約</a:t>
          </a:r>
          <a:r>
            <a:rPr kumimoji="1" lang="en-US" altLang="ja-JP" sz="1300">
              <a:solidFill>
                <a:schemeClr val="dk1"/>
              </a:solidFill>
              <a:effectLst/>
              <a:latin typeface="+mn-ea"/>
              <a:ea typeface="+mn-ea"/>
              <a:cs typeface="+mn-cs"/>
            </a:rPr>
            <a:t>415</a:t>
          </a:r>
          <a:r>
            <a:rPr kumimoji="1" lang="ja-JP" altLang="en-US" sz="1300">
              <a:solidFill>
                <a:schemeClr val="dk1"/>
              </a:solidFill>
              <a:effectLst/>
              <a:latin typeface="+mn-ea"/>
              <a:ea typeface="+mn-ea"/>
              <a:cs typeface="+mn-cs"/>
            </a:rPr>
            <a:t>千円となっている。類似団体と比較した場合、人件費、物件費、公債費は住民一人あたりのコストが低く、扶助費、補助費等、積立金は住民一人あたりのコストが高い状況となっている。</a:t>
          </a:r>
          <a:endParaRPr kumimoji="1" lang="en-US" altLang="ja-JP" sz="1300">
            <a:solidFill>
              <a:schemeClr val="dk1"/>
            </a:solidFill>
            <a:effectLst/>
            <a:latin typeface="+mn-ea"/>
            <a:ea typeface="+mn-ea"/>
            <a:cs typeface="+mn-cs"/>
          </a:endParaRPr>
        </a:p>
        <a:p>
          <a:r>
            <a:rPr kumimoji="1" lang="ja-JP" altLang="en-US" sz="1300">
              <a:latin typeface="+mn-ea"/>
              <a:ea typeface="+mn-ea"/>
            </a:rPr>
            <a:t>人件費は、一般行政職等の給料表の引下げや職員の平均年齢の低下等により減となっている。類似団体と比べ低い水準である要因としては、消防業務、ごみ処理業務等を一部事務組合で行っていることが挙げられる。物件費に関しても、民間業務委託や指定管理の推進等により増加傾向にあるものの、一部事務組合で一部の業務を行っていることにより、類似団体よりも低い水準となっている。公債費については、</a:t>
          </a:r>
          <a:r>
            <a:rPr kumimoji="1" lang="en-US" altLang="ja-JP" sz="1300">
              <a:latin typeface="+mn-ea"/>
              <a:ea typeface="+mn-ea"/>
            </a:rPr>
            <a:t>24</a:t>
          </a:r>
          <a:r>
            <a:rPr kumimoji="1" lang="ja-JP" altLang="en-US" sz="1300">
              <a:latin typeface="+mn-ea"/>
              <a:ea typeface="+mn-ea"/>
            </a:rPr>
            <a:t>年度までは臨時財政対策債を除いた市債借入額を元金償還額以内に収めることを原則としていたことによりコストを低く抑えられているが、大規模建設事業の実施による借入の増加により、</a:t>
          </a:r>
          <a:r>
            <a:rPr kumimoji="1" lang="en-US" altLang="ja-JP" sz="1300">
              <a:latin typeface="+mn-ea"/>
              <a:ea typeface="+mn-ea"/>
            </a:rPr>
            <a:t>25</a:t>
          </a:r>
          <a:r>
            <a:rPr kumimoji="1" lang="ja-JP" altLang="en-US" sz="1300">
              <a:latin typeface="+mn-ea"/>
              <a:ea typeface="+mn-ea"/>
            </a:rPr>
            <a:t>年度以降は増加傾向にある。</a:t>
          </a:r>
          <a:endParaRPr kumimoji="1" lang="en-US" altLang="ja-JP" sz="1300">
            <a:latin typeface="+mn-ea"/>
            <a:ea typeface="+mn-ea"/>
          </a:endParaRPr>
        </a:p>
        <a:p>
          <a:r>
            <a:rPr kumimoji="1" lang="ja-JP" altLang="en-US" sz="1300">
              <a:latin typeface="+mn-ea"/>
              <a:ea typeface="+mn-ea"/>
            </a:rPr>
            <a:t>扶助費については増加傾向にあり、中でも民間保育所への委託事業をはじめとした児童福祉費が増加している。補助費については、</a:t>
          </a:r>
          <a:r>
            <a:rPr kumimoji="1" lang="en-US" altLang="ja-JP" sz="1300">
              <a:latin typeface="+mn-ea"/>
              <a:ea typeface="+mn-ea"/>
            </a:rPr>
            <a:t>27</a:t>
          </a:r>
          <a:r>
            <a:rPr kumimoji="1" lang="ja-JP" altLang="en-US" sz="1300">
              <a:latin typeface="+mn-ea"/>
              <a:ea typeface="+mn-ea"/>
            </a:rPr>
            <a:t>年度から法適化された下水道事業会計への負担金・補助金や、</a:t>
          </a:r>
          <a:r>
            <a:rPr kumimoji="1" lang="en-US" altLang="ja-JP" sz="1300">
              <a:latin typeface="+mn-ea"/>
              <a:ea typeface="+mn-ea"/>
            </a:rPr>
            <a:t>25</a:t>
          </a:r>
          <a:r>
            <a:rPr kumimoji="1" lang="ja-JP" altLang="en-US" sz="1300">
              <a:latin typeface="+mn-ea"/>
              <a:ea typeface="+mn-ea"/>
            </a:rPr>
            <a:t>年度の大雪に関する産地復興対策事業の影響により、急激にコストが増加している。積立金は、</a:t>
          </a:r>
          <a:r>
            <a:rPr kumimoji="1" lang="en-US" altLang="ja-JP" sz="1300">
              <a:latin typeface="+mn-ea"/>
              <a:ea typeface="+mn-ea"/>
            </a:rPr>
            <a:t>27</a:t>
          </a:r>
          <a:r>
            <a:rPr kumimoji="1" lang="ja-JP" altLang="en-US" sz="1300">
              <a:latin typeface="+mn-ea"/>
              <a:ea typeface="+mn-ea"/>
            </a:rPr>
            <a:t>年度に地域振興基金を設置したことなどにより、急激にコストが増加している。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78,993
76,972
89.69
35,364,146
32,746,684
2,357,205
16,887,759
30,004,172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120269</xdr:rowOff>
    </xdr:from>
    <xdr:to>
      <xdr:col>6</xdr:col>
      <xdr:colOff>511175</xdr:colOff>
      <xdr:row>36</xdr:row>
      <xdr:rowOff>153416</xdr:rowOff>
    </xdr:to>
    <xdr:cxnSp macro="">
      <xdr:nvCxnSpPr>
        <xdr:cNvPr id="61" name="直線コネクタ 60"/>
        <xdr:cNvCxnSpPr/>
      </xdr:nvCxnSpPr>
      <xdr:spPr>
        <a:xfrm flipV="1">
          <a:off x="3797300" y="6292469"/>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153416</xdr:rowOff>
    </xdr:from>
    <xdr:to>
      <xdr:col>5</xdr:col>
      <xdr:colOff>358775</xdr:colOff>
      <xdr:row>37</xdr:row>
      <xdr:rowOff>31115</xdr:rowOff>
    </xdr:to>
    <xdr:cxnSp macro="">
      <xdr:nvCxnSpPr>
        <xdr:cNvPr id="64" name="直線コネクタ 63"/>
        <xdr:cNvCxnSpPr/>
      </xdr:nvCxnSpPr>
      <xdr:spPr>
        <a:xfrm flipV="1">
          <a:off x="2908300" y="632561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140081</xdr:rowOff>
    </xdr:from>
    <xdr:to>
      <xdr:col>4</xdr:col>
      <xdr:colOff>155575</xdr:colOff>
      <xdr:row>37</xdr:row>
      <xdr:rowOff>31115</xdr:rowOff>
    </xdr:to>
    <xdr:cxnSp macro="">
      <xdr:nvCxnSpPr>
        <xdr:cNvPr id="67" name="直線コネクタ 66"/>
        <xdr:cNvCxnSpPr/>
      </xdr:nvCxnSpPr>
      <xdr:spPr>
        <a:xfrm>
          <a:off x="2019300" y="6312281"/>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140081</xdr:rowOff>
    </xdr:from>
    <xdr:to>
      <xdr:col>2</xdr:col>
      <xdr:colOff>638175</xdr:colOff>
      <xdr:row>36</xdr:row>
      <xdr:rowOff>140081</xdr:rowOff>
    </xdr:to>
    <xdr:cxnSp macro="">
      <xdr:nvCxnSpPr>
        <xdr:cNvPr id="70" name="直線コネクタ 69"/>
        <xdr:cNvCxnSpPr/>
      </xdr:nvCxnSpPr>
      <xdr:spPr>
        <a:xfrm>
          <a:off x="1130300" y="614083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69469</xdr:rowOff>
    </xdr:from>
    <xdr:to>
      <xdr:col>6</xdr:col>
      <xdr:colOff>561975</xdr:colOff>
      <xdr:row>36</xdr:row>
      <xdr:rowOff>171069</xdr:rowOff>
    </xdr:to>
    <xdr:sp macro="" textlink="">
      <xdr:nvSpPr>
        <xdr:cNvPr id="80" name="円/楕円 79"/>
        <xdr:cNvSpPr/>
      </xdr:nvSpPr>
      <xdr:spPr>
        <a:xfrm>
          <a:off x="45847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47896</xdr:rowOff>
    </xdr:from>
    <xdr:ext cx="469744" cy="259045"/>
    <xdr:sp macro="" textlink="">
      <xdr:nvSpPr>
        <xdr:cNvPr id="81" name="議会費該当値テキスト"/>
        <xdr:cNvSpPr txBox="1"/>
      </xdr:nvSpPr>
      <xdr:spPr>
        <a:xfrm>
          <a:off x="4686300"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102616</xdr:rowOff>
    </xdr:from>
    <xdr:to>
      <xdr:col>5</xdr:col>
      <xdr:colOff>409575</xdr:colOff>
      <xdr:row>37</xdr:row>
      <xdr:rowOff>32766</xdr:rowOff>
    </xdr:to>
    <xdr:sp macro="" textlink="">
      <xdr:nvSpPr>
        <xdr:cNvPr id="82" name="円/楕円 81"/>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23893</xdr:rowOff>
    </xdr:from>
    <xdr:ext cx="469744" cy="259045"/>
    <xdr:sp macro="" textlink="">
      <xdr:nvSpPr>
        <xdr:cNvPr id="83" name="テキスト ボックス 82"/>
        <xdr:cNvSpPr txBox="1"/>
      </xdr:nvSpPr>
      <xdr:spPr>
        <a:xfrm>
          <a:off x="3562427"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151765</xdr:rowOff>
    </xdr:from>
    <xdr:to>
      <xdr:col>4</xdr:col>
      <xdr:colOff>206375</xdr:colOff>
      <xdr:row>37</xdr:row>
      <xdr:rowOff>81915</xdr:rowOff>
    </xdr:to>
    <xdr:sp macro="" textlink="">
      <xdr:nvSpPr>
        <xdr:cNvPr id="84" name="円/楕円 83"/>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73042</xdr:rowOff>
    </xdr:from>
    <xdr:ext cx="469744" cy="259045"/>
    <xdr:sp macro="" textlink="">
      <xdr:nvSpPr>
        <xdr:cNvPr id="85" name="テキスト ボックス 84"/>
        <xdr:cNvSpPr txBox="1"/>
      </xdr:nvSpPr>
      <xdr:spPr>
        <a:xfrm>
          <a:off x="2673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89281</xdr:rowOff>
    </xdr:from>
    <xdr:to>
      <xdr:col>3</xdr:col>
      <xdr:colOff>3175</xdr:colOff>
      <xdr:row>37</xdr:row>
      <xdr:rowOff>19431</xdr:rowOff>
    </xdr:to>
    <xdr:sp macro="" textlink="">
      <xdr:nvSpPr>
        <xdr:cNvPr id="86" name="円/楕円 85"/>
        <xdr:cNvSpPr/>
      </xdr:nvSpPr>
      <xdr:spPr>
        <a:xfrm>
          <a:off x="1968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10558</xdr:rowOff>
    </xdr:from>
    <xdr:ext cx="469744" cy="259045"/>
    <xdr:sp macro="" textlink="">
      <xdr:nvSpPr>
        <xdr:cNvPr id="87" name="テキスト ボックス 86"/>
        <xdr:cNvSpPr txBox="1"/>
      </xdr:nvSpPr>
      <xdr:spPr>
        <a:xfrm>
          <a:off x="1784427"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89281</xdr:rowOff>
    </xdr:from>
    <xdr:to>
      <xdr:col>1</xdr:col>
      <xdr:colOff>485775</xdr:colOff>
      <xdr:row>36</xdr:row>
      <xdr:rowOff>19431</xdr:rowOff>
    </xdr:to>
    <xdr:sp macro="" textlink="">
      <xdr:nvSpPr>
        <xdr:cNvPr id="88" name="円/楕円 87"/>
        <xdr:cNvSpPr/>
      </xdr:nvSpPr>
      <xdr:spPr>
        <a:xfrm>
          <a:off x="1079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10558</xdr:rowOff>
    </xdr:from>
    <xdr:ext cx="469744" cy="259045"/>
    <xdr:sp macro="" textlink="">
      <xdr:nvSpPr>
        <xdr:cNvPr id="89" name="テキスト ボックス 88"/>
        <xdr:cNvSpPr txBox="1"/>
      </xdr:nvSpPr>
      <xdr:spPr>
        <a:xfrm>
          <a:off x="895427" y="618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92704</xdr:rowOff>
    </xdr:from>
    <xdr:to>
      <xdr:col>6</xdr:col>
      <xdr:colOff>511175</xdr:colOff>
      <xdr:row>54</xdr:row>
      <xdr:rowOff>135128</xdr:rowOff>
    </xdr:to>
    <xdr:cxnSp macro="">
      <xdr:nvCxnSpPr>
        <xdr:cNvPr id="119" name="直線コネクタ 118"/>
        <xdr:cNvCxnSpPr/>
      </xdr:nvCxnSpPr>
      <xdr:spPr>
        <a:xfrm flipV="1">
          <a:off x="3797300" y="9351004"/>
          <a:ext cx="8382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61669</xdr:rowOff>
    </xdr:from>
    <xdr:ext cx="534377" cy="259045"/>
    <xdr:sp macro="" textlink="">
      <xdr:nvSpPr>
        <xdr:cNvPr id="120" name="総務費平均値テキスト"/>
        <xdr:cNvSpPr txBox="1"/>
      </xdr:nvSpPr>
      <xdr:spPr>
        <a:xfrm>
          <a:off x="4686300" y="949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135128</xdr:rowOff>
    </xdr:from>
    <xdr:to>
      <xdr:col>5</xdr:col>
      <xdr:colOff>358775</xdr:colOff>
      <xdr:row>57</xdr:row>
      <xdr:rowOff>9684</xdr:rowOff>
    </xdr:to>
    <xdr:cxnSp macro="">
      <xdr:nvCxnSpPr>
        <xdr:cNvPr id="122" name="直線コネクタ 121"/>
        <xdr:cNvCxnSpPr/>
      </xdr:nvCxnSpPr>
      <xdr:spPr>
        <a:xfrm flipV="1">
          <a:off x="2908300" y="9393428"/>
          <a:ext cx="889000" cy="3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9684</xdr:rowOff>
    </xdr:from>
    <xdr:to>
      <xdr:col>4</xdr:col>
      <xdr:colOff>155575</xdr:colOff>
      <xdr:row>58</xdr:row>
      <xdr:rowOff>59595</xdr:rowOff>
    </xdr:to>
    <xdr:cxnSp macro="">
      <xdr:nvCxnSpPr>
        <xdr:cNvPr id="125" name="直線コネクタ 124"/>
        <xdr:cNvCxnSpPr/>
      </xdr:nvCxnSpPr>
      <xdr:spPr>
        <a:xfrm flipV="1">
          <a:off x="2019300" y="9782334"/>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126140</xdr:rowOff>
    </xdr:from>
    <xdr:ext cx="534377" cy="259045"/>
    <xdr:sp macro="" textlink="">
      <xdr:nvSpPr>
        <xdr:cNvPr id="127" name="テキスト ボックス 126"/>
        <xdr:cNvSpPr txBox="1"/>
      </xdr:nvSpPr>
      <xdr:spPr>
        <a:xfrm>
          <a:off x="2641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52508</xdr:rowOff>
    </xdr:from>
    <xdr:to>
      <xdr:col>2</xdr:col>
      <xdr:colOff>638175</xdr:colOff>
      <xdr:row>58</xdr:row>
      <xdr:rowOff>59595</xdr:rowOff>
    </xdr:to>
    <xdr:cxnSp macro="">
      <xdr:nvCxnSpPr>
        <xdr:cNvPr id="128" name="直線コネクタ 127"/>
        <xdr:cNvCxnSpPr/>
      </xdr:nvCxnSpPr>
      <xdr:spPr>
        <a:xfrm>
          <a:off x="1130300" y="9825158"/>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41904</xdr:rowOff>
    </xdr:from>
    <xdr:to>
      <xdr:col>6</xdr:col>
      <xdr:colOff>561975</xdr:colOff>
      <xdr:row>54</xdr:row>
      <xdr:rowOff>143504</xdr:rowOff>
    </xdr:to>
    <xdr:sp macro="" textlink="">
      <xdr:nvSpPr>
        <xdr:cNvPr id="138" name="円/楕円 137"/>
        <xdr:cNvSpPr/>
      </xdr:nvSpPr>
      <xdr:spPr>
        <a:xfrm>
          <a:off x="4584700" y="93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64781</xdr:rowOff>
    </xdr:from>
    <xdr:ext cx="534377" cy="259045"/>
    <xdr:sp macro="" textlink="">
      <xdr:nvSpPr>
        <xdr:cNvPr id="139" name="総務費該当値テキスト"/>
        <xdr:cNvSpPr txBox="1"/>
      </xdr:nvSpPr>
      <xdr:spPr>
        <a:xfrm>
          <a:off x="4686300" y="91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82,467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84328</xdr:rowOff>
    </xdr:from>
    <xdr:to>
      <xdr:col>5</xdr:col>
      <xdr:colOff>409575</xdr:colOff>
      <xdr:row>55</xdr:row>
      <xdr:rowOff>14478</xdr:rowOff>
    </xdr:to>
    <xdr:sp macro="" textlink="">
      <xdr:nvSpPr>
        <xdr:cNvPr id="140" name="円/楕円 139"/>
        <xdr:cNvSpPr/>
      </xdr:nvSpPr>
      <xdr:spPr>
        <a:xfrm>
          <a:off x="3746500" y="93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31005</xdr:rowOff>
    </xdr:from>
    <xdr:ext cx="534377" cy="259045"/>
    <xdr:sp macro="" textlink="">
      <xdr:nvSpPr>
        <xdr:cNvPr id="141" name="テキスト ボックス 140"/>
        <xdr:cNvSpPr txBox="1"/>
      </xdr:nvSpPr>
      <xdr:spPr>
        <a:xfrm>
          <a:off x="3530111" y="91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130334</xdr:rowOff>
    </xdr:from>
    <xdr:to>
      <xdr:col>4</xdr:col>
      <xdr:colOff>206375</xdr:colOff>
      <xdr:row>57</xdr:row>
      <xdr:rowOff>60484</xdr:rowOff>
    </xdr:to>
    <xdr:sp macro="" textlink="">
      <xdr:nvSpPr>
        <xdr:cNvPr id="142" name="円/楕円 141"/>
        <xdr:cNvSpPr/>
      </xdr:nvSpPr>
      <xdr:spPr>
        <a:xfrm>
          <a:off x="2857500" y="97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51611</xdr:rowOff>
    </xdr:from>
    <xdr:ext cx="534377" cy="259045"/>
    <xdr:sp macro="" textlink="">
      <xdr:nvSpPr>
        <xdr:cNvPr id="143" name="テキスト ボックス 142"/>
        <xdr:cNvSpPr txBox="1"/>
      </xdr:nvSpPr>
      <xdr:spPr>
        <a:xfrm>
          <a:off x="2641111" y="9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8795</xdr:rowOff>
    </xdr:from>
    <xdr:to>
      <xdr:col>3</xdr:col>
      <xdr:colOff>3175</xdr:colOff>
      <xdr:row>58</xdr:row>
      <xdr:rowOff>110395</xdr:rowOff>
    </xdr:to>
    <xdr:sp macro="" textlink="">
      <xdr:nvSpPr>
        <xdr:cNvPr id="144" name="円/楕円 143"/>
        <xdr:cNvSpPr/>
      </xdr:nvSpPr>
      <xdr:spPr>
        <a:xfrm>
          <a:off x="1968500" y="99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101522</xdr:rowOff>
    </xdr:from>
    <xdr:ext cx="534377" cy="259045"/>
    <xdr:sp macro="" textlink="">
      <xdr:nvSpPr>
        <xdr:cNvPr id="145" name="テキスト ボックス 144"/>
        <xdr:cNvSpPr txBox="1"/>
      </xdr:nvSpPr>
      <xdr:spPr>
        <a:xfrm>
          <a:off x="1752111" y="100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1708</xdr:rowOff>
    </xdr:from>
    <xdr:to>
      <xdr:col>1</xdr:col>
      <xdr:colOff>485775</xdr:colOff>
      <xdr:row>57</xdr:row>
      <xdr:rowOff>103308</xdr:rowOff>
    </xdr:to>
    <xdr:sp macro="" textlink="">
      <xdr:nvSpPr>
        <xdr:cNvPr id="146" name="円/楕円 145"/>
        <xdr:cNvSpPr/>
      </xdr:nvSpPr>
      <xdr:spPr>
        <a:xfrm>
          <a:off x="1079500" y="9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94435</xdr:rowOff>
    </xdr:from>
    <xdr:ext cx="534377" cy="259045"/>
    <xdr:sp macro="" textlink="">
      <xdr:nvSpPr>
        <xdr:cNvPr id="147" name="テキスト ボックス 146"/>
        <xdr:cNvSpPr txBox="1"/>
      </xdr:nvSpPr>
      <xdr:spPr>
        <a:xfrm>
          <a:off x="863111" y="98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139759</xdr:rowOff>
    </xdr:from>
    <xdr:to>
      <xdr:col>6</xdr:col>
      <xdr:colOff>511175</xdr:colOff>
      <xdr:row>78</xdr:row>
      <xdr:rowOff>11908</xdr:rowOff>
    </xdr:to>
    <xdr:cxnSp macro="">
      <xdr:nvCxnSpPr>
        <xdr:cNvPr id="175" name="直線コネクタ 174"/>
        <xdr:cNvCxnSpPr/>
      </xdr:nvCxnSpPr>
      <xdr:spPr>
        <a:xfrm flipV="1">
          <a:off x="3797300" y="13341409"/>
          <a:ext cx="8382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11908</xdr:rowOff>
    </xdr:from>
    <xdr:to>
      <xdr:col>5</xdr:col>
      <xdr:colOff>358775</xdr:colOff>
      <xdr:row>78</xdr:row>
      <xdr:rowOff>45329</xdr:rowOff>
    </xdr:to>
    <xdr:cxnSp macro="">
      <xdr:nvCxnSpPr>
        <xdr:cNvPr id="178" name="直線コネクタ 177"/>
        <xdr:cNvCxnSpPr/>
      </xdr:nvCxnSpPr>
      <xdr:spPr>
        <a:xfrm flipV="1">
          <a:off x="2908300" y="1338500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45329</xdr:rowOff>
    </xdr:from>
    <xdr:to>
      <xdr:col>4</xdr:col>
      <xdr:colOff>155575</xdr:colOff>
      <xdr:row>78</xdr:row>
      <xdr:rowOff>54181</xdr:rowOff>
    </xdr:to>
    <xdr:cxnSp macro="">
      <xdr:nvCxnSpPr>
        <xdr:cNvPr id="181" name="直線コネクタ 180"/>
        <xdr:cNvCxnSpPr/>
      </xdr:nvCxnSpPr>
      <xdr:spPr>
        <a:xfrm flipV="1">
          <a:off x="2019300" y="13418429"/>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42573</xdr:rowOff>
    </xdr:from>
    <xdr:to>
      <xdr:col>2</xdr:col>
      <xdr:colOff>638175</xdr:colOff>
      <xdr:row>78</xdr:row>
      <xdr:rowOff>54181</xdr:rowOff>
    </xdr:to>
    <xdr:cxnSp macro="">
      <xdr:nvCxnSpPr>
        <xdr:cNvPr id="184" name="直線コネクタ 183"/>
        <xdr:cNvCxnSpPr/>
      </xdr:nvCxnSpPr>
      <xdr:spPr>
        <a:xfrm>
          <a:off x="1130300" y="13415673"/>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88959</xdr:rowOff>
    </xdr:from>
    <xdr:to>
      <xdr:col>6</xdr:col>
      <xdr:colOff>561975</xdr:colOff>
      <xdr:row>78</xdr:row>
      <xdr:rowOff>19109</xdr:rowOff>
    </xdr:to>
    <xdr:sp macro="" textlink="">
      <xdr:nvSpPr>
        <xdr:cNvPr id="194" name="円/楕円 193"/>
        <xdr:cNvSpPr/>
      </xdr:nvSpPr>
      <xdr:spPr>
        <a:xfrm>
          <a:off x="4584700" y="132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3886</xdr:rowOff>
    </xdr:from>
    <xdr:ext cx="599010" cy="259045"/>
    <xdr:sp macro="" textlink="">
      <xdr:nvSpPr>
        <xdr:cNvPr id="195" name="民生費該当値テキスト"/>
        <xdr:cNvSpPr txBox="1"/>
      </xdr:nvSpPr>
      <xdr:spPr>
        <a:xfrm>
          <a:off x="4686300" y="132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132558</xdr:rowOff>
    </xdr:from>
    <xdr:to>
      <xdr:col>5</xdr:col>
      <xdr:colOff>409575</xdr:colOff>
      <xdr:row>78</xdr:row>
      <xdr:rowOff>62708</xdr:rowOff>
    </xdr:to>
    <xdr:sp macro="" textlink="">
      <xdr:nvSpPr>
        <xdr:cNvPr id="196" name="円/楕円 195"/>
        <xdr:cNvSpPr/>
      </xdr:nvSpPr>
      <xdr:spPr>
        <a:xfrm>
          <a:off x="3746500" y="133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53835</xdr:rowOff>
    </xdr:from>
    <xdr:ext cx="599010" cy="259045"/>
    <xdr:sp macro="" textlink="">
      <xdr:nvSpPr>
        <xdr:cNvPr id="197" name="テキスト ボックス 196"/>
        <xdr:cNvSpPr txBox="1"/>
      </xdr:nvSpPr>
      <xdr:spPr>
        <a:xfrm>
          <a:off x="3497794" y="1342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165979</xdr:rowOff>
    </xdr:from>
    <xdr:to>
      <xdr:col>4</xdr:col>
      <xdr:colOff>206375</xdr:colOff>
      <xdr:row>78</xdr:row>
      <xdr:rowOff>96129</xdr:rowOff>
    </xdr:to>
    <xdr:sp macro="" textlink="">
      <xdr:nvSpPr>
        <xdr:cNvPr id="198" name="円/楕円 197"/>
        <xdr:cNvSpPr/>
      </xdr:nvSpPr>
      <xdr:spPr>
        <a:xfrm>
          <a:off x="2857500" y="133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87256</xdr:rowOff>
    </xdr:from>
    <xdr:ext cx="599010" cy="259045"/>
    <xdr:sp macro="" textlink="">
      <xdr:nvSpPr>
        <xdr:cNvPr id="199" name="テキスト ボックス 198"/>
        <xdr:cNvSpPr txBox="1"/>
      </xdr:nvSpPr>
      <xdr:spPr>
        <a:xfrm>
          <a:off x="2608794" y="134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3381</xdr:rowOff>
    </xdr:from>
    <xdr:to>
      <xdr:col>3</xdr:col>
      <xdr:colOff>3175</xdr:colOff>
      <xdr:row>78</xdr:row>
      <xdr:rowOff>104981</xdr:rowOff>
    </xdr:to>
    <xdr:sp macro="" textlink="">
      <xdr:nvSpPr>
        <xdr:cNvPr id="200" name="円/楕円 199"/>
        <xdr:cNvSpPr/>
      </xdr:nvSpPr>
      <xdr:spPr>
        <a:xfrm>
          <a:off x="1968500" y="13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96108</xdr:rowOff>
    </xdr:from>
    <xdr:ext cx="599010" cy="259045"/>
    <xdr:sp macro="" textlink="">
      <xdr:nvSpPr>
        <xdr:cNvPr id="201" name="テキスト ボックス 200"/>
        <xdr:cNvSpPr txBox="1"/>
      </xdr:nvSpPr>
      <xdr:spPr>
        <a:xfrm>
          <a:off x="1719794" y="1346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163223</xdr:rowOff>
    </xdr:from>
    <xdr:to>
      <xdr:col>1</xdr:col>
      <xdr:colOff>485775</xdr:colOff>
      <xdr:row>78</xdr:row>
      <xdr:rowOff>93373</xdr:rowOff>
    </xdr:to>
    <xdr:sp macro="" textlink="">
      <xdr:nvSpPr>
        <xdr:cNvPr id="202" name="円/楕円 201"/>
        <xdr:cNvSpPr/>
      </xdr:nvSpPr>
      <xdr:spPr>
        <a:xfrm>
          <a:off x="1079500" y="133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84500</xdr:rowOff>
    </xdr:from>
    <xdr:ext cx="599010" cy="259045"/>
    <xdr:sp macro="" textlink="">
      <xdr:nvSpPr>
        <xdr:cNvPr id="203" name="テキスト ボックス 202"/>
        <xdr:cNvSpPr txBox="1"/>
      </xdr:nvSpPr>
      <xdr:spPr>
        <a:xfrm>
          <a:off x="830794" y="1345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63644</xdr:rowOff>
    </xdr:from>
    <xdr:to>
      <xdr:col>6</xdr:col>
      <xdr:colOff>511175</xdr:colOff>
      <xdr:row>98</xdr:row>
      <xdr:rowOff>134465</xdr:rowOff>
    </xdr:to>
    <xdr:cxnSp macro="">
      <xdr:nvCxnSpPr>
        <xdr:cNvPr id="231" name="直線コネクタ 230"/>
        <xdr:cNvCxnSpPr/>
      </xdr:nvCxnSpPr>
      <xdr:spPr>
        <a:xfrm>
          <a:off x="3797300" y="16865744"/>
          <a:ext cx="8382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25355</xdr:rowOff>
    </xdr:from>
    <xdr:to>
      <xdr:col>5</xdr:col>
      <xdr:colOff>358775</xdr:colOff>
      <xdr:row>98</xdr:row>
      <xdr:rowOff>63644</xdr:rowOff>
    </xdr:to>
    <xdr:cxnSp macro="">
      <xdr:nvCxnSpPr>
        <xdr:cNvPr id="234" name="直線コネクタ 233"/>
        <xdr:cNvCxnSpPr/>
      </xdr:nvCxnSpPr>
      <xdr:spPr>
        <a:xfrm>
          <a:off x="2908300" y="16827455"/>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2037</xdr:rowOff>
    </xdr:from>
    <xdr:to>
      <xdr:col>4</xdr:col>
      <xdr:colOff>155575</xdr:colOff>
      <xdr:row>98</xdr:row>
      <xdr:rowOff>25355</xdr:rowOff>
    </xdr:to>
    <xdr:cxnSp macro="">
      <xdr:nvCxnSpPr>
        <xdr:cNvPr id="237" name="直線コネクタ 236"/>
        <xdr:cNvCxnSpPr/>
      </xdr:nvCxnSpPr>
      <xdr:spPr>
        <a:xfrm>
          <a:off x="2019300" y="16804137"/>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2037</xdr:rowOff>
    </xdr:from>
    <xdr:to>
      <xdr:col>2</xdr:col>
      <xdr:colOff>638175</xdr:colOff>
      <xdr:row>98</xdr:row>
      <xdr:rowOff>2243</xdr:rowOff>
    </xdr:to>
    <xdr:cxnSp macro="">
      <xdr:nvCxnSpPr>
        <xdr:cNvPr id="240" name="直線コネクタ 239"/>
        <xdr:cNvCxnSpPr/>
      </xdr:nvCxnSpPr>
      <xdr:spPr>
        <a:xfrm flipV="1">
          <a:off x="1130300" y="1680413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83665</xdr:rowOff>
    </xdr:from>
    <xdr:to>
      <xdr:col>6</xdr:col>
      <xdr:colOff>561975</xdr:colOff>
      <xdr:row>99</xdr:row>
      <xdr:rowOff>13815</xdr:rowOff>
    </xdr:to>
    <xdr:sp macro="" textlink="">
      <xdr:nvSpPr>
        <xdr:cNvPr id="250" name="円/楕円 249"/>
        <xdr:cNvSpPr/>
      </xdr:nvSpPr>
      <xdr:spPr>
        <a:xfrm>
          <a:off x="4584700" y="168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170042</xdr:rowOff>
    </xdr:from>
    <xdr:ext cx="534377" cy="259045"/>
    <xdr:sp macro="" textlink="">
      <xdr:nvSpPr>
        <xdr:cNvPr id="251" name="衛生費該当値テキスト"/>
        <xdr:cNvSpPr txBox="1"/>
      </xdr:nvSpPr>
      <xdr:spPr>
        <a:xfrm>
          <a:off x="4686300" y="168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12844</xdr:rowOff>
    </xdr:from>
    <xdr:to>
      <xdr:col>5</xdr:col>
      <xdr:colOff>409575</xdr:colOff>
      <xdr:row>98</xdr:row>
      <xdr:rowOff>114444</xdr:rowOff>
    </xdr:to>
    <xdr:sp macro="" textlink="">
      <xdr:nvSpPr>
        <xdr:cNvPr id="252" name="円/楕円 251"/>
        <xdr:cNvSpPr/>
      </xdr:nvSpPr>
      <xdr:spPr>
        <a:xfrm>
          <a:off x="3746500" y="168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105571</xdr:rowOff>
    </xdr:from>
    <xdr:ext cx="534377" cy="259045"/>
    <xdr:sp macro="" textlink="">
      <xdr:nvSpPr>
        <xdr:cNvPr id="253" name="テキスト ボックス 252"/>
        <xdr:cNvSpPr txBox="1"/>
      </xdr:nvSpPr>
      <xdr:spPr>
        <a:xfrm>
          <a:off x="3530111" y="169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146005</xdr:rowOff>
    </xdr:from>
    <xdr:to>
      <xdr:col>4</xdr:col>
      <xdr:colOff>206375</xdr:colOff>
      <xdr:row>98</xdr:row>
      <xdr:rowOff>76155</xdr:rowOff>
    </xdr:to>
    <xdr:sp macro="" textlink="">
      <xdr:nvSpPr>
        <xdr:cNvPr id="254" name="円/楕円 253"/>
        <xdr:cNvSpPr/>
      </xdr:nvSpPr>
      <xdr:spPr>
        <a:xfrm>
          <a:off x="2857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67282</xdr:rowOff>
    </xdr:from>
    <xdr:ext cx="534377" cy="259045"/>
    <xdr:sp macro="" textlink="">
      <xdr:nvSpPr>
        <xdr:cNvPr id="255" name="テキスト ボックス 254"/>
        <xdr:cNvSpPr txBox="1"/>
      </xdr:nvSpPr>
      <xdr:spPr>
        <a:xfrm>
          <a:off x="2641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122687</xdr:rowOff>
    </xdr:from>
    <xdr:to>
      <xdr:col>3</xdr:col>
      <xdr:colOff>3175</xdr:colOff>
      <xdr:row>98</xdr:row>
      <xdr:rowOff>52837</xdr:rowOff>
    </xdr:to>
    <xdr:sp macro="" textlink="">
      <xdr:nvSpPr>
        <xdr:cNvPr id="256" name="円/楕円 255"/>
        <xdr:cNvSpPr/>
      </xdr:nvSpPr>
      <xdr:spPr>
        <a:xfrm>
          <a:off x="1968500" y="16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43964</xdr:rowOff>
    </xdr:from>
    <xdr:ext cx="534377" cy="259045"/>
    <xdr:sp macro="" textlink="">
      <xdr:nvSpPr>
        <xdr:cNvPr id="257" name="テキスト ボックス 256"/>
        <xdr:cNvSpPr txBox="1"/>
      </xdr:nvSpPr>
      <xdr:spPr>
        <a:xfrm>
          <a:off x="1752111" y="16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122893</xdr:rowOff>
    </xdr:from>
    <xdr:to>
      <xdr:col>1</xdr:col>
      <xdr:colOff>485775</xdr:colOff>
      <xdr:row>98</xdr:row>
      <xdr:rowOff>53043</xdr:rowOff>
    </xdr:to>
    <xdr:sp macro="" textlink="">
      <xdr:nvSpPr>
        <xdr:cNvPr id="258" name="円/楕円 257"/>
        <xdr:cNvSpPr/>
      </xdr:nvSpPr>
      <xdr:spPr>
        <a:xfrm>
          <a:off x="1079500" y="167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44170</xdr:rowOff>
    </xdr:from>
    <xdr:ext cx="534377" cy="259045"/>
    <xdr:sp macro="" textlink="">
      <xdr:nvSpPr>
        <xdr:cNvPr id="259" name="テキスト ボックス 258"/>
        <xdr:cNvSpPr txBox="1"/>
      </xdr:nvSpPr>
      <xdr:spPr>
        <a:xfrm>
          <a:off x="863111" y="168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98878</xdr:rowOff>
    </xdr:from>
    <xdr:to>
      <xdr:col>15</xdr:col>
      <xdr:colOff>180975</xdr:colOff>
      <xdr:row>37</xdr:row>
      <xdr:rowOff>111615</xdr:rowOff>
    </xdr:to>
    <xdr:cxnSp macro="">
      <xdr:nvCxnSpPr>
        <xdr:cNvPr id="290" name="直線コネクタ 289"/>
        <xdr:cNvCxnSpPr/>
      </xdr:nvCxnSpPr>
      <xdr:spPr>
        <a:xfrm>
          <a:off x="9639300" y="644252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111615</xdr:rowOff>
    </xdr:from>
    <xdr:to>
      <xdr:col>14</xdr:col>
      <xdr:colOff>28575</xdr:colOff>
      <xdr:row>37</xdr:row>
      <xdr:rowOff>98878</xdr:rowOff>
    </xdr:to>
    <xdr:cxnSp macro="">
      <xdr:nvCxnSpPr>
        <xdr:cNvPr id="293" name="直線コネクタ 292"/>
        <xdr:cNvCxnSpPr/>
      </xdr:nvCxnSpPr>
      <xdr:spPr>
        <a:xfrm>
          <a:off x="8750300" y="6283815"/>
          <a:ext cx="889000" cy="1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103777</xdr:rowOff>
    </xdr:from>
    <xdr:to>
      <xdr:col>12</xdr:col>
      <xdr:colOff>511175</xdr:colOff>
      <xdr:row>36</xdr:row>
      <xdr:rowOff>111615</xdr:rowOff>
    </xdr:to>
    <xdr:cxnSp macro="">
      <xdr:nvCxnSpPr>
        <xdr:cNvPr id="296" name="直線コネクタ 295"/>
        <xdr:cNvCxnSpPr/>
      </xdr:nvCxnSpPr>
      <xdr:spPr>
        <a:xfrm>
          <a:off x="7861300" y="627597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11031</xdr:rowOff>
    </xdr:from>
    <xdr:to>
      <xdr:col>11</xdr:col>
      <xdr:colOff>307975</xdr:colOff>
      <xdr:row>36</xdr:row>
      <xdr:rowOff>103777</xdr:rowOff>
    </xdr:to>
    <xdr:cxnSp macro="">
      <xdr:nvCxnSpPr>
        <xdr:cNvPr id="299" name="直線コネクタ 298"/>
        <xdr:cNvCxnSpPr/>
      </xdr:nvCxnSpPr>
      <xdr:spPr>
        <a:xfrm>
          <a:off x="6972300" y="6183231"/>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60815</xdr:rowOff>
    </xdr:from>
    <xdr:to>
      <xdr:col>15</xdr:col>
      <xdr:colOff>231775</xdr:colOff>
      <xdr:row>37</xdr:row>
      <xdr:rowOff>162415</xdr:rowOff>
    </xdr:to>
    <xdr:sp macro="" textlink="">
      <xdr:nvSpPr>
        <xdr:cNvPr id="309" name="円/楕円 308"/>
        <xdr:cNvSpPr/>
      </xdr:nvSpPr>
      <xdr:spPr>
        <a:xfrm>
          <a:off x="104267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39242</xdr:rowOff>
    </xdr:from>
    <xdr:ext cx="469744" cy="259045"/>
    <xdr:sp macro="" textlink="">
      <xdr:nvSpPr>
        <xdr:cNvPr id="310" name="労働費該当値テキスト"/>
        <xdr:cNvSpPr txBox="1"/>
      </xdr:nvSpPr>
      <xdr:spPr>
        <a:xfrm>
          <a:off x="10528300" y="638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48078</xdr:rowOff>
    </xdr:from>
    <xdr:to>
      <xdr:col>14</xdr:col>
      <xdr:colOff>79375</xdr:colOff>
      <xdr:row>37</xdr:row>
      <xdr:rowOff>149678</xdr:rowOff>
    </xdr:to>
    <xdr:sp macro="" textlink="">
      <xdr:nvSpPr>
        <xdr:cNvPr id="311" name="円/楕円 310"/>
        <xdr:cNvSpPr/>
      </xdr:nvSpPr>
      <xdr:spPr>
        <a:xfrm>
          <a:off x="9588500" y="63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140805</xdr:rowOff>
    </xdr:from>
    <xdr:ext cx="469744" cy="259045"/>
    <xdr:sp macro="" textlink="">
      <xdr:nvSpPr>
        <xdr:cNvPr id="312" name="テキスト ボックス 311"/>
        <xdr:cNvSpPr txBox="1"/>
      </xdr:nvSpPr>
      <xdr:spPr>
        <a:xfrm>
          <a:off x="94044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60815</xdr:rowOff>
    </xdr:from>
    <xdr:to>
      <xdr:col>12</xdr:col>
      <xdr:colOff>561975</xdr:colOff>
      <xdr:row>36</xdr:row>
      <xdr:rowOff>162415</xdr:rowOff>
    </xdr:to>
    <xdr:sp macro="" textlink="">
      <xdr:nvSpPr>
        <xdr:cNvPr id="313" name="円/楕円 312"/>
        <xdr:cNvSpPr/>
      </xdr:nvSpPr>
      <xdr:spPr>
        <a:xfrm>
          <a:off x="8699500" y="62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153542</xdr:rowOff>
    </xdr:from>
    <xdr:ext cx="469744" cy="259045"/>
    <xdr:sp macro="" textlink="">
      <xdr:nvSpPr>
        <xdr:cNvPr id="314" name="テキスト ボックス 313"/>
        <xdr:cNvSpPr txBox="1"/>
      </xdr:nvSpPr>
      <xdr:spPr>
        <a:xfrm>
          <a:off x="8515427" y="632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52977</xdr:rowOff>
    </xdr:from>
    <xdr:to>
      <xdr:col>11</xdr:col>
      <xdr:colOff>358775</xdr:colOff>
      <xdr:row>36</xdr:row>
      <xdr:rowOff>154577</xdr:rowOff>
    </xdr:to>
    <xdr:sp macro="" textlink="">
      <xdr:nvSpPr>
        <xdr:cNvPr id="315" name="円/楕円 314"/>
        <xdr:cNvSpPr/>
      </xdr:nvSpPr>
      <xdr:spPr>
        <a:xfrm>
          <a:off x="7810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145704</xdr:rowOff>
    </xdr:from>
    <xdr:ext cx="469744" cy="259045"/>
    <xdr:sp macro="" textlink="">
      <xdr:nvSpPr>
        <xdr:cNvPr id="316" name="テキスト ボックス 315"/>
        <xdr:cNvSpPr txBox="1"/>
      </xdr:nvSpPr>
      <xdr:spPr>
        <a:xfrm>
          <a:off x="76264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131681</xdr:rowOff>
    </xdr:from>
    <xdr:to>
      <xdr:col>10</xdr:col>
      <xdr:colOff>155575</xdr:colOff>
      <xdr:row>36</xdr:row>
      <xdr:rowOff>61831</xdr:rowOff>
    </xdr:to>
    <xdr:sp macro="" textlink="">
      <xdr:nvSpPr>
        <xdr:cNvPr id="317" name="円/楕円 316"/>
        <xdr:cNvSpPr/>
      </xdr:nvSpPr>
      <xdr:spPr>
        <a:xfrm>
          <a:off x="6921500" y="61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52958</xdr:rowOff>
    </xdr:from>
    <xdr:ext cx="469744" cy="259045"/>
    <xdr:sp macro="" textlink="">
      <xdr:nvSpPr>
        <xdr:cNvPr id="318" name="テキスト ボックス 317"/>
        <xdr:cNvSpPr txBox="1"/>
      </xdr:nvSpPr>
      <xdr:spPr>
        <a:xfrm>
          <a:off x="6737427"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70500</xdr:rowOff>
    </xdr:from>
    <xdr:to>
      <xdr:col>15</xdr:col>
      <xdr:colOff>180975</xdr:colOff>
      <xdr:row>54</xdr:row>
      <xdr:rowOff>167198</xdr:rowOff>
    </xdr:to>
    <xdr:cxnSp macro="">
      <xdr:nvCxnSpPr>
        <xdr:cNvPr id="349" name="直線コネクタ 348"/>
        <xdr:cNvCxnSpPr/>
      </xdr:nvCxnSpPr>
      <xdr:spPr>
        <a:xfrm flipV="1">
          <a:off x="9639300" y="8985900"/>
          <a:ext cx="838200" cy="4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157591</xdr:rowOff>
    </xdr:from>
    <xdr:ext cx="534377" cy="259045"/>
    <xdr:sp macro="" textlink="">
      <xdr:nvSpPr>
        <xdr:cNvPr id="350" name="農林水産業費平均値テキスト"/>
        <xdr:cNvSpPr txBox="1"/>
      </xdr:nvSpPr>
      <xdr:spPr>
        <a:xfrm>
          <a:off x="10528300" y="941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167198</xdr:rowOff>
    </xdr:from>
    <xdr:to>
      <xdr:col>14</xdr:col>
      <xdr:colOff>28575</xdr:colOff>
      <xdr:row>56</xdr:row>
      <xdr:rowOff>142901</xdr:rowOff>
    </xdr:to>
    <xdr:cxnSp macro="">
      <xdr:nvCxnSpPr>
        <xdr:cNvPr id="352" name="直線コネクタ 351"/>
        <xdr:cNvCxnSpPr/>
      </xdr:nvCxnSpPr>
      <xdr:spPr>
        <a:xfrm flipV="1">
          <a:off x="8750300" y="9425498"/>
          <a:ext cx="889000" cy="3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142901</xdr:rowOff>
    </xdr:from>
    <xdr:to>
      <xdr:col>12</xdr:col>
      <xdr:colOff>511175</xdr:colOff>
      <xdr:row>58</xdr:row>
      <xdr:rowOff>88036</xdr:rowOff>
    </xdr:to>
    <xdr:cxnSp macro="">
      <xdr:nvCxnSpPr>
        <xdr:cNvPr id="355" name="直線コネクタ 354"/>
        <xdr:cNvCxnSpPr/>
      </xdr:nvCxnSpPr>
      <xdr:spPr>
        <a:xfrm flipV="1">
          <a:off x="7861300" y="9744101"/>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80852</xdr:rowOff>
    </xdr:from>
    <xdr:to>
      <xdr:col>11</xdr:col>
      <xdr:colOff>307975</xdr:colOff>
      <xdr:row>58</xdr:row>
      <xdr:rowOff>88036</xdr:rowOff>
    </xdr:to>
    <xdr:cxnSp macro="">
      <xdr:nvCxnSpPr>
        <xdr:cNvPr id="358" name="直線コネクタ 357"/>
        <xdr:cNvCxnSpPr/>
      </xdr:nvCxnSpPr>
      <xdr:spPr>
        <a:xfrm>
          <a:off x="6972300" y="1002495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19700</xdr:rowOff>
    </xdr:from>
    <xdr:to>
      <xdr:col>15</xdr:col>
      <xdr:colOff>231775</xdr:colOff>
      <xdr:row>52</xdr:row>
      <xdr:rowOff>121300</xdr:rowOff>
    </xdr:to>
    <xdr:sp macro="" textlink="">
      <xdr:nvSpPr>
        <xdr:cNvPr id="368" name="円/楕円 367"/>
        <xdr:cNvSpPr/>
      </xdr:nvSpPr>
      <xdr:spPr>
        <a:xfrm>
          <a:off x="10426700" y="89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42577</xdr:rowOff>
    </xdr:from>
    <xdr:ext cx="534377" cy="259045"/>
    <xdr:sp macro="" textlink="">
      <xdr:nvSpPr>
        <xdr:cNvPr id="369" name="農林水産業費該当値テキスト"/>
        <xdr:cNvSpPr txBox="1"/>
      </xdr:nvSpPr>
      <xdr:spPr>
        <a:xfrm>
          <a:off x="10528300" y="87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116398</xdr:rowOff>
    </xdr:from>
    <xdr:to>
      <xdr:col>14</xdr:col>
      <xdr:colOff>79375</xdr:colOff>
      <xdr:row>55</xdr:row>
      <xdr:rowOff>46548</xdr:rowOff>
    </xdr:to>
    <xdr:sp macro="" textlink="">
      <xdr:nvSpPr>
        <xdr:cNvPr id="370" name="円/楕円 369"/>
        <xdr:cNvSpPr/>
      </xdr:nvSpPr>
      <xdr:spPr>
        <a:xfrm>
          <a:off x="9588500" y="9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63075</xdr:rowOff>
    </xdr:from>
    <xdr:ext cx="534377" cy="259045"/>
    <xdr:sp macro="" textlink="">
      <xdr:nvSpPr>
        <xdr:cNvPr id="371" name="テキスト ボックス 370"/>
        <xdr:cNvSpPr txBox="1"/>
      </xdr:nvSpPr>
      <xdr:spPr>
        <a:xfrm>
          <a:off x="9372111" y="91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92101</xdr:rowOff>
    </xdr:from>
    <xdr:to>
      <xdr:col>12</xdr:col>
      <xdr:colOff>561975</xdr:colOff>
      <xdr:row>57</xdr:row>
      <xdr:rowOff>22251</xdr:rowOff>
    </xdr:to>
    <xdr:sp macro="" textlink="">
      <xdr:nvSpPr>
        <xdr:cNvPr id="372" name="円/楕円 371"/>
        <xdr:cNvSpPr/>
      </xdr:nvSpPr>
      <xdr:spPr>
        <a:xfrm>
          <a:off x="8699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13378</xdr:rowOff>
    </xdr:from>
    <xdr:ext cx="534377" cy="259045"/>
    <xdr:sp macro="" textlink="">
      <xdr:nvSpPr>
        <xdr:cNvPr id="373" name="テキスト ボックス 372"/>
        <xdr:cNvSpPr txBox="1"/>
      </xdr:nvSpPr>
      <xdr:spPr>
        <a:xfrm>
          <a:off x="8483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37236</xdr:rowOff>
    </xdr:from>
    <xdr:to>
      <xdr:col>11</xdr:col>
      <xdr:colOff>358775</xdr:colOff>
      <xdr:row>58</xdr:row>
      <xdr:rowOff>138836</xdr:rowOff>
    </xdr:to>
    <xdr:sp macro="" textlink="">
      <xdr:nvSpPr>
        <xdr:cNvPr id="374" name="円/楕円 373"/>
        <xdr:cNvSpPr/>
      </xdr:nvSpPr>
      <xdr:spPr>
        <a:xfrm>
          <a:off x="7810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129963</xdr:rowOff>
    </xdr:from>
    <xdr:ext cx="469744" cy="259045"/>
    <xdr:sp macro="" textlink="">
      <xdr:nvSpPr>
        <xdr:cNvPr id="375" name="テキスト ボックス 374"/>
        <xdr:cNvSpPr txBox="1"/>
      </xdr:nvSpPr>
      <xdr:spPr>
        <a:xfrm>
          <a:off x="7626427" y="100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30052</xdr:rowOff>
    </xdr:from>
    <xdr:to>
      <xdr:col>10</xdr:col>
      <xdr:colOff>155575</xdr:colOff>
      <xdr:row>58</xdr:row>
      <xdr:rowOff>131652</xdr:rowOff>
    </xdr:to>
    <xdr:sp macro="" textlink="">
      <xdr:nvSpPr>
        <xdr:cNvPr id="376" name="円/楕円 375"/>
        <xdr:cNvSpPr/>
      </xdr:nvSpPr>
      <xdr:spPr>
        <a:xfrm>
          <a:off x="6921500" y="997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122779</xdr:rowOff>
    </xdr:from>
    <xdr:ext cx="469744" cy="259045"/>
    <xdr:sp macro="" textlink="">
      <xdr:nvSpPr>
        <xdr:cNvPr id="377" name="テキスト ボックス 376"/>
        <xdr:cNvSpPr txBox="1"/>
      </xdr:nvSpPr>
      <xdr:spPr>
        <a:xfrm>
          <a:off x="6737427" y="100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43002</xdr:rowOff>
    </xdr:from>
    <xdr:to>
      <xdr:col>15</xdr:col>
      <xdr:colOff>180975</xdr:colOff>
      <xdr:row>77</xdr:row>
      <xdr:rowOff>167818</xdr:rowOff>
    </xdr:to>
    <xdr:cxnSp macro="">
      <xdr:nvCxnSpPr>
        <xdr:cNvPr id="404" name="直線コネクタ 403"/>
        <xdr:cNvCxnSpPr/>
      </xdr:nvCxnSpPr>
      <xdr:spPr>
        <a:xfrm flipV="1">
          <a:off x="9639300" y="13244652"/>
          <a:ext cx="8382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5"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88402</xdr:rowOff>
    </xdr:from>
    <xdr:to>
      <xdr:col>14</xdr:col>
      <xdr:colOff>28575</xdr:colOff>
      <xdr:row>77</xdr:row>
      <xdr:rowOff>167818</xdr:rowOff>
    </xdr:to>
    <xdr:cxnSp macro="">
      <xdr:nvCxnSpPr>
        <xdr:cNvPr id="407" name="直線コネクタ 406"/>
        <xdr:cNvCxnSpPr/>
      </xdr:nvCxnSpPr>
      <xdr:spPr>
        <a:xfrm>
          <a:off x="8750300" y="13290052"/>
          <a:ext cx="889000" cy="7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88402</xdr:rowOff>
    </xdr:from>
    <xdr:to>
      <xdr:col>12</xdr:col>
      <xdr:colOff>511175</xdr:colOff>
      <xdr:row>77</xdr:row>
      <xdr:rowOff>138374</xdr:rowOff>
    </xdr:to>
    <xdr:cxnSp macro="">
      <xdr:nvCxnSpPr>
        <xdr:cNvPr id="410" name="直線コネクタ 409"/>
        <xdr:cNvCxnSpPr/>
      </xdr:nvCxnSpPr>
      <xdr:spPr>
        <a:xfrm flipV="1">
          <a:off x="7861300" y="13290052"/>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111353</xdr:rowOff>
    </xdr:from>
    <xdr:to>
      <xdr:col>11</xdr:col>
      <xdr:colOff>307975</xdr:colOff>
      <xdr:row>77</xdr:row>
      <xdr:rowOff>138374</xdr:rowOff>
    </xdr:to>
    <xdr:cxnSp macro="">
      <xdr:nvCxnSpPr>
        <xdr:cNvPr id="413" name="直線コネクタ 412"/>
        <xdr:cNvCxnSpPr/>
      </xdr:nvCxnSpPr>
      <xdr:spPr>
        <a:xfrm>
          <a:off x="6972300" y="13313003"/>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163652</xdr:rowOff>
    </xdr:from>
    <xdr:to>
      <xdr:col>15</xdr:col>
      <xdr:colOff>231775</xdr:colOff>
      <xdr:row>77</xdr:row>
      <xdr:rowOff>93802</xdr:rowOff>
    </xdr:to>
    <xdr:sp macro="" textlink="">
      <xdr:nvSpPr>
        <xdr:cNvPr id="423" name="円/楕円 422"/>
        <xdr:cNvSpPr/>
      </xdr:nvSpPr>
      <xdr:spPr>
        <a:xfrm>
          <a:off x="10426700" y="131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78579</xdr:rowOff>
    </xdr:from>
    <xdr:ext cx="469744" cy="259045"/>
    <xdr:sp macro="" textlink="">
      <xdr:nvSpPr>
        <xdr:cNvPr id="424" name="商工費該当値テキスト"/>
        <xdr:cNvSpPr txBox="1"/>
      </xdr:nvSpPr>
      <xdr:spPr>
        <a:xfrm>
          <a:off x="10528300" y="1310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117018</xdr:rowOff>
    </xdr:from>
    <xdr:to>
      <xdr:col>14</xdr:col>
      <xdr:colOff>79375</xdr:colOff>
      <xdr:row>78</xdr:row>
      <xdr:rowOff>47168</xdr:rowOff>
    </xdr:to>
    <xdr:sp macro="" textlink="">
      <xdr:nvSpPr>
        <xdr:cNvPr id="425" name="円/楕円 424"/>
        <xdr:cNvSpPr/>
      </xdr:nvSpPr>
      <xdr:spPr>
        <a:xfrm>
          <a:off x="9588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38295</xdr:rowOff>
    </xdr:from>
    <xdr:ext cx="469744" cy="259045"/>
    <xdr:sp macro="" textlink="">
      <xdr:nvSpPr>
        <xdr:cNvPr id="426" name="テキスト ボックス 425"/>
        <xdr:cNvSpPr txBox="1"/>
      </xdr:nvSpPr>
      <xdr:spPr>
        <a:xfrm>
          <a:off x="9404427"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37602</xdr:rowOff>
    </xdr:from>
    <xdr:to>
      <xdr:col>12</xdr:col>
      <xdr:colOff>561975</xdr:colOff>
      <xdr:row>77</xdr:row>
      <xdr:rowOff>139202</xdr:rowOff>
    </xdr:to>
    <xdr:sp macro="" textlink="">
      <xdr:nvSpPr>
        <xdr:cNvPr id="427" name="円/楕円 426"/>
        <xdr:cNvSpPr/>
      </xdr:nvSpPr>
      <xdr:spPr>
        <a:xfrm>
          <a:off x="8699500" y="132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130329</xdr:rowOff>
    </xdr:from>
    <xdr:ext cx="469744" cy="259045"/>
    <xdr:sp macro="" textlink="">
      <xdr:nvSpPr>
        <xdr:cNvPr id="428" name="テキスト ボックス 427"/>
        <xdr:cNvSpPr txBox="1"/>
      </xdr:nvSpPr>
      <xdr:spPr>
        <a:xfrm>
          <a:off x="8515427" y="1333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87574</xdr:rowOff>
    </xdr:from>
    <xdr:to>
      <xdr:col>11</xdr:col>
      <xdr:colOff>358775</xdr:colOff>
      <xdr:row>78</xdr:row>
      <xdr:rowOff>17724</xdr:rowOff>
    </xdr:to>
    <xdr:sp macro="" textlink="">
      <xdr:nvSpPr>
        <xdr:cNvPr id="429" name="円/楕円 428"/>
        <xdr:cNvSpPr/>
      </xdr:nvSpPr>
      <xdr:spPr>
        <a:xfrm>
          <a:off x="78105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8851</xdr:rowOff>
    </xdr:from>
    <xdr:ext cx="469744" cy="259045"/>
    <xdr:sp macro="" textlink="">
      <xdr:nvSpPr>
        <xdr:cNvPr id="430" name="テキスト ボックス 429"/>
        <xdr:cNvSpPr txBox="1"/>
      </xdr:nvSpPr>
      <xdr:spPr>
        <a:xfrm>
          <a:off x="7626427" y="133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60553</xdr:rowOff>
    </xdr:from>
    <xdr:to>
      <xdr:col>10</xdr:col>
      <xdr:colOff>155575</xdr:colOff>
      <xdr:row>77</xdr:row>
      <xdr:rowOff>162153</xdr:rowOff>
    </xdr:to>
    <xdr:sp macro="" textlink="">
      <xdr:nvSpPr>
        <xdr:cNvPr id="431" name="円/楕円 430"/>
        <xdr:cNvSpPr/>
      </xdr:nvSpPr>
      <xdr:spPr>
        <a:xfrm>
          <a:off x="6921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153280</xdr:rowOff>
    </xdr:from>
    <xdr:ext cx="469744" cy="259045"/>
    <xdr:sp macro="" textlink="">
      <xdr:nvSpPr>
        <xdr:cNvPr id="432" name="テキスト ボックス 431"/>
        <xdr:cNvSpPr txBox="1"/>
      </xdr:nvSpPr>
      <xdr:spPr>
        <a:xfrm>
          <a:off x="6737427"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48129</xdr:rowOff>
    </xdr:from>
    <xdr:to>
      <xdr:col>15</xdr:col>
      <xdr:colOff>180975</xdr:colOff>
      <xdr:row>99</xdr:row>
      <xdr:rowOff>108938</xdr:rowOff>
    </xdr:to>
    <xdr:cxnSp macro="">
      <xdr:nvCxnSpPr>
        <xdr:cNvPr id="464" name="直線コネクタ 463"/>
        <xdr:cNvCxnSpPr/>
      </xdr:nvCxnSpPr>
      <xdr:spPr>
        <a:xfrm flipV="1">
          <a:off x="9639300" y="17021679"/>
          <a:ext cx="8382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64523</xdr:rowOff>
    </xdr:from>
    <xdr:ext cx="534377" cy="259045"/>
    <xdr:sp macro="" textlink="">
      <xdr:nvSpPr>
        <xdr:cNvPr id="465" name="土木費平均値テキスト"/>
        <xdr:cNvSpPr txBox="1"/>
      </xdr:nvSpPr>
      <xdr:spPr>
        <a:xfrm>
          <a:off x="10528300" y="1635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26085</xdr:rowOff>
    </xdr:from>
    <xdr:to>
      <xdr:col>14</xdr:col>
      <xdr:colOff>28575</xdr:colOff>
      <xdr:row>99</xdr:row>
      <xdr:rowOff>108938</xdr:rowOff>
    </xdr:to>
    <xdr:cxnSp macro="">
      <xdr:nvCxnSpPr>
        <xdr:cNvPr id="467" name="直線コネクタ 466"/>
        <xdr:cNvCxnSpPr/>
      </xdr:nvCxnSpPr>
      <xdr:spPr>
        <a:xfrm>
          <a:off x="8750300" y="16999635"/>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26085</xdr:rowOff>
    </xdr:from>
    <xdr:to>
      <xdr:col>12</xdr:col>
      <xdr:colOff>511175</xdr:colOff>
      <xdr:row>99</xdr:row>
      <xdr:rowOff>91956</xdr:rowOff>
    </xdr:to>
    <xdr:cxnSp macro="">
      <xdr:nvCxnSpPr>
        <xdr:cNvPr id="470" name="直線コネクタ 469"/>
        <xdr:cNvCxnSpPr/>
      </xdr:nvCxnSpPr>
      <xdr:spPr>
        <a:xfrm flipV="1">
          <a:off x="7861300" y="16999635"/>
          <a:ext cx="889000" cy="6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39737</xdr:rowOff>
    </xdr:from>
    <xdr:to>
      <xdr:col>11</xdr:col>
      <xdr:colOff>307975</xdr:colOff>
      <xdr:row>99</xdr:row>
      <xdr:rowOff>91956</xdr:rowOff>
    </xdr:to>
    <xdr:cxnSp macro="">
      <xdr:nvCxnSpPr>
        <xdr:cNvPr id="473" name="直線コネクタ 472"/>
        <xdr:cNvCxnSpPr/>
      </xdr:nvCxnSpPr>
      <xdr:spPr>
        <a:xfrm>
          <a:off x="6972300" y="16498937"/>
          <a:ext cx="889000" cy="5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168779</xdr:rowOff>
    </xdr:from>
    <xdr:to>
      <xdr:col>15</xdr:col>
      <xdr:colOff>231775</xdr:colOff>
      <xdr:row>99</xdr:row>
      <xdr:rowOff>98929</xdr:rowOff>
    </xdr:to>
    <xdr:sp macro="" textlink="">
      <xdr:nvSpPr>
        <xdr:cNvPr id="483" name="円/楕円 482"/>
        <xdr:cNvSpPr/>
      </xdr:nvSpPr>
      <xdr:spPr>
        <a:xfrm>
          <a:off x="10426700" y="169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83706</xdr:rowOff>
    </xdr:from>
    <xdr:ext cx="534377" cy="259045"/>
    <xdr:sp macro="" textlink="">
      <xdr:nvSpPr>
        <xdr:cNvPr id="484" name="土木費該当値テキスト"/>
        <xdr:cNvSpPr txBox="1"/>
      </xdr:nvSpPr>
      <xdr:spPr>
        <a:xfrm>
          <a:off x="10528300" y="168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58138</xdr:rowOff>
    </xdr:from>
    <xdr:to>
      <xdr:col>14</xdr:col>
      <xdr:colOff>79375</xdr:colOff>
      <xdr:row>99</xdr:row>
      <xdr:rowOff>159738</xdr:rowOff>
    </xdr:to>
    <xdr:sp macro="" textlink="">
      <xdr:nvSpPr>
        <xdr:cNvPr id="485" name="円/楕円 484"/>
        <xdr:cNvSpPr/>
      </xdr:nvSpPr>
      <xdr:spPr>
        <a:xfrm>
          <a:off x="9588500" y="170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150865</xdr:rowOff>
    </xdr:from>
    <xdr:ext cx="534377" cy="259045"/>
    <xdr:sp macro="" textlink="">
      <xdr:nvSpPr>
        <xdr:cNvPr id="486" name="テキスト ボックス 485"/>
        <xdr:cNvSpPr txBox="1"/>
      </xdr:nvSpPr>
      <xdr:spPr>
        <a:xfrm>
          <a:off x="9372111" y="171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146735</xdr:rowOff>
    </xdr:from>
    <xdr:to>
      <xdr:col>12</xdr:col>
      <xdr:colOff>561975</xdr:colOff>
      <xdr:row>99</xdr:row>
      <xdr:rowOff>76885</xdr:rowOff>
    </xdr:to>
    <xdr:sp macro="" textlink="">
      <xdr:nvSpPr>
        <xdr:cNvPr id="487" name="円/楕円 486"/>
        <xdr:cNvSpPr/>
      </xdr:nvSpPr>
      <xdr:spPr>
        <a:xfrm>
          <a:off x="8699500" y="169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68012</xdr:rowOff>
    </xdr:from>
    <xdr:ext cx="534377" cy="259045"/>
    <xdr:sp macro="" textlink="">
      <xdr:nvSpPr>
        <xdr:cNvPr id="488" name="テキスト ボックス 487"/>
        <xdr:cNvSpPr txBox="1"/>
      </xdr:nvSpPr>
      <xdr:spPr>
        <a:xfrm>
          <a:off x="8483111" y="170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32,229</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41156</xdr:rowOff>
    </xdr:from>
    <xdr:to>
      <xdr:col>11</xdr:col>
      <xdr:colOff>358775</xdr:colOff>
      <xdr:row>99</xdr:row>
      <xdr:rowOff>142756</xdr:rowOff>
    </xdr:to>
    <xdr:sp macro="" textlink="">
      <xdr:nvSpPr>
        <xdr:cNvPr id="489" name="円/楕円 488"/>
        <xdr:cNvSpPr/>
      </xdr:nvSpPr>
      <xdr:spPr>
        <a:xfrm>
          <a:off x="7810500" y="170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133883</xdr:rowOff>
    </xdr:from>
    <xdr:ext cx="534377" cy="259045"/>
    <xdr:sp macro="" textlink="">
      <xdr:nvSpPr>
        <xdr:cNvPr id="490" name="テキスト ボックス 489"/>
        <xdr:cNvSpPr txBox="1"/>
      </xdr:nvSpPr>
      <xdr:spPr>
        <a:xfrm>
          <a:off x="7594111" y="171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160387</xdr:rowOff>
    </xdr:from>
    <xdr:to>
      <xdr:col>10</xdr:col>
      <xdr:colOff>155575</xdr:colOff>
      <xdr:row>96</xdr:row>
      <xdr:rowOff>90537</xdr:rowOff>
    </xdr:to>
    <xdr:sp macro="" textlink="">
      <xdr:nvSpPr>
        <xdr:cNvPr id="491" name="円/楕円 490"/>
        <xdr:cNvSpPr/>
      </xdr:nvSpPr>
      <xdr:spPr>
        <a:xfrm>
          <a:off x="6921500" y="164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107064</xdr:rowOff>
    </xdr:from>
    <xdr:ext cx="534377" cy="259045"/>
    <xdr:sp macro="" textlink="">
      <xdr:nvSpPr>
        <xdr:cNvPr id="492" name="テキスト ボックス 491"/>
        <xdr:cNvSpPr txBox="1"/>
      </xdr:nvSpPr>
      <xdr:spPr>
        <a:xfrm>
          <a:off x="6705111" y="162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169509</xdr:rowOff>
    </xdr:from>
    <xdr:to>
      <xdr:col>23</xdr:col>
      <xdr:colOff>517525</xdr:colOff>
      <xdr:row>37</xdr:row>
      <xdr:rowOff>45105</xdr:rowOff>
    </xdr:to>
    <xdr:cxnSp macro="">
      <xdr:nvCxnSpPr>
        <xdr:cNvPr id="520" name="直線コネクタ 519"/>
        <xdr:cNvCxnSpPr/>
      </xdr:nvCxnSpPr>
      <xdr:spPr>
        <a:xfrm flipV="1">
          <a:off x="15481300" y="6341709"/>
          <a:ext cx="8382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45105</xdr:rowOff>
    </xdr:from>
    <xdr:to>
      <xdr:col>22</xdr:col>
      <xdr:colOff>365125</xdr:colOff>
      <xdr:row>37</xdr:row>
      <xdr:rowOff>159496</xdr:rowOff>
    </xdr:to>
    <xdr:cxnSp macro="">
      <xdr:nvCxnSpPr>
        <xdr:cNvPr id="523" name="直線コネクタ 522"/>
        <xdr:cNvCxnSpPr/>
      </xdr:nvCxnSpPr>
      <xdr:spPr>
        <a:xfrm flipV="1">
          <a:off x="14592300" y="6388755"/>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121000</xdr:rowOff>
    </xdr:from>
    <xdr:to>
      <xdr:col>21</xdr:col>
      <xdr:colOff>161925</xdr:colOff>
      <xdr:row>37</xdr:row>
      <xdr:rowOff>159496</xdr:rowOff>
    </xdr:to>
    <xdr:cxnSp macro="">
      <xdr:nvCxnSpPr>
        <xdr:cNvPr id="526" name="直線コネクタ 525"/>
        <xdr:cNvCxnSpPr/>
      </xdr:nvCxnSpPr>
      <xdr:spPr>
        <a:xfrm>
          <a:off x="13703300" y="6464650"/>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102850</xdr:rowOff>
    </xdr:from>
    <xdr:to>
      <xdr:col>19</xdr:col>
      <xdr:colOff>644525</xdr:colOff>
      <xdr:row>37</xdr:row>
      <xdr:rowOff>121000</xdr:rowOff>
    </xdr:to>
    <xdr:cxnSp macro="">
      <xdr:nvCxnSpPr>
        <xdr:cNvPr id="529" name="直線コネクタ 528"/>
        <xdr:cNvCxnSpPr/>
      </xdr:nvCxnSpPr>
      <xdr:spPr>
        <a:xfrm>
          <a:off x="12814300" y="6446500"/>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118709</xdr:rowOff>
    </xdr:from>
    <xdr:to>
      <xdr:col>23</xdr:col>
      <xdr:colOff>568325</xdr:colOff>
      <xdr:row>37</xdr:row>
      <xdr:rowOff>48859</xdr:rowOff>
    </xdr:to>
    <xdr:sp macro="" textlink="">
      <xdr:nvSpPr>
        <xdr:cNvPr id="539" name="円/楕円 538"/>
        <xdr:cNvSpPr/>
      </xdr:nvSpPr>
      <xdr:spPr>
        <a:xfrm>
          <a:off x="162687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97136</xdr:rowOff>
    </xdr:from>
    <xdr:ext cx="534377" cy="259045"/>
    <xdr:sp macro="" textlink="">
      <xdr:nvSpPr>
        <xdr:cNvPr id="540" name="消防費該当値テキスト"/>
        <xdr:cNvSpPr txBox="1"/>
      </xdr:nvSpPr>
      <xdr:spPr>
        <a:xfrm>
          <a:off x="16370300" y="62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165755</xdr:rowOff>
    </xdr:from>
    <xdr:to>
      <xdr:col>22</xdr:col>
      <xdr:colOff>415925</xdr:colOff>
      <xdr:row>37</xdr:row>
      <xdr:rowOff>95905</xdr:rowOff>
    </xdr:to>
    <xdr:sp macro="" textlink="">
      <xdr:nvSpPr>
        <xdr:cNvPr id="541" name="円/楕円 540"/>
        <xdr:cNvSpPr/>
      </xdr:nvSpPr>
      <xdr:spPr>
        <a:xfrm>
          <a:off x="15430500" y="63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87032</xdr:rowOff>
    </xdr:from>
    <xdr:ext cx="534377" cy="259045"/>
    <xdr:sp macro="" textlink="">
      <xdr:nvSpPr>
        <xdr:cNvPr id="542" name="テキスト ボックス 541"/>
        <xdr:cNvSpPr txBox="1"/>
      </xdr:nvSpPr>
      <xdr:spPr>
        <a:xfrm>
          <a:off x="15214111" y="64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108697</xdr:rowOff>
    </xdr:from>
    <xdr:to>
      <xdr:col>21</xdr:col>
      <xdr:colOff>212725</xdr:colOff>
      <xdr:row>38</xdr:row>
      <xdr:rowOff>38847</xdr:rowOff>
    </xdr:to>
    <xdr:sp macro="" textlink="">
      <xdr:nvSpPr>
        <xdr:cNvPr id="543" name="円/楕円 542"/>
        <xdr:cNvSpPr/>
      </xdr:nvSpPr>
      <xdr:spPr>
        <a:xfrm>
          <a:off x="14541500" y="64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29973</xdr:rowOff>
    </xdr:from>
    <xdr:ext cx="534377" cy="259045"/>
    <xdr:sp macro="" textlink="">
      <xdr:nvSpPr>
        <xdr:cNvPr id="544" name="テキスト ボックス 543"/>
        <xdr:cNvSpPr txBox="1"/>
      </xdr:nvSpPr>
      <xdr:spPr>
        <a:xfrm>
          <a:off x="14325111" y="65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70200</xdr:rowOff>
    </xdr:from>
    <xdr:to>
      <xdr:col>20</xdr:col>
      <xdr:colOff>9525</xdr:colOff>
      <xdr:row>38</xdr:row>
      <xdr:rowOff>350</xdr:rowOff>
    </xdr:to>
    <xdr:sp macro="" textlink="">
      <xdr:nvSpPr>
        <xdr:cNvPr id="545" name="円/楕円 544"/>
        <xdr:cNvSpPr/>
      </xdr:nvSpPr>
      <xdr:spPr>
        <a:xfrm>
          <a:off x="13652500" y="64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162927</xdr:rowOff>
    </xdr:from>
    <xdr:ext cx="534377" cy="259045"/>
    <xdr:sp macro="" textlink="">
      <xdr:nvSpPr>
        <xdr:cNvPr id="546" name="テキスト ボックス 545"/>
        <xdr:cNvSpPr txBox="1"/>
      </xdr:nvSpPr>
      <xdr:spPr>
        <a:xfrm>
          <a:off x="13436111" y="65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52050</xdr:rowOff>
    </xdr:from>
    <xdr:to>
      <xdr:col>18</xdr:col>
      <xdr:colOff>492125</xdr:colOff>
      <xdr:row>37</xdr:row>
      <xdr:rowOff>153650</xdr:rowOff>
    </xdr:to>
    <xdr:sp macro="" textlink="">
      <xdr:nvSpPr>
        <xdr:cNvPr id="547" name="円/楕円 546"/>
        <xdr:cNvSpPr/>
      </xdr:nvSpPr>
      <xdr:spPr>
        <a:xfrm>
          <a:off x="12763500" y="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144777</xdr:rowOff>
    </xdr:from>
    <xdr:ext cx="534377" cy="259045"/>
    <xdr:sp macro="" textlink="">
      <xdr:nvSpPr>
        <xdr:cNvPr id="548" name="テキスト ボックス 547"/>
        <xdr:cNvSpPr txBox="1"/>
      </xdr:nvSpPr>
      <xdr:spPr>
        <a:xfrm>
          <a:off x="12547111" y="64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16091</xdr:rowOff>
    </xdr:from>
    <xdr:to>
      <xdr:col>23</xdr:col>
      <xdr:colOff>517525</xdr:colOff>
      <xdr:row>58</xdr:row>
      <xdr:rowOff>31801</xdr:rowOff>
    </xdr:to>
    <xdr:cxnSp macro="">
      <xdr:nvCxnSpPr>
        <xdr:cNvPr id="578" name="直線コネクタ 577"/>
        <xdr:cNvCxnSpPr/>
      </xdr:nvCxnSpPr>
      <xdr:spPr>
        <a:xfrm>
          <a:off x="15481300" y="9788741"/>
          <a:ext cx="838200" cy="18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155694</xdr:rowOff>
    </xdr:from>
    <xdr:ext cx="534377" cy="259045"/>
    <xdr:sp macro="" textlink="">
      <xdr:nvSpPr>
        <xdr:cNvPr id="579" name="教育費平均値テキスト"/>
        <xdr:cNvSpPr txBox="1"/>
      </xdr:nvSpPr>
      <xdr:spPr>
        <a:xfrm>
          <a:off x="16370300" y="958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16091</xdr:rowOff>
    </xdr:from>
    <xdr:to>
      <xdr:col>22</xdr:col>
      <xdr:colOff>365125</xdr:colOff>
      <xdr:row>58</xdr:row>
      <xdr:rowOff>97701</xdr:rowOff>
    </xdr:to>
    <xdr:cxnSp macro="">
      <xdr:nvCxnSpPr>
        <xdr:cNvPr id="581" name="直線コネクタ 580"/>
        <xdr:cNvCxnSpPr/>
      </xdr:nvCxnSpPr>
      <xdr:spPr>
        <a:xfrm flipV="1">
          <a:off x="14592300" y="9788741"/>
          <a:ext cx="889000" cy="2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97701</xdr:rowOff>
    </xdr:from>
    <xdr:to>
      <xdr:col>21</xdr:col>
      <xdr:colOff>161925</xdr:colOff>
      <xdr:row>59</xdr:row>
      <xdr:rowOff>17717</xdr:rowOff>
    </xdr:to>
    <xdr:cxnSp macro="">
      <xdr:nvCxnSpPr>
        <xdr:cNvPr id="584" name="直線コネクタ 583"/>
        <xdr:cNvCxnSpPr/>
      </xdr:nvCxnSpPr>
      <xdr:spPr>
        <a:xfrm flipV="1">
          <a:off x="13703300" y="10041801"/>
          <a:ext cx="8890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17717</xdr:rowOff>
    </xdr:from>
    <xdr:to>
      <xdr:col>19</xdr:col>
      <xdr:colOff>644525</xdr:colOff>
      <xdr:row>59</xdr:row>
      <xdr:rowOff>36855</xdr:rowOff>
    </xdr:to>
    <xdr:cxnSp macro="">
      <xdr:nvCxnSpPr>
        <xdr:cNvPr id="587" name="直線コネクタ 586"/>
        <xdr:cNvCxnSpPr/>
      </xdr:nvCxnSpPr>
      <xdr:spPr>
        <a:xfrm flipV="1">
          <a:off x="12814300" y="10133267"/>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89" name="テキスト ボックス 588"/>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152451</xdr:rowOff>
    </xdr:from>
    <xdr:to>
      <xdr:col>23</xdr:col>
      <xdr:colOff>568325</xdr:colOff>
      <xdr:row>58</xdr:row>
      <xdr:rowOff>82601</xdr:rowOff>
    </xdr:to>
    <xdr:sp macro="" textlink="">
      <xdr:nvSpPr>
        <xdr:cNvPr id="597" name="円/楕円 596"/>
        <xdr:cNvSpPr/>
      </xdr:nvSpPr>
      <xdr:spPr>
        <a:xfrm>
          <a:off x="16268700" y="99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130878</xdr:rowOff>
    </xdr:from>
    <xdr:ext cx="534377" cy="259045"/>
    <xdr:sp macro="" textlink="">
      <xdr:nvSpPr>
        <xdr:cNvPr id="598" name="教育費該当値テキスト"/>
        <xdr:cNvSpPr txBox="1"/>
      </xdr:nvSpPr>
      <xdr:spPr>
        <a:xfrm>
          <a:off x="16370300" y="99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136741</xdr:rowOff>
    </xdr:from>
    <xdr:to>
      <xdr:col>22</xdr:col>
      <xdr:colOff>415925</xdr:colOff>
      <xdr:row>57</xdr:row>
      <xdr:rowOff>66891</xdr:rowOff>
    </xdr:to>
    <xdr:sp macro="" textlink="">
      <xdr:nvSpPr>
        <xdr:cNvPr id="599" name="円/楕円 598"/>
        <xdr:cNvSpPr/>
      </xdr:nvSpPr>
      <xdr:spPr>
        <a:xfrm>
          <a:off x="15430500" y="97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83418</xdr:rowOff>
    </xdr:from>
    <xdr:ext cx="534377" cy="259045"/>
    <xdr:sp macro="" textlink="">
      <xdr:nvSpPr>
        <xdr:cNvPr id="600" name="テキスト ボックス 599"/>
        <xdr:cNvSpPr txBox="1"/>
      </xdr:nvSpPr>
      <xdr:spPr>
        <a:xfrm>
          <a:off x="15214111" y="95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46901</xdr:rowOff>
    </xdr:from>
    <xdr:to>
      <xdr:col>21</xdr:col>
      <xdr:colOff>212725</xdr:colOff>
      <xdr:row>58</xdr:row>
      <xdr:rowOff>148501</xdr:rowOff>
    </xdr:to>
    <xdr:sp macro="" textlink="">
      <xdr:nvSpPr>
        <xdr:cNvPr id="601" name="円/楕円 600"/>
        <xdr:cNvSpPr/>
      </xdr:nvSpPr>
      <xdr:spPr>
        <a:xfrm>
          <a:off x="14541500" y="99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139628</xdr:rowOff>
    </xdr:from>
    <xdr:ext cx="534377" cy="259045"/>
    <xdr:sp macro="" textlink="">
      <xdr:nvSpPr>
        <xdr:cNvPr id="602" name="テキスト ボックス 601"/>
        <xdr:cNvSpPr txBox="1"/>
      </xdr:nvSpPr>
      <xdr:spPr>
        <a:xfrm>
          <a:off x="14325111" y="100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138367</xdr:rowOff>
    </xdr:from>
    <xdr:to>
      <xdr:col>20</xdr:col>
      <xdr:colOff>9525</xdr:colOff>
      <xdr:row>59</xdr:row>
      <xdr:rowOff>68517</xdr:rowOff>
    </xdr:to>
    <xdr:sp macro="" textlink="">
      <xdr:nvSpPr>
        <xdr:cNvPr id="603" name="円/楕円 602"/>
        <xdr:cNvSpPr/>
      </xdr:nvSpPr>
      <xdr:spPr>
        <a:xfrm>
          <a:off x="13652500" y="100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59644</xdr:rowOff>
    </xdr:from>
    <xdr:ext cx="534377" cy="259045"/>
    <xdr:sp macro="" textlink="">
      <xdr:nvSpPr>
        <xdr:cNvPr id="604" name="テキスト ボックス 603"/>
        <xdr:cNvSpPr txBox="1"/>
      </xdr:nvSpPr>
      <xdr:spPr>
        <a:xfrm>
          <a:off x="13436111" y="101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157505</xdr:rowOff>
    </xdr:from>
    <xdr:to>
      <xdr:col>18</xdr:col>
      <xdr:colOff>492125</xdr:colOff>
      <xdr:row>59</xdr:row>
      <xdr:rowOff>87655</xdr:rowOff>
    </xdr:to>
    <xdr:sp macro="" textlink="">
      <xdr:nvSpPr>
        <xdr:cNvPr id="605" name="円/楕円 604"/>
        <xdr:cNvSpPr/>
      </xdr:nvSpPr>
      <xdr:spPr>
        <a:xfrm>
          <a:off x="12763500" y="101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78782</xdr:rowOff>
    </xdr:from>
    <xdr:ext cx="534377" cy="259045"/>
    <xdr:sp macro="" textlink="">
      <xdr:nvSpPr>
        <xdr:cNvPr id="606" name="テキスト ボックス 605"/>
        <xdr:cNvSpPr txBox="1"/>
      </xdr:nvSpPr>
      <xdr:spPr>
        <a:xfrm>
          <a:off x="12547111" y="101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138328</xdr:rowOff>
    </xdr:from>
    <xdr:to>
      <xdr:col>19</xdr:col>
      <xdr:colOff>644525</xdr:colOff>
      <xdr:row>78</xdr:row>
      <xdr:rowOff>139700</xdr:rowOff>
    </xdr:to>
    <xdr:cxnSp macro="">
      <xdr:nvCxnSpPr>
        <xdr:cNvPr id="642" name="直線コネクタ 641"/>
        <xdr:cNvCxnSpPr/>
      </xdr:nvCxnSpPr>
      <xdr:spPr>
        <a:xfrm>
          <a:off x="12814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87528</xdr:rowOff>
    </xdr:from>
    <xdr:to>
      <xdr:col>18</xdr:col>
      <xdr:colOff>492125</xdr:colOff>
      <xdr:row>79</xdr:row>
      <xdr:rowOff>17678</xdr:rowOff>
    </xdr:to>
    <xdr:sp macro="" textlink="">
      <xdr:nvSpPr>
        <xdr:cNvPr id="660" name="円/楕円 659"/>
        <xdr:cNvSpPr/>
      </xdr:nvSpPr>
      <xdr:spPr>
        <a:xfrm>
          <a:off x="12763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8805</xdr:rowOff>
    </xdr:from>
    <xdr:ext cx="313932" cy="259045"/>
    <xdr:sp macro="" textlink="">
      <xdr:nvSpPr>
        <xdr:cNvPr id="661" name="テキスト ボックス 660"/>
        <xdr:cNvSpPr txBox="1"/>
      </xdr:nvSpPr>
      <xdr:spPr>
        <a:xfrm>
          <a:off x="12657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161744</xdr:rowOff>
    </xdr:from>
    <xdr:to>
      <xdr:col>23</xdr:col>
      <xdr:colOff>517525</xdr:colOff>
      <xdr:row>97</xdr:row>
      <xdr:rowOff>94143</xdr:rowOff>
    </xdr:to>
    <xdr:cxnSp macro="">
      <xdr:nvCxnSpPr>
        <xdr:cNvPr id="693" name="直線コネクタ 692"/>
        <xdr:cNvCxnSpPr/>
      </xdr:nvCxnSpPr>
      <xdr:spPr>
        <a:xfrm flipV="1">
          <a:off x="15481300" y="16620944"/>
          <a:ext cx="8382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3323</xdr:rowOff>
    </xdr:from>
    <xdr:ext cx="534377" cy="259045"/>
    <xdr:sp macro="" textlink="">
      <xdr:nvSpPr>
        <xdr:cNvPr id="694" name="公債費平均値テキスト"/>
        <xdr:cNvSpPr txBox="1"/>
      </xdr:nvSpPr>
      <xdr:spPr>
        <a:xfrm>
          <a:off x="16370300" y="1594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94143</xdr:rowOff>
    </xdr:from>
    <xdr:to>
      <xdr:col>22</xdr:col>
      <xdr:colOff>365125</xdr:colOff>
      <xdr:row>97</xdr:row>
      <xdr:rowOff>148616</xdr:rowOff>
    </xdr:to>
    <xdr:cxnSp macro="">
      <xdr:nvCxnSpPr>
        <xdr:cNvPr id="696" name="直線コネクタ 695"/>
        <xdr:cNvCxnSpPr/>
      </xdr:nvCxnSpPr>
      <xdr:spPr>
        <a:xfrm flipV="1">
          <a:off x="14592300" y="16724793"/>
          <a:ext cx="889000" cy="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170223</xdr:rowOff>
    </xdr:from>
    <xdr:ext cx="534377" cy="259045"/>
    <xdr:sp macro="" textlink="">
      <xdr:nvSpPr>
        <xdr:cNvPr id="698" name="テキスト ボックス 697"/>
        <xdr:cNvSpPr txBox="1"/>
      </xdr:nvSpPr>
      <xdr:spPr>
        <a:xfrm>
          <a:off x="15214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18706</xdr:rowOff>
    </xdr:from>
    <xdr:to>
      <xdr:col>21</xdr:col>
      <xdr:colOff>161925</xdr:colOff>
      <xdr:row>97</xdr:row>
      <xdr:rowOff>148616</xdr:rowOff>
    </xdr:to>
    <xdr:cxnSp macro="">
      <xdr:nvCxnSpPr>
        <xdr:cNvPr id="699" name="直線コネクタ 698"/>
        <xdr:cNvCxnSpPr/>
      </xdr:nvCxnSpPr>
      <xdr:spPr>
        <a:xfrm>
          <a:off x="13703300" y="16649356"/>
          <a:ext cx="889000" cy="1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149322</xdr:rowOff>
    </xdr:from>
    <xdr:ext cx="534377" cy="259045"/>
    <xdr:sp macro="" textlink="">
      <xdr:nvSpPr>
        <xdr:cNvPr id="701" name="テキスト ボックス 700"/>
        <xdr:cNvSpPr txBox="1"/>
      </xdr:nvSpPr>
      <xdr:spPr>
        <a:xfrm>
          <a:off x="14325111" y="1592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18706</xdr:rowOff>
    </xdr:from>
    <xdr:to>
      <xdr:col>19</xdr:col>
      <xdr:colOff>644525</xdr:colOff>
      <xdr:row>97</xdr:row>
      <xdr:rowOff>137153</xdr:rowOff>
    </xdr:to>
    <xdr:cxnSp macro="">
      <xdr:nvCxnSpPr>
        <xdr:cNvPr id="702" name="直線コネクタ 701"/>
        <xdr:cNvCxnSpPr/>
      </xdr:nvCxnSpPr>
      <xdr:spPr>
        <a:xfrm flipV="1">
          <a:off x="12814300" y="1664935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4" name="テキスト ボックス 703"/>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89657</xdr:rowOff>
    </xdr:from>
    <xdr:ext cx="534377" cy="259045"/>
    <xdr:sp macro="" textlink="">
      <xdr:nvSpPr>
        <xdr:cNvPr id="706" name="テキスト ボックス 705"/>
        <xdr:cNvSpPr txBox="1"/>
      </xdr:nvSpPr>
      <xdr:spPr>
        <a:xfrm>
          <a:off x="12547111" y="158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110944</xdr:rowOff>
    </xdr:from>
    <xdr:to>
      <xdr:col>23</xdr:col>
      <xdr:colOff>568325</xdr:colOff>
      <xdr:row>97</xdr:row>
      <xdr:rowOff>41094</xdr:rowOff>
    </xdr:to>
    <xdr:sp macro="" textlink="">
      <xdr:nvSpPr>
        <xdr:cNvPr id="712" name="円/楕円 711"/>
        <xdr:cNvSpPr/>
      </xdr:nvSpPr>
      <xdr:spPr>
        <a:xfrm>
          <a:off x="16268700" y="165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89371</xdr:rowOff>
    </xdr:from>
    <xdr:ext cx="534377" cy="259045"/>
    <xdr:sp macro="" textlink="">
      <xdr:nvSpPr>
        <xdr:cNvPr id="713" name="公債費該当値テキスト"/>
        <xdr:cNvSpPr txBox="1"/>
      </xdr:nvSpPr>
      <xdr:spPr>
        <a:xfrm>
          <a:off x="16370300" y="165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43343</xdr:rowOff>
    </xdr:from>
    <xdr:to>
      <xdr:col>22</xdr:col>
      <xdr:colOff>415925</xdr:colOff>
      <xdr:row>97</xdr:row>
      <xdr:rowOff>144943</xdr:rowOff>
    </xdr:to>
    <xdr:sp macro="" textlink="">
      <xdr:nvSpPr>
        <xdr:cNvPr id="714" name="円/楕円 713"/>
        <xdr:cNvSpPr/>
      </xdr:nvSpPr>
      <xdr:spPr>
        <a:xfrm>
          <a:off x="15430500" y="166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136070</xdr:rowOff>
    </xdr:from>
    <xdr:ext cx="534377" cy="259045"/>
    <xdr:sp macro="" textlink="">
      <xdr:nvSpPr>
        <xdr:cNvPr id="715" name="テキスト ボックス 714"/>
        <xdr:cNvSpPr txBox="1"/>
      </xdr:nvSpPr>
      <xdr:spPr>
        <a:xfrm>
          <a:off x="15214111" y="167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97816</xdr:rowOff>
    </xdr:from>
    <xdr:to>
      <xdr:col>21</xdr:col>
      <xdr:colOff>212725</xdr:colOff>
      <xdr:row>98</xdr:row>
      <xdr:rowOff>27966</xdr:rowOff>
    </xdr:to>
    <xdr:sp macro="" textlink="">
      <xdr:nvSpPr>
        <xdr:cNvPr id="716" name="円/楕円 715"/>
        <xdr:cNvSpPr/>
      </xdr:nvSpPr>
      <xdr:spPr>
        <a:xfrm>
          <a:off x="14541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19093</xdr:rowOff>
    </xdr:from>
    <xdr:ext cx="534377" cy="259045"/>
    <xdr:sp macro="" textlink="">
      <xdr:nvSpPr>
        <xdr:cNvPr id="717" name="テキスト ボックス 716"/>
        <xdr:cNvSpPr txBox="1"/>
      </xdr:nvSpPr>
      <xdr:spPr>
        <a:xfrm>
          <a:off x="14325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139356</xdr:rowOff>
    </xdr:from>
    <xdr:to>
      <xdr:col>20</xdr:col>
      <xdr:colOff>9525</xdr:colOff>
      <xdr:row>97</xdr:row>
      <xdr:rowOff>69506</xdr:rowOff>
    </xdr:to>
    <xdr:sp macro="" textlink="">
      <xdr:nvSpPr>
        <xdr:cNvPr id="718" name="円/楕円 717"/>
        <xdr:cNvSpPr/>
      </xdr:nvSpPr>
      <xdr:spPr>
        <a:xfrm>
          <a:off x="136525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60633</xdr:rowOff>
    </xdr:from>
    <xdr:ext cx="534377" cy="259045"/>
    <xdr:sp macro="" textlink="">
      <xdr:nvSpPr>
        <xdr:cNvPr id="719" name="テキスト ボックス 718"/>
        <xdr:cNvSpPr txBox="1"/>
      </xdr:nvSpPr>
      <xdr:spPr>
        <a:xfrm>
          <a:off x="13436111" y="1669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86353</xdr:rowOff>
    </xdr:from>
    <xdr:to>
      <xdr:col>18</xdr:col>
      <xdr:colOff>492125</xdr:colOff>
      <xdr:row>98</xdr:row>
      <xdr:rowOff>16503</xdr:rowOff>
    </xdr:to>
    <xdr:sp macro="" textlink="">
      <xdr:nvSpPr>
        <xdr:cNvPr id="720" name="円/楕円 719"/>
        <xdr:cNvSpPr/>
      </xdr:nvSpPr>
      <xdr:spPr>
        <a:xfrm>
          <a:off x="12763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7630</xdr:rowOff>
    </xdr:from>
    <xdr:ext cx="534377" cy="259045"/>
    <xdr:sp macro="" textlink="">
      <xdr:nvSpPr>
        <xdr:cNvPr id="721" name="テキスト ボックス 720"/>
        <xdr:cNvSpPr txBox="1"/>
      </xdr:nvSpPr>
      <xdr:spPr>
        <a:xfrm>
          <a:off x="12547111" y="168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歳出総額における住民一人あたりのコストは約</a:t>
          </a:r>
          <a:r>
            <a:rPr kumimoji="1" lang="en-US" altLang="ja-JP" sz="1300">
              <a:latin typeface="+mn-ea"/>
              <a:ea typeface="+mn-ea"/>
            </a:rPr>
            <a:t>415</a:t>
          </a:r>
          <a:r>
            <a:rPr kumimoji="1" lang="ja-JP" altLang="en-US" sz="1300">
              <a:latin typeface="+mn-ea"/>
              <a:ea typeface="+mn-ea"/>
            </a:rPr>
            <a:t>千円であり、そのうち民生費が一人あたり</a:t>
          </a:r>
          <a:r>
            <a:rPr kumimoji="1" lang="en-US" altLang="ja-JP" sz="1300">
              <a:latin typeface="+mn-ea"/>
              <a:ea typeface="+mn-ea"/>
            </a:rPr>
            <a:t>137</a:t>
          </a:r>
          <a:r>
            <a:rPr kumimoji="1" lang="ja-JP" altLang="en-US" sz="1300">
              <a:latin typeface="+mn-ea"/>
              <a:ea typeface="+mn-ea"/>
            </a:rPr>
            <a:t>千円と最も多くの割合を占めている。内訳を見ると、民間保育所への委託をはじめとした児童福祉費や、国民健康保険特別会計への繰出金等を含む社会福祉費が増加傾向にある。</a:t>
          </a:r>
          <a:endParaRPr kumimoji="1" lang="en-US" altLang="ja-JP" sz="1300">
            <a:latin typeface="+mn-ea"/>
            <a:ea typeface="+mn-ea"/>
          </a:endParaRPr>
        </a:p>
        <a:p>
          <a:r>
            <a:rPr kumimoji="1" lang="ja-JP" altLang="en-US" sz="1300">
              <a:latin typeface="+mn-ea"/>
              <a:ea typeface="+mn-ea"/>
            </a:rPr>
            <a:t>類似団体と比べた場合は、総務費と農林水産業費のコストが高くなっている。総務費は、</a:t>
          </a:r>
          <a:r>
            <a:rPr kumimoji="1" lang="en-US" altLang="ja-JP" sz="1300">
              <a:latin typeface="+mn-ea"/>
              <a:ea typeface="+mn-ea"/>
            </a:rPr>
            <a:t>23</a:t>
          </a:r>
          <a:r>
            <a:rPr kumimoji="1" lang="ja-JP" altLang="en-US" sz="1300">
              <a:latin typeface="+mn-ea"/>
              <a:ea typeface="+mn-ea"/>
            </a:rPr>
            <a:t>～</a:t>
          </a:r>
          <a:r>
            <a:rPr kumimoji="1" lang="en-US" altLang="ja-JP" sz="1300">
              <a:latin typeface="+mn-ea"/>
              <a:ea typeface="+mn-ea"/>
            </a:rPr>
            <a:t>26</a:t>
          </a:r>
          <a:r>
            <a:rPr kumimoji="1" lang="ja-JP" altLang="en-US" sz="1300">
              <a:latin typeface="+mn-ea"/>
              <a:ea typeface="+mn-ea"/>
            </a:rPr>
            <a:t>年度にかけて、市民活動交流センター及び児玉総合支所の２つの大規模建設事業を実施したことや、</a:t>
          </a:r>
          <a:r>
            <a:rPr kumimoji="1" lang="en-US" altLang="ja-JP" sz="1300">
              <a:latin typeface="+mn-ea"/>
              <a:ea typeface="+mn-ea"/>
            </a:rPr>
            <a:t>27</a:t>
          </a:r>
          <a:r>
            <a:rPr kumimoji="1" lang="ja-JP" altLang="en-US" sz="1300">
              <a:latin typeface="+mn-ea"/>
              <a:ea typeface="+mn-ea"/>
            </a:rPr>
            <a:t>年度に地域振興基金を設置したことなどにより、コストが高い水準となっている。農林水産業費は、</a:t>
          </a:r>
          <a:r>
            <a:rPr kumimoji="1" lang="en-US" altLang="ja-JP" sz="1300">
              <a:latin typeface="+mn-ea"/>
              <a:ea typeface="+mn-ea"/>
            </a:rPr>
            <a:t>25</a:t>
          </a:r>
          <a:r>
            <a:rPr kumimoji="1" lang="ja-JP" altLang="en-US" sz="1300">
              <a:latin typeface="+mn-ea"/>
              <a:ea typeface="+mn-ea"/>
            </a:rPr>
            <a:t>年度の大雪に関する産地復興対策事業の影響により急激にコストが増加しており、一時的な増加であると考えられる。その他は類似団体と比べ低コストとなっているが、教育費については、</a:t>
          </a:r>
          <a:r>
            <a:rPr kumimoji="1" lang="en-US" altLang="ja-JP" sz="1300">
              <a:latin typeface="+mn-ea"/>
              <a:ea typeface="+mn-ea"/>
            </a:rPr>
            <a:t>22</a:t>
          </a:r>
          <a:r>
            <a:rPr kumimoji="1" lang="ja-JP" altLang="en-US" sz="1300">
              <a:latin typeface="+mn-ea"/>
              <a:ea typeface="+mn-ea"/>
            </a:rPr>
            <a:t>～</a:t>
          </a:r>
          <a:r>
            <a:rPr kumimoji="1" lang="en-US" altLang="ja-JP" sz="1300">
              <a:latin typeface="+mn-ea"/>
              <a:ea typeface="+mn-ea"/>
            </a:rPr>
            <a:t>27</a:t>
          </a:r>
          <a:r>
            <a:rPr kumimoji="1" lang="ja-JP" altLang="en-US" sz="1300">
              <a:latin typeface="+mn-ea"/>
              <a:ea typeface="+mn-ea"/>
            </a:rPr>
            <a:t>年度にかけての本庄東中学校建設事業により、埼玉県平均よりも高い水準となっている。商工費は、プレミアム商品券発行事業により</a:t>
          </a:r>
          <a:r>
            <a:rPr kumimoji="1" lang="en-US" altLang="ja-JP" sz="1300">
              <a:latin typeface="+mn-ea"/>
              <a:ea typeface="+mn-ea"/>
            </a:rPr>
            <a:t>27</a:t>
          </a:r>
          <a:r>
            <a:rPr kumimoji="1" lang="ja-JP" altLang="en-US" sz="1300">
              <a:latin typeface="+mn-ea"/>
              <a:ea typeface="+mn-ea"/>
            </a:rPr>
            <a:t>年度はややコストが増加しており、公債費については、複数の大規模建設事業の実施により、</a:t>
          </a:r>
          <a:r>
            <a:rPr kumimoji="1" lang="en-US" altLang="ja-JP" sz="1300">
              <a:latin typeface="+mn-ea"/>
              <a:ea typeface="+mn-ea"/>
            </a:rPr>
            <a:t>25</a:t>
          </a:r>
          <a:r>
            <a:rPr kumimoji="1" lang="ja-JP" altLang="en-US" sz="1300">
              <a:latin typeface="+mn-ea"/>
              <a:ea typeface="+mn-ea"/>
            </a:rPr>
            <a:t>年度以降増加傾向となっている。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mn-ea"/>
              <a:ea typeface="+mn-ea"/>
              <a:cs typeface="+mn-cs"/>
            </a:rPr>
            <a:t>財政調整基金は、将来の財政健全化を見通して積立を行い、標準財政規模の約</a:t>
          </a:r>
          <a:r>
            <a:rPr kumimoji="1" lang="en-US" altLang="ja-JP" sz="1300" b="0" i="0" u="none" strike="noStrike" kern="0" cap="none" spc="0" normalizeH="0" baseline="0" noProof="0">
              <a:ln>
                <a:noFill/>
              </a:ln>
              <a:solidFill>
                <a:prstClr val="black"/>
              </a:solidFill>
              <a:effectLst/>
              <a:uLnTx/>
              <a:uFillTx/>
              <a:latin typeface="+mn-ea"/>
              <a:ea typeface="+mn-ea"/>
              <a:cs typeface="+mn-cs"/>
            </a:rPr>
            <a:t>25</a:t>
          </a:r>
          <a:r>
            <a:rPr kumimoji="1" lang="ja-JP" altLang="en-US" sz="1300" b="0" i="0" u="none" strike="noStrike" kern="0" cap="none" spc="0" normalizeH="0" baseline="0" noProof="0">
              <a:ln>
                <a:noFill/>
              </a:ln>
              <a:solidFill>
                <a:prstClr val="black"/>
              </a:solidFill>
              <a:effectLst/>
              <a:uLnTx/>
              <a:uFillTx/>
              <a:latin typeface="+mn-ea"/>
              <a:ea typeface="+mn-ea"/>
              <a:cs typeface="+mn-cs"/>
            </a:rPr>
            <a:t>％の水準となっている。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年度の</a:t>
          </a:r>
          <a:r>
            <a:rPr lang="ja-JP" altLang="ja-JP" sz="1300">
              <a:solidFill>
                <a:schemeClr val="dk1"/>
              </a:solidFill>
              <a:effectLst/>
              <a:latin typeface="+mn-ea"/>
              <a:ea typeface="+mn-ea"/>
              <a:cs typeface="+mn-cs"/>
            </a:rPr>
            <a:t>実質単年度収支は、人件費の削減</a:t>
          </a:r>
          <a:r>
            <a:rPr lang="ja-JP" altLang="en-US" sz="1300">
              <a:solidFill>
                <a:schemeClr val="dk1"/>
              </a:solidFill>
              <a:effectLst/>
              <a:latin typeface="+mn-ea"/>
              <a:ea typeface="+mn-ea"/>
              <a:cs typeface="+mn-cs"/>
            </a:rPr>
            <a:t>、地方交付税、地方消費税交付金</a:t>
          </a:r>
          <a:r>
            <a:rPr lang="ja-JP" altLang="ja-JP" sz="1300">
              <a:solidFill>
                <a:schemeClr val="dk1"/>
              </a:solidFill>
              <a:effectLst/>
              <a:latin typeface="+mn-ea"/>
              <a:ea typeface="+mn-ea"/>
              <a:cs typeface="+mn-cs"/>
            </a:rPr>
            <a:t>の増加などにより、黒字</a:t>
          </a:r>
          <a:r>
            <a:rPr lang="ja-JP" altLang="en-US" sz="1300">
              <a:solidFill>
                <a:schemeClr val="dk1"/>
              </a:solidFill>
              <a:effectLst/>
              <a:latin typeface="+mn-ea"/>
              <a:ea typeface="+mn-ea"/>
              <a:cs typeface="+mn-cs"/>
            </a:rPr>
            <a:t>となった</a:t>
          </a:r>
          <a:r>
            <a:rPr kumimoji="1" lang="ja-JP" altLang="ja-JP" sz="1300" b="0" i="0" baseline="0">
              <a:solidFill>
                <a:schemeClr val="dk1"/>
              </a:solidFill>
              <a:effectLst/>
              <a:latin typeface="+mn-ea"/>
              <a:ea typeface="+mn-ea"/>
              <a:cs typeface="+mn-cs"/>
            </a:rPr>
            <a:t>。</a:t>
          </a:r>
          <a:r>
            <a:rPr kumimoji="1" lang="en-US" altLang="ja-JP" sz="1300" b="0" i="0" baseline="0">
              <a:solidFill>
                <a:schemeClr val="dk1"/>
              </a:solidFill>
              <a:effectLst/>
              <a:latin typeface="+mn-ea"/>
              <a:ea typeface="+mn-ea"/>
              <a:cs typeface="+mn-cs"/>
            </a:rPr>
            <a:t>23</a:t>
          </a:r>
          <a:r>
            <a:rPr kumimoji="1" lang="ja-JP" altLang="en-US" sz="1300" b="0" i="0" baseline="0">
              <a:solidFill>
                <a:schemeClr val="dk1"/>
              </a:solidFill>
              <a:effectLst/>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26</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年度は、赤字となっているが、減債基金等への積立を行ったためである。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en-US" altLang="ja-JP" sz="1300" b="0" i="0" u="none" strike="noStrike" kern="0" cap="none" spc="0" normalizeH="0" baseline="0" noProof="0">
              <a:ln>
                <a:noFill/>
              </a:ln>
              <a:solidFill>
                <a:prstClr val="black"/>
              </a:solidFill>
              <a:effectLst/>
              <a:uLnTx/>
              <a:uFillTx/>
              <a:latin typeface="+mn-ea"/>
              <a:ea typeface="+mn-ea"/>
              <a:cs typeface="+mn-cs"/>
            </a:rPr>
            <a:t>27</a:t>
          </a:r>
          <a:r>
            <a:rPr kumimoji="1" lang="ja-JP" altLang="en-US" sz="1300" b="0" i="0" u="none" strike="noStrike" kern="0" cap="none" spc="0" normalizeH="0" baseline="0" noProof="0">
              <a:ln>
                <a:noFill/>
              </a:ln>
              <a:solidFill>
                <a:prstClr val="black"/>
              </a:solidFill>
              <a:effectLst/>
              <a:uLnTx/>
              <a:uFillTx/>
              <a:latin typeface="+mn-ea"/>
              <a:ea typeface="+mn-ea"/>
              <a:cs typeface="+mn-cs"/>
            </a:rPr>
            <a:t>年度に</a:t>
          </a:r>
          <a:r>
            <a:rPr kumimoji="0" lang="ja-JP" altLang="en-US" sz="1300" b="0" i="0" u="none" strike="noStrike" kern="0" cap="none" spc="0" normalizeH="0" baseline="0" noProof="0">
              <a:ln>
                <a:noFill/>
              </a:ln>
              <a:solidFill>
                <a:schemeClr val="dk1"/>
              </a:solidFill>
              <a:effectLst/>
              <a:uLnTx/>
              <a:uFillTx/>
              <a:latin typeface="+mn-ea"/>
              <a:ea typeface="+mn-ea"/>
              <a:cs typeface="+mn-cs"/>
            </a:rPr>
            <a:t>黒字化した</a:t>
          </a:r>
          <a:r>
            <a:rPr lang="ja-JP" altLang="ja-JP" sz="1300">
              <a:solidFill>
                <a:schemeClr val="dk1"/>
              </a:solidFill>
              <a:effectLst/>
              <a:latin typeface="+mn-ea"/>
              <a:ea typeface="+mn-ea"/>
              <a:cs typeface="+mn-cs"/>
            </a:rPr>
            <a:t>主な要因</a:t>
          </a:r>
          <a:r>
            <a:rPr lang="ja-JP" altLang="en-US" sz="1300">
              <a:solidFill>
                <a:schemeClr val="dk1"/>
              </a:solidFill>
              <a:effectLst/>
              <a:latin typeface="+mn-ea"/>
              <a:ea typeface="+mn-ea"/>
              <a:cs typeface="+mn-cs"/>
            </a:rPr>
            <a:t>は、</a:t>
          </a:r>
          <a:r>
            <a:rPr lang="ja-JP" altLang="ja-JP" sz="1300">
              <a:solidFill>
                <a:schemeClr val="dk1"/>
              </a:solidFill>
              <a:effectLst/>
              <a:latin typeface="+mn-ea"/>
              <a:ea typeface="+mn-ea"/>
              <a:cs typeface="+mn-cs"/>
            </a:rPr>
            <a:t>地方交付税等の依存財源</a:t>
          </a:r>
          <a:r>
            <a:rPr lang="ja-JP" altLang="en-US" sz="1300">
              <a:solidFill>
                <a:schemeClr val="dk1"/>
              </a:solidFill>
              <a:effectLst/>
              <a:latin typeface="+mn-ea"/>
              <a:ea typeface="+mn-ea"/>
              <a:cs typeface="+mn-cs"/>
            </a:rPr>
            <a:t>の</a:t>
          </a:r>
          <a:r>
            <a:rPr lang="ja-JP" altLang="ja-JP" sz="1300">
              <a:solidFill>
                <a:schemeClr val="dk1"/>
              </a:solidFill>
              <a:effectLst/>
              <a:latin typeface="+mn-ea"/>
              <a:ea typeface="+mn-ea"/>
              <a:cs typeface="+mn-cs"/>
            </a:rPr>
            <a:t>増加によるものであるため</a:t>
          </a:r>
          <a:r>
            <a:rPr lang="ja-JP" altLang="en-US" sz="1300">
              <a:solidFill>
                <a:schemeClr val="dk1"/>
              </a:solidFill>
              <a:effectLst/>
              <a:latin typeface="+mn-ea"/>
              <a:ea typeface="+mn-ea"/>
              <a:cs typeface="+mn-cs"/>
            </a:rPr>
            <a:t>、</a:t>
          </a:r>
          <a:r>
            <a:rPr kumimoji="1" lang="ja-JP" altLang="en-US" sz="1300" b="0" i="0" u="none" strike="noStrike" kern="0" cap="none" spc="0" normalizeH="0" baseline="0" noProof="0">
              <a:ln>
                <a:noFill/>
              </a:ln>
              <a:solidFill>
                <a:prstClr val="black"/>
              </a:solidFill>
              <a:effectLst/>
              <a:uLnTx/>
              <a:uFillTx/>
              <a:latin typeface="+mn-ea"/>
              <a:ea typeface="+mn-ea"/>
              <a:cs typeface="+mn-cs"/>
            </a:rPr>
            <a:t>今後も安易な歳出予算拡大を避け、自主財源の確保や計画的な基金の積立を行い、将来に備えた取組を行う。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一般会計及び一般会計以外の全ての会計を合算した実質収支（公営企業は資金の過不足）は黒字であ</a:t>
          </a:r>
          <a:r>
            <a:rPr kumimoji="1" lang="ja-JP" altLang="ja-JP" sz="1300">
              <a:solidFill>
                <a:schemeClr val="dk1"/>
              </a:solidFill>
              <a:effectLst/>
              <a:latin typeface="+mn-ea"/>
              <a:ea typeface="+mn-ea"/>
              <a:cs typeface="+mn-cs"/>
            </a:rPr>
            <a:t>り、過不足は生じていない。</a:t>
          </a:r>
          <a:endParaRPr lang="ja-JP" altLang="ja-JP" sz="1300">
            <a:effectLst/>
            <a:latin typeface="+mn-ea"/>
            <a:ea typeface="+mn-ea"/>
          </a:endParaRPr>
        </a:p>
        <a:p>
          <a:r>
            <a:rPr lang="ja-JP" altLang="en-US" sz="1300" b="0" i="0" u="none" strike="noStrike" baseline="0" smtClean="0">
              <a:solidFill>
                <a:schemeClr val="dk1"/>
              </a:solidFill>
              <a:latin typeface="+mn-ea"/>
              <a:ea typeface="+mn-ea"/>
              <a:cs typeface="+mn-cs"/>
            </a:rPr>
            <a:t>　今後においては、</a:t>
          </a:r>
          <a:r>
            <a:rPr lang="ja-JP" altLang="ja-JP" sz="1300">
              <a:solidFill>
                <a:schemeClr val="dk1"/>
              </a:solidFill>
              <a:effectLst/>
              <a:latin typeface="+mn-ea"/>
              <a:ea typeface="+mn-ea"/>
              <a:cs typeface="+mn-cs"/>
            </a:rPr>
            <a:t>地方交付税等の依存財源</a:t>
          </a:r>
          <a:r>
            <a:rPr lang="ja-JP" altLang="en-US" sz="1300">
              <a:solidFill>
                <a:schemeClr val="dk1"/>
              </a:solidFill>
              <a:effectLst/>
              <a:latin typeface="+mn-ea"/>
              <a:ea typeface="+mn-ea"/>
              <a:cs typeface="+mn-cs"/>
            </a:rPr>
            <a:t>の</a:t>
          </a:r>
          <a:r>
            <a:rPr lang="ja-JP" altLang="en-US" sz="1300" b="0" i="0" u="none" strike="noStrike" baseline="0" smtClean="0">
              <a:solidFill>
                <a:schemeClr val="dk1"/>
              </a:solidFill>
              <a:latin typeface="+mn-ea"/>
              <a:ea typeface="+mn-ea"/>
              <a:cs typeface="+mn-cs"/>
            </a:rPr>
            <a:t>確保が一層厳しくなることが予想されるため、各会計・基金の状況を確認しながら堅実な財政運営に努めたい。</a:t>
          </a:r>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35364146</v>
      </c>
      <c r="BO4" s="409"/>
      <c r="BP4" s="409"/>
      <c r="BQ4" s="409"/>
      <c r="BR4" s="409"/>
      <c r="BS4" s="409"/>
      <c r="BT4" s="409"/>
      <c r="BU4" s="410"/>
      <c r="BV4" s="408">
        <v>34859166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13.2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32746684</v>
      </c>
      <c r="BO5" s="414"/>
      <c r="BP5" s="414"/>
      <c r="BQ5" s="414"/>
      <c r="BR5" s="414"/>
      <c r="BS5" s="414"/>
      <c r="BT5" s="414"/>
      <c r="BU5" s="415"/>
      <c r="BV5" s="413">
        <v>31651570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84.8</v>
      </c>
      <c r="CU5" s="384"/>
      <c r="CV5" s="384"/>
      <c r="CW5" s="384"/>
      <c r="CX5" s="384"/>
      <c r="CY5" s="384"/>
      <c r="CZ5" s="384"/>
      <c r="DA5" s="385"/>
      <c r="DB5" s="383">
        <v>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2617462</v>
      </c>
      <c r="BO6" s="414"/>
      <c r="BP6" s="414"/>
      <c r="BQ6" s="414"/>
      <c r="BR6" s="414"/>
      <c r="BS6" s="414"/>
      <c r="BT6" s="414"/>
      <c r="BU6" s="415"/>
      <c r="BV6" s="413">
        <v>3207596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91.6</v>
      </c>
      <c r="CU6" s="560"/>
      <c r="CV6" s="560"/>
      <c r="CW6" s="560"/>
      <c r="CX6" s="560"/>
      <c r="CY6" s="560"/>
      <c r="CZ6" s="560"/>
      <c r="DA6" s="561"/>
      <c r="DB6" s="559">
        <v>91.5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260257</v>
      </c>
      <c r="BO7" s="414"/>
      <c r="BP7" s="414"/>
      <c r="BQ7" s="414"/>
      <c r="BR7" s="414"/>
      <c r="BS7" s="414"/>
      <c r="BT7" s="414"/>
      <c r="BU7" s="415"/>
      <c r="BV7" s="413">
        <v>999156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16887759</v>
      </c>
      <c r="CU7" s="414"/>
      <c r="CV7" s="414"/>
      <c r="CW7" s="414"/>
      <c r="CX7" s="414"/>
      <c r="CY7" s="414"/>
      <c r="CZ7" s="414"/>
      <c r="DA7" s="415"/>
      <c r="DB7" s="413">
        <v>16671412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2357205</v>
      </c>
      <c r="BO8" s="414"/>
      <c r="BP8" s="414"/>
      <c r="BQ8" s="414"/>
      <c r="BR8" s="414"/>
      <c r="BS8" s="414"/>
      <c r="BT8" s="414"/>
      <c r="BU8" s="415"/>
      <c r="BV8" s="413">
        <v>2208440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77881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148765</v>
      </c>
      <c r="BO9" s="414"/>
      <c r="BP9" s="414"/>
      <c r="BQ9" s="414"/>
      <c r="BR9" s="414"/>
      <c r="BS9" s="414"/>
      <c r="BT9" s="414"/>
      <c r="BU9" s="415"/>
      <c r="BV9" s="413">
        <v>-168765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12.1</v>
      </c>
      <c r="CU9" s="384"/>
      <c r="CV9" s="384"/>
      <c r="CW9" s="384"/>
      <c r="CX9" s="384"/>
      <c r="CY9" s="384"/>
      <c r="CZ9" s="384"/>
      <c r="DA9" s="385"/>
      <c r="DB9" s="383">
        <v>11.2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81889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624464</v>
      </c>
      <c r="BO10" s="414"/>
      <c r="BP10" s="414"/>
      <c r="BQ10" s="414"/>
      <c r="BR10" s="414"/>
      <c r="BS10" s="414"/>
      <c r="BT10" s="414"/>
      <c r="BU10" s="415"/>
      <c r="BV10" s="413">
        <v>101807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88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78993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76972</v>
      </c>
      <c r="S13" s="515"/>
      <c r="T13" s="515"/>
      <c r="U13" s="515"/>
      <c r="V13" s="516"/>
      <c r="W13" s="502" t="s">
        <v>120</v>
      </c>
      <c r="X13" s="426"/>
      <c r="Y13" s="426"/>
      <c r="Z13" s="426"/>
      <c r="AA13" s="426"/>
      <c r="AB13" s="427"/>
      <c r="AC13" s="389">
        <v>2038</v>
      </c>
      <c r="AD13" s="390"/>
      <c r="AE13" s="390"/>
      <c r="AF13" s="390"/>
      <c r="AG13" s="391"/>
      <c r="AH13" s="389">
        <v>2703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773229</v>
      </c>
      <c r="BO13" s="414"/>
      <c r="BP13" s="414"/>
      <c r="BQ13" s="414"/>
      <c r="BR13" s="414"/>
      <c r="BS13" s="414"/>
      <c r="BT13" s="414"/>
      <c r="BU13" s="415"/>
      <c r="BV13" s="413">
        <v>-66958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5.0999999999999996</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79464</v>
      </c>
      <c r="S14" s="515"/>
      <c r="T14" s="515"/>
      <c r="U14" s="515"/>
      <c r="V14" s="516"/>
      <c r="W14" s="517"/>
      <c r="X14" s="429"/>
      <c r="Y14" s="429"/>
      <c r="Z14" s="429"/>
      <c r="AA14" s="429"/>
      <c r="AB14" s="430"/>
      <c r="AC14" s="507">
        <v>5.5</v>
      </c>
      <c r="AD14" s="508"/>
      <c r="AE14" s="508"/>
      <c r="AF14" s="508"/>
      <c r="AG14" s="509"/>
      <c r="AH14" s="507">
        <v>6.6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4.5999999999999996</v>
      </c>
      <c r="CU14" s="486"/>
      <c r="CV14" s="486"/>
      <c r="CW14" s="486"/>
      <c r="CX14" s="486"/>
      <c r="CY14" s="486"/>
      <c r="CZ14" s="486"/>
      <c r="DA14" s="487"/>
      <c r="DB14" s="518">
        <v>18.3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77482</v>
      </c>
      <c r="S15" s="515"/>
      <c r="T15" s="515"/>
      <c r="U15" s="515"/>
      <c r="V15" s="516"/>
      <c r="W15" s="502" t="s">
        <v>127</v>
      </c>
      <c r="X15" s="426"/>
      <c r="Y15" s="426"/>
      <c r="Z15" s="426"/>
      <c r="AA15" s="426"/>
      <c r="AB15" s="427"/>
      <c r="AC15" s="389">
        <v>12939</v>
      </c>
      <c r="AD15" s="390"/>
      <c r="AE15" s="390"/>
      <c r="AF15" s="390"/>
      <c r="AG15" s="391"/>
      <c r="AH15" s="389">
        <v>14681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9480658</v>
      </c>
      <c r="BO15" s="409"/>
      <c r="BP15" s="409"/>
      <c r="BQ15" s="409"/>
      <c r="BR15" s="409"/>
      <c r="BS15" s="409"/>
      <c r="BT15" s="409"/>
      <c r="BU15" s="410"/>
      <c r="BV15" s="408">
        <v>9217119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35.1</v>
      </c>
      <c r="AD16" s="508"/>
      <c r="AE16" s="508"/>
      <c r="AF16" s="508"/>
      <c r="AG16" s="509"/>
      <c r="AH16" s="507">
        <v>36.1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12505998</v>
      </c>
      <c r="BO16" s="414"/>
      <c r="BP16" s="414"/>
      <c r="BQ16" s="414"/>
      <c r="BR16" s="414"/>
      <c r="BS16" s="414"/>
      <c r="BT16" s="414"/>
      <c r="BU16" s="415"/>
      <c r="BV16" s="413">
        <v>12044754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21920</v>
      </c>
      <c r="AD17" s="390"/>
      <c r="AE17" s="390"/>
      <c r="AF17" s="390"/>
      <c r="AG17" s="391"/>
      <c r="AH17" s="389">
        <v>22624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12104586</v>
      </c>
      <c r="BO17" s="414"/>
      <c r="BP17" s="414"/>
      <c r="BQ17" s="414"/>
      <c r="BR17" s="414"/>
      <c r="BS17" s="414"/>
      <c r="BT17" s="414"/>
      <c r="BU17" s="415"/>
      <c r="BV17" s="413">
        <v>11876196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89.69</v>
      </c>
      <c r="M18" s="478"/>
      <c r="N18" s="478"/>
      <c r="O18" s="478"/>
      <c r="P18" s="478"/>
      <c r="Q18" s="478"/>
      <c r="R18" s="479"/>
      <c r="S18" s="479"/>
      <c r="T18" s="479"/>
      <c r="U18" s="479"/>
      <c r="V18" s="480"/>
      <c r="W18" s="494"/>
      <c r="X18" s="495"/>
      <c r="Y18" s="495"/>
      <c r="Z18" s="495"/>
      <c r="AA18" s="495"/>
      <c r="AB18" s="503"/>
      <c r="AC18" s="377">
        <v>59.4</v>
      </c>
      <c r="AD18" s="378"/>
      <c r="AE18" s="378"/>
      <c r="AF18" s="378"/>
      <c r="AG18" s="481"/>
      <c r="AH18" s="377">
        <v>55.6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14728215</v>
      </c>
      <c r="BO18" s="414"/>
      <c r="BP18" s="414"/>
      <c r="BQ18" s="414"/>
      <c r="BR18" s="414"/>
      <c r="BS18" s="414"/>
      <c r="BT18" s="414"/>
      <c r="BU18" s="415"/>
      <c r="BV18" s="413">
        <v>14240625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868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22032004</v>
      </c>
      <c r="BO19" s="414"/>
      <c r="BP19" s="414"/>
      <c r="BQ19" s="414"/>
      <c r="BR19" s="414"/>
      <c r="BS19" s="414"/>
      <c r="BT19" s="414"/>
      <c r="BU19" s="415"/>
      <c r="BV19" s="413">
        <v>21478176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31004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30004172</v>
      </c>
      <c r="BO23" s="414"/>
      <c r="BP23" s="414"/>
      <c r="BQ23" s="414"/>
      <c r="BR23" s="414"/>
      <c r="BS23" s="414"/>
      <c r="BT23" s="414"/>
      <c r="BU23" s="415"/>
      <c r="BV23" s="413">
        <v>27572123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8010</v>
      </c>
      <c r="R24" s="390"/>
      <c r="S24" s="390"/>
      <c r="T24" s="390"/>
      <c r="U24" s="390"/>
      <c r="V24" s="391"/>
      <c r="W24" s="455"/>
      <c r="X24" s="446"/>
      <c r="Y24" s="447"/>
      <c r="Z24" s="386" t="s">
        <v>151</v>
      </c>
      <c r="AA24" s="387"/>
      <c r="AB24" s="387"/>
      <c r="AC24" s="387"/>
      <c r="AD24" s="387"/>
      <c r="AE24" s="387"/>
      <c r="AF24" s="387"/>
      <c r="AG24" s="388"/>
      <c r="AH24" s="389">
        <v>463</v>
      </c>
      <c r="AI24" s="390"/>
      <c r="AJ24" s="390"/>
      <c r="AK24" s="390"/>
      <c r="AL24" s="391"/>
      <c r="AM24" s="389">
        <v>1452431</v>
      </c>
      <c r="AN24" s="390"/>
      <c r="AO24" s="390"/>
      <c r="AP24" s="390"/>
      <c r="AQ24" s="390"/>
      <c r="AR24" s="391"/>
      <c r="AS24" s="389">
        <v>3137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17337908</v>
      </c>
      <c r="BO24" s="414"/>
      <c r="BP24" s="414"/>
      <c r="BQ24" s="414"/>
      <c r="BR24" s="414"/>
      <c r="BS24" s="414"/>
      <c r="BT24" s="414"/>
      <c r="BU24" s="415"/>
      <c r="BV24" s="413">
        <v>17387210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7182</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3224662</v>
      </c>
      <c r="BO25" s="409"/>
      <c r="BP25" s="409"/>
      <c r="BQ25" s="409"/>
      <c r="BR25" s="409"/>
      <c r="BS25" s="409"/>
      <c r="BT25" s="409"/>
      <c r="BU25" s="410"/>
      <c r="BV25" s="408">
        <v>2446877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6622</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25352</v>
      </c>
      <c r="AN26" s="390"/>
      <c r="AO26" s="390"/>
      <c r="AP26" s="390"/>
      <c r="AQ26" s="390"/>
      <c r="AR26" s="391"/>
      <c r="AS26" s="389">
        <v>3169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60000</v>
      </c>
      <c r="BO26" s="414"/>
      <c r="BP26" s="414"/>
      <c r="BQ26" s="414"/>
      <c r="BR26" s="414"/>
      <c r="BS26" s="414"/>
      <c r="BT26" s="414"/>
      <c r="BU26" s="415"/>
      <c r="BV26" s="413">
        <v>60000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4250</v>
      </c>
      <c r="R27" s="390"/>
      <c r="S27" s="390"/>
      <c r="T27" s="390"/>
      <c r="U27" s="390"/>
      <c r="V27" s="391"/>
      <c r="W27" s="455"/>
      <c r="X27" s="446"/>
      <c r="Y27" s="447"/>
      <c r="Z27" s="386" t="s">
        <v>160</v>
      </c>
      <c r="AA27" s="387"/>
      <c r="AB27" s="387"/>
      <c r="AC27" s="387"/>
      <c r="AD27" s="387"/>
      <c r="AE27" s="387"/>
      <c r="AF27" s="387"/>
      <c r="AG27" s="388"/>
      <c r="AH27" s="389">
        <v>6</v>
      </c>
      <c r="AI27" s="390"/>
      <c r="AJ27" s="390"/>
      <c r="AK27" s="390"/>
      <c r="AL27" s="391"/>
      <c r="AM27" s="389">
        <v>24156</v>
      </c>
      <c r="AN27" s="390"/>
      <c r="AO27" s="390"/>
      <c r="AP27" s="390"/>
      <c r="AQ27" s="390"/>
      <c r="AR27" s="391"/>
      <c r="AS27" s="389">
        <v>4026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89158</v>
      </c>
      <c r="BO27" s="417"/>
      <c r="BP27" s="417"/>
      <c r="BQ27" s="417"/>
      <c r="BR27" s="417"/>
      <c r="BS27" s="417"/>
      <c r="BT27" s="417"/>
      <c r="BU27" s="418"/>
      <c r="BV27" s="416">
        <v>89134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3740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4227406</v>
      </c>
      <c r="BO28" s="409"/>
      <c r="BP28" s="409"/>
      <c r="BQ28" s="409"/>
      <c r="BR28" s="409"/>
      <c r="BS28" s="409"/>
      <c r="BT28" s="409"/>
      <c r="BU28" s="410"/>
      <c r="BV28" s="408">
        <v>3602942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3530</v>
      </c>
      <c r="R29" s="390"/>
      <c r="S29" s="390"/>
      <c r="T29" s="390"/>
      <c r="U29" s="390"/>
      <c r="V29" s="391"/>
      <c r="W29" s="456"/>
      <c r="X29" s="457"/>
      <c r="Y29" s="458"/>
      <c r="Z29" s="386" t="s">
        <v>167</v>
      </c>
      <c r="AA29" s="387"/>
      <c r="AB29" s="387"/>
      <c r="AC29" s="387"/>
      <c r="AD29" s="387"/>
      <c r="AE29" s="387"/>
      <c r="AF29" s="387"/>
      <c r="AG29" s="388"/>
      <c r="AH29" s="389">
        <v>469</v>
      </c>
      <c r="AI29" s="390"/>
      <c r="AJ29" s="390"/>
      <c r="AK29" s="390"/>
      <c r="AL29" s="391"/>
      <c r="AM29" s="389">
        <v>1476587</v>
      </c>
      <c r="AN29" s="390"/>
      <c r="AO29" s="390"/>
      <c r="AP29" s="390"/>
      <c r="AQ29" s="390"/>
      <c r="AR29" s="391"/>
      <c r="AS29" s="389">
        <v>3148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2647407</v>
      </c>
      <c r="BO29" s="414"/>
      <c r="BP29" s="414"/>
      <c r="BQ29" s="414"/>
      <c r="BR29" s="414"/>
      <c r="BS29" s="414"/>
      <c r="BT29" s="414"/>
      <c r="BU29" s="415"/>
      <c r="BV29" s="413">
        <v>2104449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3949718</v>
      </c>
      <c r="BO30" s="417"/>
      <c r="BP30" s="417"/>
      <c r="BQ30" s="417"/>
      <c r="BR30" s="417"/>
      <c r="BS30" s="417"/>
      <c r="BT30" s="417"/>
      <c r="BU30" s="418"/>
      <c r="BV30" s="416">
        <v>1917818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埼玉県後期高齢者医療広域連合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住宅資金貸付事業特別会計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埼玉県後期高齢者医療広域連合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児玉南土地区画整理事業特別会計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埼玉県市町村総合事務組合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埼玉県市町村総合事務組合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彩の国さいたま人づくり広域連合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埼玉県都市競艇組合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児玉郡市広域市町村圏組合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本庄上里学校給食組合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2" t="s">
        <v>536</v>
      </c>
      <c r="D34" s="1182"/>
      <c r="E34" s="1183"/>
      <c r="F34" s="32">
        <v>12.19</v>
      </c>
      <c r="G34" s="33">
        <v>11.89</v>
      </c>
      <c r="H34" s="33">
        <v>14.12</v>
      </c>
      <c r="I34" s="33">
        <v>13.24</v>
      </c>
      <c r="J34" s="34">
        <v>13.95</v>
      </c>
      <c r="K34" s="22"/>
      <c r="L34" s="22"/>
      <c r="M34" s="22"/>
      <c r="N34" s="22"/>
      <c r="O34" s="22"/>
      <c r="P34" s="22"/>
    </row>
    <row r="35" spans="1:16" ht="39" customHeight="1" x14ac:dyDescent="0.15">
      <c r="A35" s="22"/>
      <c r="B35" s="35"/>
      <c r="C35" s="1176" t="s">
        <v>537</v>
      </c>
      <c r="D35" s="1177"/>
      <c r="E35" s="1178"/>
      <c r="F35" s="36">
        <v>5.81</v>
      </c>
      <c r="G35" s="37">
        <v>5.62</v>
      </c>
      <c r="H35" s="37">
        <v>5.58</v>
      </c>
      <c r="I35" s="37">
        <v>3.45</v>
      </c>
      <c r="J35" s="38">
        <v>2.48</v>
      </c>
      <c r="K35" s="22"/>
      <c r="L35" s="22"/>
      <c r="M35" s="22"/>
      <c r="N35" s="22"/>
      <c r="O35" s="22"/>
      <c r="P35" s="22"/>
    </row>
    <row r="36" spans="1:16" ht="39" customHeight="1" x14ac:dyDescent="0.15">
      <c r="A36" s="22"/>
      <c r="B36" s="35"/>
      <c r="C36" s="1176" t="s">
        <v>538</v>
      </c>
      <c r="D36" s="1177"/>
      <c r="E36" s="1178"/>
      <c r="F36" s="36" t="s">
        <v>489</v>
      </c>
      <c r="G36" s="37" t="s">
        <v>489</v>
      </c>
      <c r="H36" s="37" t="s">
        <v>489</v>
      </c>
      <c r="I36" s="37" t="s">
        <v>489</v>
      </c>
      <c r="J36" s="38">
        <v>0.57999999999999996</v>
      </c>
      <c r="K36" s="22"/>
      <c r="L36" s="22"/>
      <c r="M36" s="22"/>
      <c r="N36" s="22"/>
      <c r="O36" s="22"/>
      <c r="P36" s="22"/>
    </row>
    <row r="37" spans="1:16" ht="39" customHeight="1" x14ac:dyDescent="0.15">
      <c r="A37" s="22"/>
      <c r="B37" s="35"/>
      <c r="C37" s="1176" t="s">
        <v>539</v>
      </c>
      <c r="D37" s="1177"/>
      <c r="E37" s="1178"/>
      <c r="F37" s="36">
        <v>0.24</v>
      </c>
      <c r="G37" s="37">
        <v>0.2</v>
      </c>
      <c r="H37" s="37">
        <v>0.22</v>
      </c>
      <c r="I37" s="37">
        <v>0.21</v>
      </c>
      <c r="J37" s="38">
        <v>0.21</v>
      </c>
      <c r="K37" s="22"/>
      <c r="L37" s="22"/>
      <c r="M37" s="22"/>
      <c r="N37" s="22"/>
      <c r="O37" s="22"/>
      <c r="P37" s="22"/>
    </row>
    <row r="38" spans="1:16" ht="39" customHeight="1" x14ac:dyDescent="0.15">
      <c r="A38" s="22"/>
      <c r="B38" s="35"/>
      <c r="C38" s="1176" t="s">
        <v>540</v>
      </c>
      <c r="D38" s="1177"/>
      <c r="E38" s="1178"/>
      <c r="F38" s="36">
        <v>0.31</v>
      </c>
      <c r="G38" s="37">
        <v>0.64</v>
      </c>
      <c r="H38" s="37">
        <v>0.45</v>
      </c>
      <c r="I38" s="37">
        <v>0.67</v>
      </c>
      <c r="J38" s="38">
        <v>0.2</v>
      </c>
      <c r="K38" s="22"/>
      <c r="L38" s="22"/>
      <c r="M38" s="22"/>
      <c r="N38" s="22"/>
      <c r="O38" s="22"/>
      <c r="P38" s="22"/>
    </row>
    <row r="39" spans="1:16" ht="39" customHeight="1" x14ac:dyDescent="0.15">
      <c r="A39" s="22"/>
      <c r="B39" s="35"/>
      <c r="C39" s="1176" t="s">
        <v>541</v>
      </c>
      <c r="D39" s="1177"/>
      <c r="E39" s="1178"/>
      <c r="F39" s="36">
        <v>0</v>
      </c>
      <c r="G39" s="37">
        <v>0</v>
      </c>
      <c r="H39" s="37">
        <v>0</v>
      </c>
      <c r="I39" s="37">
        <v>0</v>
      </c>
      <c r="J39" s="38">
        <v>0</v>
      </c>
      <c r="K39" s="22"/>
      <c r="L39" s="22"/>
      <c r="M39" s="22"/>
      <c r="N39" s="22"/>
      <c r="O39" s="22"/>
      <c r="P39" s="22"/>
    </row>
    <row r="40" spans="1:16" ht="39" customHeight="1" x14ac:dyDescent="0.15">
      <c r="A40" s="22"/>
      <c r="B40" s="35"/>
      <c r="C40" s="1176" t="s">
        <v>542</v>
      </c>
      <c r="D40" s="1177"/>
      <c r="E40" s="1178"/>
      <c r="F40" s="36">
        <v>0</v>
      </c>
      <c r="G40" s="37">
        <v>0</v>
      </c>
      <c r="H40" s="37">
        <v>0</v>
      </c>
      <c r="I40" s="37">
        <v>0</v>
      </c>
      <c r="J40" s="38">
        <v>0</v>
      </c>
      <c r="K40" s="22"/>
      <c r="L40" s="22"/>
      <c r="M40" s="22"/>
      <c r="N40" s="22"/>
      <c r="O40" s="22"/>
      <c r="P40" s="22"/>
    </row>
    <row r="41" spans="1:16" ht="39" customHeight="1" x14ac:dyDescent="0.15">
      <c r="A41" s="22"/>
      <c r="B41" s="35"/>
      <c r="C41" s="1176" t="s">
        <v>543</v>
      </c>
      <c r="D41" s="1177"/>
      <c r="E41" s="1178"/>
      <c r="F41" s="36">
        <v>0</v>
      </c>
      <c r="G41" s="37">
        <v>0</v>
      </c>
      <c r="H41" s="37">
        <v>0</v>
      </c>
      <c r="I41" s="37">
        <v>0</v>
      </c>
      <c r="J41" s="38">
        <v>0</v>
      </c>
      <c r="K41" s="22"/>
      <c r="L41" s="22"/>
      <c r="M41" s="22"/>
      <c r="N41" s="22"/>
      <c r="O41" s="22"/>
      <c r="P41" s="22"/>
    </row>
    <row r="42" spans="1:16" ht="39" customHeight="1" x14ac:dyDescent="0.15">
      <c r="A42" s="22"/>
      <c r="B42" s="39"/>
      <c r="C42" s="1176" t="s">
        <v>544</v>
      </c>
      <c r="D42" s="1177"/>
      <c r="E42" s="1178"/>
      <c r="F42" s="36" t="s">
        <v>489</v>
      </c>
      <c r="G42" s="37" t="s">
        <v>489</v>
      </c>
      <c r="H42" s="37" t="s">
        <v>489</v>
      </c>
      <c r="I42" s="37" t="s">
        <v>489</v>
      </c>
      <c r="J42" s="38" t="s">
        <v>489</v>
      </c>
      <c r="K42" s="22"/>
      <c r="L42" s="22"/>
      <c r="M42" s="22"/>
      <c r="N42" s="22"/>
      <c r="O42" s="22"/>
      <c r="P42" s="22"/>
    </row>
    <row r="43" spans="1:16" ht="39" customHeight="1" thickBot="1" x14ac:dyDescent="0.2">
      <c r="A43" s="22"/>
      <c r="B43" s="40"/>
      <c r="C43" s="1179" t="s">
        <v>545</v>
      </c>
      <c r="D43" s="1180"/>
      <c r="E43" s="1181"/>
      <c r="F43" s="41">
        <v>0.01</v>
      </c>
      <c r="G43" s="42">
        <v>0.01</v>
      </c>
      <c r="H43" s="42">
        <v>0.01</v>
      </c>
      <c r="I43" s="42">
        <v>0.52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4"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2300</v>
      </c>
      <c r="L45" s="60">
        <v>2349</v>
      </c>
      <c r="M45" s="60">
        <v>2315</v>
      </c>
      <c r="N45" s="60">
        <v>2435</v>
      </c>
      <c r="O45" s="61">
        <v>2672</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489</v>
      </c>
      <c r="L46" s="64" t="s">
        <v>489</v>
      </c>
      <c r="M46" s="64" t="s">
        <v>489</v>
      </c>
      <c r="N46" s="64" t="s">
        <v>489</v>
      </c>
      <c r="O46" s="65" t="s">
        <v>489</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489</v>
      </c>
      <c r="L47" s="64" t="s">
        <v>489</v>
      </c>
      <c r="M47" s="64" t="s">
        <v>489</v>
      </c>
      <c r="N47" s="64" t="s">
        <v>489</v>
      </c>
      <c r="O47" s="65" t="s">
        <v>489</v>
      </c>
      <c r="P47" s="48"/>
      <c r="Q47" s="48"/>
      <c r="R47" s="48"/>
      <c r="S47" s="48"/>
      <c r="T47" s="48"/>
      <c r="U47" s="48"/>
    </row>
    <row r="48" spans="1:21" ht="30.75" customHeight="1" x14ac:dyDescent="0.15">
      <c r="A48" s="48"/>
      <c r="B48" s="1194"/>
      <c r="C48" s="1195"/>
      <c r="D48" s="62"/>
      <c r="E48" s="1186" t="s">
        <v>14</v>
      </c>
      <c r="F48" s="1186"/>
      <c r="G48" s="1186"/>
      <c r="H48" s="1186"/>
      <c r="I48" s="1186"/>
      <c r="J48" s="1187"/>
      <c r="K48" s="63">
        <v>812</v>
      </c>
      <c r="L48" s="64">
        <v>782</v>
      </c>
      <c r="M48" s="64">
        <v>734</v>
      </c>
      <c r="N48" s="64">
        <v>646</v>
      </c>
      <c r="O48" s="65">
        <v>640</v>
      </c>
      <c r="P48" s="48"/>
      <c r="Q48" s="48"/>
      <c r="R48" s="48"/>
      <c r="S48" s="48"/>
      <c r="T48" s="48"/>
      <c r="U48" s="48"/>
    </row>
    <row r="49" spans="1:21" ht="30.75" customHeight="1" x14ac:dyDescent="0.15">
      <c r="A49" s="48"/>
      <c r="B49" s="1194"/>
      <c r="C49" s="1195"/>
      <c r="D49" s="62"/>
      <c r="E49" s="1186" t="s">
        <v>15</v>
      </c>
      <c r="F49" s="1186"/>
      <c r="G49" s="1186"/>
      <c r="H49" s="1186"/>
      <c r="I49" s="1186"/>
      <c r="J49" s="1187"/>
      <c r="K49" s="63">
        <v>699</v>
      </c>
      <c r="L49" s="64">
        <v>720</v>
      </c>
      <c r="M49" s="64">
        <v>651</v>
      </c>
      <c r="N49" s="64">
        <v>344</v>
      </c>
      <c r="O49" s="65">
        <v>247</v>
      </c>
      <c r="P49" s="48"/>
      <c r="Q49" s="48"/>
      <c r="R49" s="48"/>
      <c r="S49" s="48"/>
      <c r="T49" s="48"/>
      <c r="U49" s="48"/>
    </row>
    <row r="50" spans="1:21" ht="30.75" customHeight="1" x14ac:dyDescent="0.15">
      <c r="A50" s="48"/>
      <c r="B50" s="1194"/>
      <c r="C50" s="1195"/>
      <c r="D50" s="62"/>
      <c r="E50" s="1186" t="s">
        <v>16</v>
      </c>
      <c r="F50" s="1186"/>
      <c r="G50" s="1186"/>
      <c r="H50" s="1186"/>
      <c r="I50" s="1186"/>
      <c r="J50" s="1187"/>
      <c r="K50" s="63">
        <v>881</v>
      </c>
      <c r="L50" s="64">
        <v>177</v>
      </c>
      <c r="M50" s="64">
        <v>166</v>
      </c>
      <c r="N50" s="64">
        <v>148</v>
      </c>
      <c r="O50" s="65">
        <v>131</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489</v>
      </c>
      <c r="L51" s="64" t="s">
        <v>489</v>
      </c>
      <c r="M51" s="64" t="s">
        <v>489</v>
      </c>
      <c r="N51" s="64" t="s">
        <v>489</v>
      </c>
      <c r="O51" s="65" t="s">
        <v>489</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2749</v>
      </c>
      <c r="L52" s="64">
        <v>2868</v>
      </c>
      <c r="M52" s="64">
        <v>2948</v>
      </c>
      <c r="N52" s="64">
        <v>2950</v>
      </c>
      <c r="O52" s="65">
        <v>2989</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1943</v>
      </c>
      <c r="L53" s="69">
        <v>1160</v>
      </c>
      <c r="M53" s="69">
        <v>918</v>
      </c>
      <c r="N53" s="69">
        <v>623</v>
      </c>
      <c r="O53" s="70">
        <v>701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M49" sqref="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212" t="s">
        <v>23</v>
      </c>
      <c r="C41" s="1213"/>
      <c r="D41" s="81"/>
      <c r="E41" s="1214" t="s">
        <v>24</v>
      </c>
      <c r="F41" s="1214"/>
      <c r="G41" s="1214"/>
      <c r="H41" s="1215"/>
      <c r="I41" s="82">
        <v>22016</v>
      </c>
      <c r="J41" s="83">
        <v>22259</v>
      </c>
      <c r="K41" s="83">
        <v>23727</v>
      </c>
      <c r="L41" s="83">
        <v>27572</v>
      </c>
      <c r="M41" s="84">
        <v>30004</v>
      </c>
    </row>
    <row r="42" spans="2:13" ht="27.75" customHeight="1" x14ac:dyDescent="0.15">
      <c r="B42" s="1202"/>
      <c r="C42" s="1203"/>
      <c r="D42" s="85"/>
      <c r="E42" s="1206" t="s">
        <v>25</v>
      </c>
      <c r="F42" s="1206"/>
      <c r="G42" s="1206"/>
      <c r="H42" s="1207"/>
      <c r="I42" s="86">
        <v>1368</v>
      </c>
      <c r="J42" s="87">
        <v>844</v>
      </c>
      <c r="K42" s="87">
        <v>690</v>
      </c>
      <c r="L42" s="87">
        <v>551</v>
      </c>
      <c r="M42" s="88">
        <v>428</v>
      </c>
    </row>
    <row r="43" spans="2:13" ht="27.75" customHeight="1" x14ac:dyDescent="0.15">
      <c r="B43" s="1202"/>
      <c r="C43" s="1203"/>
      <c r="D43" s="85"/>
      <c r="E43" s="1206" t="s">
        <v>26</v>
      </c>
      <c r="F43" s="1206"/>
      <c r="G43" s="1206"/>
      <c r="H43" s="1207"/>
      <c r="I43" s="86">
        <v>7104</v>
      </c>
      <c r="J43" s="87">
        <v>6613</v>
      </c>
      <c r="K43" s="87">
        <v>6455</v>
      </c>
      <c r="L43" s="87">
        <v>6384</v>
      </c>
      <c r="M43" s="88">
        <v>6041</v>
      </c>
    </row>
    <row r="44" spans="2:13" ht="27.75" customHeight="1" x14ac:dyDescent="0.15">
      <c r="B44" s="1202"/>
      <c r="C44" s="1203"/>
      <c r="D44" s="85"/>
      <c r="E44" s="1206" t="s">
        <v>27</v>
      </c>
      <c r="F44" s="1206"/>
      <c r="G44" s="1206"/>
      <c r="H44" s="1207"/>
      <c r="I44" s="86">
        <v>2339</v>
      </c>
      <c r="J44" s="87">
        <v>1681</v>
      </c>
      <c r="K44" s="87">
        <v>1154</v>
      </c>
      <c r="L44" s="87">
        <v>1783</v>
      </c>
      <c r="M44" s="88">
        <v>1725</v>
      </c>
    </row>
    <row r="45" spans="2:13" ht="27.75" customHeight="1" x14ac:dyDescent="0.15">
      <c r="B45" s="1202"/>
      <c r="C45" s="1203"/>
      <c r="D45" s="85"/>
      <c r="E45" s="1206" t="s">
        <v>28</v>
      </c>
      <c r="F45" s="1206"/>
      <c r="G45" s="1206"/>
      <c r="H45" s="1207"/>
      <c r="I45" s="86">
        <v>6828</v>
      </c>
      <c r="J45" s="87">
        <v>7040</v>
      </c>
      <c r="K45" s="87">
        <v>6576</v>
      </c>
      <c r="L45" s="87">
        <v>6547</v>
      </c>
      <c r="M45" s="88">
        <v>6005</v>
      </c>
    </row>
    <row r="46" spans="2:13" ht="27.75" customHeight="1" x14ac:dyDescent="0.15">
      <c r="B46" s="1202"/>
      <c r="C46" s="1203"/>
      <c r="D46" s="85"/>
      <c r="E46" s="1206" t="s">
        <v>29</v>
      </c>
      <c r="F46" s="1206"/>
      <c r="G46" s="1206"/>
      <c r="H46" s="1207"/>
      <c r="I46" s="86" t="s">
        <v>489</v>
      </c>
      <c r="J46" s="87">
        <v>0</v>
      </c>
      <c r="K46" s="87" t="s">
        <v>489</v>
      </c>
      <c r="L46" s="87" t="s">
        <v>489</v>
      </c>
      <c r="M46" s="88" t="s">
        <v>489</v>
      </c>
    </row>
    <row r="47" spans="2:13" ht="27.75" customHeight="1" x14ac:dyDescent="0.15">
      <c r="B47" s="1202"/>
      <c r="C47" s="1203"/>
      <c r="D47" s="85"/>
      <c r="E47" s="1206" t="s">
        <v>30</v>
      </c>
      <c r="F47" s="1206"/>
      <c r="G47" s="1206"/>
      <c r="H47" s="1207"/>
      <c r="I47" s="86" t="s">
        <v>489</v>
      </c>
      <c r="J47" s="87" t="s">
        <v>489</v>
      </c>
      <c r="K47" s="87" t="s">
        <v>489</v>
      </c>
      <c r="L47" s="87" t="s">
        <v>489</v>
      </c>
      <c r="M47" s="88" t="s">
        <v>489</v>
      </c>
    </row>
    <row r="48" spans="2:13" ht="27.75" customHeight="1" x14ac:dyDescent="0.15">
      <c r="B48" s="1204"/>
      <c r="C48" s="1205"/>
      <c r="D48" s="85"/>
      <c r="E48" s="1206" t="s">
        <v>31</v>
      </c>
      <c r="F48" s="1206"/>
      <c r="G48" s="1206"/>
      <c r="H48" s="1207"/>
      <c r="I48" s="86" t="s">
        <v>489</v>
      </c>
      <c r="J48" s="87" t="s">
        <v>489</v>
      </c>
      <c r="K48" s="87" t="s">
        <v>489</v>
      </c>
      <c r="L48" s="87" t="s">
        <v>489</v>
      </c>
      <c r="M48" s="88" t="s">
        <v>489</v>
      </c>
    </row>
    <row r="49" spans="2:13" ht="27.75" customHeight="1" x14ac:dyDescent="0.15">
      <c r="B49" s="1200" t="s">
        <v>32</v>
      </c>
      <c r="C49" s="1201"/>
      <c r="D49" s="89"/>
      <c r="E49" s="1206" t="s">
        <v>33</v>
      </c>
      <c r="F49" s="1206"/>
      <c r="G49" s="1206"/>
      <c r="H49" s="1207"/>
      <c r="I49" s="86">
        <v>4630</v>
      </c>
      <c r="J49" s="87">
        <v>5830</v>
      </c>
      <c r="K49" s="87">
        <v>7172</v>
      </c>
      <c r="L49" s="87">
        <v>8005</v>
      </c>
      <c r="M49" s="88">
        <v>9546</v>
      </c>
    </row>
    <row r="50" spans="2:13" ht="27.75" customHeight="1" x14ac:dyDescent="0.15">
      <c r="B50" s="1202"/>
      <c r="C50" s="1203"/>
      <c r="D50" s="85"/>
      <c r="E50" s="1206" t="s">
        <v>34</v>
      </c>
      <c r="F50" s="1206"/>
      <c r="G50" s="1206"/>
      <c r="H50" s="1207"/>
      <c r="I50" s="86">
        <v>3962</v>
      </c>
      <c r="J50" s="87">
        <v>3892</v>
      </c>
      <c r="K50" s="87">
        <v>3916</v>
      </c>
      <c r="L50" s="87">
        <v>4024</v>
      </c>
      <c r="M50" s="88">
        <v>4023</v>
      </c>
    </row>
    <row r="51" spans="2:13" ht="27.75" customHeight="1" x14ac:dyDescent="0.15">
      <c r="B51" s="1204"/>
      <c r="C51" s="1205"/>
      <c r="D51" s="85"/>
      <c r="E51" s="1206" t="s">
        <v>35</v>
      </c>
      <c r="F51" s="1206"/>
      <c r="G51" s="1206"/>
      <c r="H51" s="1207"/>
      <c r="I51" s="86">
        <v>23928</v>
      </c>
      <c r="J51" s="87">
        <v>23917</v>
      </c>
      <c r="K51" s="87">
        <v>25107</v>
      </c>
      <c r="L51" s="87">
        <v>28176</v>
      </c>
      <c r="M51" s="88">
        <v>29956</v>
      </c>
    </row>
    <row r="52" spans="2:13" ht="27.75" customHeight="1" thickBot="1" x14ac:dyDescent="0.2">
      <c r="B52" s="1208" t="s">
        <v>36</v>
      </c>
      <c r="C52" s="1209"/>
      <c r="D52" s="90"/>
      <c r="E52" s="1210" t="s">
        <v>37</v>
      </c>
      <c r="F52" s="1210"/>
      <c r="G52" s="1210"/>
      <c r="H52" s="1211"/>
      <c r="I52" s="91">
        <v>7134</v>
      </c>
      <c r="J52" s="92">
        <v>4798</v>
      </c>
      <c r="K52" s="92">
        <v>2407</v>
      </c>
      <c r="L52" s="92">
        <v>2633</v>
      </c>
      <c r="M52" s="93">
        <v>679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activeCell="H82" sqref="H8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6"/>
      <c r="H43" s="1217"/>
      <c r="I43" s="1217"/>
      <c r="J43" s="1217"/>
      <c r="K43" s="1217"/>
      <c r="L43" s="1217"/>
      <c r="M43" s="1217"/>
      <c r="N43" s="1217"/>
      <c r="O43" s="1218"/>
    </row>
    <row r="44" spans="2:17" x14ac:dyDescent="0.15">
      <c r="B44" s="248"/>
      <c r="C44" s="244"/>
      <c r="D44" s="244"/>
      <c r="E44" s="244"/>
      <c r="F44" s="244"/>
      <c r="G44" s="1219"/>
      <c r="H44" s="1220"/>
      <c r="I44" s="1220"/>
      <c r="J44" s="1220"/>
      <c r="K44" s="1220"/>
      <c r="L44" s="1220"/>
      <c r="M44" s="1220"/>
      <c r="N44" s="1220"/>
      <c r="O44" s="1221"/>
    </row>
    <row r="45" spans="2:17" x14ac:dyDescent="0.15">
      <c r="B45" s="248"/>
      <c r="C45" s="244"/>
      <c r="D45" s="244"/>
      <c r="E45" s="244"/>
      <c r="F45" s="244"/>
      <c r="G45" s="1219"/>
      <c r="H45" s="1220"/>
      <c r="I45" s="1220"/>
      <c r="J45" s="1220"/>
      <c r="K45" s="1220"/>
      <c r="L45" s="1220"/>
      <c r="M45" s="1220"/>
      <c r="N45" s="1220"/>
      <c r="O45" s="1221"/>
    </row>
    <row r="46" spans="2:17" x14ac:dyDescent="0.15">
      <c r="B46" s="248"/>
      <c r="C46" s="244"/>
      <c r="D46" s="244"/>
      <c r="E46" s="244"/>
      <c r="F46" s="244"/>
      <c r="G46" s="1219"/>
      <c r="H46" s="1220"/>
      <c r="I46" s="1220"/>
      <c r="J46" s="1220"/>
      <c r="K46" s="1220"/>
      <c r="L46" s="1220"/>
      <c r="M46" s="1220"/>
      <c r="N46" s="1220"/>
      <c r="O46" s="1221"/>
    </row>
    <row r="47" spans="2:17" x14ac:dyDescent="0.15">
      <c r="B47" s="248"/>
      <c r="C47" s="244"/>
      <c r="D47" s="244"/>
      <c r="E47" s="244"/>
      <c r="F47" s="244"/>
      <c r="G47" s="1222"/>
      <c r="H47" s="1223"/>
      <c r="I47" s="1223"/>
      <c r="J47" s="1223"/>
      <c r="K47" s="1223"/>
      <c r="L47" s="1223"/>
      <c r="M47" s="1223"/>
      <c r="N47" s="1223"/>
      <c r="O47" s="1224"/>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5"/>
      <c r="H50" s="1226"/>
      <c r="I50" s="1226"/>
      <c r="J50" s="1227"/>
      <c r="K50" s="354" t="s">
        <v>529</v>
      </c>
      <c r="L50" s="354" t="s">
        <v>530</v>
      </c>
      <c r="M50" s="354" t="s">
        <v>531</v>
      </c>
      <c r="N50" s="354" t="s">
        <v>532</v>
      </c>
      <c r="O50" s="354" t="s">
        <v>533</v>
      </c>
    </row>
    <row r="51" spans="1:17" x14ac:dyDescent="0.15">
      <c r="B51" s="248"/>
      <c r="C51" s="244"/>
      <c r="D51" s="244"/>
      <c r="E51" s="244"/>
      <c r="F51" s="244"/>
      <c r="G51" s="1228" t="s">
        <v>565</v>
      </c>
      <c r="H51" s="1229"/>
      <c r="I51" s="1234" t="s">
        <v>566</v>
      </c>
      <c r="J51" s="1234"/>
      <c r="K51" s="1236"/>
      <c r="L51" s="1236"/>
      <c r="M51" s="1236"/>
      <c r="N51" s="1236"/>
      <c r="O51" s="1236"/>
    </row>
    <row r="52" spans="1:17" x14ac:dyDescent="0.15">
      <c r="B52" s="248"/>
      <c r="C52" s="244"/>
      <c r="D52" s="244"/>
      <c r="E52" s="244"/>
      <c r="F52" s="244"/>
      <c r="G52" s="1230"/>
      <c r="H52" s="1231"/>
      <c r="I52" s="1235"/>
      <c r="J52" s="1235"/>
      <c r="K52" s="1237"/>
      <c r="L52" s="1237"/>
      <c r="M52" s="1237"/>
      <c r="N52" s="1237"/>
      <c r="O52" s="1237"/>
    </row>
    <row r="53" spans="1:17" x14ac:dyDescent="0.15">
      <c r="A53" s="355"/>
      <c r="B53" s="248"/>
      <c r="C53" s="244"/>
      <c r="D53" s="244"/>
      <c r="E53" s="244"/>
      <c r="F53" s="244"/>
      <c r="G53" s="1230"/>
      <c r="H53" s="1231"/>
      <c r="I53" s="1238" t="s">
        <v>567</v>
      </c>
      <c r="J53" s="1238"/>
      <c r="K53" s="1239"/>
      <c r="L53" s="1239"/>
      <c r="M53" s="1239"/>
      <c r="N53" s="1239"/>
      <c r="O53" s="1239"/>
    </row>
    <row r="54" spans="1:17" x14ac:dyDescent="0.15">
      <c r="A54" s="355"/>
      <c r="B54" s="248"/>
      <c r="C54" s="244"/>
      <c r="D54" s="244"/>
      <c r="E54" s="244"/>
      <c r="F54" s="244"/>
      <c r="G54" s="1232"/>
      <c r="H54" s="1233"/>
      <c r="I54" s="1238"/>
      <c r="J54" s="1238"/>
      <c r="K54" s="1240"/>
      <c r="L54" s="1240"/>
      <c r="M54" s="1240"/>
      <c r="N54" s="1240"/>
      <c r="O54" s="1240"/>
    </row>
    <row r="55" spans="1:17" x14ac:dyDescent="0.15">
      <c r="A55" s="355"/>
      <c r="B55" s="248"/>
      <c r="C55" s="244"/>
      <c r="D55" s="244"/>
      <c r="E55" s="244"/>
      <c r="F55" s="244"/>
      <c r="G55" s="1241" t="s">
        <v>568</v>
      </c>
      <c r="H55" s="1242"/>
      <c r="I55" s="1238" t="s">
        <v>566</v>
      </c>
      <c r="J55" s="1238"/>
      <c r="K55" s="1236"/>
      <c r="L55" s="1236"/>
      <c r="M55" s="1236"/>
      <c r="N55" s="1236"/>
      <c r="O55" s="1236"/>
    </row>
    <row r="56" spans="1:17" x14ac:dyDescent="0.15">
      <c r="A56" s="355"/>
      <c r="B56" s="248"/>
      <c r="C56" s="244"/>
      <c r="D56" s="244"/>
      <c r="E56" s="244"/>
      <c r="F56" s="244"/>
      <c r="G56" s="1243"/>
      <c r="H56" s="1244"/>
      <c r="I56" s="1238"/>
      <c r="J56" s="1238"/>
      <c r="K56" s="1237"/>
      <c r="L56" s="1237"/>
      <c r="M56" s="1237"/>
      <c r="N56" s="1237"/>
      <c r="O56" s="1237"/>
    </row>
    <row r="57" spans="1:17" s="355" customFormat="1" x14ac:dyDescent="0.15">
      <c r="B57" s="356"/>
      <c r="C57" s="352"/>
      <c r="D57" s="352"/>
      <c r="E57" s="352"/>
      <c r="F57" s="352"/>
      <c r="G57" s="1243"/>
      <c r="H57" s="1244"/>
      <c r="I57" s="1247" t="s">
        <v>567</v>
      </c>
      <c r="J57" s="1247"/>
      <c r="K57" s="1239"/>
      <c r="L57" s="1239"/>
      <c r="M57" s="1239"/>
      <c r="N57" s="1239"/>
      <c r="O57" s="1239"/>
      <c r="P57" s="357"/>
      <c r="Q57" s="356"/>
    </row>
    <row r="58" spans="1:17" s="355" customFormat="1" x14ac:dyDescent="0.15">
      <c r="A58" s="243"/>
      <c r="B58" s="356"/>
      <c r="C58" s="352"/>
      <c r="D58" s="352"/>
      <c r="E58" s="352"/>
      <c r="F58" s="352"/>
      <c r="G58" s="1245"/>
      <c r="H58" s="1246"/>
      <c r="I58" s="1247"/>
      <c r="J58" s="1247"/>
      <c r="K58" s="1240"/>
      <c r="L58" s="1240"/>
      <c r="M58" s="1240"/>
      <c r="N58" s="1240"/>
      <c r="O58" s="124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48" t="s">
        <v>572</v>
      </c>
      <c r="H65" s="1217"/>
      <c r="I65" s="1217"/>
      <c r="J65" s="1217"/>
      <c r="K65" s="1217"/>
      <c r="L65" s="1217"/>
      <c r="M65" s="1217"/>
      <c r="N65" s="1217"/>
      <c r="O65" s="1218"/>
    </row>
    <row r="66" spans="2:30" x14ac:dyDescent="0.15">
      <c r="B66" s="248"/>
      <c r="C66" s="244"/>
      <c r="D66" s="244"/>
      <c r="E66" s="244"/>
      <c r="F66" s="244"/>
      <c r="G66" s="1219"/>
      <c r="H66" s="1220"/>
      <c r="I66" s="1220"/>
      <c r="J66" s="1220"/>
      <c r="K66" s="1220"/>
      <c r="L66" s="1220"/>
      <c r="M66" s="1220"/>
      <c r="N66" s="1220"/>
      <c r="O66" s="1221"/>
    </row>
    <row r="67" spans="2:30" x14ac:dyDescent="0.15">
      <c r="B67" s="248"/>
      <c r="C67" s="244"/>
      <c r="D67" s="244"/>
      <c r="E67" s="244"/>
      <c r="F67" s="244"/>
      <c r="G67" s="1219"/>
      <c r="H67" s="1220"/>
      <c r="I67" s="1220"/>
      <c r="J67" s="1220"/>
      <c r="K67" s="1220"/>
      <c r="L67" s="1220"/>
      <c r="M67" s="1220"/>
      <c r="N67" s="1220"/>
      <c r="O67" s="1221"/>
    </row>
    <row r="68" spans="2:30" x14ac:dyDescent="0.15">
      <c r="B68" s="248"/>
      <c r="C68" s="244"/>
      <c r="D68" s="244"/>
      <c r="E68" s="244"/>
      <c r="F68" s="244"/>
      <c r="G68" s="1219"/>
      <c r="H68" s="1220"/>
      <c r="I68" s="1220"/>
      <c r="J68" s="1220"/>
      <c r="K68" s="1220"/>
      <c r="L68" s="1220"/>
      <c r="M68" s="1220"/>
      <c r="N68" s="1220"/>
      <c r="O68" s="1221"/>
    </row>
    <row r="69" spans="2:30" x14ac:dyDescent="0.15">
      <c r="B69" s="248"/>
      <c r="C69" s="244"/>
      <c r="D69" s="244"/>
      <c r="E69" s="244"/>
      <c r="F69" s="244"/>
      <c r="G69" s="1222"/>
      <c r="H69" s="1223"/>
      <c r="I69" s="1223"/>
      <c r="J69" s="1223"/>
      <c r="K69" s="1223"/>
      <c r="L69" s="1223"/>
      <c r="M69" s="1223"/>
      <c r="N69" s="1223"/>
      <c r="O69" s="122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25"/>
      <c r="H72" s="1226"/>
      <c r="I72" s="1226"/>
      <c r="J72" s="1227"/>
      <c r="K72" s="354" t="s">
        <v>529</v>
      </c>
      <c r="L72" s="354" t="s">
        <v>530</v>
      </c>
      <c r="M72" s="354" t="s">
        <v>531</v>
      </c>
      <c r="N72" s="354" t="s">
        <v>532</v>
      </c>
      <c r="O72" s="354" t="s">
        <v>533</v>
      </c>
    </row>
    <row r="73" spans="2:30" x14ac:dyDescent="0.15">
      <c r="B73" s="248"/>
      <c r="C73" s="244"/>
      <c r="D73" s="244"/>
      <c r="E73" s="244"/>
      <c r="F73" s="244"/>
      <c r="G73" s="1228" t="s">
        <v>565</v>
      </c>
      <c r="H73" s="1229"/>
      <c r="I73" s="1234" t="s">
        <v>566</v>
      </c>
      <c r="J73" s="1234"/>
      <c r="K73" s="1249">
        <v>49.3</v>
      </c>
      <c r="L73" s="1249">
        <v>33.200000000000003</v>
      </c>
      <c r="M73" s="1237">
        <v>16.5</v>
      </c>
      <c r="N73" s="1237">
        <v>18.3</v>
      </c>
      <c r="O73" s="1237">
        <v>4.5999999999999996</v>
      </c>
      <c r="S73" s="243">
        <v>9.9</v>
      </c>
    </row>
    <row r="74" spans="2:30" x14ac:dyDescent="0.15">
      <c r="B74" s="248"/>
      <c r="C74" s="244"/>
      <c r="D74" s="244"/>
      <c r="E74" s="244"/>
      <c r="F74" s="244"/>
      <c r="G74" s="1230"/>
      <c r="H74" s="1231"/>
      <c r="I74" s="1235"/>
      <c r="J74" s="1235"/>
      <c r="K74" s="1249"/>
      <c r="L74" s="1249"/>
      <c r="M74" s="1237"/>
      <c r="N74" s="1237"/>
      <c r="O74" s="1237"/>
    </row>
    <row r="75" spans="2:30" x14ac:dyDescent="0.15">
      <c r="B75" s="248"/>
      <c r="C75" s="244"/>
      <c r="D75" s="244"/>
      <c r="E75" s="244"/>
      <c r="F75" s="244"/>
      <c r="G75" s="1230"/>
      <c r="H75" s="1231"/>
      <c r="I75" s="1238" t="s">
        <v>571</v>
      </c>
      <c r="J75" s="1238"/>
      <c r="K75" s="1250">
        <v>13.4</v>
      </c>
      <c r="L75" s="1250">
        <v>12</v>
      </c>
      <c r="M75" s="1250">
        <v>9.1999999999999993</v>
      </c>
      <c r="N75" s="1250">
        <v>6.2</v>
      </c>
      <c r="O75" s="1250">
        <v>5.0999999999999996</v>
      </c>
      <c r="U75" s="243">
        <v>81.2</v>
      </c>
      <c r="W75" s="243">
        <v>87.2</v>
      </c>
      <c r="Y75" s="243">
        <v>99.8</v>
      </c>
      <c r="AA75" s="243">
        <v>109.5</v>
      </c>
      <c r="AC75" s="243">
        <v>115.2</v>
      </c>
    </row>
    <row r="76" spans="2:30" x14ac:dyDescent="0.15">
      <c r="B76" s="248"/>
      <c r="C76" s="244"/>
      <c r="D76" s="244"/>
      <c r="E76" s="244"/>
      <c r="F76" s="244"/>
      <c r="G76" s="1232"/>
      <c r="H76" s="1233"/>
      <c r="I76" s="1238"/>
      <c r="J76" s="1238"/>
      <c r="K76" s="1240"/>
      <c r="L76" s="1240"/>
      <c r="M76" s="1240"/>
      <c r="N76" s="1240"/>
      <c r="O76" s="1240"/>
    </row>
    <row r="77" spans="2:30" x14ac:dyDescent="0.15">
      <c r="B77" s="248"/>
      <c r="C77" s="244"/>
      <c r="D77" s="244"/>
      <c r="E77" s="244"/>
      <c r="F77" s="244"/>
      <c r="G77" s="1241" t="s">
        <v>568</v>
      </c>
      <c r="H77" s="1242"/>
      <c r="I77" s="1238" t="s">
        <v>566</v>
      </c>
      <c r="J77" s="1238"/>
      <c r="K77" s="1249">
        <v>58.6</v>
      </c>
      <c r="L77" s="1249">
        <v>52.6</v>
      </c>
      <c r="M77" s="1237">
        <v>41.3</v>
      </c>
      <c r="N77" s="1237">
        <v>33</v>
      </c>
      <c r="O77" s="1237">
        <v>35.700000000000003</v>
      </c>
      <c r="R77" s="243">
        <v>12.3</v>
      </c>
      <c r="T77" s="243">
        <v>11.1</v>
      </c>
    </row>
    <row r="78" spans="2:30" x14ac:dyDescent="0.15">
      <c r="B78" s="248"/>
      <c r="C78" s="244"/>
      <c r="D78" s="244"/>
      <c r="E78" s="244"/>
      <c r="F78" s="244"/>
      <c r="G78" s="1243"/>
      <c r="H78" s="1244"/>
      <c r="I78" s="1238"/>
      <c r="J78" s="1238"/>
      <c r="K78" s="1249"/>
      <c r="L78" s="1249"/>
      <c r="M78" s="1237"/>
      <c r="N78" s="1237"/>
      <c r="O78" s="1237"/>
    </row>
    <row r="79" spans="2:30" x14ac:dyDescent="0.15">
      <c r="B79" s="248"/>
      <c r="C79" s="244"/>
      <c r="D79" s="244"/>
      <c r="E79" s="244"/>
      <c r="F79" s="244"/>
      <c r="G79" s="1243"/>
      <c r="H79" s="1244"/>
      <c r="I79" s="1251" t="s">
        <v>571</v>
      </c>
      <c r="J79" s="1247"/>
      <c r="K79" s="1252">
        <v>11.1</v>
      </c>
      <c r="L79" s="1252">
        <v>10.4</v>
      </c>
      <c r="M79" s="1252">
        <v>9.6</v>
      </c>
      <c r="N79" s="1252">
        <v>8.5</v>
      </c>
      <c r="O79" s="1252">
        <v>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election activeCell="R8" sqref="R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51733</v>
      </c>
      <c r="E3" s="116"/>
      <c r="F3" s="117">
        <v>51704</v>
      </c>
      <c r="G3" s="118"/>
      <c r="H3" s="119"/>
    </row>
    <row r="4" spans="1:8" x14ac:dyDescent="0.15">
      <c r="A4" s="120"/>
      <c r="B4" s="121"/>
      <c r="C4" s="122"/>
      <c r="D4" s="123">
        <v>30666</v>
      </c>
      <c r="E4" s="124"/>
      <c r="F4" s="125">
        <v>26896</v>
      </c>
      <c r="G4" s="126"/>
      <c r="H4" s="127"/>
    </row>
    <row r="5" spans="1:8" x14ac:dyDescent="0.15">
      <c r="A5" s="108" t="s">
        <v>523</v>
      </c>
      <c r="B5" s="113"/>
      <c r="C5" s="114"/>
      <c r="D5" s="115">
        <v>28865</v>
      </c>
      <c r="E5" s="116"/>
      <c r="F5" s="117">
        <v>52678</v>
      </c>
      <c r="G5" s="118"/>
      <c r="H5" s="119"/>
    </row>
    <row r="6" spans="1:8" x14ac:dyDescent="0.15">
      <c r="A6" s="120"/>
      <c r="B6" s="121"/>
      <c r="C6" s="122"/>
      <c r="D6" s="123">
        <v>15323</v>
      </c>
      <c r="E6" s="124"/>
      <c r="F6" s="125">
        <v>30185</v>
      </c>
      <c r="G6" s="126"/>
      <c r="H6" s="127"/>
    </row>
    <row r="7" spans="1:8" x14ac:dyDescent="0.15">
      <c r="A7" s="108" t="s">
        <v>524</v>
      </c>
      <c r="B7" s="113"/>
      <c r="C7" s="114"/>
      <c r="D7" s="115">
        <v>47918</v>
      </c>
      <c r="E7" s="116"/>
      <c r="F7" s="117">
        <v>69560</v>
      </c>
      <c r="G7" s="118"/>
      <c r="H7" s="119"/>
    </row>
    <row r="8" spans="1:8" x14ac:dyDescent="0.15">
      <c r="A8" s="120"/>
      <c r="B8" s="121"/>
      <c r="C8" s="122"/>
      <c r="D8" s="123">
        <v>21318</v>
      </c>
      <c r="E8" s="124"/>
      <c r="F8" s="125">
        <v>35305</v>
      </c>
      <c r="G8" s="126"/>
      <c r="H8" s="127"/>
    </row>
    <row r="9" spans="1:8" x14ac:dyDescent="0.15">
      <c r="A9" s="108" t="s">
        <v>525</v>
      </c>
      <c r="B9" s="113"/>
      <c r="C9" s="114"/>
      <c r="D9" s="115">
        <v>91725</v>
      </c>
      <c r="E9" s="116"/>
      <c r="F9" s="117">
        <v>65988</v>
      </c>
      <c r="G9" s="118"/>
      <c r="H9" s="119"/>
    </row>
    <row r="10" spans="1:8" x14ac:dyDescent="0.15">
      <c r="A10" s="120"/>
      <c r="B10" s="121"/>
      <c r="C10" s="122"/>
      <c r="D10" s="123">
        <v>47215</v>
      </c>
      <c r="E10" s="124"/>
      <c r="F10" s="125">
        <v>36473</v>
      </c>
      <c r="G10" s="126"/>
      <c r="H10" s="127"/>
    </row>
    <row r="11" spans="1:8" x14ac:dyDescent="0.15">
      <c r="A11" s="108" t="s">
        <v>526</v>
      </c>
      <c r="B11" s="113"/>
      <c r="C11" s="114"/>
      <c r="D11" s="115">
        <v>48633</v>
      </c>
      <c r="E11" s="116"/>
      <c r="F11" s="117">
        <v>77507</v>
      </c>
      <c r="G11" s="118"/>
      <c r="H11" s="119"/>
    </row>
    <row r="12" spans="1:8" x14ac:dyDescent="0.15">
      <c r="A12" s="120"/>
      <c r="B12" s="121"/>
      <c r="C12" s="128"/>
      <c r="D12" s="123">
        <v>30941</v>
      </c>
      <c r="E12" s="124"/>
      <c r="F12" s="125">
        <v>42788</v>
      </c>
      <c r="G12" s="126"/>
      <c r="H12" s="127"/>
    </row>
    <row r="13" spans="1:8" x14ac:dyDescent="0.15">
      <c r="A13" s="108"/>
      <c r="B13" s="113"/>
      <c r="C13" s="129"/>
      <c r="D13" s="130">
        <v>53775</v>
      </c>
      <c r="E13" s="131"/>
      <c r="F13" s="132">
        <v>63487</v>
      </c>
      <c r="G13" s="133"/>
      <c r="H13" s="119"/>
    </row>
    <row r="14" spans="1:8" x14ac:dyDescent="0.15">
      <c r="A14" s="120"/>
      <c r="B14" s="121"/>
      <c r="C14" s="122"/>
      <c r="D14" s="123">
        <v>29093</v>
      </c>
      <c r="E14" s="124"/>
      <c r="F14" s="125">
        <v>34329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12.21</v>
      </c>
      <c r="C19" s="134">
        <f>ROUND(VALUE(SUBSTITUTE(実質収支比率等に係る経年分析!G$48,"▲","-")),2)</f>
        <v>11.89</v>
      </c>
      <c r="D19" s="134">
        <f>ROUND(VALUE(SUBSTITUTE(実質収支比率等に係る経年分析!H$48,"▲","-")),2)</f>
        <v>14.13</v>
      </c>
      <c r="E19" s="134">
        <f>ROUND(VALUE(SUBSTITUTE(実質収支比率等に係る経年分析!I$48,"▲","-")),2)</f>
        <v>13.25</v>
      </c>
      <c r="F19" s="134">
        <f>ROUND(VALUE(SUBSTITUTE(実質収支比率等に係る経年分析!J$48,"▲","-")),2)</f>
        <v>13.96</v>
      </c>
    </row>
    <row r="20" spans="1:11" x14ac:dyDescent="0.15">
      <c r="A20" s="134" t="s">
        <v>42</v>
      </c>
      <c r="B20" s="134">
        <f>ROUND(VALUE(SUBSTITUTE(実質収支比率等に係る経年分析!F$47,"▲","-")),2)</f>
        <v>14.51</v>
      </c>
      <c r="C20" s="134">
        <f>ROUND(VALUE(SUBSTITUTE(実質収支比率等に係る経年分析!G$47,"▲","-")),2)</f>
        <v>17.86</v>
      </c>
      <c r="D20" s="134">
        <f>ROUND(VALUE(SUBSTITUTE(実質収支比率等に係る経年分析!H$47,"▲","-")),2)</f>
        <v>20.81</v>
      </c>
      <c r="E20" s="134">
        <f>ROUND(VALUE(SUBSTITUTE(実質収支比率等に係る経年分析!I$47,"▲","-")),2)</f>
        <v>21.61</v>
      </c>
      <c r="F20" s="134">
        <f>ROUND(VALUE(SUBSTITUTE(実質収支比率等に係る経年分析!J$47,"▲","-")),2)</f>
        <v>25.03</v>
      </c>
    </row>
    <row r="21" spans="1:11" x14ac:dyDescent="0.15">
      <c r="A21" s="134" t="s">
        <v>43</v>
      </c>
      <c r="B21" s="134">
        <f>IF(ISNUMBER(VALUE(SUBSTITUTE(実質収支比率等に係る経年分析!F$49,"▲","-"))),ROUND(VALUE(SUBSTITUTE(実質収支比率等に係る経年分析!F$49,"▲","-")),2),NA())</f>
        <v>-0.14000000000000001</v>
      </c>
      <c r="C21" s="134">
        <f>IF(ISNUMBER(VALUE(SUBSTITUTE(実質収支比率等に係る経年分析!G$49,"▲","-"))),ROUND(VALUE(SUBSTITUTE(実質収支比率等に係る経年分析!G$49,"▲","-")),2),NA())</f>
        <v>4.88</v>
      </c>
      <c r="D21" s="134">
        <f>IF(ISNUMBER(VALUE(SUBSTITUTE(実質収支比率等に係る経年分析!H$49,"▲","-"))),ROUND(VALUE(SUBSTITUTE(実質収支比率等に係る経年分析!H$49,"▲","-")),2),NA())</f>
        <v>5.44</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4.58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2749</v>
      </c>
      <c r="E42" s="136"/>
      <c r="F42" s="136"/>
      <c r="G42" s="136">
        <f>'実質公債費比率（分子）の構造'!L$52</f>
        <v>2868</v>
      </c>
      <c r="H42" s="136"/>
      <c r="I42" s="136"/>
      <c r="J42" s="136">
        <f>'実質公債費比率（分子）の構造'!M$52</f>
        <v>2948</v>
      </c>
      <c r="K42" s="136"/>
      <c r="L42" s="136"/>
      <c r="M42" s="136">
        <f>'実質公債費比率（分子）の構造'!N$52</f>
        <v>2950</v>
      </c>
      <c r="N42" s="136"/>
      <c r="O42" s="136"/>
      <c r="P42" s="136">
        <f>'実質公債費比率（分子）の構造'!O$52</f>
        <v>2989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881</v>
      </c>
      <c r="C44" s="136"/>
      <c r="D44" s="136"/>
      <c r="E44" s="136">
        <f>'実質公債費比率（分子）の構造'!L$50</f>
        <v>177</v>
      </c>
      <c r="F44" s="136"/>
      <c r="G44" s="136"/>
      <c r="H44" s="136">
        <f>'実質公債費比率（分子）の構造'!M$50</f>
        <v>166</v>
      </c>
      <c r="I44" s="136"/>
      <c r="J44" s="136"/>
      <c r="K44" s="136">
        <f>'実質公債費比率（分子）の構造'!N$50</f>
        <v>148</v>
      </c>
      <c r="L44" s="136"/>
      <c r="M44" s="136"/>
      <c r="N44" s="136">
        <f>'実質公債費比率（分子）の構造'!O$50</f>
        <v>131</v>
      </c>
      <c r="O44" s="136"/>
      <c r="P44" s="136"/>
    </row>
    <row r="45" spans="1:16" x14ac:dyDescent="0.15">
      <c r="A45" s="136" t="s">
        <v>53</v>
      </c>
      <c r="B45" s="136">
        <f>'実質公債費比率（分子）の構造'!K$49</f>
        <v>699</v>
      </c>
      <c r="C45" s="136"/>
      <c r="D45" s="136"/>
      <c r="E45" s="136">
        <f>'実質公債費比率（分子）の構造'!L$49</f>
        <v>720</v>
      </c>
      <c r="F45" s="136"/>
      <c r="G45" s="136"/>
      <c r="H45" s="136">
        <f>'実質公債費比率（分子）の構造'!M$49</f>
        <v>651</v>
      </c>
      <c r="I45" s="136"/>
      <c r="J45" s="136"/>
      <c r="K45" s="136">
        <f>'実質公債費比率（分子）の構造'!N$49</f>
        <v>344</v>
      </c>
      <c r="L45" s="136"/>
      <c r="M45" s="136"/>
      <c r="N45" s="136">
        <f>'実質公債費比率（分子）の構造'!O$49</f>
        <v>247</v>
      </c>
      <c r="O45" s="136"/>
      <c r="P45" s="136"/>
    </row>
    <row r="46" spans="1:16" x14ac:dyDescent="0.15">
      <c r="A46" s="136" t="s">
        <v>54</v>
      </c>
      <c r="B46" s="136">
        <f>'実質公債費比率（分子）の構造'!K$48</f>
        <v>812</v>
      </c>
      <c r="C46" s="136"/>
      <c r="D46" s="136"/>
      <c r="E46" s="136">
        <f>'実質公債費比率（分子）の構造'!L$48</f>
        <v>782</v>
      </c>
      <c r="F46" s="136"/>
      <c r="G46" s="136"/>
      <c r="H46" s="136">
        <f>'実質公債費比率（分子）の構造'!M$48</f>
        <v>734</v>
      </c>
      <c r="I46" s="136"/>
      <c r="J46" s="136"/>
      <c r="K46" s="136">
        <f>'実質公債費比率（分子）の構造'!N$48</f>
        <v>646</v>
      </c>
      <c r="L46" s="136"/>
      <c r="M46" s="136"/>
      <c r="N46" s="136">
        <f>'実質公債費比率（分子）の構造'!O$48</f>
        <v>640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2300</v>
      </c>
      <c r="C49" s="136"/>
      <c r="D49" s="136"/>
      <c r="E49" s="136">
        <f>'実質公債費比率（分子）の構造'!L$45</f>
        <v>2349</v>
      </c>
      <c r="F49" s="136"/>
      <c r="G49" s="136"/>
      <c r="H49" s="136">
        <f>'実質公債費比率（分子）の構造'!M$45</f>
        <v>2315</v>
      </c>
      <c r="I49" s="136"/>
      <c r="J49" s="136"/>
      <c r="K49" s="136">
        <f>'実質公債費比率（分子）の構造'!N$45</f>
        <v>2435</v>
      </c>
      <c r="L49" s="136"/>
      <c r="M49" s="136"/>
      <c r="N49" s="136">
        <f>'実質公債費比率（分子）の構造'!O$45</f>
        <v>2672</v>
      </c>
      <c r="O49" s="136"/>
      <c r="P49" s="136"/>
    </row>
    <row r="50" spans="1:16" x14ac:dyDescent="0.15">
      <c r="A50" s="136" t="s">
        <v>58</v>
      </c>
      <c r="B50" s="136" t="e">
        <f>NA()</f>
        <v>#N/A</v>
      </c>
      <c r="C50" s="136">
        <f>IF(ISNUMBER('実質公債費比率（分子）の構造'!K$53),'実質公債費比率（分子）の構造'!K$53,NA())</f>
        <v>1943</v>
      </c>
      <c r="D50" s="136" t="e">
        <f>NA()</f>
        <v>#N/A</v>
      </c>
      <c r="E50" s="136" t="e">
        <f>NA()</f>
        <v>#N/A</v>
      </c>
      <c r="F50" s="136">
        <f>IF(ISNUMBER('実質公債費比率（分子）の構造'!L$53),'実質公債費比率（分子）の構造'!L$53,NA())</f>
        <v>1160</v>
      </c>
      <c r="G50" s="136" t="e">
        <f>NA()</f>
        <v>#N/A</v>
      </c>
      <c r="H50" s="136" t="e">
        <f>NA()</f>
        <v>#N/A</v>
      </c>
      <c r="I50" s="136">
        <f>IF(ISNUMBER('実質公債費比率（分子）の構造'!M$53),'実質公債費比率（分子）の構造'!M$53,NA())</f>
        <v>918</v>
      </c>
      <c r="J50" s="136" t="e">
        <f>NA()</f>
        <v>#N/A</v>
      </c>
      <c r="K50" s="136" t="e">
        <f>NA()</f>
        <v>#N/A</v>
      </c>
      <c r="L50" s="136">
        <f>IF(ISNUMBER('実質公債費比率（分子）の構造'!N$53),'実質公債費比率（分子）の構造'!N$53,NA())</f>
        <v>623</v>
      </c>
      <c r="M50" s="136" t="e">
        <f>NA()</f>
        <v>#N/A</v>
      </c>
      <c r="N50" s="136" t="e">
        <f>NA()</f>
        <v>#N/A</v>
      </c>
      <c r="O50" s="136">
        <f>IF(ISNUMBER('実質公債費比率（分子）の構造'!O$53),'実質公債費比率（分子）の構造'!O$53,NA())</f>
        <v>701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23928</v>
      </c>
      <c r="E56" s="135"/>
      <c r="F56" s="135"/>
      <c r="G56" s="135">
        <f>'将来負担比率（分子）の構造'!J$51</f>
        <v>23917</v>
      </c>
      <c r="H56" s="135"/>
      <c r="I56" s="135"/>
      <c r="J56" s="135">
        <f>'将来負担比率（分子）の構造'!K$51</f>
        <v>25107</v>
      </c>
      <c r="K56" s="135"/>
      <c r="L56" s="135"/>
      <c r="M56" s="135">
        <f>'将来負担比率（分子）の構造'!L$51</f>
        <v>28176</v>
      </c>
      <c r="N56" s="135"/>
      <c r="O56" s="135"/>
      <c r="P56" s="135">
        <f>'将来負担比率（分子）の構造'!M$51</f>
        <v>29956</v>
      </c>
    </row>
    <row r="57" spans="1:16" x14ac:dyDescent="0.15">
      <c r="A57" s="135" t="s">
        <v>34</v>
      </c>
      <c r="B57" s="135"/>
      <c r="C57" s="135"/>
      <c r="D57" s="135">
        <f>'将来負担比率（分子）の構造'!I$50</f>
        <v>3962</v>
      </c>
      <c r="E57" s="135"/>
      <c r="F57" s="135"/>
      <c r="G57" s="135">
        <f>'将来負担比率（分子）の構造'!J$50</f>
        <v>3892</v>
      </c>
      <c r="H57" s="135"/>
      <c r="I57" s="135"/>
      <c r="J57" s="135">
        <f>'将来負担比率（分子）の構造'!K$50</f>
        <v>3916</v>
      </c>
      <c r="K57" s="135"/>
      <c r="L57" s="135"/>
      <c r="M57" s="135">
        <f>'将来負担比率（分子）の構造'!L$50</f>
        <v>4024</v>
      </c>
      <c r="N57" s="135"/>
      <c r="O57" s="135"/>
      <c r="P57" s="135">
        <f>'将来負担比率（分子）の構造'!M$50</f>
        <v>4023</v>
      </c>
    </row>
    <row r="58" spans="1:16" x14ac:dyDescent="0.15">
      <c r="A58" s="135" t="s">
        <v>33</v>
      </c>
      <c r="B58" s="135"/>
      <c r="C58" s="135"/>
      <c r="D58" s="135">
        <f>'将来負担比率（分子）の構造'!I$49</f>
        <v>4630</v>
      </c>
      <c r="E58" s="135"/>
      <c r="F58" s="135"/>
      <c r="G58" s="135">
        <f>'将来負担比率（分子）の構造'!J$49</f>
        <v>5830</v>
      </c>
      <c r="H58" s="135"/>
      <c r="I58" s="135"/>
      <c r="J58" s="135">
        <f>'将来負担比率（分子）の構造'!K$49</f>
        <v>7172</v>
      </c>
      <c r="K58" s="135"/>
      <c r="L58" s="135"/>
      <c r="M58" s="135">
        <f>'将来負担比率（分子）の構造'!L$49</f>
        <v>8005</v>
      </c>
      <c r="N58" s="135"/>
      <c r="O58" s="135"/>
      <c r="P58" s="135">
        <f>'将来負担比率（分子）の構造'!M$49</f>
        <v>9546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6828</v>
      </c>
      <c r="C62" s="135"/>
      <c r="D62" s="135"/>
      <c r="E62" s="135">
        <f>'将来負担比率（分子）の構造'!J$45</f>
        <v>7040</v>
      </c>
      <c r="F62" s="135"/>
      <c r="G62" s="135"/>
      <c r="H62" s="135">
        <f>'将来負担比率（分子）の構造'!K$45</f>
        <v>6576</v>
      </c>
      <c r="I62" s="135"/>
      <c r="J62" s="135"/>
      <c r="K62" s="135">
        <f>'将来負担比率（分子）の構造'!L$45</f>
        <v>6547</v>
      </c>
      <c r="L62" s="135"/>
      <c r="M62" s="135"/>
      <c r="N62" s="135">
        <f>'将来負担比率（分子）の構造'!M$45</f>
        <v>6005</v>
      </c>
      <c r="O62" s="135"/>
      <c r="P62" s="135"/>
    </row>
    <row r="63" spans="1:16" x14ac:dyDescent="0.15">
      <c r="A63" s="135" t="s">
        <v>27</v>
      </c>
      <c r="B63" s="135">
        <f>'将来負担比率（分子）の構造'!I$44</f>
        <v>2339</v>
      </c>
      <c r="C63" s="135"/>
      <c r="D63" s="135"/>
      <c r="E63" s="135">
        <f>'将来負担比率（分子）の構造'!J$44</f>
        <v>1681</v>
      </c>
      <c r="F63" s="135"/>
      <c r="G63" s="135"/>
      <c r="H63" s="135">
        <f>'将来負担比率（分子）の構造'!K$44</f>
        <v>1154</v>
      </c>
      <c r="I63" s="135"/>
      <c r="J63" s="135"/>
      <c r="K63" s="135">
        <f>'将来負担比率（分子）の構造'!L$44</f>
        <v>1783</v>
      </c>
      <c r="L63" s="135"/>
      <c r="M63" s="135"/>
      <c r="N63" s="135">
        <f>'将来負担比率（分子）の構造'!M$44</f>
        <v>1725</v>
      </c>
      <c r="O63" s="135"/>
      <c r="P63" s="135"/>
    </row>
    <row r="64" spans="1:16" x14ac:dyDescent="0.15">
      <c r="A64" s="135" t="s">
        <v>26</v>
      </c>
      <c r="B64" s="135">
        <f>'将来負担比率（分子）の構造'!I$43</f>
        <v>7104</v>
      </c>
      <c r="C64" s="135"/>
      <c r="D64" s="135"/>
      <c r="E64" s="135">
        <f>'将来負担比率（分子）の構造'!J$43</f>
        <v>6613</v>
      </c>
      <c r="F64" s="135"/>
      <c r="G64" s="135"/>
      <c r="H64" s="135">
        <f>'将来負担比率（分子）の構造'!K$43</f>
        <v>6455</v>
      </c>
      <c r="I64" s="135"/>
      <c r="J64" s="135"/>
      <c r="K64" s="135">
        <f>'将来負担比率（分子）の構造'!L$43</f>
        <v>6384</v>
      </c>
      <c r="L64" s="135"/>
      <c r="M64" s="135"/>
      <c r="N64" s="135">
        <f>'将来負担比率（分子）の構造'!M$43</f>
        <v>6041</v>
      </c>
      <c r="O64" s="135"/>
      <c r="P64" s="135"/>
    </row>
    <row r="65" spans="1:16" x14ac:dyDescent="0.15">
      <c r="A65" s="135" t="s">
        <v>25</v>
      </c>
      <c r="B65" s="135">
        <f>'将来負担比率（分子）の構造'!I$42</f>
        <v>1368</v>
      </c>
      <c r="C65" s="135"/>
      <c r="D65" s="135"/>
      <c r="E65" s="135">
        <f>'将来負担比率（分子）の構造'!J$42</f>
        <v>844</v>
      </c>
      <c r="F65" s="135"/>
      <c r="G65" s="135"/>
      <c r="H65" s="135">
        <f>'将来負担比率（分子）の構造'!K$42</f>
        <v>690</v>
      </c>
      <c r="I65" s="135"/>
      <c r="J65" s="135"/>
      <c r="K65" s="135">
        <f>'将来負担比率（分子）の構造'!L$42</f>
        <v>551</v>
      </c>
      <c r="L65" s="135"/>
      <c r="M65" s="135"/>
      <c r="N65" s="135">
        <f>'将来負担比率（分子）の構造'!M$42</f>
        <v>428</v>
      </c>
      <c r="O65" s="135"/>
      <c r="P65" s="135"/>
    </row>
    <row r="66" spans="1:16" x14ac:dyDescent="0.15">
      <c r="A66" s="135" t="s">
        <v>24</v>
      </c>
      <c r="B66" s="135">
        <f>'将来負担比率（分子）の構造'!I$41</f>
        <v>22016</v>
      </c>
      <c r="C66" s="135"/>
      <c r="D66" s="135"/>
      <c r="E66" s="135">
        <f>'将来負担比率（分子）の構造'!J$41</f>
        <v>22259</v>
      </c>
      <c r="F66" s="135"/>
      <c r="G66" s="135"/>
      <c r="H66" s="135">
        <f>'将来負担比率（分子）の構造'!K$41</f>
        <v>23727</v>
      </c>
      <c r="I66" s="135"/>
      <c r="J66" s="135"/>
      <c r="K66" s="135">
        <f>'将来負担比率（分子）の構造'!L$41</f>
        <v>27572</v>
      </c>
      <c r="L66" s="135"/>
      <c r="M66" s="135"/>
      <c r="N66" s="135">
        <f>'将来負担比率（分子）の構造'!M$41</f>
        <v>30004</v>
      </c>
      <c r="O66" s="135"/>
      <c r="P66" s="135"/>
    </row>
    <row r="67" spans="1:16" x14ac:dyDescent="0.15">
      <c r="A67" s="135" t="s">
        <v>62</v>
      </c>
      <c r="B67" s="135" t="e">
        <f>NA()</f>
        <v>#N/A</v>
      </c>
      <c r="C67" s="135">
        <f>IF(ISNUMBER('将来負担比率（分子）の構造'!I$52), IF('将来負担比率（分子）の構造'!I$52 &lt; 0, 0, '将来負担比率（分子）の構造'!I$52), NA())</f>
        <v>7134</v>
      </c>
      <c r="D67" s="135" t="e">
        <f>NA()</f>
        <v>#N/A</v>
      </c>
      <c r="E67" s="135" t="e">
        <f>NA()</f>
        <v>#N/A</v>
      </c>
      <c r="F67" s="135">
        <f>IF(ISNUMBER('将来負担比率（分子）の構造'!J$52), IF('将来負担比率（分子）の構造'!J$52 &lt; 0, 0, '将来負担比率（分子）の構造'!J$52), NA())</f>
        <v>4798</v>
      </c>
      <c r="G67" s="135" t="e">
        <f>NA()</f>
        <v>#N/A</v>
      </c>
      <c r="H67" s="135" t="e">
        <f>NA()</f>
        <v>#N/A</v>
      </c>
      <c r="I67" s="135">
        <f>IF(ISNUMBER('将来負担比率（分子）の構造'!K$52), IF('将来負担比率（分子）の構造'!K$52 &lt; 0, 0, '将来負担比率（分子）の構造'!K$52), NA())</f>
        <v>2407</v>
      </c>
      <c r="J67" s="135" t="e">
        <f>NA()</f>
        <v>#N/A</v>
      </c>
      <c r="K67" s="135" t="e">
        <f>NA()</f>
        <v>#N/A</v>
      </c>
      <c r="L67" s="135">
        <f>IF(ISNUMBER('将来負担比率（分子）の構造'!L$52), IF('将来負担比率（分子）の構造'!L$52 &lt; 0, 0, '将来負担比率（分子）の構造'!L$52), NA())</f>
        <v>2633</v>
      </c>
      <c r="M67" s="135" t="e">
        <f>NA()</f>
        <v>#N/A</v>
      </c>
      <c r="N67" s="135" t="e">
        <f>NA()</f>
        <v>#N/A</v>
      </c>
      <c r="O67" s="135">
        <f>IF(ISNUMBER('将来負担比率（分子）の構造'!M$52), IF('将来負担比率（分子）の構造'!M$52 &lt; 0, 0, '将来負担比率（分子）の構造'!M$52), NA())</f>
        <v>679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BQ48" sqref="BQ4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11199949</v>
      </c>
      <c r="S5" s="669"/>
      <c r="T5" s="669"/>
      <c r="U5" s="669"/>
      <c r="V5" s="669"/>
      <c r="W5" s="669"/>
      <c r="X5" s="669"/>
      <c r="Y5" s="716"/>
      <c r="Z5" s="729">
        <v>31.7</v>
      </c>
      <c r="AA5" s="729"/>
      <c r="AB5" s="729"/>
      <c r="AC5" s="729"/>
      <c r="AD5" s="730">
        <v>10499998</v>
      </c>
      <c r="AE5" s="730"/>
      <c r="AF5" s="730"/>
      <c r="AG5" s="730"/>
      <c r="AH5" s="730"/>
      <c r="AI5" s="730"/>
      <c r="AJ5" s="730"/>
      <c r="AK5" s="730"/>
      <c r="AL5" s="717">
        <v>65.3</v>
      </c>
      <c r="AM5" s="686"/>
      <c r="AN5" s="686"/>
      <c r="AO5" s="718"/>
      <c r="AP5" s="705" t="s">
        <v>206</v>
      </c>
      <c r="AQ5" s="706"/>
      <c r="AR5" s="706"/>
      <c r="AS5" s="706"/>
      <c r="AT5" s="706"/>
      <c r="AU5" s="706"/>
      <c r="AV5" s="706"/>
      <c r="AW5" s="706"/>
      <c r="AX5" s="706"/>
      <c r="AY5" s="706"/>
      <c r="AZ5" s="706"/>
      <c r="BA5" s="706"/>
      <c r="BB5" s="706"/>
      <c r="BC5" s="706"/>
      <c r="BD5" s="706"/>
      <c r="BE5" s="706"/>
      <c r="BF5" s="707"/>
      <c r="BG5" s="618">
        <v>10499998</v>
      </c>
      <c r="BH5" s="619"/>
      <c r="BI5" s="619"/>
      <c r="BJ5" s="619"/>
      <c r="BK5" s="619"/>
      <c r="BL5" s="619"/>
      <c r="BM5" s="619"/>
      <c r="BN5" s="620"/>
      <c r="BO5" s="671">
        <v>93.8</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292993</v>
      </c>
      <c r="S6" s="619"/>
      <c r="T6" s="619"/>
      <c r="U6" s="619"/>
      <c r="V6" s="619"/>
      <c r="W6" s="619"/>
      <c r="X6" s="619"/>
      <c r="Y6" s="620"/>
      <c r="Z6" s="671">
        <v>0.8</v>
      </c>
      <c r="AA6" s="671"/>
      <c r="AB6" s="671"/>
      <c r="AC6" s="671"/>
      <c r="AD6" s="672">
        <v>292993</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10499998</v>
      </c>
      <c r="BH6" s="619"/>
      <c r="BI6" s="619"/>
      <c r="BJ6" s="619"/>
      <c r="BK6" s="619"/>
      <c r="BL6" s="619"/>
      <c r="BM6" s="619"/>
      <c r="BN6" s="620"/>
      <c r="BO6" s="671">
        <v>93.8</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248924</v>
      </c>
      <c r="CS6" s="619"/>
      <c r="CT6" s="619"/>
      <c r="CU6" s="619"/>
      <c r="CV6" s="619"/>
      <c r="CW6" s="619"/>
      <c r="CX6" s="619"/>
      <c r="CY6" s="620"/>
      <c r="CZ6" s="671">
        <v>0.8</v>
      </c>
      <c r="DA6" s="671"/>
      <c r="DB6" s="671"/>
      <c r="DC6" s="671"/>
      <c r="DD6" s="624" t="s">
        <v>207</v>
      </c>
      <c r="DE6" s="619"/>
      <c r="DF6" s="619"/>
      <c r="DG6" s="619"/>
      <c r="DH6" s="619"/>
      <c r="DI6" s="619"/>
      <c r="DJ6" s="619"/>
      <c r="DK6" s="619"/>
      <c r="DL6" s="619"/>
      <c r="DM6" s="619"/>
      <c r="DN6" s="619"/>
      <c r="DO6" s="619"/>
      <c r="DP6" s="620"/>
      <c r="DQ6" s="624">
        <v>248924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13521</v>
      </c>
      <c r="S7" s="619"/>
      <c r="T7" s="619"/>
      <c r="U7" s="619"/>
      <c r="V7" s="619"/>
      <c r="W7" s="619"/>
      <c r="X7" s="619"/>
      <c r="Y7" s="620"/>
      <c r="Z7" s="671">
        <v>0</v>
      </c>
      <c r="AA7" s="671"/>
      <c r="AB7" s="671"/>
      <c r="AC7" s="671"/>
      <c r="AD7" s="672">
        <v>13521</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4667827</v>
      </c>
      <c r="BH7" s="619"/>
      <c r="BI7" s="619"/>
      <c r="BJ7" s="619"/>
      <c r="BK7" s="619"/>
      <c r="BL7" s="619"/>
      <c r="BM7" s="619"/>
      <c r="BN7" s="620"/>
      <c r="BO7" s="671">
        <v>41.7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6514289</v>
      </c>
      <c r="CS7" s="619"/>
      <c r="CT7" s="619"/>
      <c r="CU7" s="619"/>
      <c r="CV7" s="619"/>
      <c r="CW7" s="619"/>
      <c r="CX7" s="619"/>
      <c r="CY7" s="620"/>
      <c r="CZ7" s="671">
        <v>19.899999999999999</v>
      </c>
      <c r="DA7" s="671"/>
      <c r="DB7" s="671"/>
      <c r="DC7" s="671"/>
      <c r="DD7" s="624">
        <v>490453</v>
      </c>
      <c r="DE7" s="619"/>
      <c r="DF7" s="619"/>
      <c r="DG7" s="619"/>
      <c r="DH7" s="619"/>
      <c r="DI7" s="619"/>
      <c r="DJ7" s="619"/>
      <c r="DK7" s="619"/>
      <c r="DL7" s="619"/>
      <c r="DM7" s="619"/>
      <c r="DN7" s="619"/>
      <c r="DO7" s="619"/>
      <c r="DP7" s="620"/>
      <c r="DQ7" s="624">
        <v>3996997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54690</v>
      </c>
      <c r="S8" s="619"/>
      <c r="T8" s="619"/>
      <c r="U8" s="619"/>
      <c r="V8" s="619"/>
      <c r="W8" s="619"/>
      <c r="X8" s="619"/>
      <c r="Y8" s="620"/>
      <c r="Z8" s="671">
        <v>0.2</v>
      </c>
      <c r="AA8" s="671"/>
      <c r="AB8" s="671"/>
      <c r="AC8" s="671"/>
      <c r="AD8" s="672">
        <v>54690</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133489</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10860522</v>
      </c>
      <c r="CS8" s="619"/>
      <c r="CT8" s="619"/>
      <c r="CU8" s="619"/>
      <c r="CV8" s="619"/>
      <c r="CW8" s="619"/>
      <c r="CX8" s="619"/>
      <c r="CY8" s="620"/>
      <c r="CZ8" s="671">
        <v>33.200000000000003</v>
      </c>
      <c r="DA8" s="671"/>
      <c r="DB8" s="671"/>
      <c r="DC8" s="671"/>
      <c r="DD8" s="624">
        <v>174422</v>
      </c>
      <c r="DE8" s="619"/>
      <c r="DF8" s="619"/>
      <c r="DG8" s="619"/>
      <c r="DH8" s="619"/>
      <c r="DI8" s="619"/>
      <c r="DJ8" s="619"/>
      <c r="DK8" s="619"/>
      <c r="DL8" s="619"/>
      <c r="DM8" s="619"/>
      <c r="DN8" s="619"/>
      <c r="DO8" s="619"/>
      <c r="DP8" s="620"/>
      <c r="DQ8" s="624">
        <v>5459178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55390</v>
      </c>
      <c r="S9" s="619"/>
      <c r="T9" s="619"/>
      <c r="U9" s="619"/>
      <c r="V9" s="619"/>
      <c r="W9" s="619"/>
      <c r="X9" s="619"/>
      <c r="Y9" s="620"/>
      <c r="Z9" s="671">
        <v>0.2</v>
      </c>
      <c r="AA9" s="671"/>
      <c r="AB9" s="671"/>
      <c r="AC9" s="671"/>
      <c r="AD9" s="672">
        <v>55390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3665166</v>
      </c>
      <c r="BH9" s="619"/>
      <c r="BI9" s="619"/>
      <c r="BJ9" s="619"/>
      <c r="BK9" s="619"/>
      <c r="BL9" s="619"/>
      <c r="BM9" s="619"/>
      <c r="BN9" s="620"/>
      <c r="BO9" s="671">
        <v>32.700000000000003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1597927</v>
      </c>
      <c r="CS9" s="619"/>
      <c r="CT9" s="619"/>
      <c r="CU9" s="619"/>
      <c r="CV9" s="619"/>
      <c r="CW9" s="619"/>
      <c r="CX9" s="619"/>
      <c r="CY9" s="620"/>
      <c r="CZ9" s="671">
        <v>4.9000000000000004</v>
      </c>
      <c r="DA9" s="671"/>
      <c r="DB9" s="671"/>
      <c r="DC9" s="671"/>
      <c r="DD9" s="624">
        <v>102157</v>
      </c>
      <c r="DE9" s="619"/>
      <c r="DF9" s="619"/>
      <c r="DG9" s="619"/>
      <c r="DH9" s="619"/>
      <c r="DI9" s="619"/>
      <c r="DJ9" s="619"/>
      <c r="DK9" s="619"/>
      <c r="DL9" s="619"/>
      <c r="DM9" s="619"/>
      <c r="DN9" s="619"/>
      <c r="DO9" s="619"/>
      <c r="DP9" s="620"/>
      <c r="DQ9" s="624">
        <v>1475154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1395373</v>
      </c>
      <c r="S10" s="619"/>
      <c r="T10" s="619"/>
      <c r="U10" s="619"/>
      <c r="V10" s="619"/>
      <c r="W10" s="619"/>
      <c r="X10" s="619"/>
      <c r="Y10" s="620"/>
      <c r="Z10" s="671">
        <v>3.9</v>
      </c>
      <c r="AA10" s="671"/>
      <c r="AB10" s="671"/>
      <c r="AC10" s="671"/>
      <c r="AD10" s="672">
        <v>1395373</v>
      </c>
      <c r="AE10" s="672"/>
      <c r="AF10" s="672"/>
      <c r="AG10" s="672"/>
      <c r="AH10" s="672"/>
      <c r="AI10" s="672"/>
      <c r="AJ10" s="672"/>
      <c r="AK10" s="672"/>
      <c r="AL10" s="641">
        <v>8.6999999999999993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235124</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79835</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13032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44689</v>
      </c>
      <c r="S11" s="619"/>
      <c r="T11" s="619"/>
      <c r="U11" s="619"/>
      <c r="V11" s="619"/>
      <c r="W11" s="619"/>
      <c r="X11" s="619"/>
      <c r="Y11" s="620"/>
      <c r="Z11" s="671">
        <v>0.1</v>
      </c>
      <c r="AA11" s="671"/>
      <c r="AB11" s="671"/>
      <c r="AC11" s="671"/>
      <c r="AD11" s="672">
        <v>44689</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634048</v>
      </c>
      <c r="BH11" s="619"/>
      <c r="BI11" s="619"/>
      <c r="BJ11" s="619"/>
      <c r="BK11" s="619"/>
      <c r="BL11" s="619"/>
      <c r="BM11" s="619"/>
      <c r="BN11" s="620"/>
      <c r="BO11" s="671">
        <v>5.7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2971628</v>
      </c>
      <c r="CS11" s="619"/>
      <c r="CT11" s="619"/>
      <c r="CU11" s="619"/>
      <c r="CV11" s="619"/>
      <c r="CW11" s="619"/>
      <c r="CX11" s="619"/>
      <c r="CY11" s="620"/>
      <c r="CZ11" s="671">
        <v>9.1</v>
      </c>
      <c r="DA11" s="671"/>
      <c r="DB11" s="671"/>
      <c r="DC11" s="671"/>
      <c r="DD11" s="624">
        <v>158559</v>
      </c>
      <c r="DE11" s="619"/>
      <c r="DF11" s="619"/>
      <c r="DG11" s="619"/>
      <c r="DH11" s="619"/>
      <c r="DI11" s="619"/>
      <c r="DJ11" s="619"/>
      <c r="DK11" s="619"/>
      <c r="DL11" s="619"/>
      <c r="DM11" s="619"/>
      <c r="DN11" s="619"/>
      <c r="DO11" s="619"/>
      <c r="DP11" s="620"/>
      <c r="DQ11" s="624">
        <v>379143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5015732</v>
      </c>
      <c r="BH12" s="619"/>
      <c r="BI12" s="619"/>
      <c r="BJ12" s="619"/>
      <c r="BK12" s="619"/>
      <c r="BL12" s="619"/>
      <c r="BM12" s="619"/>
      <c r="BN12" s="620"/>
      <c r="BO12" s="671">
        <v>44.8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463311</v>
      </c>
      <c r="CS12" s="619"/>
      <c r="CT12" s="619"/>
      <c r="CU12" s="619"/>
      <c r="CV12" s="619"/>
      <c r="CW12" s="619"/>
      <c r="CX12" s="619"/>
      <c r="CY12" s="620"/>
      <c r="CZ12" s="671">
        <v>1.4</v>
      </c>
      <c r="DA12" s="671"/>
      <c r="DB12" s="671"/>
      <c r="DC12" s="671"/>
      <c r="DD12" s="624" t="s">
        <v>108</v>
      </c>
      <c r="DE12" s="619"/>
      <c r="DF12" s="619"/>
      <c r="DG12" s="619"/>
      <c r="DH12" s="619"/>
      <c r="DI12" s="619"/>
      <c r="DJ12" s="619"/>
      <c r="DK12" s="619"/>
      <c r="DL12" s="619"/>
      <c r="DM12" s="619"/>
      <c r="DN12" s="619"/>
      <c r="DO12" s="619"/>
      <c r="DP12" s="620"/>
      <c r="DQ12" s="624">
        <v>303800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88125</v>
      </c>
      <c r="S13" s="619"/>
      <c r="T13" s="619"/>
      <c r="U13" s="619"/>
      <c r="V13" s="619"/>
      <c r="W13" s="619"/>
      <c r="X13" s="619"/>
      <c r="Y13" s="620"/>
      <c r="Z13" s="671">
        <v>0.2</v>
      </c>
      <c r="AA13" s="671"/>
      <c r="AB13" s="671"/>
      <c r="AC13" s="671"/>
      <c r="AD13" s="672">
        <v>88125</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4991988</v>
      </c>
      <c r="BH13" s="619"/>
      <c r="BI13" s="619"/>
      <c r="BJ13" s="619"/>
      <c r="BK13" s="619"/>
      <c r="BL13" s="619"/>
      <c r="BM13" s="619"/>
      <c r="BN13" s="620"/>
      <c r="BO13" s="671">
        <v>44.6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2492563</v>
      </c>
      <c r="CS13" s="619"/>
      <c r="CT13" s="619"/>
      <c r="CU13" s="619"/>
      <c r="CV13" s="619"/>
      <c r="CW13" s="619"/>
      <c r="CX13" s="619"/>
      <c r="CY13" s="620"/>
      <c r="CZ13" s="671">
        <v>7.6</v>
      </c>
      <c r="DA13" s="671"/>
      <c r="DB13" s="671"/>
      <c r="DC13" s="671"/>
      <c r="DD13" s="624">
        <v>1086492</v>
      </c>
      <c r="DE13" s="619"/>
      <c r="DF13" s="619"/>
      <c r="DG13" s="619"/>
      <c r="DH13" s="619"/>
      <c r="DI13" s="619"/>
      <c r="DJ13" s="619"/>
      <c r="DK13" s="619"/>
      <c r="DL13" s="619"/>
      <c r="DM13" s="619"/>
      <c r="DN13" s="619"/>
      <c r="DO13" s="619"/>
      <c r="DP13" s="620"/>
      <c r="DQ13" s="624">
        <v>1627269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172182</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1330852</v>
      </c>
      <c r="CS14" s="619"/>
      <c r="CT14" s="619"/>
      <c r="CU14" s="619"/>
      <c r="CV14" s="619"/>
      <c r="CW14" s="619"/>
      <c r="CX14" s="619"/>
      <c r="CY14" s="620"/>
      <c r="CZ14" s="671">
        <v>4.0999999999999996</v>
      </c>
      <c r="DA14" s="671"/>
      <c r="DB14" s="671"/>
      <c r="DC14" s="671"/>
      <c r="DD14" s="624">
        <v>144008</v>
      </c>
      <c r="DE14" s="619"/>
      <c r="DF14" s="619"/>
      <c r="DG14" s="619"/>
      <c r="DH14" s="619"/>
      <c r="DI14" s="619"/>
      <c r="DJ14" s="619"/>
      <c r="DK14" s="619"/>
      <c r="DL14" s="619"/>
      <c r="DM14" s="619"/>
      <c r="DN14" s="619"/>
      <c r="DO14" s="619"/>
      <c r="DP14" s="620"/>
      <c r="DQ14" s="624">
        <v>1201296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45313</v>
      </c>
      <c r="S15" s="619"/>
      <c r="T15" s="619"/>
      <c r="U15" s="619"/>
      <c r="V15" s="619"/>
      <c r="W15" s="619"/>
      <c r="X15" s="619"/>
      <c r="Y15" s="620"/>
      <c r="Z15" s="671">
        <v>0.1</v>
      </c>
      <c r="AA15" s="671"/>
      <c r="AB15" s="671"/>
      <c r="AC15" s="671"/>
      <c r="AD15" s="672">
        <v>45313</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644257</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3514895</v>
      </c>
      <c r="CS15" s="619"/>
      <c r="CT15" s="619"/>
      <c r="CU15" s="619"/>
      <c r="CV15" s="619"/>
      <c r="CW15" s="619"/>
      <c r="CX15" s="619"/>
      <c r="CY15" s="620"/>
      <c r="CZ15" s="671">
        <v>10.7</v>
      </c>
      <c r="DA15" s="671"/>
      <c r="DB15" s="671"/>
      <c r="DC15" s="671"/>
      <c r="DD15" s="624">
        <v>1685591</v>
      </c>
      <c r="DE15" s="619"/>
      <c r="DF15" s="619"/>
      <c r="DG15" s="619"/>
      <c r="DH15" s="619"/>
      <c r="DI15" s="619"/>
      <c r="DJ15" s="619"/>
      <c r="DK15" s="619"/>
      <c r="DL15" s="619"/>
      <c r="DM15" s="619"/>
      <c r="DN15" s="619"/>
      <c r="DO15" s="619"/>
      <c r="DP15" s="620"/>
      <c r="DQ15" s="624">
        <v>2052537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4636545</v>
      </c>
      <c r="S16" s="619"/>
      <c r="T16" s="619"/>
      <c r="U16" s="619"/>
      <c r="V16" s="619"/>
      <c r="W16" s="619"/>
      <c r="X16" s="619"/>
      <c r="Y16" s="620"/>
      <c r="Z16" s="671">
        <v>13.1</v>
      </c>
      <c r="AA16" s="671"/>
      <c r="AB16" s="671"/>
      <c r="AC16" s="671"/>
      <c r="AD16" s="672">
        <v>3499546</v>
      </c>
      <c r="AE16" s="672"/>
      <c r="AF16" s="672"/>
      <c r="AG16" s="672"/>
      <c r="AH16" s="672"/>
      <c r="AI16" s="672"/>
      <c r="AJ16" s="672"/>
      <c r="AK16" s="672"/>
      <c r="AL16" s="641">
        <v>21.8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3499546</v>
      </c>
      <c r="S17" s="619"/>
      <c r="T17" s="619"/>
      <c r="U17" s="619"/>
      <c r="V17" s="619"/>
      <c r="W17" s="619"/>
      <c r="X17" s="619"/>
      <c r="Y17" s="620"/>
      <c r="Z17" s="671">
        <v>9.9</v>
      </c>
      <c r="AA17" s="671"/>
      <c r="AB17" s="671"/>
      <c r="AC17" s="671"/>
      <c r="AD17" s="672">
        <v>3499546</v>
      </c>
      <c r="AE17" s="672"/>
      <c r="AF17" s="672"/>
      <c r="AG17" s="672"/>
      <c r="AH17" s="672"/>
      <c r="AI17" s="672"/>
      <c r="AJ17" s="672"/>
      <c r="AK17" s="672"/>
      <c r="AL17" s="641">
        <v>21.8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2671938</v>
      </c>
      <c r="CS17" s="619"/>
      <c r="CT17" s="619"/>
      <c r="CU17" s="619"/>
      <c r="CV17" s="619"/>
      <c r="CW17" s="619"/>
      <c r="CX17" s="619"/>
      <c r="CY17" s="620"/>
      <c r="CZ17" s="671">
        <v>8.1999999999999993</v>
      </c>
      <c r="DA17" s="671"/>
      <c r="DB17" s="671"/>
      <c r="DC17" s="671"/>
      <c r="DD17" s="624" t="s">
        <v>108</v>
      </c>
      <c r="DE17" s="619"/>
      <c r="DF17" s="619"/>
      <c r="DG17" s="619"/>
      <c r="DH17" s="619"/>
      <c r="DI17" s="619"/>
      <c r="DJ17" s="619"/>
      <c r="DK17" s="619"/>
      <c r="DL17" s="619"/>
      <c r="DM17" s="619"/>
      <c r="DN17" s="619"/>
      <c r="DO17" s="619"/>
      <c r="DP17" s="620"/>
      <c r="DQ17" s="624">
        <v>2657212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1136996</v>
      </c>
      <c r="S18" s="619"/>
      <c r="T18" s="619"/>
      <c r="U18" s="619"/>
      <c r="V18" s="619"/>
      <c r="W18" s="619"/>
      <c r="X18" s="619"/>
      <c r="Y18" s="620"/>
      <c r="Z18" s="671">
        <v>3.2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699951</v>
      </c>
      <c r="BH19" s="619"/>
      <c r="BI19" s="619"/>
      <c r="BJ19" s="619"/>
      <c r="BK19" s="619"/>
      <c r="BL19" s="619"/>
      <c r="BM19" s="619"/>
      <c r="BN19" s="620"/>
      <c r="BO19" s="671">
        <v>6.2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17826588</v>
      </c>
      <c r="S20" s="619"/>
      <c r="T20" s="619"/>
      <c r="U20" s="619"/>
      <c r="V20" s="619"/>
      <c r="W20" s="619"/>
      <c r="X20" s="619"/>
      <c r="Y20" s="620"/>
      <c r="Z20" s="671">
        <v>50.4</v>
      </c>
      <c r="AA20" s="671"/>
      <c r="AB20" s="671"/>
      <c r="AC20" s="671"/>
      <c r="AD20" s="672">
        <v>15989638</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699951</v>
      </c>
      <c r="BH20" s="619"/>
      <c r="BI20" s="619"/>
      <c r="BJ20" s="619"/>
      <c r="BK20" s="619"/>
      <c r="BL20" s="619"/>
      <c r="BM20" s="619"/>
      <c r="BN20" s="620"/>
      <c r="BO20" s="671">
        <v>6.2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32746684</v>
      </c>
      <c r="CS20" s="619"/>
      <c r="CT20" s="619"/>
      <c r="CU20" s="619"/>
      <c r="CV20" s="619"/>
      <c r="CW20" s="619"/>
      <c r="CX20" s="619"/>
      <c r="CY20" s="620"/>
      <c r="CZ20" s="671">
        <v>100</v>
      </c>
      <c r="DA20" s="671"/>
      <c r="DB20" s="671"/>
      <c r="DC20" s="671"/>
      <c r="DD20" s="624">
        <v>3841682</v>
      </c>
      <c r="DE20" s="619"/>
      <c r="DF20" s="619"/>
      <c r="DG20" s="619"/>
      <c r="DH20" s="619"/>
      <c r="DI20" s="619"/>
      <c r="DJ20" s="619"/>
      <c r="DK20" s="619"/>
      <c r="DL20" s="619"/>
      <c r="DM20" s="619"/>
      <c r="DN20" s="619"/>
      <c r="DO20" s="619"/>
      <c r="DP20" s="620"/>
      <c r="DQ20" s="624">
        <v>19414542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16365</v>
      </c>
      <c r="S21" s="619"/>
      <c r="T21" s="619"/>
      <c r="U21" s="619"/>
      <c r="V21" s="619"/>
      <c r="W21" s="619"/>
      <c r="X21" s="619"/>
      <c r="Y21" s="620"/>
      <c r="Z21" s="671">
        <v>0</v>
      </c>
      <c r="AA21" s="671"/>
      <c r="AB21" s="671"/>
      <c r="AC21" s="671"/>
      <c r="AD21" s="672">
        <v>16365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458331</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243057</v>
      </c>
      <c r="S23" s="619"/>
      <c r="T23" s="619"/>
      <c r="U23" s="619"/>
      <c r="V23" s="619"/>
      <c r="W23" s="619"/>
      <c r="X23" s="619"/>
      <c r="Y23" s="620"/>
      <c r="Z23" s="671">
        <v>0.7</v>
      </c>
      <c r="AA23" s="671"/>
      <c r="AB23" s="671"/>
      <c r="AC23" s="671"/>
      <c r="AD23" s="672">
        <v>57115</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699951</v>
      </c>
      <c r="BH23" s="619"/>
      <c r="BI23" s="619"/>
      <c r="BJ23" s="619"/>
      <c r="BK23" s="619"/>
      <c r="BL23" s="619"/>
      <c r="BM23" s="619"/>
      <c r="BN23" s="620"/>
      <c r="BO23" s="671">
        <v>6.2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38518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13055397</v>
      </c>
      <c r="CS24" s="669"/>
      <c r="CT24" s="669"/>
      <c r="CU24" s="669"/>
      <c r="CV24" s="669"/>
      <c r="CW24" s="669"/>
      <c r="CX24" s="669"/>
      <c r="CY24" s="716"/>
      <c r="CZ24" s="720">
        <v>39.9</v>
      </c>
      <c r="DA24" s="721"/>
      <c r="DB24" s="721"/>
      <c r="DC24" s="722"/>
      <c r="DD24" s="715">
        <v>8184151</v>
      </c>
      <c r="DE24" s="669"/>
      <c r="DF24" s="669"/>
      <c r="DG24" s="669"/>
      <c r="DH24" s="669"/>
      <c r="DI24" s="669"/>
      <c r="DJ24" s="669"/>
      <c r="DK24" s="716"/>
      <c r="DL24" s="715">
        <v>8010695</v>
      </c>
      <c r="DM24" s="669"/>
      <c r="DN24" s="669"/>
      <c r="DO24" s="669"/>
      <c r="DP24" s="669"/>
      <c r="DQ24" s="669"/>
      <c r="DR24" s="669"/>
      <c r="DS24" s="669"/>
      <c r="DT24" s="669"/>
      <c r="DU24" s="669"/>
      <c r="DV24" s="716"/>
      <c r="DW24" s="717">
        <v>46.1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4069451</v>
      </c>
      <c r="S25" s="619"/>
      <c r="T25" s="619"/>
      <c r="U25" s="619"/>
      <c r="V25" s="619"/>
      <c r="W25" s="619"/>
      <c r="X25" s="619"/>
      <c r="Y25" s="620"/>
      <c r="Z25" s="671">
        <v>11.5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3836740</v>
      </c>
      <c r="CS25" s="637"/>
      <c r="CT25" s="637"/>
      <c r="CU25" s="637"/>
      <c r="CV25" s="637"/>
      <c r="CW25" s="637"/>
      <c r="CX25" s="637"/>
      <c r="CY25" s="638"/>
      <c r="CZ25" s="621">
        <v>11.7</v>
      </c>
      <c r="DA25" s="639"/>
      <c r="DB25" s="639"/>
      <c r="DC25" s="640"/>
      <c r="DD25" s="624">
        <v>3500798</v>
      </c>
      <c r="DE25" s="637"/>
      <c r="DF25" s="637"/>
      <c r="DG25" s="637"/>
      <c r="DH25" s="637"/>
      <c r="DI25" s="637"/>
      <c r="DJ25" s="637"/>
      <c r="DK25" s="638"/>
      <c r="DL25" s="624">
        <v>3406545</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2529652</v>
      </c>
      <c r="CS26" s="619"/>
      <c r="CT26" s="619"/>
      <c r="CU26" s="619"/>
      <c r="CV26" s="619"/>
      <c r="CW26" s="619"/>
      <c r="CX26" s="619"/>
      <c r="CY26" s="620"/>
      <c r="CZ26" s="621">
        <v>7.7</v>
      </c>
      <c r="DA26" s="639"/>
      <c r="DB26" s="639"/>
      <c r="DC26" s="640"/>
      <c r="DD26" s="624">
        <v>2234634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3854368</v>
      </c>
      <c r="S27" s="619"/>
      <c r="T27" s="619"/>
      <c r="U27" s="619"/>
      <c r="V27" s="619"/>
      <c r="W27" s="619"/>
      <c r="X27" s="619"/>
      <c r="Y27" s="620"/>
      <c r="Z27" s="671">
        <v>10.9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11199949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6546719</v>
      </c>
      <c r="CS27" s="637"/>
      <c r="CT27" s="637"/>
      <c r="CU27" s="637"/>
      <c r="CV27" s="637"/>
      <c r="CW27" s="637"/>
      <c r="CX27" s="637"/>
      <c r="CY27" s="638"/>
      <c r="CZ27" s="621">
        <v>20</v>
      </c>
      <c r="DA27" s="639"/>
      <c r="DB27" s="639"/>
      <c r="DC27" s="640"/>
      <c r="DD27" s="624">
        <v>2026141</v>
      </c>
      <c r="DE27" s="637"/>
      <c r="DF27" s="637"/>
      <c r="DG27" s="637"/>
      <c r="DH27" s="637"/>
      <c r="DI27" s="637"/>
      <c r="DJ27" s="637"/>
      <c r="DK27" s="638"/>
      <c r="DL27" s="624">
        <v>1946938</v>
      </c>
      <c r="DM27" s="637"/>
      <c r="DN27" s="637"/>
      <c r="DO27" s="637"/>
      <c r="DP27" s="637"/>
      <c r="DQ27" s="637"/>
      <c r="DR27" s="637"/>
      <c r="DS27" s="637"/>
      <c r="DT27" s="637"/>
      <c r="DU27" s="637"/>
      <c r="DV27" s="638"/>
      <c r="DW27" s="641">
        <v>11.2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199567</v>
      </c>
      <c r="S28" s="619"/>
      <c r="T28" s="619"/>
      <c r="U28" s="619"/>
      <c r="V28" s="619"/>
      <c r="W28" s="619"/>
      <c r="X28" s="619"/>
      <c r="Y28" s="620"/>
      <c r="Z28" s="671">
        <v>0.6</v>
      </c>
      <c r="AA28" s="671"/>
      <c r="AB28" s="671"/>
      <c r="AC28" s="671"/>
      <c r="AD28" s="672">
        <v>18754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2671938</v>
      </c>
      <c r="CS28" s="619"/>
      <c r="CT28" s="619"/>
      <c r="CU28" s="619"/>
      <c r="CV28" s="619"/>
      <c r="CW28" s="619"/>
      <c r="CX28" s="619"/>
      <c r="CY28" s="620"/>
      <c r="CZ28" s="621">
        <v>8.1999999999999993</v>
      </c>
      <c r="DA28" s="639"/>
      <c r="DB28" s="639"/>
      <c r="DC28" s="640"/>
      <c r="DD28" s="624">
        <v>2657212</v>
      </c>
      <c r="DE28" s="619"/>
      <c r="DF28" s="619"/>
      <c r="DG28" s="619"/>
      <c r="DH28" s="619"/>
      <c r="DI28" s="619"/>
      <c r="DJ28" s="619"/>
      <c r="DK28" s="620"/>
      <c r="DL28" s="624">
        <v>2657212</v>
      </c>
      <c r="DM28" s="619"/>
      <c r="DN28" s="619"/>
      <c r="DO28" s="619"/>
      <c r="DP28" s="619"/>
      <c r="DQ28" s="619"/>
      <c r="DR28" s="619"/>
      <c r="DS28" s="619"/>
      <c r="DT28" s="619"/>
      <c r="DU28" s="619"/>
      <c r="DV28" s="620"/>
      <c r="DW28" s="641">
        <v>15.3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12211</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2671938</v>
      </c>
      <c r="CS29" s="637"/>
      <c r="CT29" s="637"/>
      <c r="CU29" s="637"/>
      <c r="CV29" s="637"/>
      <c r="CW29" s="637"/>
      <c r="CX29" s="637"/>
      <c r="CY29" s="638"/>
      <c r="CZ29" s="621">
        <v>8.1999999999999993</v>
      </c>
      <c r="DA29" s="639"/>
      <c r="DB29" s="639"/>
      <c r="DC29" s="640"/>
      <c r="DD29" s="624">
        <v>2657212</v>
      </c>
      <c r="DE29" s="637"/>
      <c r="DF29" s="637"/>
      <c r="DG29" s="637"/>
      <c r="DH29" s="637"/>
      <c r="DI29" s="637"/>
      <c r="DJ29" s="637"/>
      <c r="DK29" s="638"/>
      <c r="DL29" s="624">
        <v>2657212</v>
      </c>
      <c r="DM29" s="637"/>
      <c r="DN29" s="637"/>
      <c r="DO29" s="637"/>
      <c r="DP29" s="637"/>
      <c r="DQ29" s="637"/>
      <c r="DR29" s="637"/>
      <c r="DS29" s="637"/>
      <c r="DT29" s="637"/>
      <c r="DU29" s="637"/>
      <c r="DV29" s="638"/>
      <c r="DW29" s="641">
        <v>15.3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23359</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95.3</v>
      </c>
      <c r="BN30" s="685"/>
      <c r="BO30" s="685"/>
      <c r="BP30" s="685"/>
      <c r="BQ30" s="687"/>
      <c r="BR30" s="684">
        <v>98.3</v>
      </c>
      <c r="BS30" s="685"/>
      <c r="BT30" s="685"/>
      <c r="BU30" s="685"/>
      <c r="BV30" s="685"/>
      <c r="BW30" s="685"/>
      <c r="BX30" s="686">
        <v>93</v>
      </c>
      <c r="BY30" s="685"/>
      <c r="BZ30" s="685"/>
      <c r="CA30" s="685"/>
      <c r="CB30" s="687"/>
      <c r="CD30" s="690"/>
      <c r="CE30" s="691"/>
      <c r="CF30" s="655" t="s">
        <v>290</v>
      </c>
      <c r="CG30" s="652"/>
      <c r="CH30" s="652"/>
      <c r="CI30" s="652"/>
      <c r="CJ30" s="652"/>
      <c r="CK30" s="652"/>
      <c r="CL30" s="652"/>
      <c r="CM30" s="652"/>
      <c r="CN30" s="652"/>
      <c r="CO30" s="652"/>
      <c r="CP30" s="652"/>
      <c r="CQ30" s="653"/>
      <c r="CR30" s="618">
        <v>2435678</v>
      </c>
      <c r="CS30" s="619"/>
      <c r="CT30" s="619"/>
      <c r="CU30" s="619"/>
      <c r="CV30" s="619"/>
      <c r="CW30" s="619"/>
      <c r="CX30" s="619"/>
      <c r="CY30" s="620"/>
      <c r="CZ30" s="621">
        <v>7.4</v>
      </c>
      <c r="DA30" s="639"/>
      <c r="DB30" s="639"/>
      <c r="DC30" s="640"/>
      <c r="DD30" s="624">
        <v>2421266</v>
      </c>
      <c r="DE30" s="619"/>
      <c r="DF30" s="619"/>
      <c r="DG30" s="619"/>
      <c r="DH30" s="619"/>
      <c r="DI30" s="619"/>
      <c r="DJ30" s="619"/>
      <c r="DK30" s="620"/>
      <c r="DL30" s="624">
        <v>2421266</v>
      </c>
      <c r="DM30" s="619"/>
      <c r="DN30" s="619"/>
      <c r="DO30" s="619"/>
      <c r="DP30" s="619"/>
      <c r="DQ30" s="619"/>
      <c r="DR30" s="619"/>
      <c r="DS30" s="619"/>
      <c r="DT30" s="619"/>
      <c r="DU30" s="619"/>
      <c r="DV30" s="620"/>
      <c r="DW30" s="641">
        <v>13.9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3207596</v>
      </c>
      <c r="S31" s="619"/>
      <c r="T31" s="619"/>
      <c r="U31" s="619"/>
      <c r="V31" s="619"/>
      <c r="W31" s="619"/>
      <c r="X31" s="619"/>
      <c r="Y31" s="620"/>
      <c r="Z31" s="671">
        <v>9.1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95.5</v>
      </c>
      <c r="BN31" s="683"/>
      <c r="BO31" s="683"/>
      <c r="BP31" s="683"/>
      <c r="BQ31" s="647"/>
      <c r="BR31" s="682">
        <v>98.4</v>
      </c>
      <c r="BS31" s="637"/>
      <c r="BT31" s="637"/>
      <c r="BU31" s="637"/>
      <c r="BV31" s="637"/>
      <c r="BW31" s="637"/>
      <c r="BX31" s="673">
        <v>94.6</v>
      </c>
      <c r="BY31" s="683"/>
      <c r="BZ31" s="683"/>
      <c r="CA31" s="683"/>
      <c r="CB31" s="647"/>
      <c r="CD31" s="690"/>
      <c r="CE31" s="691"/>
      <c r="CF31" s="655" t="s">
        <v>294</v>
      </c>
      <c r="CG31" s="652"/>
      <c r="CH31" s="652"/>
      <c r="CI31" s="652"/>
      <c r="CJ31" s="652"/>
      <c r="CK31" s="652"/>
      <c r="CL31" s="652"/>
      <c r="CM31" s="652"/>
      <c r="CN31" s="652"/>
      <c r="CO31" s="652"/>
      <c r="CP31" s="652"/>
      <c r="CQ31" s="653"/>
      <c r="CR31" s="618">
        <v>236260</v>
      </c>
      <c r="CS31" s="637"/>
      <c r="CT31" s="637"/>
      <c r="CU31" s="637"/>
      <c r="CV31" s="637"/>
      <c r="CW31" s="637"/>
      <c r="CX31" s="637"/>
      <c r="CY31" s="638"/>
      <c r="CZ31" s="621">
        <v>0.7</v>
      </c>
      <c r="DA31" s="639"/>
      <c r="DB31" s="639"/>
      <c r="DC31" s="640"/>
      <c r="DD31" s="624">
        <v>235946</v>
      </c>
      <c r="DE31" s="637"/>
      <c r="DF31" s="637"/>
      <c r="DG31" s="637"/>
      <c r="DH31" s="637"/>
      <c r="DI31" s="637"/>
      <c r="DJ31" s="637"/>
      <c r="DK31" s="638"/>
      <c r="DL31" s="624">
        <v>235946</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547008</v>
      </c>
      <c r="S32" s="619"/>
      <c r="T32" s="619"/>
      <c r="U32" s="619"/>
      <c r="V32" s="619"/>
      <c r="W32" s="619"/>
      <c r="X32" s="619"/>
      <c r="Y32" s="620"/>
      <c r="Z32" s="671">
        <v>1.5</v>
      </c>
      <c r="AA32" s="671"/>
      <c r="AB32" s="671"/>
      <c r="AC32" s="671"/>
      <c r="AD32" s="672">
        <v>3644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94.7</v>
      </c>
      <c r="BN32" s="603"/>
      <c r="BO32" s="603"/>
      <c r="BP32" s="603"/>
      <c r="BQ32" s="660"/>
      <c r="BR32" s="681">
        <v>98.2</v>
      </c>
      <c r="BS32" s="603"/>
      <c r="BT32" s="603"/>
      <c r="BU32" s="603"/>
      <c r="BV32" s="603"/>
      <c r="BW32" s="603"/>
      <c r="BX32" s="666">
        <v>91.1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4867727</v>
      </c>
      <c r="S33" s="619"/>
      <c r="T33" s="619"/>
      <c r="U33" s="619"/>
      <c r="V33" s="619"/>
      <c r="W33" s="619"/>
      <c r="X33" s="619"/>
      <c r="Y33" s="620"/>
      <c r="Z33" s="671">
        <v>13.8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15849605</v>
      </c>
      <c r="CS33" s="637"/>
      <c r="CT33" s="637"/>
      <c r="CU33" s="637"/>
      <c r="CV33" s="637"/>
      <c r="CW33" s="637"/>
      <c r="CX33" s="637"/>
      <c r="CY33" s="638"/>
      <c r="CZ33" s="621">
        <v>48.4</v>
      </c>
      <c r="DA33" s="639"/>
      <c r="DB33" s="639"/>
      <c r="DC33" s="640"/>
      <c r="DD33" s="624">
        <v>10111440</v>
      </c>
      <c r="DE33" s="637"/>
      <c r="DF33" s="637"/>
      <c r="DG33" s="637"/>
      <c r="DH33" s="637"/>
      <c r="DI33" s="637"/>
      <c r="DJ33" s="637"/>
      <c r="DK33" s="638"/>
      <c r="DL33" s="624">
        <v>6717520</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2607025</v>
      </c>
      <c r="CS34" s="619"/>
      <c r="CT34" s="619"/>
      <c r="CU34" s="619"/>
      <c r="CV34" s="619"/>
      <c r="CW34" s="619"/>
      <c r="CX34" s="619"/>
      <c r="CY34" s="620"/>
      <c r="CZ34" s="621">
        <v>8</v>
      </c>
      <c r="DA34" s="639"/>
      <c r="DB34" s="639"/>
      <c r="DC34" s="640"/>
      <c r="DD34" s="624">
        <v>2279256</v>
      </c>
      <c r="DE34" s="619"/>
      <c r="DF34" s="619"/>
      <c r="DG34" s="619"/>
      <c r="DH34" s="619"/>
      <c r="DI34" s="619"/>
      <c r="DJ34" s="619"/>
      <c r="DK34" s="620"/>
      <c r="DL34" s="624">
        <v>1802856</v>
      </c>
      <c r="DM34" s="619"/>
      <c r="DN34" s="619"/>
      <c r="DO34" s="619"/>
      <c r="DP34" s="619"/>
      <c r="DQ34" s="619"/>
      <c r="DR34" s="619"/>
      <c r="DS34" s="619"/>
      <c r="DT34" s="619"/>
      <c r="DU34" s="619"/>
      <c r="DV34" s="620"/>
      <c r="DW34" s="641">
        <v>10.4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1283627</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3464450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36579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212217</v>
      </c>
      <c r="CS35" s="637"/>
      <c r="CT35" s="637"/>
      <c r="CU35" s="637"/>
      <c r="CV35" s="637"/>
      <c r="CW35" s="637"/>
      <c r="CX35" s="637"/>
      <c r="CY35" s="638"/>
      <c r="CZ35" s="621">
        <v>0.6</v>
      </c>
      <c r="DA35" s="639"/>
      <c r="DB35" s="639"/>
      <c r="DC35" s="640"/>
      <c r="DD35" s="624">
        <v>159494</v>
      </c>
      <c r="DE35" s="637"/>
      <c r="DF35" s="637"/>
      <c r="DG35" s="637"/>
      <c r="DH35" s="637"/>
      <c r="DI35" s="637"/>
      <c r="DJ35" s="637"/>
      <c r="DK35" s="638"/>
      <c r="DL35" s="624">
        <v>159494</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35364146</v>
      </c>
      <c r="S36" s="659"/>
      <c r="T36" s="659"/>
      <c r="U36" s="659"/>
      <c r="V36" s="659"/>
      <c r="W36" s="659"/>
      <c r="X36" s="659"/>
      <c r="Y36" s="662"/>
      <c r="Z36" s="663">
        <v>100</v>
      </c>
      <c r="AA36" s="663"/>
      <c r="AB36" s="663"/>
      <c r="AC36" s="663"/>
      <c r="AD36" s="664">
        <v>16085516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727542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-574465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6897069</v>
      </c>
      <c r="CS36" s="619"/>
      <c r="CT36" s="619"/>
      <c r="CU36" s="619"/>
      <c r="CV36" s="619"/>
      <c r="CW36" s="619"/>
      <c r="CX36" s="619"/>
      <c r="CY36" s="620"/>
      <c r="CZ36" s="621">
        <v>21.1</v>
      </c>
      <c r="DA36" s="639"/>
      <c r="DB36" s="639"/>
      <c r="DC36" s="640"/>
      <c r="DD36" s="624">
        <v>3818331</v>
      </c>
      <c r="DE36" s="619"/>
      <c r="DF36" s="619"/>
      <c r="DG36" s="619"/>
      <c r="DH36" s="619"/>
      <c r="DI36" s="619"/>
      <c r="DJ36" s="619"/>
      <c r="DK36" s="620"/>
      <c r="DL36" s="624">
        <v>2995500</v>
      </c>
      <c r="DM36" s="619"/>
      <c r="DN36" s="619"/>
      <c r="DO36" s="619"/>
      <c r="DP36" s="619"/>
      <c r="DQ36" s="619"/>
      <c r="DR36" s="619"/>
      <c r="DS36" s="619"/>
      <c r="DT36" s="619"/>
      <c r="DU36" s="619"/>
      <c r="DV36" s="620"/>
      <c r="DW36" s="641">
        <v>17.2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44896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12493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1890321</v>
      </c>
      <c r="CS37" s="637"/>
      <c r="CT37" s="637"/>
      <c r="CU37" s="637"/>
      <c r="CV37" s="637"/>
      <c r="CW37" s="637"/>
      <c r="CX37" s="637"/>
      <c r="CY37" s="638"/>
      <c r="CZ37" s="621">
        <v>5.8</v>
      </c>
      <c r="DA37" s="639"/>
      <c r="DB37" s="639"/>
      <c r="DC37" s="640"/>
      <c r="DD37" s="624">
        <v>1890321</v>
      </c>
      <c r="DE37" s="637"/>
      <c r="DF37" s="637"/>
      <c r="DG37" s="637"/>
      <c r="DH37" s="637"/>
      <c r="DI37" s="637"/>
      <c r="DJ37" s="637"/>
      <c r="DK37" s="638"/>
      <c r="DL37" s="624">
        <v>1757324</v>
      </c>
      <c r="DM37" s="637"/>
      <c r="DN37" s="637"/>
      <c r="DO37" s="637"/>
      <c r="DP37" s="637"/>
      <c r="DQ37" s="637"/>
      <c r="DR37" s="637"/>
      <c r="DS37" s="637"/>
      <c r="DT37" s="637"/>
      <c r="DU37" s="637"/>
      <c r="DV37" s="638"/>
      <c r="DW37" s="641">
        <v>10.1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21887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21683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2785959</v>
      </c>
      <c r="CS38" s="619"/>
      <c r="CT38" s="619"/>
      <c r="CU38" s="619"/>
      <c r="CV38" s="619"/>
      <c r="CW38" s="619"/>
      <c r="CX38" s="619"/>
      <c r="CY38" s="620"/>
      <c r="CZ38" s="621">
        <v>8.5</v>
      </c>
      <c r="DA38" s="639"/>
      <c r="DB38" s="639"/>
      <c r="DC38" s="640"/>
      <c r="DD38" s="624">
        <v>2396422</v>
      </c>
      <c r="DE38" s="619"/>
      <c r="DF38" s="619"/>
      <c r="DG38" s="619"/>
      <c r="DH38" s="619"/>
      <c r="DI38" s="619"/>
      <c r="DJ38" s="619"/>
      <c r="DK38" s="620"/>
      <c r="DL38" s="624">
        <v>1759560</v>
      </c>
      <c r="DM38" s="619"/>
      <c r="DN38" s="619"/>
      <c r="DO38" s="619"/>
      <c r="DP38" s="619"/>
      <c r="DQ38" s="619"/>
      <c r="DR38" s="619"/>
      <c r="DS38" s="619"/>
      <c r="DT38" s="619"/>
      <c r="DU38" s="619"/>
      <c r="DV38" s="620"/>
      <c r="DW38" s="641">
        <v>10.1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3222681</v>
      </c>
      <c r="CS39" s="637"/>
      <c r="CT39" s="637"/>
      <c r="CU39" s="637"/>
      <c r="CV39" s="637"/>
      <c r="CW39" s="637"/>
      <c r="CX39" s="637"/>
      <c r="CY39" s="638"/>
      <c r="CZ39" s="621">
        <v>9.8000000000000007</v>
      </c>
      <c r="DA39" s="639"/>
      <c r="DB39" s="639"/>
      <c r="DC39" s="640"/>
      <c r="DD39" s="624">
        <v>1457827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1008802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124654</v>
      </c>
      <c r="CS40" s="619"/>
      <c r="CT40" s="619"/>
      <c r="CU40" s="619"/>
      <c r="CV40" s="619"/>
      <c r="CW40" s="619"/>
      <c r="CX40" s="619"/>
      <c r="CY40" s="620"/>
      <c r="CZ40" s="621">
        <v>0.4</v>
      </c>
      <c r="DA40" s="639"/>
      <c r="DB40" s="639"/>
      <c r="DC40" s="640"/>
      <c r="DD40" s="624">
        <v>110</v>
      </c>
      <c r="DE40" s="619"/>
      <c r="DF40" s="619"/>
      <c r="DG40" s="619"/>
      <c r="DH40" s="619"/>
      <c r="DI40" s="619"/>
      <c r="DJ40" s="619"/>
      <c r="DK40" s="620"/>
      <c r="DL40" s="624">
        <v>110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1661323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3841682</v>
      </c>
      <c r="CS42" s="619"/>
      <c r="CT42" s="619"/>
      <c r="CU42" s="619"/>
      <c r="CV42" s="619"/>
      <c r="CW42" s="619"/>
      <c r="CX42" s="619"/>
      <c r="CY42" s="620"/>
      <c r="CZ42" s="621">
        <v>11.7</v>
      </c>
      <c r="DA42" s="622"/>
      <c r="DB42" s="622"/>
      <c r="DC42" s="623"/>
      <c r="DD42" s="624">
        <v>1118951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166061</v>
      </c>
      <c r="CS43" s="637"/>
      <c r="CT43" s="637"/>
      <c r="CU43" s="637"/>
      <c r="CV43" s="637"/>
      <c r="CW43" s="637"/>
      <c r="CX43" s="637"/>
      <c r="CY43" s="638"/>
      <c r="CZ43" s="621">
        <v>0.5</v>
      </c>
      <c r="DA43" s="639"/>
      <c r="DB43" s="639"/>
      <c r="DC43" s="640"/>
      <c r="DD43" s="624">
        <v>166061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3841682</v>
      </c>
      <c r="CS44" s="619"/>
      <c r="CT44" s="619"/>
      <c r="CU44" s="619"/>
      <c r="CV44" s="619"/>
      <c r="CW44" s="619"/>
      <c r="CX44" s="619"/>
      <c r="CY44" s="620"/>
      <c r="CZ44" s="621">
        <v>11.7</v>
      </c>
      <c r="DA44" s="622"/>
      <c r="DB44" s="622"/>
      <c r="DC44" s="623"/>
      <c r="DD44" s="624">
        <v>1118951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1286866</v>
      </c>
      <c r="CS45" s="637"/>
      <c r="CT45" s="637"/>
      <c r="CU45" s="637"/>
      <c r="CV45" s="637"/>
      <c r="CW45" s="637"/>
      <c r="CX45" s="637"/>
      <c r="CY45" s="638"/>
      <c r="CZ45" s="621">
        <v>3.9</v>
      </c>
      <c r="DA45" s="639"/>
      <c r="DB45" s="639"/>
      <c r="DC45" s="640"/>
      <c r="DD45" s="624">
        <v>178299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2444155</v>
      </c>
      <c r="CS46" s="619"/>
      <c r="CT46" s="619"/>
      <c r="CU46" s="619"/>
      <c r="CV46" s="619"/>
      <c r="CW46" s="619"/>
      <c r="CX46" s="619"/>
      <c r="CY46" s="620"/>
      <c r="CZ46" s="621">
        <v>7.5</v>
      </c>
      <c r="DA46" s="622"/>
      <c r="DB46" s="622"/>
      <c r="DC46" s="623"/>
      <c r="DD46" s="624">
        <v>837291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32746684</v>
      </c>
      <c r="CS49" s="603"/>
      <c r="CT49" s="603"/>
      <c r="CU49" s="603"/>
      <c r="CV49" s="603"/>
      <c r="CW49" s="603"/>
      <c r="CX49" s="603"/>
      <c r="CY49" s="604"/>
      <c r="CZ49" s="605">
        <v>100</v>
      </c>
      <c r="DA49" s="606"/>
      <c r="DB49" s="606"/>
      <c r="DC49" s="607"/>
      <c r="DD49" s="608">
        <v>19414542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70" zoomScaleNormal="25" zoomScaleSheetLayoutView="70" workbookViewId="0">
      <selection activeCell="V23" sqref="V23:Z2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0"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5" t="s">
        <v>358</v>
      </c>
      <c r="DH5" s="1126"/>
      <c r="DI5" s="1126"/>
      <c r="DJ5" s="1126"/>
      <c r="DK5" s="1127"/>
      <c r="DL5" s="1125" t="s">
        <v>359</v>
      </c>
      <c r="DM5" s="1126"/>
      <c r="DN5" s="1126"/>
      <c r="DO5" s="1126"/>
      <c r="DP5" s="1127"/>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1">
        <v>35379</v>
      </c>
      <c r="R7" s="1132"/>
      <c r="S7" s="1132"/>
      <c r="T7" s="1132"/>
      <c r="U7" s="1132"/>
      <c r="V7" s="1132">
        <v>32762</v>
      </c>
      <c r="W7" s="1132"/>
      <c r="X7" s="1132"/>
      <c r="Y7" s="1132"/>
      <c r="Z7" s="1132"/>
      <c r="AA7" s="1132">
        <v>2617</v>
      </c>
      <c r="AB7" s="1132"/>
      <c r="AC7" s="1132"/>
      <c r="AD7" s="1132"/>
      <c r="AE7" s="1133"/>
      <c r="AF7" s="1134">
        <v>2357</v>
      </c>
      <c r="AG7" s="1135"/>
      <c r="AH7" s="1135"/>
      <c r="AI7" s="1135"/>
      <c r="AJ7" s="1136"/>
      <c r="AK7" s="1118">
        <v>27</v>
      </c>
      <c r="AL7" s="1119"/>
      <c r="AM7" s="1119"/>
      <c r="AN7" s="1119"/>
      <c r="AO7" s="1119"/>
      <c r="AP7" s="1119">
        <v>29642</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6</v>
      </c>
      <c r="R8" s="1070"/>
      <c r="S8" s="1070"/>
      <c r="T8" s="1070"/>
      <c r="U8" s="1070"/>
      <c r="V8" s="1070">
        <v>5</v>
      </c>
      <c r="W8" s="1070"/>
      <c r="X8" s="1070"/>
      <c r="Y8" s="1070"/>
      <c r="Z8" s="1070"/>
      <c r="AA8" s="1070" t="s">
        <v>489</v>
      </c>
      <c r="AB8" s="1070"/>
      <c r="AC8" s="1070"/>
      <c r="AD8" s="1070"/>
      <c r="AE8" s="1071"/>
      <c r="AF8" s="1045" t="s">
        <v>546</v>
      </c>
      <c r="AG8" s="1046"/>
      <c r="AH8" s="1046"/>
      <c r="AI8" s="1046"/>
      <c r="AJ8" s="1047"/>
      <c r="AK8" s="1113" t="s">
        <v>489</v>
      </c>
      <c r="AL8" s="1114"/>
      <c r="AM8" s="1114"/>
      <c r="AN8" s="1114"/>
      <c r="AO8" s="1114"/>
      <c r="AP8" s="1114">
        <v>7</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155</v>
      </c>
      <c r="R9" s="1070"/>
      <c r="S9" s="1070"/>
      <c r="T9" s="1070"/>
      <c r="U9" s="1070"/>
      <c r="V9" s="1070">
        <v>155</v>
      </c>
      <c r="W9" s="1070"/>
      <c r="X9" s="1070"/>
      <c r="Y9" s="1070"/>
      <c r="Z9" s="1070"/>
      <c r="AA9" s="1070" t="s">
        <v>489</v>
      </c>
      <c r="AB9" s="1070"/>
      <c r="AC9" s="1070"/>
      <c r="AD9" s="1070"/>
      <c r="AE9" s="1071"/>
      <c r="AF9" s="1045" t="s">
        <v>547</v>
      </c>
      <c r="AG9" s="1046"/>
      <c r="AH9" s="1046"/>
      <c r="AI9" s="1046"/>
      <c r="AJ9" s="1047"/>
      <c r="AK9" s="1113">
        <v>146</v>
      </c>
      <c r="AL9" s="1114"/>
      <c r="AM9" s="1114"/>
      <c r="AN9" s="1114"/>
      <c r="AO9" s="1114"/>
      <c r="AP9" s="1114">
        <v>355</v>
      </c>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35417</v>
      </c>
      <c r="R23" s="1095"/>
      <c r="S23" s="1095"/>
      <c r="T23" s="1095"/>
      <c r="U23" s="1095"/>
      <c r="V23" s="1096">
        <v>32800</v>
      </c>
      <c r="W23" s="1092"/>
      <c r="X23" s="1092"/>
      <c r="Y23" s="1092"/>
      <c r="Z23" s="1097"/>
      <c r="AA23" s="1095">
        <f>SUM(AA7:AE9)</f>
        <v>2617</v>
      </c>
      <c r="AB23" s="1095"/>
      <c r="AC23" s="1095"/>
      <c r="AD23" s="1095"/>
      <c r="AE23" s="1096"/>
      <c r="AF23" s="1098">
        <v>2357</v>
      </c>
      <c r="AG23" s="1095"/>
      <c r="AH23" s="1095"/>
      <c r="AI23" s="1095"/>
      <c r="AJ23" s="1099"/>
      <c r="AK23" s="1100"/>
      <c r="AL23" s="1101"/>
      <c r="AM23" s="1101"/>
      <c r="AN23" s="1101"/>
      <c r="AO23" s="1101"/>
      <c r="AP23" s="1095">
        <f>SUM(AP7:AT9)</f>
        <v>30004</v>
      </c>
      <c r="AQ23" s="1095"/>
      <c r="AR23" s="1095"/>
      <c r="AS23" s="1095"/>
      <c r="AT23" s="1095"/>
      <c r="AU23" s="1102" t="s">
        <v>548</v>
      </c>
      <c r="AV23" s="1102"/>
      <c r="AW23" s="1102"/>
      <c r="AX23" s="1102"/>
      <c r="AY23" s="1103"/>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10525</v>
      </c>
      <c r="R28" s="1080"/>
      <c r="S28" s="1080"/>
      <c r="T28" s="1080"/>
      <c r="U28" s="1080"/>
      <c r="V28" s="1080">
        <v>10489</v>
      </c>
      <c r="W28" s="1080"/>
      <c r="X28" s="1080"/>
      <c r="Y28" s="1080"/>
      <c r="Z28" s="1080"/>
      <c r="AA28" s="1080">
        <v>37</v>
      </c>
      <c r="AB28" s="1080"/>
      <c r="AC28" s="1080"/>
      <c r="AD28" s="1080"/>
      <c r="AE28" s="1081"/>
      <c r="AF28" s="1082">
        <v>37</v>
      </c>
      <c r="AG28" s="1080"/>
      <c r="AH28" s="1080"/>
      <c r="AI28" s="1080"/>
      <c r="AJ28" s="1083"/>
      <c r="AK28" s="1084">
        <v>1009</v>
      </c>
      <c r="AL28" s="1072"/>
      <c r="AM28" s="1072"/>
      <c r="AN28" s="1072"/>
      <c r="AO28" s="1072"/>
      <c r="AP28" s="1072" t="s">
        <v>489</v>
      </c>
      <c r="AQ28" s="1072"/>
      <c r="AR28" s="1072"/>
      <c r="AS28" s="1072"/>
      <c r="AT28" s="1072"/>
      <c r="AU28" s="1072" t="s">
        <v>489</v>
      </c>
      <c r="AV28" s="1072"/>
      <c r="AW28" s="1072"/>
      <c r="AX28" s="1072"/>
      <c r="AY28" s="1072"/>
      <c r="AZ28" s="1073" t="s">
        <v>489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5376</v>
      </c>
      <c r="R29" s="1070"/>
      <c r="S29" s="1070"/>
      <c r="T29" s="1070"/>
      <c r="U29" s="1070"/>
      <c r="V29" s="1070">
        <v>5342</v>
      </c>
      <c r="W29" s="1070"/>
      <c r="X29" s="1070"/>
      <c r="Y29" s="1070"/>
      <c r="Z29" s="1070"/>
      <c r="AA29" s="1070">
        <v>34</v>
      </c>
      <c r="AB29" s="1070"/>
      <c r="AC29" s="1070"/>
      <c r="AD29" s="1070"/>
      <c r="AE29" s="1071"/>
      <c r="AF29" s="1045">
        <v>34</v>
      </c>
      <c r="AG29" s="1046"/>
      <c r="AH29" s="1046"/>
      <c r="AI29" s="1046"/>
      <c r="AJ29" s="1047"/>
      <c r="AK29" s="1006">
        <v>763</v>
      </c>
      <c r="AL29" s="997"/>
      <c r="AM29" s="997"/>
      <c r="AN29" s="997"/>
      <c r="AO29" s="997"/>
      <c r="AP29" s="997" t="s">
        <v>489</v>
      </c>
      <c r="AQ29" s="997"/>
      <c r="AR29" s="997"/>
      <c r="AS29" s="997"/>
      <c r="AT29" s="997"/>
      <c r="AU29" s="997" t="s">
        <v>489</v>
      </c>
      <c r="AV29" s="997"/>
      <c r="AW29" s="997"/>
      <c r="AX29" s="997"/>
      <c r="AY29" s="997"/>
      <c r="AZ29" s="1068" t="s">
        <v>489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708</v>
      </c>
      <c r="R30" s="1070"/>
      <c r="S30" s="1070"/>
      <c r="T30" s="1070"/>
      <c r="U30" s="1070"/>
      <c r="V30" s="1070">
        <v>708</v>
      </c>
      <c r="W30" s="1070"/>
      <c r="X30" s="1070"/>
      <c r="Y30" s="1070"/>
      <c r="Z30" s="1070"/>
      <c r="AA30" s="1070" t="s">
        <v>489</v>
      </c>
      <c r="AB30" s="1070"/>
      <c r="AC30" s="1070"/>
      <c r="AD30" s="1070"/>
      <c r="AE30" s="1071"/>
      <c r="AF30" s="1045" t="s">
        <v>547</v>
      </c>
      <c r="AG30" s="1046"/>
      <c r="AH30" s="1046"/>
      <c r="AI30" s="1046"/>
      <c r="AJ30" s="1047"/>
      <c r="AK30" s="1006">
        <v>163</v>
      </c>
      <c r="AL30" s="997"/>
      <c r="AM30" s="997"/>
      <c r="AN30" s="997"/>
      <c r="AO30" s="997"/>
      <c r="AP30" s="997" t="s">
        <v>489</v>
      </c>
      <c r="AQ30" s="997"/>
      <c r="AR30" s="997"/>
      <c r="AS30" s="997"/>
      <c r="AT30" s="997"/>
      <c r="AU30" s="997" t="s">
        <v>489</v>
      </c>
      <c r="AV30" s="997"/>
      <c r="AW30" s="997"/>
      <c r="AX30" s="997"/>
      <c r="AY30" s="997"/>
      <c r="AZ30" s="1068" t="s">
        <v>489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1492</v>
      </c>
      <c r="R31" s="1070"/>
      <c r="S31" s="1070"/>
      <c r="T31" s="1070"/>
      <c r="U31" s="1070"/>
      <c r="V31" s="1070">
        <v>1306</v>
      </c>
      <c r="W31" s="1070"/>
      <c r="X31" s="1070"/>
      <c r="Y31" s="1070"/>
      <c r="Z31" s="1070"/>
      <c r="AA31" s="1070">
        <v>186</v>
      </c>
      <c r="AB31" s="1070"/>
      <c r="AC31" s="1070"/>
      <c r="AD31" s="1070"/>
      <c r="AE31" s="1071"/>
      <c r="AF31" s="1045">
        <v>419</v>
      </c>
      <c r="AG31" s="1046"/>
      <c r="AH31" s="1046"/>
      <c r="AI31" s="1046"/>
      <c r="AJ31" s="1047"/>
      <c r="AK31" s="1006">
        <v>21</v>
      </c>
      <c r="AL31" s="997"/>
      <c r="AM31" s="997"/>
      <c r="AN31" s="997"/>
      <c r="AO31" s="997"/>
      <c r="AP31" s="997">
        <v>3318</v>
      </c>
      <c r="AQ31" s="997"/>
      <c r="AR31" s="997"/>
      <c r="AS31" s="997"/>
      <c r="AT31" s="997"/>
      <c r="AU31" s="997">
        <v>3</v>
      </c>
      <c r="AV31" s="997"/>
      <c r="AW31" s="997"/>
      <c r="AX31" s="997"/>
      <c r="AY31" s="997"/>
      <c r="AZ31" s="1068" t="s">
        <v>489</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1444</v>
      </c>
      <c r="R32" s="1070"/>
      <c r="S32" s="1070"/>
      <c r="T32" s="1070"/>
      <c r="U32" s="1070"/>
      <c r="V32" s="1070">
        <v>1418</v>
      </c>
      <c r="W32" s="1070"/>
      <c r="X32" s="1070"/>
      <c r="Y32" s="1070"/>
      <c r="Z32" s="1070"/>
      <c r="AA32" s="1070">
        <v>27</v>
      </c>
      <c r="AB32" s="1070"/>
      <c r="AC32" s="1070"/>
      <c r="AD32" s="1070"/>
      <c r="AE32" s="1071"/>
      <c r="AF32" s="1045">
        <v>98</v>
      </c>
      <c r="AG32" s="1046"/>
      <c r="AH32" s="1046"/>
      <c r="AI32" s="1046"/>
      <c r="AJ32" s="1047"/>
      <c r="AK32" s="1006">
        <v>657</v>
      </c>
      <c r="AL32" s="997"/>
      <c r="AM32" s="997"/>
      <c r="AN32" s="997"/>
      <c r="AO32" s="997"/>
      <c r="AP32" s="997">
        <v>7130</v>
      </c>
      <c r="AQ32" s="997"/>
      <c r="AR32" s="997"/>
      <c r="AS32" s="997"/>
      <c r="AT32" s="997"/>
      <c r="AU32" s="997">
        <v>5131</v>
      </c>
      <c r="AV32" s="997"/>
      <c r="AW32" s="997"/>
      <c r="AX32" s="997"/>
      <c r="AY32" s="997"/>
      <c r="AZ32" s="1068" t="s">
        <v>489</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409</v>
      </c>
      <c r="R33" s="1070"/>
      <c r="S33" s="1070"/>
      <c r="T33" s="1070"/>
      <c r="U33" s="1070"/>
      <c r="V33" s="1070">
        <v>409</v>
      </c>
      <c r="W33" s="1070"/>
      <c r="X33" s="1070"/>
      <c r="Y33" s="1070"/>
      <c r="Z33" s="1070"/>
      <c r="AA33" s="1070" t="s">
        <v>489</v>
      </c>
      <c r="AB33" s="1070"/>
      <c r="AC33" s="1070"/>
      <c r="AD33" s="1070"/>
      <c r="AE33" s="1071"/>
      <c r="AF33" s="1045" t="s">
        <v>547</v>
      </c>
      <c r="AG33" s="1046"/>
      <c r="AH33" s="1046"/>
      <c r="AI33" s="1046"/>
      <c r="AJ33" s="1047"/>
      <c r="AK33" s="1006">
        <v>71</v>
      </c>
      <c r="AL33" s="997"/>
      <c r="AM33" s="997"/>
      <c r="AN33" s="997"/>
      <c r="AO33" s="997"/>
      <c r="AP33" s="997">
        <v>907</v>
      </c>
      <c r="AQ33" s="997"/>
      <c r="AR33" s="997"/>
      <c r="AS33" s="997"/>
      <c r="AT33" s="997"/>
      <c r="AU33" s="997">
        <v>907</v>
      </c>
      <c r="AV33" s="997"/>
      <c r="AW33" s="997"/>
      <c r="AX33" s="997"/>
      <c r="AY33" s="997"/>
      <c r="AZ33" s="1068" t="s">
        <v>489</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589</v>
      </c>
      <c r="AG63" s="985"/>
      <c r="AH63" s="985"/>
      <c r="AI63" s="985"/>
      <c r="AJ63" s="1056"/>
      <c r="AK63" s="1057"/>
      <c r="AL63" s="989"/>
      <c r="AM63" s="989"/>
      <c r="AN63" s="989"/>
      <c r="AO63" s="989"/>
      <c r="AP63" s="985">
        <f>SUM(AP28:AT33)</f>
        <v>11355</v>
      </c>
      <c r="AQ63" s="985"/>
      <c r="AR63" s="985"/>
      <c r="AS63" s="985"/>
      <c r="AT63" s="985"/>
      <c r="AU63" s="985">
        <f>SUM(AU28:AY33)</f>
        <v>6041</v>
      </c>
      <c r="AV63" s="985"/>
      <c r="AW63" s="985"/>
      <c r="AX63" s="985"/>
      <c r="AY63" s="985"/>
      <c r="AZ63" s="1051"/>
      <c r="BA63" s="1051"/>
      <c r="BB63" s="1051"/>
      <c r="BC63" s="1051"/>
      <c r="BD63" s="1051"/>
      <c r="BE63" s="1051"/>
      <c r="BF63" s="1051"/>
      <c r="BG63" s="1051"/>
      <c r="BH63" s="1051"/>
      <c r="BI63" s="1051"/>
      <c r="BJ63" s="1052" t="s">
        <v>387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1476</v>
      </c>
      <c r="R68" s="1008"/>
      <c r="S68" s="1008"/>
      <c r="T68" s="1008"/>
      <c r="U68" s="1008"/>
      <c r="V68" s="1008">
        <v>1442</v>
      </c>
      <c r="W68" s="1008"/>
      <c r="X68" s="1008"/>
      <c r="Y68" s="1008"/>
      <c r="Z68" s="1008"/>
      <c r="AA68" s="1008">
        <v>35</v>
      </c>
      <c r="AB68" s="1008"/>
      <c r="AC68" s="1008"/>
      <c r="AD68" s="1008"/>
      <c r="AE68" s="1008"/>
      <c r="AF68" s="1008">
        <v>35</v>
      </c>
      <c r="AG68" s="1008"/>
      <c r="AH68" s="1008"/>
      <c r="AI68" s="1008"/>
      <c r="AJ68" s="1008"/>
      <c r="AK68" s="1008" t="s">
        <v>489</v>
      </c>
      <c r="AL68" s="1008"/>
      <c r="AM68" s="1008"/>
      <c r="AN68" s="1008"/>
      <c r="AO68" s="1008"/>
      <c r="AP68" s="1008" t="s">
        <v>489</v>
      </c>
      <c r="AQ68" s="1008"/>
      <c r="AR68" s="1008"/>
      <c r="AS68" s="1008"/>
      <c r="AT68" s="1008"/>
      <c r="AU68" s="1008" t="s">
        <v>489</v>
      </c>
      <c r="AV68" s="1008"/>
      <c r="AW68" s="1008"/>
      <c r="AX68" s="1008"/>
      <c r="AY68" s="1008"/>
      <c r="AZ68" s="1009" t="s">
        <v>553</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549</v>
      </c>
      <c r="C69" s="1001"/>
      <c r="D69" s="1001"/>
      <c r="E69" s="1001"/>
      <c r="F69" s="1001"/>
      <c r="G69" s="1001"/>
      <c r="H69" s="1001"/>
      <c r="I69" s="1001"/>
      <c r="J69" s="1001"/>
      <c r="K69" s="1001"/>
      <c r="L69" s="1001"/>
      <c r="M69" s="1001"/>
      <c r="N69" s="1001"/>
      <c r="O69" s="1001"/>
      <c r="P69" s="1002"/>
      <c r="Q69" s="1003">
        <v>634650</v>
      </c>
      <c r="R69" s="997"/>
      <c r="S69" s="997"/>
      <c r="T69" s="997"/>
      <c r="U69" s="997"/>
      <c r="V69" s="997">
        <v>617408</v>
      </c>
      <c r="W69" s="997"/>
      <c r="X69" s="997"/>
      <c r="Y69" s="997"/>
      <c r="Z69" s="997"/>
      <c r="AA69" s="997">
        <v>17242</v>
      </c>
      <c r="AB69" s="997"/>
      <c r="AC69" s="997"/>
      <c r="AD69" s="997"/>
      <c r="AE69" s="997"/>
      <c r="AF69" s="997">
        <v>17242</v>
      </c>
      <c r="AG69" s="997"/>
      <c r="AH69" s="997"/>
      <c r="AI69" s="997"/>
      <c r="AJ69" s="997"/>
      <c r="AK69" s="997">
        <v>5814</v>
      </c>
      <c r="AL69" s="997"/>
      <c r="AM69" s="997"/>
      <c r="AN69" s="997"/>
      <c r="AO69" s="997"/>
      <c r="AP69" s="997" t="s">
        <v>489</v>
      </c>
      <c r="AQ69" s="997"/>
      <c r="AR69" s="997"/>
      <c r="AS69" s="997"/>
      <c r="AT69" s="997"/>
      <c r="AU69" s="997" t="s">
        <v>489</v>
      </c>
      <c r="AV69" s="997"/>
      <c r="AW69" s="997"/>
      <c r="AX69" s="997"/>
      <c r="AY69" s="997"/>
      <c r="AZ69" s="998" t="s">
        <v>554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550</v>
      </c>
      <c r="C70" s="1001"/>
      <c r="D70" s="1001"/>
      <c r="E70" s="1001"/>
      <c r="F70" s="1001"/>
      <c r="G70" s="1001"/>
      <c r="H70" s="1001"/>
      <c r="I70" s="1001"/>
      <c r="J70" s="1001"/>
      <c r="K70" s="1001"/>
      <c r="L70" s="1001"/>
      <c r="M70" s="1001"/>
      <c r="N70" s="1001"/>
      <c r="O70" s="1001"/>
      <c r="P70" s="1002"/>
      <c r="Q70" s="1003">
        <v>31982</v>
      </c>
      <c r="R70" s="997"/>
      <c r="S70" s="997"/>
      <c r="T70" s="997"/>
      <c r="U70" s="997"/>
      <c r="V70" s="997">
        <v>31890</v>
      </c>
      <c r="W70" s="997"/>
      <c r="X70" s="997"/>
      <c r="Y70" s="997"/>
      <c r="Z70" s="997"/>
      <c r="AA70" s="997">
        <v>92</v>
      </c>
      <c r="AB70" s="997"/>
      <c r="AC70" s="997"/>
      <c r="AD70" s="997"/>
      <c r="AE70" s="997"/>
      <c r="AF70" s="997">
        <v>92</v>
      </c>
      <c r="AG70" s="997"/>
      <c r="AH70" s="997"/>
      <c r="AI70" s="997"/>
      <c r="AJ70" s="997"/>
      <c r="AK70" s="997">
        <v>972</v>
      </c>
      <c r="AL70" s="997"/>
      <c r="AM70" s="997"/>
      <c r="AN70" s="997"/>
      <c r="AO70" s="997"/>
      <c r="AP70" s="997" t="s">
        <v>489</v>
      </c>
      <c r="AQ70" s="997"/>
      <c r="AR70" s="997"/>
      <c r="AS70" s="997"/>
      <c r="AT70" s="997"/>
      <c r="AU70" s="997" t="s">
        <v>489</v>
      </c>
      <c r="AV70" s="997"/>
      <c r="AW70" s="997"/>
      <c r="AX70" s="997"/>
      <c r="AY70" s="997"/>
      <c r="AZ70" s="998" t="s">
        <v>553</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346</v>
      </c>
      <c r="R71" s="997"/>
      <c r="S71" s="997"/>
      <c r="T71" s="997"/>
      <c r="U71" s="997"/>
      <c r="V71" s="997">
        <v>170</v>
      </c>
      <c r="W71" s="997"/>
      <c r="X71" s="997"/>
      <c r="Y71" s="997"/>
      <c r="Z71" s="997"/>
      <c r="AA71" s="997">
        <v>176</v>
      </c>
      <c r="AB71" s="997"/>
      <c r="AC71" s="997"/>
      <c r="AD71" s="997"/>
      <c r="AE71" s="997"/>
      <c r="AF71" s="997">
        <v>176</v>
      </c>
      <c r="AG71" s="997"/>
      <c r="AH71" s="997"/>
      <c r="AI71" s="997"/>
      <c r="AJ71" s="997"/>
      <c r="AK71" s="997" t="s">
        <v>489</v>
      </c>
      <c r="AL71" s="997"/>
      <c r="AM71" s="997"/>
      <c r="AN71" s="997"/>
      <c r="AO71" s="997"/>
      <c r="AP71" s="997" t="s">
        <v>489</v>
      </c>
      <c r="AQ71" s="997"/>
      <c r="AR71" s="997"/>
      <c r="AS71" s="997"/>
      <c r="AT71" s="997"/>
      <c r="AU71" s="997" t="s">
        <v>489</v>
      </c>
      <c r="AV71" s="997"/>
      <c r="AW71" s="997"/>
      <c r="AX71" s="997"/>
      <c r="AY71" s="997"/>
      <c r="AZ71" s="998" t="s">
        <v>555</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422</v>
      </c>
      <c r="R72" s="997"/>
      <c r="S72" s="997"/>
      <c r="T72" s="997"/>
      <c r="U72" s="997"/>
      <c r="V72" s="997">
        <v>404</v>
      </c>
      <c r="W72" s="997"/>
      <c r="X72" s="997"/>
      <c r="Y72" s="997"/>
      <c r="Z72" s="997"/>
      <c r="AA72" s="997">
        <v>17</v>
      </c>
      <c r="AB72" s="997"/>
      <c r="AC72" s="997"/>
      <c r="AD72" s="997"/>
      <c r="AE72" s="997"/>
      <c r="AF72" s="997">
        <v>17</v>
      </c>
      <c r="AG72" s="997"/>
      <c r="AH72" s="997"/>
      <c r="AI72" s="997"/>
      <c r="AJ72" s="997"/>
      <c r="AK72" s="997">
        <v>95</v>
      </c>
      <c r="AL72" s="997"/>
      <c r="AM72" s="997"/>
      <c r="AN72" s="997"/>
      <c r="AO72" s="997"/>
      <c r="AP72" s="997" t="s">
        <v>489</v>
      </c>
      <c r="AQ72" s="997"/>
      <c r="AR72" s="997"/>
      <c r="AS72" s="997"/>
      <c r="AT72" s="997"/>
      <c r="AU72" s="997" t="s">
        <v>489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552</v>
      </c>
      <c r="C73" s="1001"/>
      <c r="D73" s="1001"/>
      <c r="E73" s="1001"/>
      <c r="F73" s="1001"/>
      <c r="G73" s="1001"/>
      <c r="H73" s="1001"/>
      <c r="I73" s="1001"/>
      <c r="J73" s="1001"/>
      <c r="K73" s="1001"/>
      <c r="L73" s="1001"/>
      <c r="M73" s="1001"/>
      <c r="N73" s="1001"/>
      <c r="O73" s="1001"/>
      <c r="P73" s="1002"/>
      <c r="Q73" s="1003">
        <v>61090</v>
      </c>
      <c r="R73" s="997"/>
      <c r="S73" s="997"/>
      <c r="T73" s="997"/>
      <c r="U73" s="997"/>
      <c r="V73" s="997">
        <v>58244</v>
      </c>
      <c r="W73" s="997"/>
      <c r="X73" s="997"/>
      <c r="Y73" s="997"/>
      <c r="Z73" s="997"/>
      <c r="AA73" s="997">
        <v>2846</v>
      </c>
      <c r="AB73" s="997"/>
      <c r="AC73" s="997"/>
      <c r="AD73" s="997"/>
      <c r="AE73" s="997"/>
      <c r="AF73" s="997">
        <v>2846</v>
      </c>
      <c r="AG73" s="997"/>
      <c r="AH73" s="997"/>
      <c r="AI73" s="997"/>
      <c r="AJ73" s="997"/>
      <c r="AK73" s="997" t="s">
        <v>489</v>
      </c>
      <c r="AL73" s="997"/>
      <c r="AM73" s="997"/>
      <c r="AN73" s="997"/>
      <c r="AO73" s="997"/>
      <c r="AP73" s="997" t="s">
        <v>489</v>
      </c>
      <c r="AQ73" s="997"/>
      <c r="AR73" s="997"/>
      <c r="AS73" s="997"/>
      <c r="AT73" s="997"/>
      <c r="AU73" s="997" t="s">
        <v>489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558</v>
      </c>
      <c r="C74" s="1001"/>
      <c r="D74" s="1001"/>
      <c r="E74" s="1001"/>
      <c r="F74" s="1001"/>
      <c r="G74" s="1001"/>
      <c r="H74" s="1001"/>
      <c r="I74" s="1001"/>
      <c r="J74" s="1001"/>
      <c r="K74" s="1001"/>
      <c r="L74" s="1001"/>
      <c r="M74" s="1001"/>
      <c r="N74" s="1001"/>
      <c r="O74" s="1001"/>
      <c r="P74" s="1002"/>
      <c r="Q74" s="1003">
        <v>4186</v>
      </c>
      <c r="R74" s="997"/>
      <c r="S74" s="997"/>
      <c r="T74" s="997"/>
      <c r="U74" s="997"/>
      <c r="V74" s="997">
        <v>3999</v>
      </c>
      <c r="W74" s="997"/>
      <c r="X74" s="997"/>
      <c r="Y74" s="997"/>
      <c r="Z74" s="997"/>
      <c r="AA74" s="997">
        <v>187</v>
      </c>
      <c r="AB74" s="997"/>
      <c r="AC74" s="997"/>
      <c r="AD74" s="997"/>
      <c r="AE74" s="997"/>
      <c r="AF74" s="997">
        <v>187</v>
      </c>
      <c r="AG74" s="997"/>
      <c r="AH74" s="997"/>
      <c r="AI74" s="997"/>
      <c r="AJ74" s="997"/>
      <c r="AK74" s="997">
        <v>65</v>
      </c>
      <c r="AL74" s="997"/>
      <c r="AM74" s="997"/>
      <c r="AN74" s="997"/>
      <c r="AO74" s="997"/>
      <c r="AP74" s="997">
        <v>2260</v>
      </c>
      <c r="AQ74" s="997"/>
      <c r="AR74" s="997"/>
      <c r="AS74" s="997"/>
      <c r="AT74" s="997"/>
      <c r="AU74" s="997">
        <v>1223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559</v>
      </c>
      <c r="C75" s="1001"/>
      <c r="D75" s="1001"/>
      <c r="E75" s="1001"/>
      <c r="F75" s="1001"/>
      <c r="G75" s="1001"/>
      <c r="H75" s="1001"/>
      <c r="I75" s="1001"/>
      <c r="J75" s="1001"/>
      <c r="K75" s="1001"/>
      <c r="L75" s="1001"/>
      <c r="M75" s="1001"/>
      <c r="N75" s="1001"/>
      <c r="O75" s="1001"/>
      <c r="P75" s="1002"/>
      <c r="Q75" s="1004">
        <v>789</v>
      </c>
      <c r="R75" s="1005"/>
      <c r="S75" s="1005"/>
      <c r="T75" s="1005"/>
      <c r="U75" s="1006"/>
      <c r="V75" s="1007">
        <v>768</v>
      </c>
      <c r="W75" s="1005"/>
      <c r="X75" s="1005"/>
      <c r="Y75" s="1005"/>
      <c r="Z75" s="1006"/>
      <c r="AA75" s="1007">
        <v>21</v>
      </c>
      <c r="AB75" s="1005"/>
      <c r="AC75" s="1005"/>
      <c r="AD75" s="1005"/>
      <c r="AE75" s="1006"/>
      <c r="AF75" s="1007">
        <v>21</v>
      </c>
      <c r="AG75" s="1005"/>
      <c r="AH75" s="1005"/>
      <c r="AI75" s="1005"/>
      <c r="AJ75" s="1006"/>
      <c r="AK75" s="1007" t="s">
        <v>560</v>
      </c>
      <c r="AL75" s="1005"/>
      <c r="AM75" s="1005"/>
      <c r="AN75" s="1005"/>
      <c r="AO75" s="1006"/>
      <c r="AP75" s="1007">
        <v>799</v>
      </c>
      <c r="AQ75" s="1005"/>
      <c r="AR75" s="1005"/>
      <c r="AS75" s="1005"/>
      <c r="AT75" s="1006"/>
      <c r="AU75" s="1007">
        <v>502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SUM(AF68:AJ75)</f>
        <v>20616</v>
      </c>
      <c r="AG88" s="985"/>
      <c r="AH88" s="985"/>
      <c r="AI88" s="985"/>
      <c r="AJ88" s="985"/>
      <c r="AK88" s="989"/>
      <c r="AL88" s="989"/>
      <c r="AM88" s="989"/>
      <c r="AN88" s="989"/>
      <c r="AO88" s="989"/>
      <c r="AP88" s="985" t="s">
        <v>556</v>
      </c>
      <c r="AQ88" s="985"/>
      <c r="AR88" s="985"/>
      <c r="AS88" s="985"/>
      <c r="AT88" s="985"/>
      <c r="AU88" s="985" t="s">
        <v>557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2314790</v>
      </c>
      <c r="AB110" s="903"/>
      <c r="AC110" s="903"/>
      <c r="AD110" s="903"/>
      <c r="AE110" s="904"/>
      <c r="AF110" s="905">
        <v>2435172</v>
      </c>
      <c r="AG110" s="903"/>
      <c r="AH110" s="903"/>
      <c r="AI110" s="903"/>
      <c r="AJ110" s="904"/>
      <c r="AK110" s="905">
        <v>2671938</v>
      </c>
      <c r="AL110" s="903"/>
      <c r="AM110" s="903"/>
      <c r="AN110" s="903"/>
      <c r="AO110" s="904"/>
      <c r="AP110" s="906">
        <v>18.399999999999999</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23727456</v>
      </c>
      <c r="BR110" s="830"/>
      <c r="BS110" s="830"/>
      <c r="BT110" s="830"/>
      <c r="BU110" s="830"/>
      <c r="BV110" s="830">
        <v>27572123</v>
      </c>
      <c r="BW110" s="830"/>
      <c r="BX110" s="830"/>
      <c r="BY110" s="830"/>
      <c r="BZ110" s="830"/>
      <c r="CA110" s="830">
        <v>30004174</v>
      </c>
      <c r="CB110" s="830"/>
      <c r="CC110" s="830"/>
      <c r="CD110" s="830"/>
      <c r="CE110" s="830"/>
      <c r="CF110" s="891">
        <v>206.6</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414</v>
      </c>
      <c r="AB111" s="939"/>
      <c r="AC111" s="939"/>
      <c r="AD111" s="939"/>
      <c r="AE111" s="940"/>
      <c r="AF111" s="941" t="s">
        <v>414</v>
      </c>
      <c r="AG111" s="939"/>
      <c r="AH111" s="939"/>
      <c r="AI111" s="939"/>
      <c r="AJ111" s="940"/>
      <c r="AK111" s="941" t="s">
        <v>414</v>
      </c>
      <c r="AL111" s="939"/>
      <c r="AM111" s="939"/>
      <c r="AN111" s="939"/>
      <c r="AO111" s="940"/>
      <c r="AP111" s="942" t="s">
        <v>414</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689814</v>
      </c>
      <c r="BR111" s="801"/>
      <c r="BS111" s="801"/>
      <c r="BT111" s="801"/>
      <c r="BU111" s="801"/>
      <c r="BV111" s="801">
        <v>551399</v>
      </c>
      <c r="BW111" s="801"/>
      <c r="BX111" s="801"/>
      <c r="BY111" s="801"/>
      <c r="BZ111" s="801"/>
      <c r="CA111" s="801">
        <v>428266</v>
      </c>
      <c r="CB111" s="801"/>
      <c r="CC111" s="801"/>
      <c r="CD111" s="801"/>
      <c r="CE111" s="801"/>
      <c r="CF111" s="878">
        <v>2.9</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x14ac:dyDescent="0.15">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6455068</v>
      </c>
      <c r="BR112" s="801"/>
      <c r="BS112" s="801"/>
      <c r="BT112" s="801"/>
      <c r="BU112" s="801"/>
      <c r="BV112" s="801">
        <v>6384110</v>
      </c>
      <c r="BW112" s="801"/>
      <c r="BX112" s="801"/>
      <c r="BY112" s="801"/>
      <c r="BZ112" s="801"/>
      <c r="CA112" s="801">
        <v>6041302</v>
      </c>
      <c r="CB112" s="801"/>
      <c r="CC112" s="801"/>
      <c r="CD112" s="801"/>
      <c r="CE112" s="801"/>
      <c r="CF112" s="878">
        <v>41.6</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733515</v>
      </c>
      <c r="AB113" s="939"/>
      <c r="AC113" s="939"/>
      <c r="AD113" s="939"/>
      <c r="AE113" s="940"/>
      <c r="AF113" s="941">
        <v>645895</v>
      </c>
      <c r="AG113" s="939"/>
      <c r="AH113" s="939"/>
      <c r="AI113" s="939"/>
      <c r="AJ113" s="940"/>
      <c r="AK113" s="941">
        <v>640153</v>
      </c>
      <c r="AL113" s="939"/>
      <c r="AM113" s="939"/>
      <c r="AN113" s="939"/>
      <c r="AO113" s="940"/>
      <c r="AP113" s="942">
        <v>4.4000000000000004</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1153508</v>
      </c>
      <c r="BR113" s="801"/>
      <c r="BS113" s="801"/>
      <c r="BT113" s="801"/>
      <c r="BU113" s="801"/>
      <c r="BV113" s="801">
        <v>1783466</v>
      </c>
      <c r="BW113" s="801"/>
      <c r="BX113" s="801"/>
      <c r="BY113" s="801"/>
      <c r="BZ113" s="801"/>
      <c r="CA113" s="801">
        <v>1724757</v>
      </c>
      <c r="CB113" s="801"/>
      <c r="CC113" s="801"/>
      <c r="CD113" s="801"/>
      <c r="CE113" s="801"/>
      <c r="CF113" s="878">
        <v>11.9</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651411</v>
      </c>
      <c r="AB114" s="814"/>
      <c r="AC114" s="814"/>
      <c r="AD114" s="814"/>
      <c r="AE114" s="815"/>
      <c r="AF114" s="816">
        <v>344009</v>
      </c>
      <c r="AG114" s="814"/>
      <c r="AH114" s="814"/>
      <c r="AI114" s="814"/>
      <c r="AJ114" s="815"/>
      <c r="AK114" s="816">
        <v>246816</v>
      </c>
      <c r="AL114" s="814"/>
      <c r="AM114" s="814"/>
      <c r="AN114" s="814"/>
      <c r="AO114" s="815"/>
      <c r="AP114" s="784">
        <v>1.7</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6576305</v>
      </c>
      <c r="BR114" s="801"/>
      <c r="BS114" s="801"/>
      <c r="BT114" s="801"/>
      <c r="BU114" s="801"/>
      <c r="BV114" s="801">
        <v>6547008</v>
      </c>
      <c r="BW114" s="801"/>
      <c r="BX114" s="801"/>
      <c r="BY114" s="801"/>
      <c r="BZ114" s="801"/>
      <c r="CA114" s="801">
        <v>6005263</v>
      </c>
      <c r="CB114" s="801"/>
      <c r="CC114" s="801"/>
      <c r="CD114" s="801"/>
      <c r="CE114" s="801"/>
      <c r="CF114" s="878">
        <v>41.3</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165890</v>
      </c>
      <c r="AB115" s="939"/>
      <c r="AC115" s="939"/>
      <c r="AD115" s="939"/>
      <c r="AE115" s="940"/>
      <c r="AF115" s="941">
        <v>147750</v>
      </c>
      <c r="AG115" s="939"/>
      <c r="AH115" s="939"/>
      <c r="AI115" s="939"/>
      <c r="AJ115" s="940"/>
      <c r="AK115" s="941">
        <v>130628</v>
      </c>
      <c r="AL115" s="939"/>
      <c r="AM115" s="939"/>
      <c r="AN115" s="939"/>
      <c r="AO115" s="940"/>
      <c r="AP115" s="942">
        <v>0.9</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16470</v>
      </c>
      <c r="DH116" s="814"/>
      <c r="DI116" s="814"/>
      <c r="DJ116" s="814"/>
      <c r="DK116" s="815"/>
      <c r="DL116" s="816">
        <v>10980</v>
      </c>
      <c r="DM116" s="814"/>
      <c r="DN116" s="814"/>
      <c r="DO116" s="814"/>
      <c r="DP116" s="815"/>
      <c r="DQ116" s="816">
        <v>5509</v>
      </c>
      <c r="DR116" s="814"/>
      <c r="DS116" s="814"/>
      <c r="DT116" s="814"/>
      <c r="DU116" s="815"/>
      <c r="DV116" s="784">
        <v>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3865606</v>
      </c>
      <c r="AB117" s="925"/>
      <c r="AC117" s="925"/>
      <c r="AD117" s="925"/>
      <c r="AE117" s="926"/>
      <c r="AF117" s="928">
        <v>3572826</v>
      </c>
      <c r="AG117" s="925"/>
      <c r="AH117" s="925"/>
      <c r="AI117" s="925"/>
      <c r="AJ117" s="926"/>
      <c r="AK117" s="928">
        <v>3689535</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437</v>
      </c>
      <c r="BP118" s="868"/>
      <c r="BQ118" s="887">
        <v>38602151</v>
      </c>
      <c r="BR118" s="888"/>
      <c r="BS118" s="888"/>
      <c r="BT118" s="888"/>
      <c r="BU118" s="888"/>
      <c r="BV118" s="888">
        <v>42838106</v>
      </c>
      <c r="BW118" s="888"/>
      <c r="BX118" s="888"/>
      <c r="BY118" s="888"/>
      <c r="BZ118" s="888"/>
      <c r="CA118" s="888">
        <v>44203762</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7172400</v>
      </c>
      <c r="BR119" s="830"/>
      <c r="BS119" s="830"/>
      <c r="BT119" s="830"/>
      <c r="BU119" s="830"/>
      <c r="BV119" s="830">
        <v>8005323</v>
      </c>
      <c r="BW119" s="830"/>
      <c r="BX119" s="830"/>
      <c r="BY119" s="830"/>
      <c r="BZ119" s="830"/>
      <c r="CA119" s="830">
        <v>9545706</v>
      </c>
      <c r="CB119" s="830"/>
      <c r="CC119" s="830"/>
      <c r="CD119" s="830"/>
      <c r="CE119" s="830"/>
      <c r="CF119" s="891">
        <v>65.7</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673344</v>
      </c>
      <c r="DH119" s="747"/>
      <c r="DI119" s="747"/>
      <c r="DJ119" s="747"/>
      <c r="DK119" s="748"/>
      <c r="DL119" s="749">
        <v>540419</v>
      </c>
      <c r="DM119" s="747"/>
      <c r="DN119" s="747"/>
      <c r="DO119" s="747"/>
      <c r="DP119" s="748"/>
      <c r="DQ119" s="749">
        <v>422757</v>
      </c>
      <c r="DR119" s="747"/>
      <c r="DS119" s="747"/>
      <c r="DT119" s="747"/>
      <c r="DU119" s="748"/>
      <c r="DV119" s="837">
        <v>2.9</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3915547</v>
      </c>
      <c r="BR120" s="801"/>
      <c r="BS120" s="801"/>
      <c r="BT120" s="801"/>
      <c r="BU120" s="801"/>
      <c r="BV120" s="801">
        <v>4024152</v>
      </c>
      <c r="BW120" s="801"/>
      <c r="BX120" s="801"/>
      <c r="BY120" s="801"/>
      <c r="BZ120" s="801"/>
      <c r="CA120" s="801">
        <v>4022966</v>
      </c>
      <c r="CB120" s="801"/>
      <c r="CC120" s="801"/>
      <c r="CD120" s="801"/>
      <c r="CE120" s="801"/>
      <c r="CF120" s="878">
        <v>27.7</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v>5130807</v>
      </c>
      <c r="DR120" s="830"/>
      <c r="DS120" s="830"/>
      <c r="DT120" s="830"/>
      <c r="DU120" s="830"/>
      <c r="DV120" s="831">
        <v>35.299999999999997</v>
      </c>
      <c r="DW120" s="831"/>
      <c r="DX120" s="831"/>
      <c r="DY120" s="831"/>
      <c r="DZ120" s="832"/>
    </row>
    <row r="121" spans="1:130" s="197" customFormat="1" ht="26.25" customHeight="1" x14ac:dyDescent="0.15">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159987</v>
      </c>
      <c r="AB121" s="814"/>
      <c r="AC121" s="814"/>
      <c r="AD121" s="814"/>
      <c r="AE121" s="815"/>
      <c r="AF121" s="816">
        <v>141533</v>
      </c>
      <c r="AG121" s="814"/>
      <c r="AH121" s="814"/>
      <c r="AI121" s="814"/>
      <c r="AJ121" s="815"/>
      <c r="AK121" s="816">
        <v>124430</v>
      </c>
      <c r="AL121" s="814"/>
      <c r="AM121" s="814"/>
      <c r="AN121" s="814"/>
      <c r="AO121" s="815"/>
      <c r="AP121" s="784">
        <v>0.9</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25107220</v>
      </c>
      <c r="BR121" s="888"/>
      <c r="BS121" s="888"/>
      <c r="BT121" s="888"/>
      <c r="BU121" s="888"/>
      <c r="BV121" s="888">
        <v>28175747</v>
      </c>
      <c r="BW121" s="888"/>
      <c r="BX121" s="888"/>
      <c r="BY121" s="888"/>
      <c r="BZ121" s="888"/>
      <c r="CA121" s="888">
        <v>29956436</v>
      </c>
      <c r="CB121" s="888"/>
      <c r="CC121" s="888"/>
      <c r="CD121" s="888"/>
      <c r="CE121" s="888"/>
      <c r="CF121" s="889">
        <v>206.2</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757332</v>
      </c>
      <c r="DH121" s="801"/>
      <c r="DI121" s="801"/>
      <c r="DJ121" s="801"/>
      <c r="DK121" s="801"/>
      <c r="DL121" s="801">
        <v>820673</v>
      </c>
      <c r="DM121" s="801"/>
      <c r="DN121" s="801"/>
      <c r="DO121" s="801"/>
      <c r="DP121" s="801"/>
      <c r="DQ121" s="801">
        <v>907471</v>
      </c>
      <c r="DR121" s="801"/>
      <c r="DS121" s="801"/>
      <c r="DT121" s="801"/>
      <c r="DU121" s="801"/>
      <c r="DV121" s="853">
        <v>6.2</v>
      </c>
      <c r="DW121" s="853"/>
      <c r="DX121" s="853"/>
      <c r="DY121" s="853"/>
      <c r="DZ121" s="854"/>
    </row>
    <row r="122" spans="1:130" s="197" customFormat="1" ht="26.25" customHeight="1" x14ac:dyDescent="0.15">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448</v>
      </c>
      <c r="BP122" s="868"/>
      <c r="BQ122" s="869">
        <v>36195167</v>
      </c>
      <c r="BR122" s="870"/>
      <c r="BS122" s="870"/>
      <c r="BT122" s="870"/>
      <c r="BU122" s="870"/>
      <c r="BV122" s="870">
        <v>40205222</v>
      </c>
      <c r="BW122" s="870"/>
      <c r="BX122" s="870"/>
      <c r="BY122" s="870"/>
      <c r="BZ122" s="870"/>
      <c r="CA122" s="870">
        <v>43525108</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3871</v>
      </c>
      <c r="DH122" s="801"/>
      <c r="DI122" s="801"/>
      <c r="DJ122" s="801"/>
      <c r="DK122" s="801"/>
      <c r="DL122" s="801">
        <v>6636</v>
      </c>
      <c r="DM122" s="801"/>
      <c r="DN122" s="801"/>
      <c r="DO122" s="801"/>
      <c r="DP122" s="801"/>
      <c r="DQ122" s="801">
        <v>3024</v>
      </c>
      <c r="DR122" s="801"/>
      <c r="DS122" s="801"/>
      <c r="DT122" s="801"/>
      <c r="DU122" s="801"/>
      <c r="DV122" s="853">
        <v>0</v>
      </c>
      <c r="DW122" s="853"/>
      <c r="DX122" s="853"/>
      <c r="DY122" s="853"/>
      <c r="DZ122" s="854"/>
    </row>
    <row r="123" spans="1:130" s="197" customFormat="1" ht="26.25" customHeight="1" thickBot="1" x14ac:dyDescent="0.2">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5565</v>
      </c>
      <c r="AB123" s="814"/>
      <c r="AC123" s="814"/>
      <c r="AD123" s="814"/>
      <c r="AE123" s="815"/>
      <c r="AF123" s="816">
        <v>5547</v>
      </c>
      <c r="AG123" s="814"/>
      <c r="AH123" s="814"/>
      <c r="AI123" s="814"/>
      <c r="AJ123" s="815"/>
      <c r="AK123" s="816">
        <v>5528</v>
      </c>
      <c r="AL123" s="814"/>
      <c r="AM123" s="814"/>
      <c r="AN123" s="814"/>
      <c r="AO123" s="815"/>
      <c r="AP123" s="784">
        <v>0</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16.5</v>
      </c>
      <c r="BR123" s="862"/>
      <c r="BS123" s="862"/>
      <c r="BT123" s="862"/>
      <c r="BU123" s="862"/>
      <c r="BV123" s="862">
        <v>18.3</v>
      </c>
      <c r="BW123" s="862"/>
      <c r="BX123" s="862"/>
      <c r="BY123" s="862"/>
      <c r="BZ123" s="862"/>
      <c r="CA123" s="862">
        <v>4.5999999999999996</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5693865</v>
      </c>
      <c r="DH124" s="747"/>
      <c r="DI124" s="747"/>
      <c r="DJ124" s="747"/>
      <c r="DK124" s="748"/>
      <c r="DL124" s="749">
        <v>5556801</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338</v>
      </c>
      <c r="AB127" s="814"/>
      <c r="AC127" s="814"/>
      <c r="AD127" s="814"/>
      <c r="AE127" s="815"/>
      <c r="AF127" s="816">
        <v>670</v>
      </c>
      <c r="AG127" s="814"/>
      <c r="AH127" s="814"/>
      <c r="AI127" s="814"/>
      <c r="AJ127" s="815"/>
      <c r="AK127" s="816">
        <v>670</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108</v>
      </c>
      <c r="BG127" s="791"/>
      <c r="BH127" s="791"/>
      <c r="BI127" s="791"/>
      <c r="BJ127" s="791"/>
      <c r="BK127" s="791"/>
      <c r="BL127" s="792"/>
      <c r="BM127" s="790">
        <v>12.65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464</v>
      </c>
      <c r="DM127" s="850"/>
      <c r="DN127" s="850"/>
      <c r="DO127" s="850"/>
      <c r="DP127" s="850"/>
      <c r="DQ127" s="850" t="s">
        <v>464</v>
      </c>
      <c r="DR127" s="850"/>
      <c r="DS127" s="850"/>
      <c r="DT127" s="850"/>
      <c r="DU127" s="850"/>
      <c r="DV127" s="851" t="s">
        <v>464</v>
      </c>
      <c r="DW127" s="851"/>
      <c r="DX127" s="851"/>
      <c r="DY127" s="851"/>
      <c r="DZ127" s="852"/>
    </row>
    <row r="128" spans="1:130" s="197" customFormat="1" ht="26.25" customHeight="1" x14ac:dyDescent="0.15">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646249</v>
      </c>
      <c r="AB128" s="754"/>
      <c r="AC128" s="754"/>
      <c r="AD128" s="754"/>
      <c r="AE128" s="755"/>
      <c r="AF128" s="756">
        <v>617943</v>
      </c>
      <c r="AG128" s="754"/>
      <c r="AH128" s="754"/>
      <c r="AI128" s="754"/>
      <c r="AJ128" s="755"/>
      <c r="AK128" s="756">
        <v>627497</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468</v>
      </c>
      <c r="BG128" s="821"/>
      <c r="BH128" s="821"/>
      <c r="BI128" s="821"/>
      <c r="BJ128" s="821"/>
      <c r="BK128" s="821"/>
      <c r="BL128" s="822"/>
      <c r="BM128" s="820">
        <v>17.649999999999999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16826715</v>
      </c>
      <c r="AB129" s="814"/>
      <c r="AC129" s="814"/>
      <c r="AD129" s="814"/>
      <c r="AE129" s="815"/>
      <c r="AF129" s="816">
        <v>16671412</v>
      </c>
      <c r="AG129" s="814"/>
      <c r="AH129" s="814"/>
      <c r="AI129" s="814"/>
      <c r="AJ129" s="815"/>
      <c r="AK129" s="816">
        <v>16887759</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5.0999999999999996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2300405</v>
      </c>
      <c r="AB130" s="814"/>
      <c r="AC130" s="814"/>
      <c r="AD130" s="814"/>
      <c r="AE130" s="815"/>
      <c r="AF130" s="816">
        <v>2331898</v>
      </c>
      <c r="AG130" s="814"/>
      <c r="AH130" s="814"/>
      <c r="AI130" s="814"/>
      <c r="AJ130" s="815"/>
      <c r="AK130" s="816">
        <v>2362149</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4.5999999999999996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14526310</v>
      </c>
      <c r="AB131" s="747"/>
      <c r="AC131" s="747"/>
      <c r="AD131" s="747"/>
      <c r="AE131" s="748"/>
      <c r="AF131" s="749">
        <v>14339514</v>
      </c>
      <c r="AG131" s="747"/>
      <c r="AH131" s="747"/>
      <c r="AI131" s="747"/>
      <c r="AJ131" s="748"/>
      <c r="AK131" s="749">
        <v>14525610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6.3261213620000003</v>
      </c>
      <c r="AB132" s="770"/>
      <c r="AC132" s="770"/>
      <c r="AD132" s="770"/>
      <c r="AE132" s="771"/>
      <c r="AF132" s="772">
        <v>4.3445335729999996</v>
      </c>
      <c r="AG132" s="770"/>
      <c r="AH132" s="770"/>
      <c r="AI132" s="770"/>
      <c r="AJ132" s="771"/>
      <c r="AK132" s="772">
        <v>4.8183105560000001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9.1999999999999993</v>
      </c>
      <c r="AB133" s="779"/>
      <c r="AC133" s="779"/>
      <c r="AD133" s="779"/>
      <c r="AE133" s="780"/>
      <c r="AF133" s="778">
        <v>6.2</v>
      </c>
      <c r="AG133" s="779"/>
      <c r="AH133" s="779"/>
      <c r="AI133" s="779"/>
      <c r="AJ133" s="780"/>
      <c r="AK133" s="778">
        <v>5.0999999999999996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Normal="85" zoomScaleSheetLayoutView="55" workbookViewId="0">
      <selection activeCell="AH32" sqref="AH3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54" sqref="AH5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50" t="s">
        <v>480</v>
      </c>
      <c r="L7" s="254"/>
      <c r="M7" s="255" t="s">
        <v>481</v>
      </c>
      <c r="N7" s="256"/>
    </row>
    <row r="8" spans="1:16" x14ac:dyDescent="0.15">
      <c r="A8" s="248"/>
      <c r="B8" s="244"/>
      <c r="C8" s="244"/>
      <c r="D8" s="244"/>
      <c r="E8" s="244"/>
      <c r="F8" s="244"/>
      <c r="G8" s="257"/>
      <c r="H8" s="258"/>
      <c r="I8" s="258"/>
      <c r="J8" s="259"/>
      <c r="K8" s="1151"/>
      <c r="L8" s="260" t="s">
        <v>482</v>
      </c>
      <c r="M8" s="261" t="s">
        <v>483</v>
      </c>
      <c r="N8" s="262" t="s">
        <v>484</v>
      </c>
    </row>
    <row r="9" spans="1:16" x14ac:dyDescent="0.15">
      <c r="A9" s="248"/>
      <c r="B9" s="244"/>
      <c r="C9" s="244"/>
      <c r="D9" s="244"/>
      <c r="E9" s="244"/>
      <c r="F9" s="244"/>
      <c r="G9" s="1164" t="s">
        <v>485</v>
      </c>
      <c r="H9" s="1165"/>
      <c r="I9" s="1165"/>
      <c r="J9" s="1166"/>
      <c r="K9" s="263">
        <v>3836740</v>
      </c>
      <c r="L9" s="264">
        <v>48571</v>
      </c>
      <c r="M9" s="265">
        <v>68904</v>
      </c>
      <c r="N9" s="266">
        <v>-29.5</v>
      </c>
    </row>
    <row r="10" spans="1:16" x14ac:dyDescent="0.15">
      <c r="A10" s="248"/>
      <c r="B10" s="244"/>
      <c r="C10" s="244"/>
      <c r="D10" s="244"/>
      <c r="E10" s="244"/>
      <c r="F10" s="244"/>
      <c r="G10" s="1164" t="s">
        <v>486</v>
      </c>
      <c r="H10" s="1165"/>
      <c r="I10" s="1165"/>
      <c r="J10" s="1166"/>
      <c r="K10" s="267">
        <v>179803</v>
      </c>
      <c r="L10" s="268">
        <v>2276</v>
      </c>
      <c r="M10" s="269">
        <v>6789</v>
      </c>
      <c r="N10" s="270">
        <v>-66.5</v>
      </c>
    </row>
    <row r="11" spans="1:16" ht="13.5" customHeight="1" x14ac:dyDescent="0.15">
      <c r="A11" s="248"/>
      <c r="B11" s="244"/>
      <c r="C11" s="244"/>
      <c r="D11" s="244"/>
      <c r="E11" s="244"/>
      <c r="F11" s="244"/>
      <c r="G11" s="1164" t="s">
        <v>487</v>
      </c>
      <c r="H11" s="1165"/>
      <c r="I11" s="1165"/>
      <c r="J11" s="1166"/>
      <c r="K11" s="267">
        <v>1025093</v>
      </c>
      <c r="L11" s="268">
        <v>12977</v>
      </c>
      <c r="M11" s="269">
        <v>7890</v>
      </c>
      <c r="N11" s="270">
        <v>64.5</v>
      </c>
    </row>
    <row r="12" spans="1:16" ht="13.5" customHeight="1" x14ac:dyDescent="0.15">
      <c r="A12" s="248"/>
      <c r="B12" s="244"/>
      <c r="C12" s="244"/>
      <c r="D12" s="244"/>
      <c r="E12" s="244"/>
      <c r="F12" s="244"/>
      <c r="G12" s="1164" t="s">
        <v>488</v>
      </c>
      <c r="H12" s="1165"/>
      <c r="I12" s="1165"/>
      <c r="J12" s="1166"/>
      <c r="K12" s="267" t="s">
        <v>489</v>
      </c>
      <c r="L12" s="268" t="s">
        <v>489</v>
      </c>
      <c r="M12" s="269">
        <v>805</v>
      </c>
      <c r="N12" s="270" t="s">
        <v>489</v>
      </c>
    </row>
    <row r="13" spans="1:16" ht="13.5" customHeight="1" x14ac:dyDescent="0.15">
      <c r="A13" s="248"/>
      <c r="B13" s="244"/>
      <c r="C13" s="244"/>
      <c r="D13" s="244"/>
      <c r="E13" s="244"/>
      <c r="F13" s="244"/>
      <c r="G13" s="1164" t="s">
        <v>490</v>
      </c>
      <c r="H13" s="1165"/>
      <c r="I13" s="1165"/>
      <c r="J13" s="1166"/>
      <c r="K13" s="267" t="s">
        <v>489</v>
      </c>
      <c r="L13" s="268" t="s">
        <v>489</v>
      </c>
      <c r="M13" s="269" t="s">
        <v>489</v>
      </c>
      <c r="N13" s="270" t="s">
        <v>489</v>
      </c>
    </row>
    <row r="14" spans="1:16" ht="13.5" customHeight="1" x14ac:dyDescent="0.15">
      <c r="A14" s="248"/>
      <c r="B14" s="244"/>
      <c r="C14" s="244"/>
      <c r="D14" s="244"/>
      <c r="E14" s="244"/>
      <c r="F14" s="244"/>
      <c r="G14" s="1164" t="s">
        <v>491</v>
      </c>
      <c r="H14" s="1165"/>
      <c r="I14" s="1165"/>
      <c r="J14" s="1166"/>
      <c r="K14" s="267">
        <v>190618</v>
      </c>
      <c r="L14" s="268">
        <v>2413</v>
      </c>
      <c r="M14" s="269">
        <v>2538</v>
      </c>
      <c r="N14" s="270">
        <v>-4.9000000000000004</v>
      </c>
    </row>
    <row r="15" spans="1:16" ht="13.5" customHeight="1" x14ac:dyDescent="0.15">
      <c r="A15" s="248"/>
      <c r="B15" s="244"/>
      <c r="C15" s="244"/>
      <c r="D15" s="244"/>
      <c r="E15" s="244"/>
      <c r="F15" s="244"/>
      <c r="G15" s="1164" t="s">
        <v>492</v>
      </c>
      <c r="H15" s="1165"/>
      <c r="I15" s="1165"/>
      <c r="J15" s="1166"/>
      <c r="K15" s="267">
        <v>166061</v>
      </c>
      <c r="L15" s="268">
        <v>2102</v>
      </c>
      <c r="M15" s="269">
        <v>1488</v>
      </c>
      <c r="N15" s="270">
        <v>41.3</v>
      </c>
    </row>
    <row r="16" spans="1:16" x14ac:dyDescent="0.15">
      <c r="A16" s="248"/>
      <c r="B16" s="244"/>
      <c r="C16" s="244"/>
      <c r="D16" s="244"/>
      <c r="E16" s="244"/>
      <c r="F16" s="244"/>
      <c r="G16" s="1167" t="s">
        <v>493</v>
      </c>
      <c r="H16" s="1168"/>
      <c r="I16" s="1168"/>
      <c r="J16" s="1169"/>
      <c r="K16" s="268">
        <v>-423101</v>
      </c>
      <c r="L16" s="268">
        <v>-5356</v>
      </c>
      <c r="M16" s="269">
        <v>-7406</v>
      </c>
      <c r="N16" s="270">
        <v>-27.7</v>
      </c>
    </row>
    <row r="17" spans="1:16" x14ac:dyDescent="0.15">
      <c r="A17" s="248"/>
      <c r="B17" s="244"/>
      <c r="C17" s="244"/>
      <c r="D17" s="244"/>
      <c r="E17" s="244"/>
      <c r="F17" s="244"/>
      <c r="G17" s="1167" t="s">
        <v>167</v>
      </c>
      <c r="H17" s="1168"/>
      <c r="I17" s="1168"/>
      <c r="J17" s="1169"/>
      <c r="K17" s="268">
        <v>4975214</v>
      </c>
      <c r="L17" s="268">
        <v>62983</v>
      </c>
      <c r="M17" s="269">
        <v>81006</v>
      </c>
      <c r="N17" s="270">
        <v>-22.2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61" t="s">
        <v>498</v>
      </c>
      <c r="H21" s="1162"/>
      <c r="I21" s="1162"/>
      <c r="J21" s="1163"/>
      <c r="K21" s="280">
        <v>5.94</v>
      </c>
      <c r="L21" s="281">
        <v>7.8</v>
      </c>
      <c r="M21" s="282">
        <v>-1.86</v>
      </c>
      <c r="N21" s="249"/>
      <c r="O21" s="283"/>
      <c r="P21" s="279"/>
    </row>
    <row r="22" spans="1:16" s="284" customFormat="1" x14ac:dyDescent="0.15">
      <c r="A22" s="279"/>
      <c r="B22" s="249"/>
      <c r="C22" s="249"/>
      <c r="D22" s="249"/>
      <c r="E22" s="249"/>
      <c r="F22" s="249"/>
      <c r="G22" s="1161" t="s">
        <v>499</v>
      </c>
      <c r="H22" s="1162"/>
      <c r="I22" s="1162"/>
      <c r="J22" s="1163"/>
      <c r="K22" s="285">
        <v>99.6</v>
      </c>
      <c r="L22" s="286">
        <v>98.4</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50" t="s">
        <v>480</v>
      </c>
      <c r="L30" s="254"/>
      <c r="M30" s="255" t="s">
        <v>481</v>
      </c>
      <c r="N30" s="256"/>
    </row>
    <row r="31" spans="1:16" x14ac:dyDescent="0.15">
      <c r="A31" s="248"/>
      <c r="B31" s="244"/>
      <c r="C31" s="244"/>
      <c r="D31" s="244"/>
      <c r="E31" s="244"/>
      <c r="F31" s="244"/>
      <c r="G31" s="257"/>
      <c r="H31" s="258"/>
      <c r="I31" s="258"/>
      <c r="J31" s="259"/>
      <c r="K31" s="1151"/>
      <c r="L31" s="260" t="s">
        <v>482</v>
      </c>
      <c r="M31" s="261" t="s">
        <v>483</v>
      </c>
      <c r="N31" s="262" t="s">
        <v>484</v>
      </c>
    </row>
    <row r="32" spans="1:16" ht="27" customHeight="1" x14ac:dyDescent="0.15">
      <c r="A32" s="248"/>
      <c r="B32" s="244"/>
      <c r="C32" s="244"/>
      <c r="D32" s="244"/>
      <c r="E32" s="244"/>
      <c r="F32" s="244"/>
      <c r="G32" s="1152" t="s">
        <v>503</v>
      </c>
      <c r="H32" s="1153"/>
      <c r="I32" s="1153"/>
      <c r="J32" s="1154"/>
      <c r="K32" s="294">
        <v>2671938</v>
      </c>
      <c r="L32" s="294">
        <v>33825</v>
      </c>
      <c r="M32" s="295">
        <v>46726</v>
      </c>
      <c r="N32" s="296">
        <v>-27.6</v>
      </c>
    </row>
    <row r="33" spans="1:16" ht="13.5" customHeight="1" x14ac:dyDescent="0.15">
      <c r="A33" s="248"/>
      <c r="B33" s="244"/>
      <c r="C33" s="244"/>
      <c r="D33" s="244"/>
      <c r="E33" s="244"/>
      <c r="F33" s="244"/>
      <c r="G33" s="1152" t="s">
        <v>504</v>
      </c>
      <c r="H33" s="1153"/>
      <c r="I33" s="1153"/>
      <c r="J33" s="1154"/>
      <c r="K33" s="294" t="s">
        <v>489</v>
      </c>
      <c r="L33" s="294" t="s">
        <v>489</v>
      </c>
      <c r="M33" s="295" t="s">
        <v>489</v>
      </c>
      <c r="N33" s="296" t="s">
        <v>489</v>
      </c>
    </row>
    <row r="34" spans="1:16" ht="27" customHeight="1" x14ac:dyDescent="0.15">
      <c r="A34" s="248"/>
      <c r="B34" s="244"/>
      <c r="C34" s="244"/>
      <c r="D34" s="244"/>
      <c r="E34" s="244"/>
      <c r="F34" s="244"/>
      <c r="G34" s="1152" t="s">
        <v>505</v>
      </c>
      <c r="H34" s="1153"/>
      <c r="I34" s="1153"/>
      <c r="J34" s="1154"/>
      <c r="K34" s="294" t="s">
        <v>489</v>
      </c>
      <c r="L34" s="294" t="s">
        <v>489</v>
      </c>
      <c r="M34" s="295">
        <v>186</v>
      </c>
      <c r="N34" s="296" t="s">
        <v>489</v>
      </c>
    </row>
    <row r="35" spans="1:16" ht="27" customHeight="1" x14ac:dyDescent="0.15">
      <c r="A35" s="248"/>
      <c r="B35" s="244"/>
      <c r="C35" s="244"/>
      <c r="D35" s="244"/>
      <c r="E35" s="244"/>
      <c r="F35" s="244"/>
      <c r="G35" s="1152" t="s">
        <v>506</v>
      </c>
      <c r="H35" s="1153"/>
      <c r="I35" s="1153"/>
      <c r="J35" s="1154"/>
      <c r="K35" s="294">
        <v>640153</v>
      </c>
      <c r="L35" s="294">
        <v>8104</v>
      </c>
      <c r="M35" s="295">
        <v>13324</v>
      </c>
      <c r="N35" s="296">
        <v>-39.200000000000003</v>
      </c>
    </row>
    <row r="36" spans="1:16" ht="27" customHeight="1" x14ac:dyDescent="0.15">
      <c r="A36" s="248"/>
      <c r="B36" s="244"/>
      <c r="C36" s="244"/>
      <c r="D36" s="244"/>
      <c r="E36" s="244"/>
      <c r="F36" s="244"/>
      <c r="G36" s="1152" t="s">
        <v>507</v>
      </c>
      <c r="H36" s="1153"/>
      <c r="I36" s="1153"/>
      <c r="J36" s="1154"/>
      <c r="K36" s="294">
        <v>246816</v>
      </c>
      <c r="L36" s="294">
        <v>3125</v>
      </c>
      <c r="M36" s="295">
        <v>2981</v>
      </c>
      <c r="N36" s="296">
        <v>4.8</v>
      </c>
    </row>
    <row r="37" spans="1:16" ht="13.5" customHeight="1" x14ac:dyDescent="0.15">
      <c r="A37" s="248"/>
      <c r="B37" s="244"/>
      <c r="C37" s="244"/>
      <c r="D37" s="244"/>
      <c r="E37" s="244"/>
      <c r="F37" s="244"/>
      <c r="G37" s="1152" t="s">
        <v>508</v>
      </c>
      <c r="H37" s="1153"/>
      <c r="I37" s="1153"/>
      <c r="J37" s="1154"/>
      <c r="K37" s="294">
        <v>130628</v>
      </c>
      <c r="L37" s="294">
        <v>1654</v>
      </c>
      <c r="M37" s="295">
        <v>1587</v>
      </c>
      <c r="N37" s="296">
        <v>4.2</v>
      </c>
    </row>
    <row r="38" spans="1:16" ht="27" customHeight="1" x14ac:dyDescent="0.15">
      <c r="A38" s="248"/>
      <c r="B38" s="244"/>
      <c r="C38" s="244"/>
      <c r="D38" s="244"/>
      <c r="E38" s="244"/>
      <c r="F38" s="244"/>
      <c r="G38" s="1155" t="s">
        <v>509</v>
      </c>
      <c r="H38" s="1156"/>
      <c r="I38" s="1156"/>
      <c r="J38" s="1157"/>
      <c r="K38" s="297" t="s">
        <v>489</v>
      </c>
      <c r="L38" s="297" t="s">
        <v>489</v>
      </c>
      <c r="M38" s="298">
        <v>2</v>
      </c>
      <c r="N38" s="299" t="s">
        <v>489</v>
      </c>
      <c r="O38" s="293"/>
    </row>
    <row r="39" spans="1:16" x14ac:dyDescent="0.15">
      <c r="A39" s="248"/>
      <c r="B39" s="244"/>
      <c r="C39" s="244"/>
      <c r="D39" s="244"/>
      <c r="E39" s="244"/>
      <c r="F39" s="244"/>
      <c r="G39" s="1155" t="s">
        <v>510</v>
      </c>
      <c r="H39" s="1156"/>
      <c r="I39" s="1156"/>
      <c r="J39" s="1157"/>
      <c r="K39" s="300">
        <v>-627497</v>
      </c>
      <c r="L39" s="300">
        <v>-7944</v>
      </c>
      <c r="M39" s="301">
        <v>-3711</v>
      </c>
      <c r="N39" s="302">
        <v>114.1</v>
      </c>
      <c r="O39" s="293"/>
    </row>
    <row r="40" spans="1:16" ht="27" customHeight="1" x14ac:dyDescent="0.15">
      <c r="A40" s="248"/>
      <c r="B40" s="244"/>
      <c r="C40" s="244"/>
      <c r="D40" s="244"/>
      <c r="E40" s="244"/>
      <c r="F40" s="244"/>
      <c r="G40" s="1152" t="s">
        <v>511</v>
      </c>
      <c r="H40" s="1153"/>
      <c r="I40" s="1153"/>
      <c r="J40" s="1154"/>
      <c r="K40" s="300">
        <v>-2362149</v>
      </c>
      <c r="L40" s="300">
        <v>-29903</v>
      </c>
      <c r="M40" s="301">
        <v>-43003</v>
      </c>
      <c r="N40" s="302">
        <v>-30.5</v>
      </c>
      <c r="O40" s="293"/>
    </row>
    <row r="41" spans="1:16" x14ac:dyDescent="0.15">
      <c r="A41" s="248"/>
      <c r="B41" s="244"/>
      <c r="C41" s="244"/>
      <c r="D41" s="244"/>
      <c r="E41" s="244"/>
      <c r="F41" s="244"/>
      <c r="G41" s="1158" t="s">
        <v>278</v>
      </c>
      <c r="H41" s="1159"/>
      <c r="I41" s="1159"/>
      <c r="J41" s="1160"/>
      <c r="K41" s="294">
        <v>699889</v>
      </c>
      <c r="L41" s="300">
        <v>8860</v>
      </c>
      <c r="M41" s="301">
        <v>18093</v>
      </c>
      <c r="N41" s="302">
        <v>-51</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45" t="s">
        <v>480</v>
      </c>
      <c r="J49" s="1147" t="s">
        <v>515</v>
      </c>
      <c r="K49" s="1148"/>
      <c r="L49" s="1148"/>
      <c r="M49" s="1148"/>
      <c r="N49" s="1149"/>
    </row>
    <row r="50" spans="1:14" x14ac:dyDescent="0.15">
      <c r="A50" s="248"/>
      <c r="B50" s="244"/>
      <c r="C50" s="244"/>
      <c r="D50" s="244"/>
      <c r="E50" s="244"/>
      <c r="F50" s="244"/>
      <c r="G50" s="312"/>
      <c r="H50" s="313"/>
      <c r="I50" s="1146"/>
      <c r="J50" s="314" t="s">
        <v>516</v>
      </c>
      <c r="K50" s="315" t="s">
        <v>517</v>
      </c>
      <c r="L50" s="316" t="s">
        <v>518</v>
      </c>
      <c r="M50" s="317" t="s">
        <v>519</v>
      </c>
      <c r="N50" s="318" t="s">
        <v>520</v>
      </c>
    </row>
    <row r="51" spans="1:14" x14ac:dyDescent="0.15">
      <c r="A51" s="248"/>
      <c r="B51" s="244"/>
      <c r="C51" s="244"/>
      <c r="D51" s="244"/>
      <c r="E51" s="244"/>
      <c r="F51" s="244"/>
      <c r="G51" s="310" t="s">
        <v>521</v>
      </c>
      <c r="H51" s="311"/>
      <c r="I51" s="319">
        <v>4057005</v>
      </c>
      <c r="J51" s="320">
        <v>51733</v>
      </c>
      <c r="K51" s="321">
        <v>11.7</v>
      </c>
      <c r="L51" s="322">
        <v>51704</v>
      </c>
      <c r="M51" s="323">
        <v>-16.399999999999999</v>
      </c>
      <c r="N51" s="324">
        <v>28.1</v>
      </c>
    </row>
    <row r="52" spans="1:14" x14ac:dyDescent="0.15">
      <c r="A52" s="248"/>
      <c r="B52" s="244"/>
      <c r="C52" s="244"/>
      <c r="D52" s="244"/>
      <c r="E52" s="244"/>
      <c r="F52" s="244"/>
      <c r="G52" s="325"/>
      <c r="H52" s="326" t="s">
        <v>522</v>
      </c>
      <c r="I52" s="327">
        <v>2404896</v>
      </c>
      <c r="J52" s="328">
        <v>30666</v>
      </c>
      <c r="K52" s="329">
        <v>5.2</v>
      </c>
      <c r="L52" s="330">
        <v>26896</v>
      </c>
      <c r="M52" s="331">
        <v>-16.399999999999999</v>
      </c>
      <c r="N52" s="332">
        <v>21.6</v>
      </c>
    </row>
    <row r="53" spans="1:14" x14ac:dyDescent="0.15">
      <c r="A53" s="248"/>
      <c r="B53" s="244"/>
      <c r="C53" s="244"/>
      <c r="D53" s="244"/>
      <c r="E53" s="244"/>
      <c r="F53" s="244"/>
      <c r="G53" s="310" t="s">
        <v>523</v>
      </c>
      <c r="H53" s="311"/>
      <c r="I53" s="319">
        <v>2312067</v>
      </c>
      <c r="J53" s="320">
        <v>28865</v>
      </c>
      <c r="K53" s="321">
        <v>-44.2</v>
      </c>
      <c r="L53" s="322">
        <v>52678</v>
      </c>
      <c r="M53" s="323">
        <v>1.9</v>
      </c>
      <c r="N53" s="324">
        <v>-46.1</v>
      </c>
    </row>
    <row r="54" spans="1:14" x14ac:dyDescent="0.15">
      <c r="A54" s="248"/>
      <c r="B54" s="244"/>
      <c r="C54" s="244"/>
      <c r="D54" s="244"/>
      <c r="E54" s="244"/>
      <c r="F54" s="244"/>
      <c r="G54" s="325"/>
      <c r="H54" s="326" t="s">
        <v>522</v>
      </c>
      <c r="I54" s="327">
        <v>1227341</v>
      </c>
      <c r="J54" s="328">
        <v>15323</v>
      </c>
      <c r="K54" s="329">
        <v>-50</v>
      </c>
      <c r="L54" s="330">
        <v>30185</v>
      </c>
      <c r="M54" s="331">
        <v>12.2</v>
      </c>
      <c r="N54" s="332">
        <v>-62.2</v>
      </c>
    </row>
    <row r="55" spans="1:14" x14ac:dyDescent="0.15">
      <c r="A55" s="248"/>
      <c r="B55" s="244"/>
      <c r="C55" s="244"/>
      <c r="D55" s="244"/>
      <c r="E55" s="244"/>
      <c r="F55" s="244"/>
      <c r="G55" s="310" t="s">
        <v>524</v>
      </c>
      <c r="H55" s="311"/>
      <c r="I55" s="319">
        <v>3827850</v>
      </c>
      <c r="J55" s="320">
        <v>47918</v>
      </c>
      <c r="K55" s="321">
        <v>66</v>
      </c>
      <c r="L55" s="322">
        <v>69560</v>
      </c>
      <c r="M55" s="323">
        <v>32</v>
      </c>
      <c r="N55" s="324">
        <v>34</v>
      </c>
    </row>
    <row r="56" spans="1:14" x14ac:dyDescent="0.15">
      <c r="A56" s="248"/>
      <c r="B56" s="244"/>
      <c r="C56" s="244"/>
      <c r="D56" s="244"/>
      <c r="E56" s="244"/>
      <c r="F56" s="244"/>
      <c r="G56" s="325"/>
      <c r="H56" s="326" t="s">
        <v>522</v>
      </c>
      <c r="I56" s="327">
        <v>1702916</v>
      </c>
      <c r="J56" s="328">
        <v>21318</v>
      </c>
      <c r="K56" s="329">
        <v>39.1</v>
      </c>
      <c r="L56" s="330">
        <v>35305</v>
      </c>
      <c r="M56" s="331">
        <v>17</v>
      </c>
      <c r="N56" s="332">
        <v>22.1</v>
      </c>
    </row>
    <row r="57" spans="1:14" x14ac:dyDescent="0.15">
      <c r="A57" s="248"/>
      <c r="B57" s="244"/>
      <c r="C57" s="244"/>
      <c r="D57" s="244"/>
      <c r="E57" s="244"/>
      <c r="F57" s="244"/>
      <c r="G57" s="310" t="s">
        <v>525</v>
      </c>
      <c r="H57" s="311"/>
      <c r="I57" s="319">
        <v>7288809</v>
      </c>
      <c r="J57" s="320">
        <v>91725</v>
      </c>
      <c r="K57" s="321">
        <v>91.4</v>
      </c>
      <c r="L57" s="322">
        <v>65988</v>
      </c>
      <c r="M57" s="323">
        <v>-5.0999999999999996</v>
      </c>
      <c r="N57" s="324">
        <v>96.5</v>
      </c>
    </row>
    <row r="58" spans="1:14" x14ac:dyDescent="0.15">
      <c r="A58" s="248"/>
      <c r="B58" s="244"/>
      <c r="C58" s="244"/>
      <c r="D58" s="244"/>
      <c r="E58" s="244"/>
      <c r="F58" s="244"/>
      <c r="G58" s="325"/>
      <c r="H58" s="326" t="s">
        <v>522</v>
      </c>
      <c r="I58" s="327">
        <v>3751883</v>
      </c>
      <c r="J58" s="328">
        <v>47215</v>
      </c>
      <c r="K58" s="329">
        <v>121.5</v>
      </c>
      <c r="L58" s="330">
        <v>36473</v>
      </c>
      <c r="M58" s="331">
        <v>3.3</v>
      </c>
      <c r="N58" s="332">
        <v>118.2</v>
      </c>
    </row>
    <row r="59" spans="1:14" x14ac:dyDescent="0.15">
      <c r="A59" s="248"/>
      <c r="B59" s="244"/>
      <c r="C59" s="244"/>
      <c r="D59" s="244"/>
      <c r="E59" s="244"/>
      <c r="F59" s="244"/>
      <c r="G59" s="310" t="s">
        <v>526</v>
      </c>
      <c r="H59" s="311"/>
      <c r="I59" s="319">
        <v>3841682</v>
      </c>
      <c r="J59" s="320">
        <v>48633</v>
      </c>
      <c r="K59" s="321">
        <v>-47</v>
      </c>
      <c r="L59" s="322">
        <v>77507</v>
      </c>
      <c r="M59" s="323">
        <v>17.5</v>
      </c>
      <c r="N59" s="324">
        <v>-64.5</v>
      </c>
    </row>
    <row r="60" spans="1:14" x14ac:dyDescent="0.15">
      <c r="A60" s="248"/>
      <c r="B60" s="244"/>
      <c r="C60" s="244"/>
      <c r="D60" s="244"/>
      <c r="E60" s="244"/>
      <c r="F60" s="244"/>
      <c r="G60" s="325"/>
      <c r="H60" s="326" t="s">
        <v>522</v>
      </c>
      <c r="I60" s="333">
        <v>2444155</v>
      </c>
      <c r="J60" s="328">
        <v>30941</v>
      </c>
      <c r="K60" s="329">
        <v>-34.5</v>
      </c>
      <c r="L60" s="330">
        <v>42788</v>
      </c>
      <c r="M60" s="331">
        <v>17.3</v>
      </c>
      <c r="N60" s="332">
        <v>-51.8</v>
      </c>
    </row>
    <row r="61" spans="1:14" x14ac:dyDescent="0.15">
      <c r="A61" s="248"/>
      <c r="B61" s="244"/>
      <c r="C61" s="244"/>
      <c r="D61" s="244"/>
      <c r="E61" s="244"/>
      <c r="F61" s="244"/>
      <c r="G61" s="310" t="s">
        <v>527</v>
      </c>
      <c r="H61" s="334"/>
      <c r="I61" s="335">
        <v>4265483</v>
      </c>
      <c r="J61" s="336">
        <v>53775</v>
      </c>
      <c r="K61" s="337">
        <v>15.6</v>
      </c>
      <c r="L61" s="338">
        <v>63487</v>
      </c>
      <c r="M61" s="339">
        <v>6</v>
      </c>
      <c r="N61" s="324">
        <v>9.6</v>
      </c>
    </row>
    <row r="62" spans="1:14" x14ac:dyDescent="0.15">
      <c r="A62" s="248"/>
      <c r="B62" s="244"/>
      <c r="C62" s="244"/>
      <c r="D62" s="244"/>
      <c r="E62" s="244"/>
      <c r="F62" s="244"/>
      <c r="G62" s="325"/>
      <c r="H62" s="326" t="s">
        <v>522</v>
      </c>
      <c r="I62" s="327">
        <v>2306238</v>
      </c>
      <c r="J62" s="328">
        <v>29093</v>
      </c>
      <c r="K62" s="329">
        <v>16.3</v>
      </c>
      <c r="L62" s="330">
        <v>34329</v>
      </c>
      <c r="M62" s="331">
        <v>6.7</v>
      </c>
      <c r="N62" s="332">
        <v>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0" zoomScaleNormal="80" zoomScaleSheetLayoutView="55" workbookViewId="0">
      <selection activeCell="A104" sqref="A10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A106" sqref="A10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0" t="s">
        <v>3</v>
      </c>
      <c r="D47" s="1170"/>
      <c r="E47" s="1171"/>
      <c r="F47" s="11">
        <v>14.51</v>
      </c>
      <c r="G47" s="12">
        <v>17.86</v>
      </c>
      <c r="H47" s="12">
        <v>20.81</v>
      </c>
      <c r="I47" s="12">
        <v>21.61</v>
      </c>
      <c r="J47" s="13">
        <v>25.03</v>
      </c>
    </row>
    <row r="48" spans="2:10" ht="57.75" customHeight="1" x14ac:dyDescent="0.15">
      <c r="B48" s="14"/>
      <c r="C48" s="1172" t="s">
        <v>4</v>
      </c>
      <c r="D48" s="1172"/>
      <c r="E48" s="1173"/>
      <c r="F48" s="15">
        <v>12.21</v>
      </c>
      <c r="G48" s="16">
        <v>11.89</v>
      </c>
      <c r="H48" s="16">
        <v>14.13</v>
      </c>
      <c r="I48" s="16">
        <v>13.25</v>
      </c>
      <c r="J48" s="17">
        <v>13.96</v>
      </c>
    </row>
    <row r="49" spans="2:10" ht="57.75" customHeight="1" thickBot="1" x14ac:dyDescent="0.2">
      <c r="B49" s="18"/>
      <c r="C49" s="1174" t="s">
        <v>5</v>
      </c>
      <c r="D49" s="1174"/>
      <c r="E49" s="1175"/>
      <c r="F49" s="19" t="s">
        <v>534</v>
      </c>
      <c r="G49" s="20">
        <v>4.88</v>
      </c>
      <c r="H49" s="20">
        <v>5.44</v>
      </c>
      <c r="I49" s="20" t="s">
        <v>535</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2017-03-31T00:03:56Z</cp:lastPrinted>
  <dcterms:created xsi:type="dcterms:W3CDTF">2017-02-15T17:01:24Z</dcterms:created>
  <dcterms:modified xsi:type="dcterms:W3CDTF">2017-05-16T07:48:27Z</dcterms:modified>
  <cp:category/>
</cp:coreProperties>
</file>