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35" i="9"/>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CO34" i="9" s="1"/>
  <c r="BW34" i="9"/>
  <c r="BW35" i="9" s="1"/>
  <c r="BW36" i="9" s="1"/>
  <c r="BW37" i="9" s="1"/>
  <c r="BW38" i="9" s="1"/>
  <c r="BW39" i="9" s="1"/>
  <c r="BW40" i="9" s="1"/>
</calcChain>
</file>

<file path=xl/sharedStrings.xml><?xml version="1.0" encoding="utf-8"?>
<sst xmlns="http://schemas.openxmlformats.org/spreadsheetml/2006/main" count="1008" uniqueCount="558">
  <si>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</si>
  <si>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</si>
  <si>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</si>
  <si>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</si>
  <si>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</si>
  <si>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</si>
  <si>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</si>
  <si>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</si>
  <si>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</si>
  <si>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</si>
  <si>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</si>
  <si>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</si>
  <si>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</si>
  <si>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</si>
  <si>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</si>
  <si>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</si>
  <si>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</si>
  <si>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</si>
  <si>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</si>
  <si>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</si>
  <si>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</si>
  <si>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</si>
  <si>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</si>
  <si>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</si>
  <si>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</si>
  <si>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</si>
  <si>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</si>
  <si>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</si>
  <si>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</si>
  <si>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</si>
  <si>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</si>
  <si>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</si>
  <si>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</si>
  <si>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</si>
  <si>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</si>
  <si>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</si>
  <si>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</si>
  <si>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</si>
  <si>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</si>
  <si>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</si>
  <si>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</si>
  <si>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</si>
  <si>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</si>
  <si>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</si>
  <si>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</si>
  <si>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</si>
  <si>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</si>
  <si>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</si>
  <si>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</si>
  <si>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</si>
  <si>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</si>
  <si>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</si>
  <si>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</si>
  <si>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</si>
  <si>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</si>
  <si>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</si>
  <si>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</si>
  <si>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</si>
  <si>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</si>
  <si>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</si>
  <si>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</si>
  <si>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</si>
  <si>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</si>
  <si>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</si>
  <si>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</si>
  <si>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</si>
  <si>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</si>
  <si>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</si>
  <si>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</si>
  <si>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</si>
  <si>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</si>
  <si>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</si>
  <si>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</si>
  <si>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</si>
  <si>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</si>
  <si>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</si>
  <si>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</si>
  <si>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</si>
  <si>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</si>
  <si>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</si>
  <si>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</si>
  <si>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新座市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</si>
  <si>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</si>
  <si>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</si>
  <si>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</si>
  <si>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</si>
  <si>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</si>
  <si>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</si>
  <si>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</si>
  <si>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</si>
  <si>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</si>
  <si>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</si>
  <si>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</si>
  <si>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</si>
  <si>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</si>
  <si>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</si>
  <si>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</si>
  <si>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</si>
  <si>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</si>
  <si>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</si>
  <si>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</si>
  <si>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</si>
  <si>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</si>
  <si>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</si>
  <si>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</si>
  <si>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</si>
  <si>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</si>
  <si>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</si>
  <si>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</si>
  <si>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</si>
  <si>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</si>
  <si>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</si>
  <si>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</si>
  <si>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</si>
  <si>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</si>
  <si>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</si>
  <si>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</si>
  <si>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</si>
  <si>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</si>
  <si>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</si>
  <si>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</si>
  <si>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</si>
  <si>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</si>
  <si>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</si>
  <si>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</si>
  <si>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</si>
  <si>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</si>
  <si>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</si>
  <si>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</si>
  <si>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</si>
  <si>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</si>
  <si>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</si>
  <si>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</si>
  <si>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</si>
  <si>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</si>
  <si>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</si>
  <si>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</si>
  <si>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</si>
  <si>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</si>
  <si>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</si>
  <si>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</si>
  <si>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</si>
  <si>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</si>
  <si>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</si>
  <si>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</si>
  <si>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</si>
  <si>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</si>
  <si>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</si>
  <si>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</si>
  <si>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</si>
  <si>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</si>
  <si>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</si>
  <si>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</si>
  <si>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</si>
  <si>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</si>
  <si>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</si>
  <si>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</si>
  <si>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</si>
  <si>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</si>
  <si>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</si>
  <si>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</si>
  <si>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</si>
  <si>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</si>
  <si>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</si>
  <si>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</si>
  <si>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</si>
  <si>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</si>
  <si>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</si>
  <si>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</si>
  <si>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</si>
  <si>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</si>
  <si>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</si>
  <si>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</si>
  <si>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</si>
  <si>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</si>
  <si>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</si>
  <si>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</si>
  <si>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</si>
  <si>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</si>
  <si>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</si>
  <si>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</si>
  <si>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</si>
  <si>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</si>
  <si>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</si>
  <si>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</si>
  <si>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</si>
  <si>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</si>
  <si>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</si>
  <si>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</si>
  <si>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</si>
  <si>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</si>
  <si>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</si>
  <si>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埼玉県新座市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</si>
  <si>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</si>
  <si>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</si>
  <si>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</si>
  <si>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</si>
  <si>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</si>
  <si>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</si>
  <si>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</si>
  <si>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</si>
  <si>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</si>
  <si>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</si>
  <si>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</si>
  <si>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</si>
  <si>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</si>
  <si>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</si>
  <si>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</si>
  <si>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</si>
  <si>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</si>
  <si>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</si>
  <si>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</si>
  <si>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</si>
  <si>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</si>
  <si>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</si>
  <si>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</si>
  <si>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</si>
  <si>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</si>
  <si>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</si>
  <si>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</si>
  <si>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</si>
  <si>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</si>
  <si>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</si>
  <si>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</si>
  <si>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</si>
  <si>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</si>
  <si>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</si>
  <si>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</si>
  <si>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</si>
  <si>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</si>
  <si>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</si>
  <si>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</si>
  <si>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</si>
  <si>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</si>
  <si>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</si>
  <si>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</si>
  <si>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</si>
  <si>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</si>
  <si>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</si>
  <si>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</si>
  <si>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</si>
  <si>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</si>
  <si>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</si>
  <si>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</si>
  <si>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</si>
  <si>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</si>
  <si>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</si>
  <si>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</si>
  <si>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</si>
  <si>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</si>
  <si>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</si>
  <si>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</si>
  <si>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</si>
  <si>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</si>
  <si>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</si>
  <si>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</si>
  <si>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</si>
  <si>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</si>
  <si>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</si>
  <si>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</si>
  <si>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</si>
  <si>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</si>
  <si>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</si>
  <si>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</si>
  <si>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</si>
  <si>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</si>
  <si>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</si>
  <si>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</si>
  <si>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</si>
  <si>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</si>
  <si>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</si>
  <si>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</si>
  <si>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</si>
  <si>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</si>
  <si>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</si>
  <si>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</si>
  <si>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</si>
  <si>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</si>
  <si>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</si>
  <si>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</si>
  <si>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</si>
  <si>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</si>
  <si>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</si>
  <si>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</si>
  <si>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</si>
  <si>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</si>
  <si>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</si>
  <si>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</si>
  <si>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</si>
  <si>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</si>
  <si>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</si>
  <si>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</si>
  <si>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</si>
  <si>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</si>
  <si>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</si>
  <si>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</si>
  <si>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</si>
  <si>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</si>
  <si>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</si>
  <si>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</si>
  <si>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</si>
  <si>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</si>
  <si>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</si>
  <si>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</si>
  <si>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</si>
  <si>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</si>
  <si>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</si>
  <si>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</si>
  <si>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</si>
  <si>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</si>
  <si>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</si>
  <si>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</si>
  <si>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</si>
  <si>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</si>
  <si>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</si>
  <si>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</si>
  <si>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</si>
  <si>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</si>
  <si>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</si>
  <si>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</si>
  <si>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</si>
  <si>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</si>
  <si>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</si>
  <si>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</si>
  <si>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</si>
  <si>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</si>
  <si>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</si>
  <si>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</si>
  <si>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</si>
  <si>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</si>
  <si>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</si>
  <si>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</si>
  <si>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</si>
  <si>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</si>
  <si>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</si>
  <si>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</si>
  <si>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</si>
  <si>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</si>
  <si>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</si>
  <si>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</si>
  <si>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埼玉県新座市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</si>
  <si>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</si>
  <si>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</si>
  <si>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</si>
  <si>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</si>
  <si>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</si>
  <si>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</si>
  <si>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</si>
  <si>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</si>
  <si>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</si>
  <si>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</si>
  <si>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</si>
  <si>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</si>
  <si>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</si>
  <si>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</si>
  <si>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</si>
  <si>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</si>
  <si>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</si>
  <si>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</si>
  <si>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</si>
  <si>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</si>
  <si>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新座都市計画事業新座駅南口第２土地区画整理事業特別会計</t>
    <phoneticPr fontId="5"/>
  </si>
  <si>
    <t>新座都市計画事業新座駅北口土地区画整理事業特別会計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</si>
  <si>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</si>
  <si>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</si>
  <si>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</si>
  <si>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</si>
  <si>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</si>
  <si>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</si>
  <si>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</si>
  <si>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</si>
  <si>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</si>
  <si>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</si>
  <si>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</si>
  <si>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</si>
  <si>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</si>
  <si>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</si>
  <si>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</si>
  <si>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</si>
  <si>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</si>
  <si>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</si>
  <si>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</si>
  <si>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</si>
  <si>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</si>
  <si>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</si>
  <si>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</si>
  <si>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</si>
  <si>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</si>
  <si>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</si>
  <si>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</si>
  <si>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</si>
  <si>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</si>
  <si>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</si>
  <si>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</si>
  <si>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</si>
  <si>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</si>
  <si>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</si>
  <si>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</si>
  <si>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</si>
  <si>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</si>
  <si>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</si>
  <si>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</si>
  <si>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</si>
  <si>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</si>
  <si>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</si>
  <si>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</si>
  <si>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</si>
  <si>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</si>
  <si>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</si>
  <si>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</si>
  <si>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</si>
  <si>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</si>
  <si>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</si>
  <si>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</si>
  <si>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</si>
  <si>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</si>
  <si>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</si>
  <si>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</si>
  <si>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</si>
  <si>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</si>
  <si>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</si>
  <si>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</si>
  <si>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</si>
  <si>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</si>
  <si>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</si>
  <si>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</si>
  <si>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</si>
  <si>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</si>
  <si>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</si>
  <si>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</si>
  <si>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</si>
  <si>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</si>
  <si>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</si>
  <si>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</si>
  <si>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</si>
  <si>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</si>
  <si>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</si>
  <si>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</si>
  <si>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</si>
  <si>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</si>
  <si>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</si>
  <si>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</si>
  <si>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</si>
  <si>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</si>
  <si>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</si>
  <si>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</si>
  <si>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</si>
  <si>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</si>
  <si>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</si>
  <si>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</si>
  <si>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</si>
  <si>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</si>
  <si>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</si>
  <si>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</si>
  <si>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</si>
  <si>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</si>
  <si>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</si>
  <si>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</si>
  <si>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</si>
  <si>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</si>
  <si>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</si>
  <si>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</si>
  <si>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</si>
  <si>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</si>
  <si>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</si>
  <si>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</si>
  <si>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</si>
  <si>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</si>
  <si>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</si>
  <si>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</si>
  <si>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</si>
  <si>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</si>
  <si>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</si>
  <si>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</si>
  <si>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</si>
  <si>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</si>
  <si>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</si>
  <si>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</si>
  <si>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</si>
  <si>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</si>
  <si>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</si>
  <si>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</si>
  <si>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</si>
  <si>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</si>
  <si>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</si>
  <si>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</si>
  <si>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</si>
  <si>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</si>
  <si>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</si>
  <si>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</si>
  <si>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</si>
  <si>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</si>
  <si>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</si>
  <si>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</si>
  <si>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</si>
  <si>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</si>
  <si>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</si>
  <si>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</si>
  <si>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</si>
  <si>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</si>
  <si>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</si>
  <si>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</si>
  <si>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</si>
  <si>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</si>
  <si>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</si>
  <si>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</si>
  <si>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</si>
  <si>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</si>
  <si>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</si>
  <si>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</si>
  <si>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</si>
  <si>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</si>
  <si>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</si>
  <si>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</si>
  <si>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</si>
  <si>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</si>
  <si>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</si>
  <si>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</si>
  <si>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</si>
  <si>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</si>
  <si>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</si>
  <si>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</si>
  <si>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1.81</t>
  </si>
  <si>
    <t>▲ 3.04</t>
  </si>
  <si>
    <t>▲ 1.36</t>
  </si>
  <si>
    <t>水道事業会計</t>
  </si>
  <si>
    <t>一般会計</t>
  </si>
  <si>
    <t>国民健康保険事業特別会計</t>
  </si>
  <si>
    <t>介護保険事業特別会計</t>
  </si>
  <si>
    <t>下水道事業特別会計</t>
  </si>
  <si>
    <t>新座都市計画事業新座駅北口土地区画整理事業特別会計</t>
  </si>
  <si>
    <t>後期高齢者医療事業特別会計</t>
  </si>
  <si>
    <t>新座都市計画事業新座駅南口第２土地区画整理事業特別会計</t>
  </si>
  <si>
    <t>その他会計（赤字）</t>
  </si>
  <si>
    <t>その他会計（黒字）</t>
  </si>
  <si>
    <t>朝霞地区一部事務組合（一般会計）</t>
    <rPh sb="0" eb="2">
      <t>アサカ</t>
    </rPh>
    <rPh sb="2" eb="4">
      <t>チク</t>
    </rPh>
    <rPh sb="4" eb="6">
      <t>イチブ</t>
    </rPh>
    <rPh sb="6" eb="8">
      <t>ジム</t>
    </rPh>
    <rPh sb="8" eb="10">
      <t>クミアイ</t>
    </rPh>
    <rPh sb="11" eb="13">
      <t>イッパン</t>
    </rPh>
    <rPh sb="13" eb="15">
      <t>カイケイ</t>
    </rPh>
    <phoneticPr fontId="5"/>
  </si>
  <si>
    <t>志木地区衛生組合（一般会計）</t>
    <rPh sb="0" eb="2">
      <t>シキ</t>
    </rPh>
    <rPh sb="2" eb="4">
      <t>チク</t>
    </rPh>
    <rPh sb="4" eb="6">
      <t>エイセイ</t>
    </rPh>
    <rPh sb="6" eb="8">
      <t>クミアイ</t>
    </rPh>
    <rPh sb="9" eb="11">
      <t>イッパン</t>
    </rPh>
    <rPh sb="11" eb="13">
      <t>カイケイ</t>
    </rPh>
    <phoneticPr fontId="5"/>
  </si>
  <si>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5"/>
  </si>
  <si>
    <t>埼玉県後期高齢者医療広域連合（後期高齢者医療事業特別会計）</t>
    <rPh sb="0" eb="3">
      <t>サイタマケン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</si>
  <si>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5"/>
  </si>
  <si>
    <t>埼玉県市町村総合事務組合（交通災害共済事業特別会計）</t>
    <rPh sb="0" eb="3">
      <t>サイタマケン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</si>
  <si>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彩の国さいたま人づくり広域連合</t>
    <rPh sb="0" eb="1">
      <t>イロドリ</t>
    </rPh>
    <rPh sb="2" eb="3">
      <t>クニ</t>
    </rPh>
    <rPh sb="7" eb="8">
      <t>ヒト</t>
    </rPh>
    <rPh sb="11" eb="13">
      <t>コウイキ</t>
    </rPh>
    <rPh sb="13" eb="15">
      <t>レンゴウ</t>
    </rPh>
    <phoneticPr fontId="5"/>
  </si>
  <si>
    <t>新座市体育協会</t>
    <rPh sb="0" eb="3">
      <t>ニイザシ</t>
    </rPh>
    <rPh sb="3" eb="5">
      <t>タイイク</t>
    </rPh>
    <rPh sb="5" eb="7">
      <t>キョウカイ</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</si>
  <si>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</si>
  <si>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</si>
  <si>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</si>
  <si>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</si>
  <si>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</si>
  <si>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</si>
  <si>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</si>
  <si>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</si>
  <si>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</si>
  <si>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</si>
  <si>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</si>
  <si>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</si>
  <si>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</si>
  <si>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</si>
  <si>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近年類似団体と比較して低い水準であったが、平成２７年度は高くなっている。また、将来負担比率については、類似団体と比較して高い水準であるが平成２５年度以降は特に高くなっている。
　将来負担比率が平成２５年度以降特に高くなった要因は、平成２５年度、２６年度に小中学校の屋内運動場やトイレの改修事業債を発行したことによるものである。将来負担比率は平成２５年度以降少しづつ低下しているものの類似団体と比較すると高い状況であることから、実質公債費比率についても平成２７年度以降も類似団体を上回って推移していくものと想定される。</t>
    <rPh sb="1" eb="3">
      <t>ジッシツ</t>
    </rPh>
    <rPh sb="3" eb="5">
      <t>コウサイ</t>
    </rPh>
    <rPh sb="5" eb="6">
      <t>ヒ</t>
    </rPh>
    <rPh sb="6" eb="8">
      <t>ヒリツ</t>
    </rPh>
    <rPh sb="9" eb="11">
      <t>キンネン</t>
    </rPh>
    <rPh sb="11" eb="13">
      <t>ルイジ</t>
    </rPh>
    <rPh sb="13" eb="15">
      <t>ダンタイ</t>
    </rPh>
    <rPh sb="16" eb="18">
      <t>ヒカク</t>
    </rPh>
    <rPh sb="20" eb="21">
      <t>ヒク</t>
    </rPh>
    <rPh sb="22" eb="24">
      <t>スイジュン</t>
    </rPh>
    <rPh sb="30" eb="32">
      <t>ヘイセイ</t>
    </rPh>
    <rPh sb="34" eb="36">
      <t>ネンド</t>
    </rPh>
    <rPh sb="37" eb="38">
      <t>タカ</t>
    </rPh>
    <rPh sb="48" eb="50">
      <t>ショウライ</t>
    </rPh>
    <rPh sb="50" eb="52">
      <t>フタン</t>
    </rPh>
    <rPh sb="52" eb="54">
      <t>ヒリツ</t>
    </rPh>
    <rPh sb="60" eb="62">
      <t>ルイジ</t>
    </rPh>
    <rPh sb="62" eb="64">
      <t>ダンタイ</t>
    </rPh>
    <rPh sb="65" eb="67">
      <t>ヒカク</t>
    </rPh>
    <rPh sb="69" eb="70">
      <t>タカ</t>
    </rPh>
    <rPh sb="71" eb="73">
      <t>スイジュン</t>
    </rPh>
    <rPh sb="77" eb="79">
      <t>ヘイセイ</t>
    </rPh>
    <rPh sb="81" eb="85">
      <t>ネンドイコウ</t>
    </rPh>
    <rPh sb="86" eb="87">
      <t>トク</t>
    </rPh>
    <rPh sb="88" eb="89">
      <t>タカ</t>
    </rPh>
    <rPh sb="98" eb="100">
      <t>ショウライ</t>
    </rPh>
    <rPh sb="100" eb="102">
      <t>フタン</t>
    </rPh>
    <rPh sb="102" eb="104">
      <t>ヒリツ</t>
    </rPh>
    <rPh sb="105" eb="107">
      <t>ヘイセイ</t>
    </rPh>
    <rPh sb="109" eb="111">
      <t>ネンド</t>
    </rPh>
    <rPh sb="111" eb="113">
      <t>イコウ</t>
    </rPh>
    <rPh sb="113" eb="114">
      <t>トク</t>
    </rPh>
    <rPh sb="115" eb="116">
      <t>タカ</t>
    </rPh>
    <rPh sb="120" eb="122">
      <t>ヨウイン</t>
    </rPh>
    <rPh sb="124" eb="126">
      <t>ヘイセイ</t>
    </rPh>
    <rPh sb="172" eb="174">
      <t>ショウライ</t>
    </rPh>
    <rPh sb="174" eb="176">
      <t>フタン</t>
    </rPh>
    <rPh sb="176" eb="178">
      <t>ヒリツ</t>
    </rPh>
    <rPh sb="185" eb="187">
      <t>イコウ</t>
    </rPh>
    <rPh sb="187" eb="188">
      <t>スコ</t>
    </rPh>
    <rPh sb="200" eb="202">
      <t>ルイジ</t>
    </rPh>
    <rPh sb="202" eb="204">
      <t>ダンタイ</t>
    </rPh>
    <rPh sb="205" eb="207">
      <t>ヒカク</t>
    </rPh>
    <rPh sb="210" eb="211">
      <t>タカ</t>
    </rPh>
    <rPh sb="212" eb="214">
      <t>ジョウキョウ</t>
    </rPh>
    <rPh sb="222" eb="224">
      <t>ジッシツ</t>
    </rPh>
    <rPh sb="224" eb="226">
      <t>コウサイ</t>
    </rPh>
    <rPh sb="226" eb="227">
      <t>ヒ</t>
    </rPh>
    <rPh sb="227" eb="229">
      <t>ヒリツ</t>
    </rPh>
    <rPh sb="234" eb="236">
      <t>ヘイセイ</t>
    </rPh>
    <rPh sb="238" eb="240">
      <t>ネンド</t>
    </rPh>
    <rPh sb="240" eb="242">
      <t>イコウ</t>
    </rPh>
    <rPh sb="243" eb="245">
      <t>ルイジ</t>
    </rPh>
    <rPh sb="245" eb="247">
      <t>ダンタイ</t>
    </rPh>
    <rPh sb="248" eb="250">
      <t>ウワマワ</t>
    </rPh>
    <rPh sb="252" eb="254">
      <t>スイイ</t>
    </rPh>
    <rPh sb="261" eb="263">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</si>
</sst>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32058</c:v>
                </c:pt>
                <c:pt idx="1">
                  <c:v>31167</c:v>
                </c:pt>
                <c:pt idx="2">
                  <c:v>47372</c:v>
                </c:pt>
                <c:pt idx="3">
                  <c:v>39993</c:v>
                </c:pt>
                <c:pt idx="4">
                  <c:v>20071</c:v>
                </c:pt>
              </c:numCache>
            </c:numRef>
          </c:val>
          <c:smooth val="0"/>
        </c:ser>
        <c:dLbls>
          <c:showLegendKey val="0"/>
          <c:showVal val="0"/>
          <c:showCatName val="0"/>
          <c:showSerName val="0"/>
          <c:showPercent val="0"/>
          <c:showBubbleSize val="0"/>
        </c:dLbls>
        <c:marker val="1"/>
        <c:smooth val="0"/>
        <c:axId val="93973504"/>
        <c:axId val="96224384"/>
      </c:lineChart>
      <c:catAx>
        <c:axId val="93973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24384"/>
        <c:crosses val="autoZero"/>
        <c:auto val="1"/>
        <c:lblAlgn val="ctr"/>
        <c:lblOffset val="100"/>
        <c:tickLblSkip val="1"/>
        <c:tickMarkSkip val="1"/>
        <c:noMultiLvlLbl val="0"/>
      </c:catAx>
      <c:valAx>
        <c:axId val="9622438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7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9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4.8899999999999997</c:v>
                </c:pt>
                <c:pt idx="1">
                  <c:v>5.12</c:v>
                </c:pt>
                <c:pt idx="2">
                  <c:v>5.68</c:v>
                </c:pt>
                <c:pt idx="3">
                  <c:v>4.51</c:v>
                </c:pt>
                <c:pt idx="4">
                  <c:v>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11.52</c:v>
                </c:pt>
                <c:pt idx="1">
                  <c:v>11.24</c:v>
                </c:pt>
                <c:pt idx="2">
                  <c:v>8.85</c:v>
                </c:pt>
                <c:pt idx="3">
                  <c:v>6.85</c:v>
                </c:pt>
                <c:pt idx="4">
                  <c:v>5.95</c:v>
                </c:pt>
              </c:numCache>
            </c:numRef>
          </c:val>
        </c:ser>
        <c:dLbls>
          <c:showLegendKey val="0"/>
          <c:showVal val="0"/>
          <c:showCatName val="0"/>
          <c:showSerName val="0"/>
          <c:showPercent val="0"/>
          <c:showBubbleSize val="0"/>
        </c:dLbls>
        <c:gapWidth val="250"/>
        <c:overlap val="100"/>
        <c:axId val="111222784"/>
        <c:axId val="111224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2.06</c:v>
                </c:pt>
                <c:pt idx="1">
                  <c:v>0.08</c:v>
                </c:pt>
                <c:pt idx="2">
                  <c:v>-1.81</c:v>
                </c:pt>
                <c:pt idx="3">
                  <c:v>-3.04</c:v>
                </c:pt>
                <c:pt idx="4">
                  <c:v>-1.36</c:v>
                </c:pt>
              </c:numCache>
            </c:numRef>
          </c:val>
          <c:smooth val="0"/>
        </c:ser>
        <c:dLbls>
          <c:showLegendKey val="0"/>
          <c:showVal val="0"/>
          <c:showCatName val="0"/>
          <c:showSerName val="0"/>
          <c:showPercent val="0"/>
          <c:showBubbleSize val="0"/>
        </c:dLbls>
        <c:marker val="1"/>
        <c:smooth val="0"/>
        <c:axId val="111222784"/>
        <c:axId val="111224704"/>
      </c:lineChart>
      <c:catAx>
        <c:axId val="1112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224704"/>
        <c:crosses val="autoZero"/>
        <c:auto val="1"/>
        <c:lblAlgn val="ctr"/>
        <c:lblOffset val="100"/>
        <c:tickLblSkip val="1"/>
        <c:tickMarkSkip val="1"/>
        <c:noMultiLvlLbl val="0"/>
      </c:catAx>
      <c:valAx>
        <c:axId val="11122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新座都市計画事業新座駅南口第２土地区画整理事業特別会計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0.33</c:v>
                </c:pt>
                <c:pt idx="2">
                  <c:v>#N/A</c:v>
                </c:pt>
                <c:pt idx="3">
                  <c:v>0.57999999999999996</c:v>
                </c:pt>
                <c:pt idx="4">
                  <c:v>#N/A</c:v>
                </c:pt>
                <c:pt idx="5">
                  <c:v>0.96</c:v>
                </c:pt>
                <c:pt idx="6">
                  <c:v>#N/A</c:v>
                </c:pt>
                <c:pt idx="7">
                  <c:v>0</c:v>
                </c:pt>
                <c:pt idx="8">
                  <c:v>#N/A</c:v>
                </c:pt>
                <c:pt idx="9">
                  <c:v>0.01</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c:v>
                </c:pt>
                <c:pt idx="4">
                  <c:v>#N/A</c:v>
                </c:pt>
                <c:pt idx="5">
                  <c:v>0.1</c:v>
                </c:pt>
                <c:pt idx="6">
                  <c:v>#N/A</c:v>
                </c:pt>
                <c:pt idx="7">
                  <c:v>0.1</c:v>
                </c:pt>
                <c:pt idx="8">
                  <c:v>#N/A</c:v>
                </c:pt>
                <c:pt idx="9">
                  <c:v>0.09</c:v>
                </c:pt>
              </c:numCache>
            </c:numRef>
          </c:val>
        </c:ser>
        <c:ser>
          <c:idx val="4"/>
          <c:order val="4"/>
          <c:tx>
            <c:strRef>
              <c:f>データシート!$A$31</c:f>
              <c:strCache>
                <c:ptCount val="1"/>
                <c:pt idx="0">
                  <c:v>新座都市計画事業新座駅北口土地区画整理事業特別会計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0.06</c:v>
                </c:pt>
                <c:pt idx="6">
                  <c:v>#N/A</c:v>
                </c:pt>
                <c:pt idx="7">
                  <c:v>0.44</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0.41</c:v>
                </c:pt>
                <c:pt idx="2">
                  <c:v>#N/A</c:v>
                </c:pt>
                <c:pt idx="3">
                  <c:v>0.56999999999999995</c:v>
                </c:pt>
                <c:pt idx="4">
                  <c:v>#N/A</c:v>
                </c:pt>
                <c:pt idx="5">
                  <c:v>0.56000000000000005</c:v>
                </c:pt>
                <c:pt idx="6">
                  <c:v>#N/A</c:v>
                </c:pt>
                <c:pt idx="7">
                  <c:v>0.52</c:v>
                </c:pt>
                <c:pt idx="8">
                  <c:v>#N/A</c:v>
                </c:pt>
                <c:pt idx="9">
                  <c:v>0.31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0.73</c:v>
                </c:pt>
                <c:pt idx="2">
                  <c:v>#N/A</c:v>
                </c:pt>
                <c:pt idx="3">
                  <c:v>0.7</c:v>
                </c:pt>
                <c:pt idx="4">
                  <c:v>#N/A</c:v>
                </c:pt>
                <c:pt idx="5">
                  <c:v>0.65</c:v>
                </c:pt>
                <c:pt idx="6">
                  <c:v>#N/A</c:v>
                </c:pt>
                <c:pt idx="7">
                  <c:v>0.68</c:v>
                </c:pt>
                <c:pt idx="8">
                  <c:v>#N/A</c:v>
                </c:pt>
                <c:pt idx="9">
                  <c:v>0.57999999999999996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4.0599999999999996</c:v>
                </c:pt>
                <c:pt idx="2">
                  <c:v>#N/A</c:v>
                </c:pt>
                <c:pt idx="3">
                  <c:v>1.75</c:v>
                </c:pt>
                <c:pt idx="4">
                  <c:v>#N/A</c:v>
                </c:pt>
                <c:pt idx="5">
                  <c:v>3.35</c:v>
                </c:pt>
                <c:pt idx="6">
                  <c:v>#N/A</c:v>
                </c:pt>
                <c:pt idx="7">
                  <c:v>3.06</c:v>
                </c:pt>
                <c:pt idx="8">
                  <c:v>#N/A</c:v>
                </c:pt>
                <c:pt idx="9">
                  <c:v>2.3199999999999998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4.54</c:v>
                </c:pt>
                <c:pt idx="2">
                  <c:v>#N/A</c:v>
                </c:pt>
                <c:pt idx="3">
                  <c:v>4.5199999999999996</c:v>
                </c:pt>
                <c:pt idx="4">
                  <c:v>#N/A</c:v>
                </c:pt>
                <c:pt idx="5">
                  <c:v>4.6500000000000004</c:v>
                </c:pt>
                <c:pt idx="6">
                  <c:v>#N/A</c:v>
                </c:pt>
                <c:pt idx="7">
                  <c:v>4.05</c:v>
                </c:pt>
                <c:pt idx="8">
                  <c:v>#N/A</c:v>
                </c:pt>
                <c:pt idx="9">
                  <c:v>3.87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7.98</c:v>
                </c:pt>
                <c:pt idx="2">
                  <c:v>#N/A</c:v>
                </c:pt>
                <c:pt idx="3">
                  <c:v>9.39</c:v>
                </c:pt>
                <c:pt idx="4">
                  <c:v>#N/A</c:v>
                </c:pt>
                <c:pt idx="5">
                  <c:v>9.51</c:v>
                </c:pt>
                <c:pt idx="6">
                  <c:v>#N/A</c:v>
                </c:pt>
                <c:pt idx="7">
                  <c:v>7.9</c:v>
                </c:pt>
                <c:pt idx="8">
                  <c:v>#N/A</c:v>
                </c:pt>
                <c:pt idx="9">
                  <c:v>8.17</c:v>
                </c:pt>
              </c:numCache>
            </c:numRef>
          </c:val>
        </c:ser>
        <c:dLbls>
          <c:showLegendKey val="0"/>
          <c:showVal val="0"/>
          <c:showCatName val="0"/>
          <c:showSerName val="0"/>
          <c:showPercent val="0"/>
          <c:showBubbleSize val="0"/>
        </c:dLbls>
        <c:gapWidth val="150"/>
        <c:overlap val="100"/>
        <c:axId val="103720832"/>
        <c:axId val="103722368"/>
      </c:barChart>
      <c:catAx>
        <c:axId val="10372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22368"/>
        <c:crosses val="autoZero"/>
        <c:auto val="1"/>
        <c:lblAlgn val="ctr"/>
        <c:lblOffset val="100"/>
        <c:tickLblSkip val="1"/>
        <c:tickMarkSkip val="1"/>
        <c:noMultiLvlLbl val="0"/>
      </c:catAx>
      <c:valAx>
        <c:axId val="10372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2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34E-2"/>
          <c:y val="8.7976539589442848E-2"/>
          <c:w val="0.90356317136844044"/>
          <c:h val="0.639296187683286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4215</c:v>
                </c:pt>
                <c:pt idx="5">
                  <c:v>4057</c:v>
                </c:pt>
                <c:pt idx="8">
                  <c:v>3989</c:v>
                </c:pt>
                <c:pt idx="11">
                  <c:v>4012</c:v>
                </c:pt>
                <c:pt idx="14">
                  <c:v>3637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89</c:v>
                </c:pt>
                <c:pt idx="3">
                  <c:v>113</c:v>
                </c:pt>
                <c:pt idx="6">
                  <c:v>66</c:v>
                </c:pt>
                <c:pt idx="9">
                  <c:v>88</c:v>
                </c:pt>
                <c:pt idx="12">
                  <c:v>123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150</c:v>
                </c:pt>
                <c:pt idx="3">
                  <c:v>99</c:v>
                </c:pt>
                <c:pt idx="6">
                  <c:v>37</c:v>
                </c:pt>
                <c:pt idx="9">
                  <c:v>49</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1220</c:v>
                </c:pt>
                <c:pt idx="3">
                  <c:v>1026</c:v>
                </c:pt>
                <c:pt idx="6">
                  <c:v>776</c:v>
                </c:pt>
                <c:pt idx="9">
                  <c:v>859</c:v>
                </c:pt>
                <c:pt idx="12">
                  <c:v>703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4052</c:v>
                </c:pt>
                <c:pt idx="3">
                  <c:v>4011</c:v>
                </c:pt>
                <c:pt idx="6">
                  <c:v>4281</c:v>
                </c:pt>
                <c:pt idx="9">
                  <c:v>4496</c:v>
                </c:pt>
                <c:pt idx="12">
                  <c:v>4331</c:v>
                </c:pt>
              </c:numCache>
            </c:numRef>
          </c:val>
        </c:ser>
        <c:dLbls>
          <c:showLegendKey val="0"/>
          <c:showVal val="0"/>
          <c:showCatName val="0"/>
          <c:showSerName val="0"/>
          <c:showPercent val="0"/>
          <c:showBubbleSize val="0"/>
        </c:dLbls>
        <c:gapWidth val="100"/>
        <c:overlap val="100"/>
        <c:axId val="93824896"/>
        <c:axId val="9383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1296</c:v>
                </c:pt>
                <c:pt idx="2">
                  <c:v>#N/A</c:v>
                </c:pt>
                <c:pt idx="3">
                  <c:v>#N/A</c:v>
                </c:pt>
                <c:pt idx="4">
                  <c:v>1192</c:v>
                </c:pt>
                <c:pt idx="5">
                  <c:v>#N/A</c:v>
                </c:pt>
                <c:pt idx="6">
                  <c:v>#N/A</c:v>
                </c:pt>
                <c:pt idx="7">
                  <c:v>1171</c:v>
                </c:pt>
                <c:pt idx="8">
                  <c:v>#N/A</c:v>
                </c:pt>
                <c:pt idx="9">
                  <c:v>#N/A</c:v>
                </c:pt>
                <c:pt idx="10">
                  <c:v>1480</c:v>
                </c:pt>
                <c:pt idx="11">
                  <c:v>#N/A</c:v>
                </c:pt>
                <c:pt idx="12">
                  <c:v>#N/A</c:v>
                </c:pt>
                <c:pt idx="13">
                  <c:v>1564</c:v>
                </c:pt>
                <c:pt idx="14">
                  <c:v>#N/A</c:v>
                </c:pt>
              </c:numCache>
            </c:numRef>
          </c:val>
          <c:smooth val="0"/>
        </c:ser>
        <c:dLbls>
          <c:showLegendKey val="0"/>
          <c:showVal val="0"/>
          <c:showCatName val="0"/>
          <c:showSerName val="0"/>
          <c:showPercent val="0"/>
          <c:showBubbleSize val="0"/>
        </c:dLbls>
        <c:marker val="1"/>
        <c:smooth val="0"/>
        <c:axId val="93824896"/>
        <c:axId val="93839360"/>
      </c:lineChart>
      <c:catAx>
        <c:axId val="9382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39360"/>
        <c:crosses val="autoZero"/>
        <c:auto val="1"/>
        <c:lblAlgn val="ctr"/>
        <c:lblOffset val="100"/>
        <c:tickLblSkip val="1"/>
        <c:tickMarkSkip val="1"/>
        <c:noMultiLvlLbl val="0"/>
      </c:catAx>
      <c:valAx>
        <c:axId val="9383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2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73"/>
          <c:h val="0.589182127738551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32215</c:v>
                </c:pt>
                <c:pt idx="5">
                  <c:v>33496</c:v>
                </c:pt>
                <c:pt idx="8">
                  <c:v>34049</c:v>
                </c:pt>
                <c:pt idx="11">
                  <c:v>34161</c:v>
                </c:pt>
                <c:pt idx="14">
                  <c:v>34074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8495</c:v>
                </c:pt>
                <c:pt idx="5">
                  <c:v>8941</c:v>
                </c:pt>
                <c:pt idx="8">
                  <c:v>8027</c:v>
                </c:pt>
                <c:pt idx="11">
                  <c:v>7989</c:v>
                </c:pt>
                <c:pt idx="14">
                  <c:v>7452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4260</c:v>
                </c:pt>
                <c:pt idx="5">
                  <c:v>4851</c:v>
                </c:pt>
                <c:pt idx="8">
                  <c:v>4685</c:v>
                </c:pt>
                <c:pt idx="11">
                  <c:v>4855</c:v>
                </c:pt>
                <c:pt idx="14">
                  <c:v>4620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12</c:v>
                </c:pt>
                <c:pt idx="6">
                  <c:v>13</c:v>
                </c:pt>
                <c:pt idx="9">
                  <c:v>10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5607</c:v>
                </c:pt>
                <c:pt idx="3">
                  <c:v>5221</c:v>
                </c:pt>
                <c:pt idx="6">
                  <c:v>5060</c:v>
                </c:pt>
                <c:pt idx="9">
                  <c:v>4456</c:v>
                </c:pt>
                <c:pt idx="12">
                  <c:v>4257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276</c:v>
                </c:pt>
                <c:pt idx="3">
                  <c:v>163</c:v>
                </c:pt>
                <c:pt idx="6">
                  <c:v>312</c:v>
                </c:pt>
                <c:pt idx="9">
                  <c:v>637</c:v>
                </c:pt>
                <c:pt idx="12">
                  <c:v>587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10472</c:v>
                </c:pt>
                <c:pt idx="3">
                  <c:v>9514</c:v>
                </c:pt>
                <c:pt idx="6">
                  <c:v>8660</c:v>
                </c:pt>
                <c:pt idx="9">
                  <c:v>7750</c:v>
                </c:pt>
                <c:pt idx="12">
                  <c:v>6730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393</c:v>
                </c:pt>
                <c:pt idx="3">
                  <c:v>178</c:v>
                </c:pt>
                <c:pt idx="6">
                  <c:v>204</c:v>
                </c:pt>
                <c:pt idx="9">
                  <c:v>344</c:v>
                </c:pt>
                <c:pt idx="12">
                  <c:v>222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42010</c:v>
                </c:pt>
                <c:pt idx="3">
                  <c:v>43796</c:v>
                </c:pt>
                <c:pt idx="6">
                  <c:v>45946</c:v>
                </c:pt>
                <c:pt idx="9">
                  <c:v>47140</c:v>
                </c:pt>
                <c:pt idx="12">
                  <c:v>46776</c:v>
                </c:pt>
              </c:numCache>
            </c:numRef>
          </c:val>
        </c:ser>
        <c:dLbls>
          <c:showLegendKey val="0"/>
          <c:showVal val="0"/>
          <c:showCatName val="0"/>
          <c:showSerName val="0"/>
          <c:showPercent val="0"/>
          <c:showBubbleSize val="0"/>
        </c:dLbls>
        <c:gapWidth val="100"/>
        <c:overlap val="100"/>
        <c:axId val="2586496"/>
        <c:axId val="258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13800</c:v>
                </c:pt>
                <c:pt idx="2">
                  <c:v>#N/A</c:v>
                </c:pt>
                <c:pt idx="3">
                  <c:v>#N/A</c:v>
                </c:pt>
                <c:pt idx="4">
                  <c:v>11596</c:v>
                </c:pt>
                <c:pt idx="5">
                  <c:v>#N/A</c:v>
                </c:pt>
                <c:pt idx="6">
                  <c:v>#N/A</c:v>
                </c:pt>
                <c:pt idx="7">
                  <c:v>13434</c:v>
                </c:pt>
                <c:pt idx="8">
                  <c:v>#N/A</c:v>
                </c:pt>
                <c:pt idx="9">
                  <c:v>#N/A</c:v>
                </c:pt>
                <c:pt idx="10">
                  <c:v>13332</c:v>
                </c:pt>
                <c:pt idx="11">
                  <c:v>#N/A</c:v>
                </c:pt>
                <c:pt idx="12">
                  <c:v>#N/A</c:v>
                </c:pt>
                <c:pt idx="13">
                  <c:v>12427</c:v>
                </c:pt>
                <c:pt idx="14">
                  <c:v>#N/A</c:v>
                </c:pt>
              </c:numCache>
            </c:numRef>
          </c:val>
          <c:smooth val="0"/>
        </c:ser>
        <c:dLbls>
          <c:showLegendKey val="0"/>
          <c:showVal val="0"/>
          <c:showCatName val="0"/>
          <c:showSerName val="0"/>
          <c:showPercent val="0"/>
          <c:showBubbleSize val="0"/>
        </c:dLbls>
        <c:marker val="1"/>
        <c:smooth val="0"/>
        <c:axId val="2586496"/>
        <c:axId val="2588672"/>
      </c:lineChart>
      <c:catAx>
        <c:axId val="258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88672"/>
        <c:crosses val="autoZero"/>
        <c:auto val="1"/>
        <c:lblAlgn val="ctr"/>
        <c:lblOffset val="100"/>
        <c:tickLblSkip val="1"/>
        <c:tickMarkSkip val="1"/>
        <c:noMultiLvlLbl val="0"/>
      </c:catAx>
      <c:valAx>
        <c:axId val="258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3982592"/>
        <c:axId val="103984512"/>
      </c:scatterChart>
      <c:valAx>
        <c:axId val="103982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984512"/>
        <c:crosses val="autoZero"/>
        <c:crossBetween val="midCat"/>
      </c:valAx>
      <c:valAx>
        <c:axId val="103984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982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6.6</c:v>
                </c:pt>
                <c:pt idx="1">
                  <c:v>5</c:v>
                </c:pt>
                <c:pt idx="2">
                  <c:v>4.8</c:v>
                </c:pt>
                <c:pt idx="3">
                  <c:v>5.0999999999999996</c:v>
                </c:pt>
                <c:pt idx="4">
                  <c:v>5.5</c:v>
                </c:pt>
              </c:numCache>
            </c:numRef>
          </c:xVal>
          <c:yVal>
            <c:numRef>
              <c:f>公会計指標分析・財政指標組合せ分析表!$K$73:$O$73</c:f>
              <c:numCache>
                <c:formatCode>#,##0.0;"▲ "#,##0.0</c:formatCode>
                <c:ptCount val="5"/>
                <c:pt idx="0">
                  <c:v>55.7</c:v>
                </c:pt>
                <c:pt idx="1">
                  <c:v>46.3</c:v>
                </c:pt>
                <c:pt idx="2">
                  <c:v>53.6</c:v>
                </c:pt>
                <c:pt idx="3">
                  <c:v>52.9</c:v>
                </c:pt>
                <c:pt idx="4">
                  <c:v>48.6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47727360"/>
        <c:axId val="47729280"/>
      </c:scatterChart>
      <c:valAx>
        <c:axId val="47727360"/>
        <c:scaling>
          <c:orientation val="minMax"/>
          <c:max val="7.8999999999999995"/>
          <c:min val="4.599999999999999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29280"/>
        <c:crosses val="autoZero"/>
        <c:crossBetween val="midCat"/>
      </c:valAx>
      <c:valAx>
        <c:axId val="47729280"/>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27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元利償還金については、平成２５年度から増加して以降、平成２６年度からは約４５億円前後の額となっており、当面同様の額が続く見込みである。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算入公債費等が減少した主な要因は、災害復旧等基準財政需要額における減税補てん債償還費が約３億７千万円減少したことが挙げられる。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起債の新規発行額の増加は、後年度における元利償還金の増加に繋がるため、借入れの抑制、計画的な償還を通じて、今後も引き続き市債残高を削減し、健全な財政運営に努めていく。</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a:solidFill>
                <a:schemeClr val="dk1"/>
              </a:solidFill>
              <a:latin typeface="ＭＳ ゴシック" pitchFamily="49" charset="-128"/>
              <a:ea typeface="ＭＳ ゴシック" pitchFamily="49" charset="-128"/>
              <a:cs typeface="+mn-cs"/>
            </a:rPr>
            <a:t>　</a:t>
          </a:r>
          <a:r>
            <a:rPr lang="ja-JP" altLang="ja-JP" sz="1100" b="0" i="0">
              <a:solidFill>
                <a:schemeClr val="dk1"/>
              </a:solidFill>
              <a:latin typeface="+mn-lt"/>
              <a:ea typeface="+mn-ea"/>
              <a:cs typeface="+mn-cs"/>
            </a:rPr>
            <a:t>将来負担額</a:t>
          </a:r>
          <a:r>
            <a:rPr lang="en-US" altLang="ja-JP" sz="1100" b="0" i="0">
              <a:solidFill>
                <a:schemeClr val="dk1"/>
              </a:solidFill>
              <a:latin typeface="+mn-lt"/>
              <a:ea typeface="+mn-ea"/>
              <a:cs typeface="+mn-cs"/>
            </a:rPr>
            <a:t>(A)</a:t>
          </a:r>
          <a:r>
            <a:rPr lang="ja-JP" altLang="ja-JP" sz="1100" b="0" i="0">
              <a:solidFill>
                <a:schemeClr val="dk1"/>
              </a:solidFill>
              <a:latin typeface="+mn-lt"/>
              <a:ea typeface="+mn-ea"/>
              <a:cs typeface="+mn-cs"/>
            </a:rPr>
            <a:t>については、一般会計等の地方債現在高が、</a:t>
          </a:r>
          <a:r>
            <a:rPr kumimoji="1" lang="ja-JP" altLang="ja-JP" sz="1100">
              <a:solidFill>
                <a:schemeClr val="dk1"/>
              </a:solidFill>
              <a:latin typeface="+mn-lt"/>
              <a:ea typeface="+mn-ea"/>
              <a:cs typeface="+mn-cs"/>
            </a:rPr>
            <a:t>小・中学校の屋内運動場やトイレ改修事業債等の借入れ</a:t>
          </a:r>
          <a:r>
            <a:rPr lang="ja-JP" altLang="ja-JP" sz="1100" b="0" i="0">
              <a:solidFill>
                <a:schemeClr val="dk1"/>
              </a:solidFill>
              <a:latin typeface="+mn-lt"/>
              <a:ea typeface="+mn-ea"/>
              <a:cs typeface="+mn-cs"/>
            </a:rPr>
            <a:t>に伴い平成２６年度までは増加していたが、平成２７年度は減少した。また、債務負担行為に基づく支出予定額等の他の項目についても平成２６年度と比べ減少している。</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　充当可能財源等</a:t>
          </a:r>
          <a:r>
            <a:rPr lang="en-US" altLang="ja-JP" sz="1100" b="0" i="0">
              <a:solidFill>
                <a:schemeClr val="dk1"/>
              </a:solidFill>
              <a:latin typeface="+mn-lt"/>
              <a:ea typeface="+mn-ea"/>
              <a:cs typeface="+mn-cs"/>
            </a:rPr>
            <a:t>(B)</a:t>
          </a:r>
          <a:r>
            <a:rPr lang="ja-JP" altLang="ja-JP" sz="1100" b="0" i="0">
              <a:solidFill>
                <a:schemeClr val="dk1"/>
              </a:solidFill>
              <a:latin typeface="+mn-lt"/>
              <a:ea typeface="+mn-ea"/>
              <a:cs typeface="+mn-cs"/>
            </a:rPr>
            <a:t>については、</a:t>
          </a:r>
          <a:r>
            <a:rPr kumimoji="1" lang="ja-JP" altLang="ja-JP" sz="1100">
              <a:solidFill>
                <a:schemeClr val="dk1"/>
              </a:solidFill>
              <a:latin typeface="+mn-lt"/>
              <a:ea typeface="+mn-ea"/>
              <a:cs typeface="+mn-cs"/>
            </a:rPr>
            <a:t>都市計画事業に係る地方債の現在高の減等により、充当可能特定歳入</a:t>
          </a:r>
          <a:r>
            <a:rPr lang="ja-JP" altLang="ja-JP" sz="1100" b="0" i="0">
              <a:solidFill>
                <a:schemeClr val="dk1"/>
              </a:solidFill>
              <a:latin typeface="+mn-lt"/>
              <a:ea typeface="+mn-ea"/>
              <a:cs typeface="+mn-cs"/>
            </a:rPr>
            <a:t>が大きく減少している。</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　これらが複合的に合わさり、将来負担比率の分子は、平成２７年度は減少となった。</a:t>
          </a:r>
          <a:endParaRPr lang="en-US" altLang="ja-JP" sz="1100" b="0" i="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164,028
161,407
22.78
49,686,891
48,383,076
1,137,702
28,431,222
46,775,565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164,028
161,407
22.78
49,686,891
48,383,076
1,137,702
28,431,222
46,775,565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164,028
161,407
22.78
49,686,891
48,383,076
1,137,702
28,431,222
46,775,565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164,028
161,407
22.78
49,686,891
48,383,076
1,137,702
28,431,222
46,775,565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平成２７年度は、基準財政需要額が増額となったが、それ以上に、基準財政収入額が増額となったため、前年度比０．０１ポイント上回った。</a:t>
          </a:r>
          <a:endParaRPr kumimoji="1" lang="en-US" altLang="ja-JP" sz="1300">
            <a:latin typeface="ＭＳ Ｐゴシック"/>
          </a:endParaRPr>
        </a:p>
        <a:p>
          <a:r>
            <a:rPr kumimoji="1" lang="ja-JP" altLang="en-US" sz="1300">
              <a:latin typeface="ＭＳ Ｐゴシック"/>
            </a:rPr>
            <a:t>　また、平成２７年度の税収の徴収率は９３．２％と前年度に比べ０．８％上昇しているが、低い水準にあるため、徴収率向上対策を中心とする歳入の確保に努める。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140405</xdr:rowOff>
    </xdr:to>
    <xdr:cxnSp macro="">
      <xdr:nvCxnSpPr>
        <xdr:cNvPr id="68" name="直線コネクタ 67"/>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140405</xdr:rowOff>
    </xdr:from>
    <xdr:to>
      <xdr:col>6</xdr:col>
      <xdr:colOff>0</xdr:colOff>
      <xdr:row>40</xdr:row>
      <xdr:rowOff>153811</xdr:rowOff>
    </xdr:to>
    <xdr:cxnSp macro="">
      <xdr:nvCxnSpPr>
        <xdr:cNvPr id="71" name="直線コネクタ 70"/>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40</xdr:row>
      <xdr:rowOff>167217</xdr:rowOff>
    </xdr:to>
    <xdr:cxnSp macro="">
      <xdr:nvCxnSpPr>
        <xdr:cNvPr id="74" name="直線コネクタ 73"/>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167217</xdr:rowOff>
    </xdr:to>
    <xdr:cxnSp macro="">
      <xdr:nvCxnSpPr>
        <xdr:cNvPr id="77" name="直線コネクタ 76"/>
        <xdr:cNvCxnSpPr/>
      </xdr:nvCxnSpPr>
      <xdr:spPr>
        <a:xfrm>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89605</xdr:rowOff>
    </xdr:from>
    <xdr:to>
      <xdr:col>6</xdr:col>
      <xdr:colOff>50800</xdr:colOff>
      <xdr:row>41</xdr:row>
      <xdr:rowOff>19755</xdr:rowOff>
    </xdr:to>
    <xdr:sp macro="" textlink="">
      <xdr:nvSpPr>
        <xdr:cNvPr id="89" name="円/楕円 88"/>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29932</xdr:rowOff>
    </xdr:from>
    <xdr:ext cx="736600" cy="259045"/>
    <xdr:sp macro="" textlink="">
      <xdr:nvSpPr>
        <xdr:cNvPr id="90" name="テキスト ボックス 89"/>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が悪化した要因としては、前年度と比較して経常一般財源が約２億３千万円増額となったが、支出面において、児童福祉費等の扶助費の増加に歯止めがかからず、扶助費分だけで平成２２年度から約１３．０億円の経常経費充当一般財源が増加しており、普通交付税及び臨時財政対策債への依存度は年々高まっている。</a:t>
          </a:r>
          <a:endParaRPr kumimoji="1" lang="en-US" altLang="ja-JP" sz="1300">
            <a:latin typeface="ＭＳ Ｐゴシック"/>
          </a:endParaRPr>
        </a:p>
        <a:p>
          <a:r>
            <a:rPr kumimoji="1" lang="ja-JP" altLang="en-US" sz="1300">
              <a:latin typeface="ＭＳ Ｐゴシック"/>
            </a:rPr>
            <a:t>　平成２７年度も類似団体平均を上回っているため、引き続き、行財政改革推進本部を設置し、市税徴収率や公共施設運営のアウトソーシングなど、更なる事務事業の効率化により、経常経費の抑制に努める。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54731</xdr:rowOff>
    </xdr:from>
    <xdr:to>
      <xdr:col>7</xdr:col>
      <xdr:colOff>152400</xdr:colOff>
      <xdr:row>67</xdr:row>
      <xdr:rowOff>66222</xdr:rowOff>
    </xdr:to>
    <xdr:cxnSp macro="">
      <xdr:nvCxnSpPr>
        <xdr:cNvPr id="133" name="直線コネクタ 132"/>
        <xdr:cNvCxnSpPr/>
      </xdr:nvCxnSpPr>
      <xdr:spPr>
        <a:xfrm>
          <a:off x="4114800" y="115418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6955</xdr:rowOff>
    </xdr:from>
    <xdr:to>
      <xdr:col>6</xdr:col>
      <xdr:colOff>0</xdr:colOff>
      <xdr:row>67</xdr:row>
      <xdr:rowOff>54731</xdr:rowOff>
    </xdr:to>
    <xdr:cxnSp macro="">
      <xdr:nvCxnSpPr>
        <xdr:cNvPr id="136" name="直線コネクタ 135"/>
        <xdr:cNvCxnSpPr/>
      </xdr:nvCxnSpPr>
      <xdr:spPr>
        <a:xfrm>
          <a:off x="3225800" y="11151205"/>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65</xdr:row>
      <xdr:rowOff>6955</xdr:rowOff>
    </xdr:to>
    <xdr:cxnSp macro="">
      <xdr:nvCxnSpPr>
        <xdr:cNvPr id="139" name="直線コネクタ 138"/>
        <xdr:cNvCxnSpPr/>
      </xdr:nvCxnSpPr>
      <xdr:spPr>
        <a:xfrm>
          <a:off x="2336800" y="10875433"/>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109462</xdr:rowOff>
    </xdr:to>
    <xdr:cxnSp macro="">
      <xdr:nvCxnSpPr>
        <xdr:cNvPr id="142" name="直線コネクタ 141"/>
        <xdr:cNvCxnSpPr/>
      </xdr:nvCxnSpPr>
      <xdr:spPr>
        <a:xfrm flipV="1">
          <a:off x="1447800" y="108754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15422</xdr:rowOff>
    </xdr:from>
    <xdr:to>
      <xdr:col>7</xdr:col>
      <xdr:colOff>203200</xdr:colOff>
      <xdr:row>67</xdr:row>
      <xdr:rowOff>117022</xdr:rowOff>
    </xdr:to>
    <xdr:sp macro="" textlink="">
      <xdr:nvSpPr>
        <xdr:cNvPr id="152" name="円/楕円 151"/>
        <xdr:cNvSpPr/>
      </xdr:nvSpPr>
      <xdr:spPr>
        <a:xfrm>
          <a:off x="49022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82749</xdr:rowOff>
    </xdr:from>
    <xdr:ext cx="762000" cy="259045"/>
    <xdr:sp macro="" textlink="">
      <xdr:nvSpPr>
        <xdr:cNvPr id="153" name="財政構造の弾力性該当値テキスト"/>
        <xdr:cNvSpPr txBox="1"/>
      </xdr:nvSpPr>
      <xdr:spPr>
        <a:xfrm>
          <a:off x="5041900" y="113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3931</xdr:rowOff>
    </xdr:from>
    <xdr:to>
      <xdr:col>6</xdr:col>
      <xdr:colOff>50800</xdr:colOff>
      <xdr:row>67</xdr:row>
      <xdr:rowOff>105531</xdr:rowOff>
    </xdr:to>
    <xdr:sp macro="" textlink="">
      <xdr:nvSpPr>
        <xdr:cNvPr id="154" name="円/楕円 153"/>
        <xdr:cNvSpPr/>
      </xdr:nvSpPr>
      <xdr:spPr>
        <a:xfrm>
          <a:off x="4064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90308</xdr:rowOff>
    </xdr:from>
    <xdr:ext cx="736600" cy="259045"/>
    <xdr:sp macro="" textlink="">
      <xdr:nvSpPr>
        <xdr:cNvPr id="155" name="テキスト ボックス 154"/>
        <xdr:cNvSpPr txBox="1"/>
      </xdr:nvSpPr>
      <xdr:spPr>
        <a:xfrm>
          <a:off x="3733800" y="1157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127605</xdr:rowOff>
    </xdr:from>
    <xdr:to>
      <xdr:col>4</xdr:col>
      <xdr:colOff>533400</xdr:colOff>
      <xdr:row>65</xdr:row>
      <xdr:rowOff>57755</xdr:rowOff>
    </xdr:to>
    <xdr:sp macro="" textlink="">
      <xdr:nvSpPr>
        <xdr:cNvPr id="156" name="円/楕円 155"/>
        <xdr:cNvSpPr/>
      </xdr:nvSpPr>
      <xdr:spPr>
        <a:xfrm>
          <a:off x="3175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42532</xdr:rowOff>
    </xdr:from>
    <xdr:ext cx="762000" cy="259045"/>
    <xdr:sp macro="" textlink="">
      <xdr:nvSpPr>
        <xdr:cNvPr id="157" name="テキスト ボックス 156"/>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135060</xdr:rowOff>
    </xdr:from>
    <xdr:ext cx="762000" cy="259045"/>
    <xdr:sp macro="" textlink="">
      <xdr:nvSpPr>
        <xdr:cNvPr id="159" name="テキスト ボックス 158"/>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58662</xdr:rowOff>
    </xdr:from>
    <xdr:to>
      <xdr:col>2</xdr:col>
      <xdr:colOff>127000</xdr:colOff>
      <xdr:row>64</xdr:row>
      <xdr:rowOff>160262</xdr:rowOff>
    </xdr:to>
    <xdr:sp macro="" textlink="">
      <xdr:nvSpPr>
        <xdr:cNvPr id="160" name="円/楕円 159"/>
        <xdr:cNvSpPr/>
      </xdr:nvSpPr>
      <xdr:spPr>
        <a:xfrm>
          <a:off x="1397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145039</xdr:rowOff>
    </xdr:from>
    <xdr:ext cx="762000" cy="259045"/>
    <xdr:sp macro="" textlink="">
      <xdr:nvSpPr>
        <xdr:cNvPr id="161" name="テキスト ボックス 160"/>
        <xdr:cNvSpPr txBox="1"/>
      </xdr:nvSpPr>
      <xdr:spPr>
        <a:xfrm>
          <a:off x="1066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人件費・物件費等が全国平均及び類似団体平均を下回っている要因としては、特に人件費において、職員定数の削減等により、他の団体より低水準となっているためである。</a:t>
          </a:r>
          <a:endParaRPr lang="ja-JP" altLang="ja-JP" sz="1400"/>
        </a:p>
        <a:p>
          <a:r>
            <a:rPr kumimoji="1" lang="ja-JP" altLang="ja-JP" sz="1100">
              <a:solidFill>
                <a:schemeClr val="dk1"/>
              </a:solidFill>
              <a:latin typeface="+mn-lt"/>
              <a:ea typeface="+mn-ea"/>
              <a:cs typeface="+mn-cs"/>
            </a:rPr>
            <a:t>　一方で物件費については、正規職員数の不足を臨時職員等で補っている状況であり、平成２２年度比で、臨時・非常勤職員数は５５人、約１０．１％増加していることからも、臨時職員等に係る賃金等の物件費が増大している。物件費決算額も平成２２年度と比較して増加しているものの、物件費に係る経常収支比率については、近年は横ばいで推移している。</a:t>
          </a:r>
          <a:endParaRPr lang="ja-JP" altLang="ja-JP" sz="1400"/>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42780</xdr:rowOff>
    </xdr:from>
    <xdr:to>
      <xdr:col>7</xdr:col>
      <xdr:colOff>152400</xdr:colOff>
      <xdr:row>80</xdr:row>
      <xdr:rowOff>48740</xdr:rowOff>
    </xdr:to>
    <xdr:cxnSp macro="">
      <xdr:nvCxnSpPr>
        <xdr:cNvPr id="194" name="直線コネクタ 193"/>
        <xdr:cNvCxnSpPr/>
      </xdr:nvCxnSpPr>
      <xdr:spPr>
        <a:xfrm flipV="1">
          <a:off x="4114800" y="13758780"/>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37602</xdr:rowOff>
    </xdr:from>
    <xdr:to>
      <xdr:col>6</xdr:col>
      <xdr:colOff>0</xdr:colOff>
      <xdr:row>80</xdr:row>
      <xdr:rowOff>48740</xdr:rowOff>
    </xdr:to>
    <xdr:cxnSp macro="">
      <xdr:nvCxnSpPr>
        <xdr:cNvPr id="197" name="直線コネクタ 196"/>
        <xdr:cNvCxnSpPr/>
      </xdr:nvCxnSpPr>
      <xdr:spPr>
        <a:xfrm>
          <a:off x="3225800" y="13753602"/>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37602</xdr:rowOff>
    </xdr:from>
    <xdr:to>
      <xdr:col>4</xdr:col>
      <xdr:colOff>482600</xdr:colOff>
      <xdr:row>80</xdr:row>
      <xdr:rowOff>40638</xdr:rowOff>
    </xdr:to>
    <xdr:cxnSp macro="">
      <xdr:nvCxnSpPr>
        <xdr:cNvPr id="200" name="直線コネクタ 199"/>
        <xdr:cNvCxnSpPr/>
      </xdr:nvCxnSpPr>
      <xdr:spPr>
        <a:xfrm flipV="1">
          <a:off x="2336800" y="13753602"/>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40638</xdr:rowOff>
    </xdr:from>
    <xdr:to>
      <xdr:col>3</xdr:col>
      <xdr:colOff>279400</xdr:colOff>
      <xdr:row>80</xdr:row>
      <xdr:rowOff>49420</xdr:rowOff>
    </xdr:to>
    <xdr:cxnSp macro="">
      <xdr:nvCxnSpPr>
        <xdr:cNvPr id="203" name="直線コネクタ 202"/>
        <xdr:cNvCxnSpPr/>
      </xdr:nvCxnSpPr>
      <xdr:spPr>
        <a:xfrm flipV="1">
          <a:off x="1447800" y="13756638"/>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79</xdr:row>
      <xdr:rowOff>163430</xdr:rowOff>
    </xdr:from>
    <xdr:to>
      <xdr:col>7</xdr:col>
      <xdr:colOff>203200</xdr:colOff>
      <xdr:row>80</xdr:row>
      <xdr:rowOff>93580</xdr:rowOff>
    </xdr:to>
    <xdr:sp macro="" textlink="">
      <xdr:nvSpPr>
        <xdr:cNvPr id="213" name="円/楕円 212"/>
        <xdr:cNvSpPr/>
      </xdr:nvSpPr>
      <xdr:spPr>
        <a:xfrm>
          <a:off x="4902200" y="137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84707</xdr:rowOff>
    </xdr:from>
    <xdr:ext cx="762000" cy="259045"/>
    <xdr:sp macro="" textlink="">
      <xdr:nvSpPr>
        <xdr:cNvPr id="214" name="人件費・物件費等の状況該当値テキスト"/>
        <xdr:cNvSpPr txBox="1"/>
      </xdr:nvSpPr>
      <xdr:spPr>
        <a:xfrm>
          <a:off x="5041900" y="1362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74,654</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169390</xdr:rowOff>
    </xdr:from>
    <xdr:to>
      <xdr:col>6</xdr:col>
      <xdr:colOff>50800</xdr:colOff>
      <xdr:row>80</xdr:row>
      <xdr:rowOff>99540</xdr:rowOff>
    </xdr:to>
    <xdr:sp macro="" textlink="">
      <xdr:nvSpPr>
        <xdr:cNvPr id="215" name="円/楕円 214"/>
        <xdr:cNvSpPr/>
      </xdr:nvSpPr>
      <xdr:spPr>
        <a:xfrm>
          <a:off x="4064000" y="137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109717</xdr:rowOff>
    </xdr:from>
    <xdr:ext cx="736600" cy="259045"/>
    <xdr:sp macro="" textlink="">
      <xdr:nvSpPr>
        <xdr:cNvPr id="216" name="テキスト ボックス 215"/>
        <xdr:cNvSpPr txBox="1"/>
      </xdr:nvSpPr>
      <xdr:spPr>
        <a:xfrm>
          <a:off x="3733800" y="1348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75,889</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158252</xdr:rowOff>
    </xdr:from>
    <xdr:to>
      <xdr:col>4</xdr:col>
      <xdr:colOff>533400</xdr:colOff>
      <xdr:row>80</xdr:row>
      <xdr:rowOff>88402</xdr:rowOff>
    </xdr:to>
    <xdr:sp macro="" textlink="">
      <xdr:nvSpPr>
        <xdr:cNvPr id="217" name="円/楕円 216"/>
        <xdr:cNvSpPr/>
      </xdr:nvSpPr>
      <xdr:spPr>
        <a:xfrm>
          <a:off x="3175000" y="137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98579</xdr:rowOff>
    </xdr:from>
    <xdr:ext cx="762000" cy="259045"/>
    <xdr:sp macro="" textlink="">
      <xdr:nvSpPr>
        <xdr:cNvPr id="218" name="テキスト ボックス 217"/>
        <xdr:cNvSpPr txBox="1"/>
      </xdr:nvSpPr>
      <xdr:spPr>
        <a:xfrm>
          <a:off x="2844800" y="1347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73,581</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161288</xdr:rowOff>
    </xdr:from>
    <xdr:to>
      <xdr:col>3</xdr:col>
      <xdr:colOff>330200</xdr:colOff>
      <xdr:row>80</xdr:row>
      <xdr:rowOff>91438</xdr:rowOff>
    </xdr:to>
    <xdr:sp macro="" textlink="">
      <xdr:nvSpPr>
        <xdr:cNvPr id="219" name="円/楕円 218"/>
        <xdr:cNvSpPr/>
      </xdr:nvSpPr>
      <xdr:spPr>
        <a:xfrm>
          <a:off x="2286000" y="137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101615</xdr:rowOff>
    </xdr:from>
    <xdr:ext cx="762000" cy="259045"/>
    <xdr:sp macro="" textlink="">
      <xdr:nvSpPr>
        <xdr:cNvPr id="220" name="テキスト ボックス 219"/>
        <xdr:cNvSpPr txBox="1"/>
      </xdr:nvSpPr>
      <xdr:spPr>
        <a:xfrm>
          <a:off x="1955800" y="134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74,210</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170070</xdr:rowOff>
    </xdr:from>
    <xdr:to>
      <xdr:col>2</xdr:col>
      <xdr:colOff>127000</xdr:colOff>
      <xdr:row>80</xdr:row>
      <xdr:rowOff>100220</xdr:rowOff>
    </xdr:to>
    <xdr:sp macro="" textlink="">
      <xdr:nvSpPr>
        <xdr:cNvPr id="221" name="円/楕円 220"/>
        <xdr:cNvSpPr/>
      </xdr:nvSpPr>
      <xdr:spPr>
        <a:xfrm>
          <a:off x="1397000" y="137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110397</xdr:rowOff>
    </xdr:from>
    <xdr:ext cx="762000" cy="259045"/>
    <xdr:sp macro="" textlink="">
      <xdr:nvSpPr>
        <xdr:cNvPr id="222" name="テキスト ボックス 221"/>
        <xdr:cNvSpPr txBox="1"/>
      </xdr:nvSpPr>
      <xdr:spPr>
        <a:xfrm>
          <a:off x="1066800" y="1348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050">
              <a:solidFill>
                <a:schemeClr val="dk1"/>
              </a:solidFill>
              <a:latin typeface="+mn-lt"/>
              <a:ea typeface="+mn-ea"/>
              <a:cs typeface="+mn-cs"/>
            </a:rPr>
            <a:t>ラスパイレス指数は職員の就退職や異動に伴い、経験年数、平均給料月額及び職種区分に変動が生じ、職員構成が変動したことや、給与改定の実施等によって、数値が上下する。</a:t>
          </a:r>
          <a:endParaRPr lang="ja-JP" altLang="ja-JP" sz="1050">
            <a:solidFill>
              <a:schemeClr val="dk1"/>
            </a:solidFill>
            <a:latin typeface="+mn-lt"/>
            <a:ea typeface="+mn-ea"/>
            <a:cs typeface="+mn-cs"/>
          </a:endParaRPr>
        </a:p>
        <a:p>
          <a:r>
            <a:rPr kumimoji="1" lang="ja-JP" altLang="ja-JP" sz="1050">
              <a:solidFill>
                <a:schemeClr val="dk1"/>
              </a:solidFill>
              <a:latin typeface="+mn-lt"/>
              <a:ea typeface="+mn-ea"/>
              <a:cs typeface="+mn-cs"/>
            </a:rPr>
            <a:t>　職員の退職や国に準じた給与改定の実施等により、新座市職員の平均給料額は低下したものの、国の平均給料額の低下がそれ以上に大きく、相対的に市職員の平均給料額が高くなった結果、ラスパイレス指数が１００を超えている。</a:t>
          </a:r>
          <a:endParaRPr lang="ja-JP" altLang="ja-JP" sz="1050">
            <a:solidFill>
              <a:schemeClr val="dk1"/>
            </a:solidFill>
            <a:latin typeface="+mn-lt"/>
            <a:ea typeface="+mn-ea"/>
            <a:cs typeface="+mn-cs"/>
          </a:endParaRPr>
        </a:p>
        <a:p>
          <a:r>
            <a:rPr kumimoji="1" lang="ja-JP" altLang="ja-JP" sz="1050">
              <a:solidFill>
                <a:schemeClr val="dk1"/>
              </a:solidFill>
              <a:latin typeface="+mn-lt"/>
              <a:ea typeface="+mn-ea"/>
              <a:cs typeface="+mn-cs"/>
            </a:rPr>
            <a:t>　平成２４年度から平成２５年度にかけては、国家公務員が平均７．８％となる給与減額を実施したことから、市職員の平均給料額が相対的に高い状態がより顕著になり、高い数値となったが、平成２６年度以降は国家公務員の減額終了に伴い、指数が元の水準に戻った。なお、新座市は平成２５年７月１日から国家公務員に準じて職員の特例減額を実施しており、減額後の新座市のラスパイレス指数は１００．６と、ほぼ横ばいで推移している。</a:t>
          </a:r>
          <a:endParaRPr lang="ja-JP" altLang="ja-JP" sz="105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41427</xdr:rowOff>
    </xdr:to>
    <xdr:cxnSp macro="">
      <xdr:nvCxnSpPr>
        <xdr:cNvPr id="258" name="直線コネクタ 257"/>
        <xdr:cNvCxnSpPr/>
      </xdr:nvCxnSpPr>
      <xdr:spPr>
        <a:xfrm flipV="1">
          <a:off x="16179800" y="142602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168625</xdr:rowOff>
    </xdr:from>
    <xdr:ext cx="762000" cy="259045"/>
    <xdr:sp macro="" textlink="">
      <xdr:nvSpPr>
        <xdr:cNvPr id="259" name="給与水準   （国との比較）平均値テキスト"/>
        <xdr:cNvSpPr txBox="1"/>
      </xdr:nvSpPr>
      <xdr:spPr>
        <a:xfrm>
          <a:off x="17106900" y="14227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64407</xdr:rowOff>
    </xdr:to>
    <xdr:cxnSp macro="">
      <xdr:nvCxnSpPr>
        <xdr:cNvPr id="261" name="直線コネクタ 260"/>
        <xdr:cNvCxnSpPr/>
      </xdr:nvCxnSpPr>
      <xdr:spPr>
        <a:xfrm flipV="1">
          <a:off x="15290800" y="142717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88</xdr:row>
      <xdr:rowOff>160866</xdr:rowOff>
    </xdr:to>
    <xdr:cxnSp macro="">
      <xdr:nvCxnSpPr>
        <xdr:cNvPr id="264" name="直線コネクタ 263"/>
        <xdr:cNvCxnSpPr/>
      </xdr:nvCxnSpPr>
      <xdr:spPr>
        <a:xfrm flipV="1">
          <a:off x="14401800" y="14294757"/>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58359</xdr:rowOff>
    </xdr:to>
    <xdr:cxnSp macro="">
      <xdr:nvCxnSpPr>
        <xdr:cNvPr id="267" name="直線コネクタ 266"/>
        <xdr:cNvCxnSpPr/>
      </xdr:nvCxnSpPr>
      <xdr:spPr>
        <a:xfrm flipV="1">
          <a:off x="13512800" y="152484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7" name="円/楕円 276"/>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8"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9" name="円/楕円 278"/>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80" name="テキスト ボックス 279"/>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81" name="円/楕円 280"/>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99984</xdr:rowOff>
    </xdr:from>
    <xdr:ext cx="762000" cy="259045"/>
    <xdr:sp macro="" textlink="">
      <xdr:nvSpPr>
        <xdr:cNvPr id="282" name="テキスト ボックス 281"/>
        <xdr:cNvSpPr txBox="1"/>
      </xdr:nvSpPr>
      <xdr:spPr>
        <a:xfrm>
          <a:off x="14909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en-US" sz="1100" b="0" i="0" baseline="0">
              <a:solidFill>
                <a:schemeClr val="dk1"/>
              </a:solidFill>
              <a:latin typeface="+mn-lt"/>
              <a:ea typeface="+mn-ea"/>
              <a:cs typeface="+mn-cs"/>
            </a:rPr>
            <a:t>　</a:t>
          </a:r>
          <a:r>
            <a:rPr kumimoji="1" lang="ja-JP" altLang="ja-JP" sz="1050" b="0" i="0" baseline="0">
              <a:solidFill>
                <a:schemeClr val="dk1"/>
              </a:solidFill>
              <a:latin typeface="+mn-lt"/>
              <a:ea typeface="+mn-ea"/>
              <a:cs typeface="+mn-cs"/>
            </a:rPr>
            <a:t>人口千人当たりの職員数が全国平均及び類似団体平均を下回っている要因として、平成１１年度から平成２５年度を計画期間とする職員定数削減計画に基づき、新規採用の抑制、事業の民間委託及び指定管理者制度の導入等により、職員数の削減を推進してきたことが挙げられる。その結果、職員数は平成２３年度に最少となり、その後は横ばいで推移している。</a:t>
          </a:r>
          <a:endParaRPr kumimoji="1" lang="en-US" altLang="ja-JP" sz="1050" b="0" i="0" baseline="0">
            <a:solidFill>
              <a:schemeClr val="dk1"/>
            </a:solidFill>
            <a:latin typeface="+mn-lt"/>
            <a:ea typeface="+mn-ea"/>
            <a:cs typeface="+mn-cs"/>
          </a:endParaRPr>
        </a:p>
        <a:p>
          <a:pPr eaLnBrk="1" fontAlgn="base" latinLnBrk="0" hangingPunct="1"/>
          <a:r>
            <a:rPr kumimoji="1" lang="ja-JP" altLang="ja-JP" sz="1050" b="0" i="0" baseline="0">
              <a:solidFill>
                <a:schemeClr val="dk1"/>
              </a:solidFill>
              <a:latin typeface="+mn-lt"/>
              <a:ea typeface="+mn-ea"/>
              <a:cs typeface="+mn-cs"/>
            </a:rPr>
            <a:t>　平成２５年度には、これまでの削減ありきの削減計画から、現在の業務量に見合った適正な職員数配置することとし、平成２６年度から平成３２年度を計画期間とする職員定数適正化計画を策定した。しかしながら、一時的に人口当たり職員数に上昇がみられた年度もあるものの、平成２７年度の職員数は平成２２年度比で１人、約０．１４％の減員となっており、依然として職員数が少ない状況が続いている。</a:t>
          </a:r>
          <a:endParaRPr lang="ja-JP" altLang="ja-JP" sz="105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164919</xdr:rowOff>
    </xdr:from>
    <xdr:to>
      <xdr:col>24</xdr:col>
      <xdr:colOff>558800</xdr:colOff>
      <xdr:row>58</xdr:row>
      <xdr:rowOff>168366</xdr:rowOff>
    </xdr:to>
    <xdr:cxnSp macro="">
      <xdr:nvCxnSpPr>
        <xdr:cNvPr id="323" name="直線コネクタ 322"/>
        <xdr:cNvCxnSpPr/>
      </xdr:nvCxnSpPr>
      <xdr:spPr>
        <a:xfrm flipV="1">
          <a:off x="16179800" y="1010901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4"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168366</xdr:rowOff>
    </xdr:from>
    <xdr:to>
      <xdr:col>23</xdr:col>
      <xdr:colOff>406400</xdr:colOff>
      <xdr:row>59</xdr:row>
      <xdr:rowOff>14151</xdr:rowOff>
    </xdr:to>
    <xdr:cxnSp macro="">
      <xdr:nvCxnSpPr>
        <xdr:cNvPr id="326" name="直線コネクタ 325"/>
        <xdr:cNvCxnSpPr/>
      </xdr:nvCxnSpPr>
      <xdr:spPr>
        <a:xfrm flipV="1">
          <a:off x="15290800" y="101124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7257</xdr:rowOff>
    </xdr:from>
    <xdr:to>
      <xdr:col>22</xdr:col>
      <xdr:colOff>203200</xdr:colOff>
      <xdr:row>59</xdr:row>
      <xdr:rowOff>14151</xdr:rowOff>
    </xdr:to>
    <xdr:cxnSp macro="">
      <xdr:nvCxnSpPr>
        <xdr:cNvPr id="329" name="直線コネクタ 328"/>
        <xdr:cNvCxnSpPr/>
      </xdr:nvCxnSpPr>
      <xdr:spPr>
        <a:xfrm>
          <a:off x="14401800" y="101228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31" name="テキスト ボックス 330"/>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7257</xdr:rowOff>
    </xdr:from>
    <xdr:to>
      <xdr:col>21</xdr:col>
      <xdr:colOff>0</xdr:colOff>
      <xdr:row>59</xdr:row>
      <xdr:rowOff>31387</xdr:rowOff>
    </xdr:to>
    <xdr:cxnSp macro="">
      <xdr:nvCxnSpPr>
        <xdr:cNvPr id="332" name="直線コネクタ 331"/>
        <xdr:cNvCxnSpPr/>
      </xdr:nvCxnSpPr>
      <xdr:spPr>
        <a:xfrm flipV="1">
          <a:off x="13512800" y="101228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4" name="テキスト ボックス 333"/>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6" name="テキスト ボックス 335"/>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114119</xdr:rowOff>
    </xdr:from>
    <xdr:to>
      <xdr:col>24</xdr:col>
      <xdr:colOff>609600</xdr:colOff>
      <xdr:row>59</xdr:row>
      <xdr:rowOff>44269</xdr:rowOff>
    </xdr:to>
    <xdr:sp macro="" textlink="">
      <xdr:nvSpPr>
        <xdr:cNvPr id="342" name="円/楕円 341"/>
        <xdr:cNvSpPr/>
      </xdr:nvSpPr>
      <xdr:spPr>
        <a:xfrm>
          <a:off x="16967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35396</xdr:rowOff>
    </xdr:from>
    <xdr:ext cx="762000" cy="259045"/>
    <xdr:sp macro="" textlink="">
      <xdr:nvSpPr>
        <xdr:cNvPr id="343" name="定員管理の状況該当値テキスト"/>
        <xdr:cNvSpPr txBox="1"/>
      </xdr:nvSpPr>
      <xdr:spPr>
        <a:xfrm>
          <a:off x="17106900" y="99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117566</xdr:rowOff>
    </xdr:from>
    <xdr:to>
      <xdr:col>23</xdr:col>
      <xdr:colOff>457200</xdr:colOff>
      <xdr:row>59</xdr:row>
      <xdr:rowOff>47716</xdr:rowOff>
    </xdr:to>
    <xdr:sp macro="" textlink="">
      <xdr:nvSpPr>
        <xdr:cNvPr id="344" name="円/楕円 343"/>
        <xdr:cNvSpPr/>
      </xdr:nvSpPr>
      <xdr:spPr>
        <a:xfrm>
          <a:off x="16129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57893</xdr:rowOff>
    </xdr:from>
    <xdr:ext cx="736600" cy="259045"/>
    <xdr:sp macro="" textlink="">
      <xdr:nvSpPr>
        <xdr:cNvPr id="345" name="テキスト ボックス 344"/>
        <xdr:cNvSpPr txBox="1"/>
      </xdr:nvSpPr>
      <xdr:spPr>
        <a:xfrm>
          <a:off x="15798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134801</xdr:rowOff>
    </xdr:from>
    <xdr:to>
      <xdr:col>22</xdr:col>
      <xdr:colOff>254000</xdr:colOff>
      <xdr:row>59</xdr:row>
      <xdr:rowOff>64951</xdr:rowOff>
    </xdr:to>
    <xdr:sp macro="" textlink="">
      <xdr:nvSpPr>
        <xdr:cNvPr id="346" name="円/楕円 345"/>
        <xdr:cNvSpPr/>
      </xdr:nvSpPr>
      <xdr:spPr>
        <a:xfrm>
          <a:off x="15240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75128</xdr:rowOff>
    </xdr:from>
    <xdr:ext cx="762000" cy="259045"/>
    <xdr:sp macro="" textlink="">
      <xdr:nvSpPr>
        <xdr:cNvPr id="347" name="テキスト ボックス 346"/>
        <xdr:cNvSpPr txBox="1"/>
      </xdr:nvSpPr>
      <xdr:spPr>
        <a:xfrm>
          <a:off x="14909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127907</xdr:rowOff>
    </xdr:from>
    <xdr:to>
      <xdr:col>21</xdr:col>
      <xdr:colOff>50800</xdr:colOff>
      <xdr:row>59</xdr:row>
      <xdr:rowOff>58057</xdr:rowOff>
    </xdr:to>
    <xdr:sp macro="" textlink="">
      <xdr:nvSpPr>
        <xdr:cNvPr id="348" name="円/楕円 347"/>
        <xdr:cNvSpPr/>
      </xdr:nvSpPr>
      <xdr:spPr>
        <a:xfrm>
          <a:off x="14351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68234</xdr:rowOff>
    </xdr:from>
    <xdr:ext cx="762000" cy="259045"/>
    <xdr:sp macro="" textlink="">
      <xdr:nvSpPr>
        <xdr:cNvPr id="349" name="テキスト ボックス 348"/>
        <xdr:cNvSpPr txBox="1"/>
      </xdr:nvSpPr>
      <xdr:spPr>
        <a:xfrm>
          <a:off x="14020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152037</xdr:rowOff>
    </xdr:from>
    <xdr:to>
      <xdr:col>19</xdr:col>
      <xdr:colOff>533400</xdr:colOff>
      <xdr:row>59</xdr:row>
      <xdr:rowOff>82187</xdr:rowOff>
    </xdr:to>
    <xdr:sp macro="" textlink="">
      <xdr:nvSpPr>
        <xdr:cNvPr id="350" name="円/楕円 349"/>
        <xdr:cNvSpPr/>
      </xdr:nvSpPr>
      <xdr:spPr>
        <a:xfrm>
          <a:off x="13462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92364</xdr:rowOff>
    </xdr:from>
    <xdr:ext cx="762000" cy="259045"/>
    <xdr:sp macro="" textlink="">
      <xdr:nvSpPr>
        <xdr:cNvPr id="351" name="テキスト ボックス 350"/>
        <xdr:cNvSpPr txBox="1"/>
      </xdr:nvSpPr>
      <xdr:spPr>
        <a:xfrm>
          <a:off x="1313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実質公債費比率は平成２３年度以降は類似団体平均を下回っていたが、平成２７年度は類似団体平均を上回った。</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実質公債費比率が前年比０．４ポイント上回った要因としては、新座駅南口第２土地区画整理事業債（平成２１年度借入分）、（仮称）ふるさと新座館整備事業債、市民会館・中央図書館耐震補強等改修事業債等の償還が始まったことにより、元利償還金の額が約３億円増加したことなど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今後も、借入れの抑制、計画的な償還を通じて、実質公債費比率の改善に努めていく。</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59972</xdr:rowOff>
    </xdr:to>
    <xdr:cxnSp macro="">
      <xdr:nvCxnSpPr>
        <xdr:cNvPr id="385" name="直線コネクタ 384"/>
        <xdr:cNvCxnSpPr/>
      </xdr:nvCxnSpPr>
      <xdr:spPr>
        <a:xfrm>
          <a:off x="16179800" y="68643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6"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40</xdr:row>
      <xdr:rowOff>6350</xdr:rowOff>
    </xdr:to>
    <xdr:cxnSp macro="">
      <xdr:nvCxnSpPr>
        <xdr:cNvPr id="388" name="直線コネクタ 387"/>
        <xdr:cNvCxnSpPr/>
      </xdr:nvCxnSpPr>
      <xdr:spPr>
        <a:xfrm>
          <a:off x="15290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90" name="テキスト ボックス 389"/>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137583</xdr:rowOff>
    </xdr:from>
    <xdr:to>
      <xdr:col>22</xdr:col>
      <xdr:colOff>203200</xdr:colOff>
      <xdr:row>39</xdr:row>
      <xdr:rowOff>164395</xdr:rowOff>
    </xdr:to>
    <xdr:cxnSp macro="">
      <xdr:nvCxnSpPr>
        <xdr:cNvPr id="391" name="直線コネクタ 390"/>
        <xdr:cNvCxnSpPr/>
      </xdr:nvCxnSpPr>
      <xdr:spPr>
        <a:xfrm flipV="1">
          <a:off x="14401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3" name="テキスト ボックス 392"/>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164395</xdr:rowOff>
    </xdr:from>
    <xdr:to>
      <xdr:col>21</xdr:col>
      <xdr:colOff>0</xdr:colOff>
      <xdr:row>41</xdr:row>
      <xdr:rowOff>35983</xdr:rowOff>
    </xdr:to>
    <xdr:cxnSp macro="">
      <xdr:nvCxnSpPr>
        <xdr:cNvPr id="394" name="直線コネクタ 393"/>
        <xdr:cNvCxnSpPr/>
      </xdr:nvCxnSpPr>
      <xdr:spPr>
        <a:xfrm flipV="1">
          <a:off x="13512800" y="6850945"/>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6" name="テキスト ボックス 395"/>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8" name="テキスト ボックス 397"/>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9172</xdr:rowOff>
    </xdr:from>
    <xdr:to>
      <xdr:col>24</xdr:col>
      <xdr:colOff>609600</xdr:colOff>
      <xdr:row>40</xdr:row>
      <xdr:rowOff>110772</xdr:rowOff>
    </xdr:to>
    <xdr:sp macro="" textlink="">
      <xdr:nvSpPr>
        <xdr:cNvPr id="404" name="円/楕円 403"/>
        <xdr:cNvSpPr/>
      </xdr:nvSpPr>
      <xdr:spPr>
        <a:xfrm>
          <a:off x="16967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152699</xdr:rowOff>
    </xdr:from>
    <xdr:ext cx="762000" cy="259045"/>
    <xdr:sp macro="" textlink="">
      <xdr:nvSpPr>
        <xdr:cNvPr id="405" name="公債費負担の状況該当値テキスト"/>
        <xdr:cNvSpPr txBox="1"/>
      </xdr:nvSpPr>
      <xdr:spPr>
        <a:xfrm>
          <a:off x="17106900" y="683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406" name="円/楕円 405"/>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407" name="テキスト ボックス 40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86783</xdr:rowOff>
    </xdr:from>
    <xdr:to>
      <xdr:col>22</xdr:col>
      <xdr:colOff>254000</xdr:colOff>
      <xdr:row>40</xdr:row>
      <xdr:rowOff>16933</xdr:rowOff>
    </xdr:to>
    <xdr:sp macro="" textlink="">
      <xdr:nvSpPr>
        <xdr:cNvPr id="408" name="円/楕円 407"/>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409" name="テキスト ボックス 40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113595</xdr:rowOff>
    </xdr:from>
    <xdr:to>
      <xdr:col>21</xdr:col>
      <xdr:colOff>50800</xdr:colOff>
      <xdr:row>40</xdr:row>
      <xdr:rowOff>43745</xdr:rowOff>
    </xdr:to>
    <xdr:sp macro="" textlink="">
      <xdr:nvSpPr>
        <xdr:cNvPr id="410" name="円/楕円 409"/>
        <xdr:cNvSpPr/>
      </xdr:nvSpPr>
      <xdr:spPr>
        <a:xfrm>
          <a:off x="14351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53922</xdr:rowOff>
    </xdr:from>
    <xdr:ext cx="762000" cy="259045"/>
    <xdr:sp macro="" textlink="">
      <xdr:nvSpPr>
        <xdr:cNvPr id="411" name="テキスト ボックス 410"/>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12" name="円/楕円 411"/>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13" name="テキスト ボックス 41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前年比４．３ポイント下回った要因としては、</a:t>
          </a:r>
          <a:r>
            <a:rPr lang="ja-JP" altLang="ja-JP" sz="1100">
              <a:solidFill>
                <a:schemeClr val="dk1"/>
              </a:solidFill>
              <a:latin typeface="+mn-lt"/>
              <a:ea typeface="+mn-ea"/>
              <a:cs typeface="+mn-cs"/>
            </a:rPr>
            <a:t>普通会計の地方債現在高が約３億６千万円減小したこと及び</a:t>
          </a:r>
          <a:r>
            <a:rPr kumimoji="1" lang="ja-JP" altLang="ja-JP" sz="1100">
              <a:solidFill>
                <a:schemeClr val="dk1"/>
              </a:solidFill>
              <a:latin typeface="+mn-lt"/>
              <a:ea typeface="+mn-ea"/>
              <a:cs typeface="+mn-cs"/>
            </a:rPr>
            <a:t>下水道事業特別会計の元金残高の減（約７億円）による公営企業債等繰入見込額が約１０億円減少したことが挙げられる。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今後も、借入れの抑制、計画的な償還を通じて、地方債元金残高の減少に努めていく。</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107527</xdr:rowOff>
    </xdr:from>
    <xdr:to>
      <xdr:col>24</xdr:col>
      <xdr:colOff>558800</xdr:colOff>
      <xdr:row>17</xdr:row>
      <xdr:rowOff>165171</xdr:rowOff>
    </xdr:to>
    <xdr:cxnSp macro="">
      <xdr:nvCxnSpPr>
        <xdr:cNvPr id="447" name="直線コネクタ 446"/>
        <xdr:cNvCxnSpPr/>
      </xdr:nvCxnSpPr>
      <xdr:spPr>
        <a:xfrm flipV="1">
          <a:off x="16179800" y="3022177"/>
          <a:ext cx="8382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8"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165171</xdr:rowOff>
    </xdr:from>
    <xdr:to>
      <xdr:col>23</xdr:col>
      <xdr:colOff>406400</xdr:colOff>
      <xdr:row>18</xdr:row>
      <xdr:rowOff>3104</xdr:rowOff>
    </xdr:to>
    <xdr:cxnSp macro="">
      <xdr:nvCxnSpPr>
        <xdr:cNvPr id="450" name="直線コネクタ 449"/>
        <xdr:cNvCxnSpPr/>
      </xdr:nvCxnSpPr>
      <xdr:spPr>
        <a:xfrm flipV="1">
          <a:off x="15290800" y="3079821"/>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2" name="テキスト ボックス 451"/>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76694</xdr:rowOff>
    </xdr:from>
    <xdr:to>
      <xdr:col>22</xdr:col>
      <xdr:colOff>203200</xdr:colOff>
      <xdr:row>18</xdr:row>
      <xdr:rowOff>3104</xdr:rowOff>
    </xdr:to>
    <xdr:cxnSp macro="">
      <xdr:nvCxnSpPr>
        <xdr:cNvPr id="453" name="直線コネクタ 452"/>
        <xdr:cNvCxnSpPr/>
      </xdr:nvCxnSpPr>
      <xdr:spPr>
        <a:xfrm>
          <a:off x="14401800" y="2991344"/>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5" name="テキスト ボックス 454"/>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76694</xdr:rowOff>
    </xdr:from>
    <xdr:to>
      <xdr:col>21</xdr:col>
      <xdr:colOff>0</xdr:colOff>
      <xdr:row>18</xdr:row>
      <xdr:rowOff>31256</xdr:rowOff>
    </xdr:to>
    <xdr:cxnSp macro="">
      <xdr:nvCxnSpPr>
        <xdr:cNvPr id="456" name="直線コネクタ 455"/>
        <xdr:cNvCxnSpPr/>
      </xdr:nvCxnSpPr>
      <xdr:spPr>
        <a:xfrm flipV="1">
          <a:off x="13512800" y="2991344"/>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8" name="テキスト ボックス 457"/>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60" name="テキスト ボックス 459"/>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56727</xdr:rowOff>
    </xdr:from>
    <xdr:to>
      <xdr:col>24</xdr:col>
      <xdr:colOff>609600</xdr:colOff>
      <xdr:row>17</xdr:row>
      <xdr:rowOff>158327</xdr:rowOff>
    </xdr:to>
    <xdr:sp macro="" textlink="">
      <xdr:nvSpPr>
        <xdr:cNvPr id="466" name="円/楕円 465"/>
        <xdr:cNvSpPr/>
      </xdr:nvSpPr>
      <xdr:spPr>
        <a:xfrm>
          <a:off x="169672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28804</xdr:rowOff>
    </xdr:from>
    <xdr:ext cx="762000" cy="259045"/>
    <xdr:sp macro="" textlink="">
      <xdr:nvSpPr>
        <xdr:cNvPr id="467" name="将来負担の状況該当値テキスト"/>
        <xdr:cNvSpPr txBox="1"/>
      </xdr:nvSpPr>
      <xdr:spPr>
        <a:xfrm>
          <a:off x="17106900" y="294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114371</xdr:rowOff>
    </xdr:from>
    <xdr:to>
      <xdr:col>23</xdr:col>
      <xdr:colOff>457200</xdr:colOff>
      <xdr:row>18</xdr:row>
      <xdr:rowOff>44521</xdr:rowOff>
    </xdr:to>
    <xdr:sp macro="" textlink="">
      <xdr:nvSpPr>
        <xdr:cNvPr id="468" name="円/楕円 467"/>
        <xdr:cNvSpPr/>
      </xdr:nvSpPr>
      <xdr:spPr>
        <a:xfrm>
          <a:off x="16129000" y="30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29298</xdr:rowOff>
    </xdr:from>
    <xdr:ext cx="736600" cy="259045"/>
    <xdr:sp macro="" textlink="">
      <xdr:nvSpPr>
        <xdr:cNvPr id="469" name="テキスト ボックス 468"/>
        <xdr:cNvSpPr txBox="1"/>
      </xdr:nvSpPr>
      <xdr:spPr>
        <a:xfrm>
          <a:off x="15798800" y="311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123754</xdr:rowOff>
    </xdr:from>
    <xdr:to>
      <xdr:col>22</xdr:col>
      <xdr:colOff>254000</xdr:colOff>
      <xdr:row>18</xdr:row>
      <xdr:rowOff>53904</xdr:rowOff>
    </xdr:to>
    <xdr:sp macro="" textlink="">
      <xdr:nvSpPr>
        <xdr:cNvPr id="470" name="円/楕円 469"/>
        <xdr:cNvSpPr/>
      </xdr:nvSpPr>
      <xdr:spPr>
        <a:xfrm>
          <a:off x="15240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38681</xdr:rowOff>
    </xdr:from>
    <xdr:ext cx="762000" cy="259045"/>
    <xdr:sp macro="" textlink="">
      <xdr:nvSpPr>
        <xdr:cNvPr id="471" name="テキスト ボックス 470"/>
        <xdr:cNvSpPr txBox="1"/>
      </xdr:nvSpPr>
      <xdr:spPr>
        <a:xfrm>
          <a:off x="14909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25894</xdr:rowOff>
    </xdr:from>
    <xdr:to>
      <xdr:col>21</xdr:col>
      <xdr:colOff>50800</xdr:colOff>
      <xdr:row>17</xdr:row>
      <xdr:rowOff>127494</xdr:rowOff>
    </xdr:to>
    <xdr:sp macro="" textlink="">
      <xdr:nvSpPr>
        <xdr:cNvPr id="472" name="円/楕円 471"/>
        <xdr:cNvSpPr/>
      </xdr:nvSpPr>
      <xdr:spPr>
        <a:xfrm>
          <a:off x="14351000" y="29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112271</xdr:rowOff>
    </xdr:from>
    <xdr:ext cx="762000" cy="259045"/>
    <xdr:sp macro="" textlink="">
      <xdr:nvSpPr>
        <xdr:cNvPr id="473" name="テキスト ボックス 472"/>
        <xdr:cNvSpPr txBox="1"/>
      </xdr:nvSpPr>
      <xdr:spPr>
        <a:xfrm>
          <a:off x="14020800" y="3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151906</xdr:rowOff>
    </xdr:from>
    <xdr:to>
      <xdr:col>19</xdr:col>
      <xdr:colOff>533400</xdr:colOff>
      <xdr:row>18</xdr:row>
      <xdr:rowOff>82056</xdr:rowOff>
    </xdr:to>
    <xdr:sp macro="" textlink="">
      <xdr:nvSpPr>
        <xdr:cNvPr id="474" name="円/楕円 473"/>
        <xdr:cNvSpPr/>
      </xdr:nvSpPr>
      <xdr:spPr>
        <a:xfrm>
          <a:off x="13462000" y="30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66833</xdr:rowOff>
    </xdr:from>
    <xdr:ext cx="762000" cy="259045"/>
    <xdr:sp macro="" textlink="">
      <xdr:nvSpPr>
        <xdr:cNvPr id="475" name="テキスト ボックス 474"/>
        <xdr:cNvSpPr txBox="1"/>
      </xdr:nvSpPr>
      <xdr:spPr>
        <a:xfrm>
          <a:off x="13131800" y="315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164,028
161,407
22.78
49,686,891
48,383,076
1,137,702
28,431,222
46,775,565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人件費に係る経常収支比率が全国平均及び類似団体平均を下回っている要因としては、職員数の減少に伴い、人件費が抑制されたことが挙げられる。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市の給料水準を示すラスパイレス指数は、全国市平均を上回っており、また、人口当たりの人件費額も、平成２５年度まで減少傾向にあったものの、平成２６年度以降は増加に転じている。しかしながら、人口当たりの職員数が全国平均を下回っていることから、結果的に人件費決算額も低く抑えられ、人件費に係る経常収支比率も低い水準にとどまってい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12700</xdr:rowOff>
    </xdr:to>
    <xdr:cxnSp macro="">
      <xdr:nvCxnSpPr>
        <xdr:cNvPr id="66" name="直線コネクタ 65"/>
        <xdr:cNvCxnSpPr/>
      </xdr:nvCxnSpPr>
      <xdr:spPr>
        <a:xfrm>
          <a:off x="3987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12700</xdr:rowOff>
    </xdr:to>
    <xdr:cxnSp macro="">
      <xdr:nvCxnSpPr>
        <xdr:cNvPr id="69" name="直線コネクタ 68"/>
        <xdr:cNvCxnSpPr/>
      </xdr:nvCxnSpPr>
      <xdr:spPr>
        <a:xfrm>
          <a:off x="3098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66040</xdr:rowOff>
    </xdr:to>
    <xdr:cxnSp macro="">
      <xdr:nvCxnSpPr>
        <xdr:cNvPr id="72" name="直線コネクタ 71"/>
        <xdr:cNvCxnSpPr/>
      </xdr:nvCxnSpPr>
      <xdr:spPr>
        <a:xfrm flipV="1">
          <a:off x="2209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36</xdr:row>
      <xdr:rowOff>127000</xdr:rowOff>
    </xdr:to>
    <xdr:cxnSp macro="">
      <xdr:nvCxnSpPr>
        <xdr:cNvPr id="75" name="直線コネクタ 74"/>
        <xdr:cNvCxnSpPr/>
      </xdr:nvCxnSpPr>
      <xdr:spPr>
        <a:xfrm flipV="1">
          <a:off x="1320800" y="623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77" name="テキスト ボックス 76"/>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9" name="テキスト ボックス 78"/>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200">
              <a:latin typeface="ＭＳ Ｐゴシック"/>
            </a:rPr>
            <a:t>物件費に係る経常収支比率が前年度比０．２ポイント改善されている要因としては、道路照明灯や小学校に係る電気料等の減により分子の経常経費充当一般財源が約３千万円減少していることや、</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地方交付税や臨時財政対策債が減額となっているが、分母の経常一般財源が増加していることが挙げられる。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行財政改革により、事務費等の削減に努める。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35560</xdr:rowOff>
    </xdr:from>
    <xdr:to>
      <xdr:col>24</xdr:col>
      <xdr:colOff>31750</xdr:colOff>
      <xdr:row>15</xdr:row>
      <xdr:rowOff>46990</xdr:rowOff>
    </xdr:to>
    <xdr:cxnSp macro="">
      <xdr:nvCxnSpPr>
        <xdr:cNvPr id="123" name="直線コネクタ 122"/>
        <xdr:cNvCxnSpPr/>
      </xdr:nvCxnSpPr>
      <xdr:spPr>
        <a:xfrm flipV="1">
          <a:off x="15671800" y="2607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35560</xdr:rowOff>
    </xdr:from>
    <xdr:to>
      <xdr:col>22</xdr:col>
      <xdr:colOff>565150</xdr:colOff>
      <xdr:row>15</xdr:row>
      <xdr:rowOff>46990</xdr:rowOff>
    </xdr:to>
    <xdr:cxnSp macro="">
      <xdr:nvCxnSpPr>
        <xdr:cNvPr id="126" name="直線コネクタ 125"/>
        <xdr:cNvCxnSpPr/>
      </xdr:nvCxnSpPr>
      <xdr:spPr>
        <a:xfrm>
          <a:off x="14782800" y="2607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138430</xdr:rowOff>
    </xdr:from>
    <xdr:to>
      <xdr:col>21</xdr:col>
      <xdr:colOff>361950</xdr:colOff>
      <xdr:row>15</xdr:row>
      <xdr:rowOff>35560</xdr:rowOff>
    </xdr:to>
    <xdr:cxnSp macro="">
      <xdr:nvCxnSpPr>
        <xdr:cNvPr id="129" name="直線コネクタ 128"/>
        <xdr:cNvCxnSpPr/>
      </xdr:nvCxnSpPr>
      <xdr:spPr>
        <a:xfrm>
          <a:off x="13893800" y="25387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138430</xdr:rowOff>
    </xdr:from>
    <xdr:to>
      <xdr:col>20</xdr:col>
      <xdr:colOff>158750</xdr:colOff>
      <xdr:row>14</xdr:row>
      <xdr:rowOff>149860</xdr:rowOff>
    </xdr:to>
    <xdr:cxnSp macro="">
      <xdr:nvCxnSpPr>
        <xdr:cNvPr id="132" name="直線コネクタ 131"/>
        <xdr:cNvCxnSpPr/>
      </xdr:nvCxnSpPr>
      <xdr:spPr>
        <a:xfrm flipV="1">
          <a:off x="13004800" y="2538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42" name="円/楕円 141"/>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1287</xdr:rowOff>
    </xdr:from>
    <xdr:ext cx="762000" cy="259045"/>
    <xdr:sp macro="" textlink="">
      <xdr:nvSpPr>
        <xdr:cNvPr id="143" name="物件費該当値テキスト"/>
        <xdr:cNvSpPr txBox="1"/>
      </xdr:nvSpPr>
      <xdr:spPr>
        <a:xfrm>
          <a:off x="165989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4" name="円/楕円 143"/>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5" name="テキスト ボックス 144"/>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156210</xdr:rowOff>
    </xdr:from>
    <xdr:to>
      <xdr:col>21</xdr:col>
      <xdr:colOff>412750</xdr:colOff>
      <xdr:row>15</xdr:row>
      <xdr:rowOff>86360</xdr:rowOff>
    </xdr:to>
    <xdr:sp macro="" textlink="">
      <xdr:nvSpPr>
        <xdr:cNvPr id="146" name="円/楕円 145"/>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96537</xdr:rowOff>
    </xdr:from>
    <xdr:ext cx="762000" cy="259045"/>
    <xdr:sp macro="" textlink="">
      <xdr:nvSpPr>
        <xdr:cNvPr id="147" name="テキスト ボックス 146"/>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87630</xdr:rowOff>
    </xdr:from>
    <xdr:to>
      <xdr:col>20</xdr:col>
      <xdr:colOff>209550</xdr:colOff>
      <xdr:row>15</xdr:row>
      <xdr:rowOff>17780</xdr:rowOff>
    </xdr:to>
    <xdr:sp macro="" textlink="">
      <xdr:nvSpPr>
        <xdr:cNvPr id="148" name="円/楕円 147"/>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27957</xdr:rowOff>
    </xdr:from>
    <xdr:ext cx="762000" cy="259045"/>
    <xdr:sp macro="" textlink="">
      <xdr:nvSpPr>
        <xdr:cNvPr id="149" name="テキスト ボックス 148"/>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0" name="円/楕円 149"/>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1" name="テキスト ボックス 150"/>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扶助費に係る経常収支比率が類似団体平均を上回りかつ上昇している要因として、児童福祉費が急激に膨らんでいることなどが挙げられる。</a:t>
          </a:r>
          <a:endParaRPr kumimoji="1" lang="en-US" altLang="ja-JP" sz="1200">
            <a:latin typeface="ＭＳ Ｐゴシック"/>
          </a:endParaRPr>
        </a:p>
        <a:p>
          <a:r>
            <a:rPr kumimoji="1" lang="ja-JP" altLang="en-US" sz="1200">
              <a:latin typeface="ＭＳ Ｐゴシック"/>
            </a:rPr>
            <a:t>　新座市の平成２７年度児童福祉費は、約５億円増の約７２億３千万円となっている。</a:t>
          </a:r>
          <a:endParaRPr kumimoji="1" lang="en-US" altLang="ja-JP" sz="1200">
            <a:latin typeface="ＭＳ Ｐゴシック"/>
          </a:endParaRPr>
        </a:p>
        <a:p>
          <a:r>
            <a:rPr kumimoji="1" lang="ja-JP" altLang="en-US" sz="1200">
              <a:latin typeface="ＭＳ Ｐゴシック"/>
            </a:rPr>
            <a:t>　今後も、待機児童解消のため、保育園の新規開設等により、保育入所委託料等の児童福祉費の扶助費が増加し、総額の扶助費も増加すると見込まれる。</a:t>
          </a:r>
          <a:endParaRPr kumimoji="1" lang="en-US" altLang="ja-JP" sz="1200">
            <a:latin typeface="ＭＳ Ｐゴシック"/>
          </a:endParaRPr>
        </a:p>
        <a:p>
          <a:r>
            <a:rPr kumimoji="1" lang="ja-JP" altLang="en-US" sz="1200">
              <a:latin typeface="ＭＳ Ｐゴシック"/>
            </a:rPr>
            <a:t>　</a:t>
          </a:r>
          <a:endParaRPr kumimoji="1" lang="en-US" altLang="ja-JP" sz="1200">
            <a:latin typeface="ＭＳ Ｐゴシック"/>
          </a:endParaRPr>
        </a:p>
        <a:p>
          <a:r>
            <a:rPr kumimoji="1" lang="ja-JP" altLang="en-US" sz="1200">
              <a:latin typeface="ＭＳ Ｐゴシック"/>
            </a:rPr>
            <a:t>　</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61685</xdr:rowOff>
    </xdr:from>
    <xdr:to>
      <xdr:col>7</xdr:col>
      <xdr:colOff>15875</xdr:colOff>
      <xdr:row>61</xdr:row>
      <xdr:rowOff>37193</xdr:rowOff>
    </xdr:to>
    <xdr:cxnSp macro="">
      <xdr:nvCxnSpPr>
        <xdr:cNvPr id="186" name="直線コネクタ 185"/>
        <xdr:cNvCxnSpPr/>
      </xdr:nvCxnSpPr>
      <xdr:spPr>
        <a:xfrm>
          <a:off x="3987800" y="103486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60</xdr:row>
      <xdr:rowOff>61685</xdr:rowOff>
    </xdr:to>
    <xdr:cxnSp macro="">
      <xdr:nvCxnSpPr>
        <xdr:cNvPr id="189" name="直線コネクタ 188"/>
        <xdr:cNvCxnSpPr/>
      </xdr:nvCxnSpPr>
      <xdr:spPr>
        <a:xfrm>
          <a:off x="3098800" y="101364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59</xdr:row>
      <xdr:rowOff>20865</xdr:rowOff>
    </xdr:to>
    <xdr:cxnSp macro="">
      <xdr:nvCxnSpPr>
        <xdr:cNvPr id="192" name="直線コネクタ 191"/>
        <xdr:cNvCxnSpPr/>
      </xdr:nvCxnSpPr>
      <xdr:spPr>
        <a:xfrm>
          <a:off x="2209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61685</xdr:rowOff>
    </xdr:to>
    <xdr:cxnSp macro="">
      <xdr:nvCxnSpPr>
        <xdr:cNvPr id="195" name="直線コネクタ 194"/>
        <xdr:cNvCxnSpPr/>
      </xdr:nvCxnSpPr>
      <xdr:spPr>
        <a:xfrm>
          <a:off x="1320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157843</xdr:rowOff>
    </xdr:from>
    <xdr:to>
      <xdr:col>7</xdr:col>
      <xdr:colOff>66675</xdr:colOff>
      <xdr:row>61</xdr:row>
      <xdr:rowOff>87993</xdr:rowOff>
    </xdr:to>
    <xdr:sp macro="" textlink="">
      <xdr:nvSpPr>
        <xdr:cNvPr id="205" name="円/楕円 204"/>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66420</xdr:rowOff>
    </xdr:from>
    <xdr:ext cx="762000" cy="259045"/>
    <xdr:sp macro="" textlink="">
      <xdr:nvSpPr>
        <xdr:cNvPr id="206" name="扶助費該当値テキスト"/>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10885</xdr:rowOff>
    </xdr:from>
    <xdr:to>
      <xdr:col>5</xdr:col>
      <xdr:colOff>600075</xdr:colOff>
      <xdr:row>60</xdr:row>
      <xdr:rowOff>112485</xdr:rowOff>
    </xdr:to>
    <xdr:sp macro="" textlink="">
      <xdr:nvSpPr>
        <xdr:cNvPr id="207" name="円/楕円 206"/>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97262</xdr:rowOff>
    </xdr:from>
    <xdr:ext cx="736600" cy="259045"/>
    <xdr:sp macro="" textlink="">
      <xdr:nvSpPr>
        <xdr:cNvPr id="208" name="テキスト ボックス 207"/>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141515</xdr:rowOff>
    </xdr:from>
    <xdr:to>
      <xdr:col>4</xdr:col>
      <xdr:colOff>396875</xdr:colOff>
      <xdr:row>59</xdr:row>
      <xdr:rowOff>71665</xdr:rowOff>
    </xdr:to>
    <xdr:sp macro="" textlink="">
      <xdr:nvSpPr>
        <xdr:cNvPr id="209" name="円/楕円 208"/>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56442</xdr:rowOff>
    </xdr:from>
    <xdr:ext cx="762000" cy="259045"/>
    <xdr:sp macro="" textlink="">
      <xdr:nvSpPr>
        <xdr:cNvPr id="210" name="テキスト ボックス 209"/>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1" name="円/楕円 210"/>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12" name="テキスト ボックス 211"/>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3" name="円/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200">
              <a:latin typeface="ＭＳ Ｐゴシック"/>
            </a:rPr>
            <a:t>その他に係る経常収支比率が悪化した要因としては、医療費の増加による療養給付費負担金の増額や下水道の維持管理費として下水道事業特別会計繰出金が増加したこと等により、経常経費充当一般財源が約２億円増加したことが挙げられ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今後、老朽化した公共施設については、スクラップ・アンド・ビルドによる統廃合を推進し、経費の効率化に努める。</a:t>
          </a:r>
          <a:endParaRPr kumimoji="1" lang="en-US" altLang="ja-JP" sz="12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12700</xdr:rowOff>
    </xdr:to>
    <xdr:cxnSp macro="">
      <xdr:nvCxnSpPr>
        <xdr:cNvPr id="247" name="直線コネクタ 246"/>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146050</xdr:rowOff>
    </xdr:to>
    <xdr:cxnSp macro="">
      <xdr:nvCxnSpPr>
        <xdr:cNvPr id="250" name="直線コネクタ 249"/>
        <xdr:cNvCxnSpPr/>
      </xdr:nvCxnSpPr>
      <xdr:spPr>
        <a:xfrm>
          <a:off x="14782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120650</xdr:rowOff>
    </xdr:to>
    <xdr:cxnSp macro="">
      <xdr:nvCxnSpPr>
        <xdr:cNvPr id="253" name="直線コネクタ 252"/>
        <xdr:cNvCxnSpPr/>
      </xdr:nvCxnSpPr>
      <xdr:spPr>
        <a:xfrm flipV="1">
          <a:off x="13893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120650</xdr:rowOff>
    </xdr:from>
    <xdr:to>
      <xdr:col>20</xdr:col>
      <xdr:colOff>158750</xdr:colOff>
      <xdr:row>58</xdr:row>
      <xdr:rowOff>63500</xdr:rowOff>
    </xdr:to>
    <xdr:cxnSp macro="">
      <xdr:nvCxnSpPr>
        <xdr:cNvPr id="256" name="直線コネクタ 255"/>
        <xdr:cNvCxnSpPr/>
      </xdr:nvCxnSpPr>
      <xdr:spPr>
        <a:xfrm flipV="1">
          <a:off x="13004800" y="989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6" name="円/楕円 26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149877</xdr:rowOff>
    </xdr:from>
    <xdr:ext cx="762000" cy="259045"/>
    <xdr:sp macro="" textlink="">
      <xdr:nvSpPr>
        <xdr:cNvPr id="267"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35577</xdr:rowOff>
    </xdr:from>
    <xdr:ext cx="736600" cy="259045"/>
    <xdr:sp macro="" textlink="">
      <xdr:nvSpPr>
        <xdr:cNvPr id="269" name="テキスト ボックス 268"/>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71" name="テキスト ボックス 27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69850</xdr:rowOff>
    </xdr:from>
    <xdr:to>
      <xdr:col>20</xdr:col>
      <xdr:colOff>209550</xdr:colOff>
      <xdr:row>58</xdr:row>
      <xdr:rowOff>0</xdr:rowOff>
    </xdr:to>
    <xdr:sp macro="" textlink="">
      <xdr:nvSpPr>
        <xdr:cNvPr id="272" name="円/楕円 271"/>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73" name="テキスト ボックス 272"/>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12700</xdr:rowOff>
    </xdr:from>
    <xdr:to>
      <xdr:col>19</xdr:col>
      <xdr:colOff>6350</xdr:colOff>
      <xdr:row>58</xdr:row>
      <xdr:rowOff>114300</xdr:rowOff>
    </xdr:to>
    <xdr:sp macro="" textlink="">
      <xdr:nvSpPr>
        <xdr:cNvPr id="274" name="円/楕円 273"/>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99077</xdr:rowOff>
    </xdr:from>
    <xdr:ext cx="762000" cy="259045"/>
    <xdr:sp macro="" textlink="">
      <xdr:nvSpPr>
        <xdr:cNvPr id="275" name="テキスト ボックス 274"/>
        <xdr:cNvSpPr txBox="1"/>
      </xdr:nvSpPr>
      <xdr:spPr>
        <a:xfrm>
          <a:off x="12623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が類似団体平均を大きく上回っているのは、消防やごみ処理の運営を担う一部事務組合に対する運営費負担金が主な要因で、平成２７年度の補助費等の経常収支比率１５．２％のうち、７．８％は当該一組負担金に係る分である。</a:t>
          </a:r>
          <a:endParaRPr kumimoji="1" lang="en-US" altLang="ja-JP" sz="1200">
            <a:latin typeface="ＭＳ Ｐゴシック"/>
          </a:endParaRPr>
        </a:p>
        <a:p>
          <a:r>
            <a:rPr kumimoji="1" lang="ja-JP" altLang="en-US" sz="1200">
              <a:latin typeface="ＭＳ Ｐゴシック"/>
            </a:rPr>
            <a:t>　一方で、当該一組負担金を除いた補助費等の経常経費充当一般財源は、約３千万円減少しているため、全体の補助費等の経常収支比率は前年度比０．２％低下している。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42</xdr:row>
      <xdr:rowOff>0</xdr:rowOff>
    </xdr:from>
    <xdr:to>
      <xdr:col>24</xdr:col>
      <xdr:colOff>31750</xdr:colOff>
      <xdr:row>42</xdr:row>
      <xdr:rowOff>25400</xdr:rowOff>
    </xdr:to>
    <xdr:cxnSp macro="">
      <xdr:nvCxnSpPr>
        <xdr:cNvPr id="308" name="直線コネクタ 307"/>
        <xdr:cNvCxnSpPr/>
      </xdr:nvCxnSpPr>
      <xdr:spPr>
        <a:xfrm flipV="1">
          <a:off x="15671800" y="720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41927</xdr:rowOff>
    </xdr:from>
    <xdr:ext cx="762000" cy="259045"/>
    <xdr:sp macro="" textlink="">
      <xdr:nvSpPr>
        <xdr:cNvPr id="309" name="補助費等平均値テキスト"/>
        <xdr:cNvSpPr txBox="1"/>
      </xdr:nvSpPr>
      <xdr:spPr>
        <a:xfrm>
          <a:off x="16598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133350</xdr:rowOff>
    </xdr:from>
    <xdr:to>
      <xdr:col>22</xdr:col>
      <xdr:colOff>565150</xdr:colOff>
      <xdr:row>42</xdr:row>
      <xdr:rowOff>25400</xdr:rowOff>
    </xdr:to>
    <xdr:cxnSp macro="">
      <xdr:nvCxnSpPr>
        <xdr:cNvPr id="311" name="直線コネクタ 310"/>
        <xdr:cNvCxnSpPr/>
      </xdr:nvCxnSpPr>
      <xdr:spPr>
        <a:xfrm>
          <a:off x="14782800" y="716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19050</xdr:rowOff>
    </xdr:from>
    <xdr:to>
      <xdr:col>21</xdr:col>
      <xdr:colOff>361950</xdr:colOff>
      <xdr:row>41</xdr:row>
      <xdr:rowOff>133350</xdr:rowOff>
    </xdr:to>
    <xdr:cxnSp macro="">
      <xdr:nvCxnSpPr>
        <xdr:cNvPr id="314" name="直線コネクタ 313"/>
        <xdr:cNvCxnSpPr/>
      </xdr:nvCxnSpPr>
      <xdr:spPr>
        <a:xfrm>
          <a:off x="13893800" y="704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16" name="テキスト ボックス 315"/>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19050</xdr:rowOff>
    </xdr:from>
    <xdr:to>
      <xdr:col>20</xdr:col>
      <xdr:colOff>158750</xdr:colOff>
      <xdr:row>41</xdr:row>
      <xdr:rowOff>19050</xdr:rowOff>
    </xdr:to>
    <xdr:cxnSp macro="">
      <xdr:nvCxnSpPr>
        <xdr:cNvPr id="317" name="直線コネクタ 316"/>
        <xdr:cNvCxnSpPr/>
      </xdr:nvCxnSpPr>
      <xdr:spPr>
        <a:xfrm>
          <a:off x="130048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19" name="テキスト ボックス 318"/>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1" name="テキスト ボックス 320"/>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41</xdr:row>
      <xdr:rowOff>120650</xdr:rowOff>
    </xdr:from>
    <xdr:to>
      <xdr:col>24</xdr:col>
      <xdr:colOff>82550</xdr:colOff>
      <xdr:row>42</xdr:row>
      <xdr:rowOff>50800</xdr:rowOff>
    </xdr:to>
    <xdr:sp macro="" textlink="">
      <xdr:nvSpPr>
        <xdr:cNvPr id="327" name="円/楕円 326"/>
        <xdr:cNvSpPr/>
      </xdr:nvSpPr>
      <xdr:spPr>
        <a:xfrm>
          <a:off x="164592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29227</xdr:rowOff>
    </xdr:from>
    <xdr:ext cx="762000" cy="259045"/>
    <xdr:sp macro="" textlink="">
      <xdr:nvSpPr>
        <xdr:cNvPr id="328" name="補助費等該当値テキスト"/>
        <xdr:cNvSpPr txBox="1"/>
      </xdr:nvSpPr>
      <xdr:spPr>
        <a:xfrm>
          <a:off x="165989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146050</xdr:rowOff>
    </xdr:from>
    <xdr:to>
      <xdr:col>22</xdr:col>
      <xdr:colOff>615950</xdr:colOff>
      <xdr:row>42</xdr:row>
      <xdr:rowOff>76200</xdr:rowOff>
    </xdr:to>
    <xdr:sp macro="" textlink="">
      <xdr:nvSpPr>
        <xdr:cNvPr id="329" name="円/楕円 328"/>
        <xdr:cNvSpPr/>
      </xdr:nvSpPr>
      <xdr:spPr>
        <a:xfrm>
          <a:off x="1562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42</xdr:row>
      <xdr:rowOff>60977</xdr:rowOff>
    </xdr:from>
    <xdr:ext cx="736600" cy="259045"/>
    <xdr:sp macro="" textlink="">
      <xdr:nvSpPr>
        <xdr:cNvPr id="330" name="テキスト ボックス 329"/>
        <xdr:cNvSpPr txBox="1"/>
      </xdr:nvSpPr>
      <xdr:spPr>
        <a:xfrm>
          <a:off x="15290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82550</xdr:rowOff>
    </xdr:from>
    <xdr:to>
      <xdr:col>21</xdr:col>
      <xdr:colOff>412750</xdr:colOff>
      <xdr:row>42</xdr:row>
      <xdr:rowOff>12700</xdr:rowOff>
    </xdr:to>
    <xdr:sp macro="" textlink="">
      <xdr:nvSpPr>
        <xdr:cNvPr id="331" name="円/楕円 330"/>
        <xdr:cNvSpPr/>
      </xdr:nvSpPr>
      <xdr:spPr>
        <a:xfrm>
          <a:off x="14732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168927</xdr:rowOff>
    </xdr:from>
    <xdr:ext cx="762000" cy="259045"/>
    <xdr:sp macro="" textlink="">
      <xdr:nvSpPr>
        <xdr:cNvPr id="332" name="テキスト ボックス 331"/>
        <xdr:cNvSpPr txBox="1"/>
      </xdr:nvSpPr>
      <xdr:spPr>
        <a:xfrm>
          <a:off x="14401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139700</xdr:rowOff>
    </xdr:from>
    <xdr:to>
      <xdr:col>20</xdr:col>
      <xdr:colOff>209550</xdr:colOff>
      <xdr:row>41</xdr:row>
      <xdr:rowOff>69850</xdr:rowOff>
    </xdr:to>
    <xdr:sp macro="" textlink="">
      <xdr:nvSpPr>
        <xdr:cNvPr id="333" name="円/楕円 332"/>
        <xdr:cNvSpPr/>
      </xdr:nvSpPr>
      <xdr:spPr>
        <a:xfrm>
          <a:off x="13843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54627</xdr:rowOff>
    </xdr:from>
    <xdr:ext cx="762000" cy="259045"/>
    <xdr:sp macro="" textlink="">
      <xdr:nvSpPr>
        <xdr:cNvPr id="334" name="テキスト ボックス 333"/>
        <xdr:cNvSpPr txBox="1"/>
      </xdr:nvSpPr>
      <xdr:spPr>
        <a:xfrm>
          <a:off x="13512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139700</xdr:rowOff>
    </xdr:from>
    <xdr:to>
      <xdr:col>19</xdr:col>
      <xdr:colOff>6350</xdr:colOff>
      <xdr:row>41</xdr:row>
      <xdr:rowOff>69850</xdr:rowOff>
    </xdr:to>
    <xdr:sp macro="" textlink="">
      <xdr:nvSpPr>
        <xdr:cNvPr id="335" name="円/楕円 334"/>
        <xdr:cNvSpPr/>
      </xdr:nvSpPr>
      <xdr:spPr>
        <a:xfrm>
          <a:off x="12954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54627</xdr:rowOff>
    </xdr:from>
    <xdr:ext cx="762000" cy="259045"/>
    <xdr:sp macro="" textlink="">
      <xdr:nvSpPr>
        <xdr:cNvPr id="336" name="テキスト ボックス 335"/>
        <xdr:cNvSpPr txBox="1"/>
      </xdr:nvSpPr>
      <xdr:spPr>
        <a:xfrm>
          <a:off x="12623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が０．７ポイント改善しているものの、類似団体平均を上回っている要因としては、地方交付税や臨時財政対策債が減額となっているが、分母の経常一般財源が増加している一方で、例年約４０億円前後で推移していた公債費の決算額が、平成２７年度についても、臨時財政対策債、教育債の元利償還金の増などにより、約４３億円となったことが挙げられる。</a:t>
          </a:r>
          <a:endParaRPr kumimoji="1" lang="en-US" altLang="ja-JP" sz="1100">
            <a:latin typeface="ＭＳ Ｐゴシック"/>
          </a:endParaRPr>
        </a:p>
        <a:p>
          <a:r>
            <a:rPr kumimoji="1" lang="ja-JP" altLang="en-US" sz="1100">
              <a:latin typeface="ＭＳ Ｐゴシック"/>
            </a:rPr>
            <a:t>　市債の借入れに当たっては、地方交付税措置のある適債事業を選択し、借入れの抑制、計画的な償還を通じて、公債費負担の軽減に努めていく。</a:t>
          </a:r>
          <a:endParaRPr kumimoji="1" lang="en-US" altLang="ja-JP"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77</xdr:row>
      <xdr:rowOff>92711</xdr:rowOff>
    </xdr:to>
    <xdr:cxnSp macro="">
      <xdr:nvCxnSpPr>
        <xdr:cNvPr id="369" name="直線コネクタ 368"/>
        <xdr:cNvCxnSpPr/>
      </xdr:nvCxnSpPr>
      <xdr:spPr>
        <a:xfrm flipV="1">
          <a:off x="3987800" y="13241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54611</xdr:rowOff>
    </xdr:from>
    <xdr:to>
      <xdr:col>5</xdr:col>
      <xdr:colOff>549275</xdr:colOff>
      <xdr:row>77</xdr:row>
      <xdr:rowOff>92711</xdr:rowOff>
    </xdr:to>
    <xdr:cxnSp macro="">
      <xdr:nvCxnSpPr>
        <xdr:cNvPr id="372" name="直線コネクタ 371"/>
        <xdr:cNvCxnSpPr/>
      </xdr:nvCxnSpPr>
      <xdr:spPr>
        <a:xfrm>
          <a:off x="3098800" y="13256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54611</xdr:rowOff>
    </xdr:to>
    <xdr:cxnSp macro="">
      <xdr:nvCxnSpPr>
        <xdr:cNvPr id="375" name="直線コネクタ 374"/>
        <xdr:cNvCxnSpPr/>
      </xdr:nvCxnSpPr>
      <xdr:spPr>
        <a:xfrm>
          <a:off x="2209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1270</xdr:rowOff>
    </xdr:to>
    <xdr:cxnSp macro="">
      <xdr:nvCxnSpPr>
        <xdr:cNvPr id="378" name="直線コネクタ 377"/>
        <xdr:cNvCxnSpPr/>
      </xdr:nvCxnSpPr>
      <xdr:spPr>
        <a:xfrm flipV="1">
          <a:off x="1320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88" name="円/楕円 387"/>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132097</xdr:rowOff>
    </xdr:from>
    <xdr:ext cx="762000" cy="259045"/>
    <xdr:sp macro="" textlink="">
      <xdr:nvSpPr>
        <xdr:cNvPr id="389"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90" name="円/楕円 389"/>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91" name="テキスト ボックス 39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92" name="円/楕円 391"/>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93" name="テキスト ボックス 392"/>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94" name="円/楕円 393"/>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95" name="テキスト ボックス 394"/>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6" name="円/楕円 395"/>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7" name="テキスト ボックス 396"/>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公債費以外の経常経費については、平成２７年度は、類似団体平均を３．５ポイント上回っている。</a:t>
          </a:r>
          <a:r>
            <a:rPr kumimoji="1" lang="ja-JP" altLang="ja-JP" sz="1200">
              <a:solidFill>
                <a:schemeClr val="dk1"/>
              </a:solidFill>
              <a:latin typeface="+mn-lt"/>
              <a:ea typeface="+mn-ea"/>
              <a:cs typeface="+mn-cs"/>
            </a:rPr>
            <a:t>この要因としては、</a:t>
          </a:r>
          <a:r>
            <a:rPr kumimoji="1" lang="ja-JP" altLang="en-US" sz="1200">
              <a:solidFill>
                <a:schemeClr val="dk1"/>
              </a:solidFill>
              <a:latin typeface="+mn-lt"/>
              <a:ea typeface="+mn-ea"/>
              <a:cs typeface="+mn-cs"/>
            </a:rPr>
            <a:t>児童福祉費の扶助費</a:t>
          </a:r>
          <a:r>
            <a:rPr kumimoji="1" lang="ja-JP" altLang="ja-JP" sz="1200">
              <a:solidFill>
                <a:schemeClr val="dk1"/>
              </a:solidFill>
              <a:latin typeface="+mn-lt"/>
              <a:ea typeface="+mn-ea"/>
              <a:cs typeface="+mn-cs"/>
            </a:rPr>
            <a:t>の増加により、扶助費が増加したことなどによるものである。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今後、サービスの適正化に努め、効率的な行政サービスの実現を図っていく。</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85089</xdr:rowOff>
    </xdr:from>
    <xdr:to>
      <xdr:col>24</xdr:col>
      <xdr:colOff>31750</xdr:colOff>
      <xdr:row>79</xdr:row>
      <xdr:rowOff>146050</xdr:rowOff>
    </xdr:to>
    <xdr:cxnSp macro="">
      <xdr:nvCxnSpPr>
        <xdr:cNvPr id="430" name="直線コネクタ 429"/>
        <xdr:cNvCxnSpPr/>
      </xdr:nvCxnSpPr>
      <xdr:spPr>
        <a:xfrm>
          <a:off x="15671800" y="136296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79</xdr:row>
      <xdr:rowOff>85089</xdr:rowOff>
    </xdr:to>
    <xdr:cxnSp macro="">
      <xdr:nvCxnSpPr>
        <xdr:cNvPr id="433" name="直線コネクタ 432"/>
        <xdr:cNvCxnSpPr/>
      </xdr:nvCxnSpPr>
      <xdr:spPr>
        <a:xfrm>
          <a:off x="14782800" y="134086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35561</xdr:rowOff>
    </xdr:to>
    <xdr:cxnSp macro="">
      <xdr:nvCxnSpPr>
        <xdr:cNvPr id="436" name="直線コネクタ 435"/>
        <xdr:cNvCxnSpPr/>
      </xdr:nvCxnSpPr>
      <xdr:spPr>
        <a:xfrm>
          <a:off x="13893800" y="13294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78</xdr:row>
      <xdr:rowOff>43180</xdr:rowOff>
    </xdr:to>
    <xdr:cxnSp macro="">
      <xdr:nvCxnSpPr>
        <xdr:cNvPr id="439" name="直線コネクタ 438"/>
        <xdr:cNvCxnSpPr/>
      </xdr:nvCxnSpPr>
      <xdr:spPr>
        <a:xfrm flipV="1">
          <a:off x="13004800" y="13294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49" name="円/楕円 448"/>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50"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34289</xdr:rowOff>
    </xdr:from>
    <xdr:to>
      <xdr:col>22</xdr:col>
      <xdr:colOff>615950</xdr:colOff>
      <xdr:row>79</xdr:row>
      <xdr:rowOff>135889</xdr:rowOff>
    </xdr:to>
    <xdr:sp macro="" textlink="">
      <xdr:nvSpPr>
        <xdr:cNvPr id="451" name="円/楕円 450"/>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120666</xdr:rowOff>
    </xdr:from>
    <xdr:ext cx="736600" cy="259045"/>
    <xdr:sp macro="" textlink="">
      <xdr:nvSpPr>
        <xdr:cNvPr id="452" name="テキスト ボックス 451"/>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3" name="円/楕円 452"/>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54" name="テキスト ボックス 453"/>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5" name="円/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6" name="テキスト ボックス 45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163830</xdr:rowOff>
    </xdr:from>
    <xdr:to>
      <xdr:col>19</xdr:col>
      <xdr:colOff>6350</xdr:colOff>
      <xdr:row>78</xdr:row>
      <xdr:rowOff>93980</xdr:rowOff>
    </xdr:to>
    <xdr:sp macro="" textlink="">
      <xdr:nvSpPr>
        <xdr:cNvPr id="457" name="円/楕円 456"/>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78757</xdr:rowOff>
    </xdr:from>
    <xdr:ext cx="762000" cy="259045"/>
    <xdr:sp macro="" textlink="">
      <xdr:nvSpPr>
        <xdr:cNvPr id="458" name="テキスト ボックス 457"/>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埼玉県新座市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5423</xdr:rowOff>
    </xdr:from>
    <xdr:to>
      <xdr:col>4</xdr:col>
      <xdr:colOff>1117600</xdr:colOff>
      <xdr:row>18</xdr:row>
      <xdr:rowOff>23749</xdr:rowOff>
    </xdr:to>
    <xdr:cxnSp macro="">
      <xdr:nvCxnSpPr>
        <xdr:cNvPr id="50" name="直線コネクタ 49"/>
        <xdr:cNvCxnSpPr/>
      </xdr:nvCxnSpPr>
      <xdr:spPr bwMode="auto">
        <a:xfrm flipV="1">
          <a:off x="5003800" y="3139148"/>
          <a:ext cx="6477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23749</xdr:rowOff>
    </xdr:from>
    <xdr:to>
      <xdr:col>4</xdr:col>
      <xdr:colOff>469900</xdr:colOff>
      <xdr:row>18</xdr:row>
      <xdr:rowOff>73279</xdr:rowOff>
    </xdr:to>
    <xdr:cxnSp macro="">
      <xdr:nvCxnSpPr>
        <xdr:cNvPr id="53" name="直線コネクタ 52"/>
        <xdr:cNvCxnSpPr/>
      </xdr:nvCxnSpPr>
      <xdr:spPr bwMode="auto">
        <a:xfrm flipV="1">
          <a:off x="4305300" y="3157474"/>
          <a:ext cx="698500" cy="4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6033</xdr:rowOff>
    </xdr:from>
    <xdr:to>
      <xdr:col>3</xdr:col>
      <xdr:colOff>904875</xdr:colOff>
      <xdr:row>18</xdr:row>
      <xdr:rowOff>73279</xdr:rowOff>
    </xdr:to>
    <xdr:cxnSp macro="">
      <xdr:nvCxnSpPr>
        <xdr:cNvPr id="56" name="直線コネクタ 55"/>
        <xdr:cNvCxnSpPr/>
      </xdr:nvCxnSpPr>
      <xdr:spPr bwMode="auto">
        <a:xfrm>
          <a:off x="3606800" y="3139758"/>
          <a:ext cx="698500" cy="6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96253</xdr:rowOff>
    </xdr:from>
    <xdr:to>
      <xdr:col>3</xdr:col>
      <xdr:colOff>206375</xdr:colOff>
      <xdr:row>18</xdr:row>
      <xdr:rowOff>6033</xdr:rowOff>
    </xdr:to>
    <xdr:cxnSp macro="">
      <xdr:nvCxnSpPr>
        <xdr:cNvPr id="59" name="直線コネクタ 58"/>
        <xdr:cNvCxnSpPr/>
      </xdr:nvCxnSpPr>
      <xdr:spPr bwMode="auto">
        <a:xfrm>
          <a:off x="2908300" y="3058528"/>
          <a:ext cx="698500" cy="8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126073</xdr:rowOff>
    </xdr:from>
    <xdr:to>
      <xdr:col>5</xdr:col>
      <xdr:colOff>34925</xdr:colOff>
      <xdr:row>18</xdr:row>
      <xdr:rowOff>56223</xdr:rowOff>
    </xdr:to>
    <xdr:sp macro="" textlink="">
      <xdr:nvSpPr>
        <xdr:cNvPr id="69" name="円/楕円 68"/>
        <xdr:cNvSpPr/>
      </xdr:nvSpPr>
      <xdr:spPr bwMode="auto">
        <a:xfrm>
          <a:off x="5600700" y="308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98150</xdr:rowOff>
    </xdr:from>
    <xdr:ext cx="762000" cy="259045"/>
    <xdr:sp macro="" textlink="">
      <xdr:nvSpPr>
        <xdr:cNvPr id="70" name="人口1人当たり決算額の推移該当値テキスト130"/>
        <xdr:cNvSpPr txBox="1"/>
      </xdr:nvSpPr>
      <xdr:spPr>
        <a:xfrm>
          <a:off x="5740400" y="306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144399</xdr:rowOff>
    </xdr:from>
    <xdr:to>
      <xdr:col>4</xdr:col>
      <xdr:colOff>520700</xdr:colOff>
      <xdr:row>18</xdr:row>
      <xdr:rowOff>74549</xdr:rowOff>
    </xdr:to>
    <xdr:sp macro="" textlink="">
      <xdr:nvSpPr>
        <xdr:cNvPr id="71" name="円/楕円 70"/>
        <xdr:cNvSpPr/>
      </xdr:nvSpPr>
      <xdr:spPr bwMode="auto">
        <a:xfrm>
          <a:off x="4953000" y="3106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59326</xdr:rowOff>
    </xdr:from>
    <xdr:ext cx="736600" cy="259045"/>
    <xdr:sp macro="" textlink="">
      <xdr:nvSpPr>
        <xdr:cNvPr id="72" name="テキスト ボックス 71"/>
        <xdr:cNvSpPr txBox="1"/>
      </xdr:nvSpPr>
      <xdr:spPr>
        <a:xfrm>
          <a:off x="4622800" y="3193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22479</xdr:rowOff>
    </xdr:from>
    <xdr:to>
      <xdr:col>3</xdr:col>
      <xdr:colOff>955675</xdr:colOff>
      <xdr:row>18</xdr:row>
      <xdr:rowOff>124079</xdr:rowOff>
    </xdr:to>
    <xdr:sp macro="" textlink="">
      <xdr:nvSpPr>
        <xdr:cNvPr id="73" name="円/楕円 72"/>
        <xdr:cNvSpPr/>
      </xdr:nvSpPr>
      <xdr:spPr bwMode="auto">
        <a:xfrm>
          <a:off x="4254500" y="315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108856</xdr:rowOff>
    </xdr:from>
    <xdr:ext cx="762000" cy="259045"/>
    <xdr:sp macro="" textlink="">
      <xdr:nvSpPr>
        <xdr:cNvPr id="74" name="テキスト ボックス 73"/>
        <xdr:cNvSpPr txBox="1"/>
      </xdr:nvSpPr>
      <xdr:spPr>
        <a:xfrm>
          <a:off x="3924300" y="324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126683</xdr:rowOff>
    </xdr:from>
    <xdr:to>
      <xdr:col>3</xdr:col>
      <xdr:colOff>257175</xdr:colOff>
      <xdr:row>18</xdr:row>
      <xdr:rowOff>56833</xdr:rowOff>
    </xdr:to>
    <xdr:sp macro="" textlink="">
      <xdr:nvSpPr>
        <xdr:cNvPr id="75" name="円/楕円 74"/>
        <xdr:cNvSpPr/>
      </xdr:nvSpPr>
      <xdr:spPr bwMode="auto">
        <a:xfrm>
          <a:off x="3556000" y="3088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41610</xdr:rowOff>
    </xdr:from>
    <xdr:ext cx="762000" cy="259045"/>
    <xdr:sp macro="" textlink="">
      <xdr:nvSpPr>
        <xdr:cNvPr id="76" name="テキスト ボックス 75"/>
        <xdr:cNvSpPr txBox="1"/>
      </xdr:nvSpPr>
      <xdr:spPr>
        <a:xfrm>
          <a:off x="3225800" y="317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45453</xdr:rowOff>
    </xdr:from>
    <xdr:to>
      <xdr:col>2</xdr:col>
      <xdr:colOff>692150</xdr:colOff>
      <xdr:row>17</xdr:row>
      <xdr:rowOff>147053</xdr:rowOff>
    </xdr:to>
    <xdr:sp macro="" textlink="">
      <xdr:nvSpPr>
        <xdr:cNvPr id="77" name="円/楕円 76"/>
        <xdr:cNvSpPr/>
      </xdr:nvSpPr>
      <xdr:spPr bwMode="auto">
        <a:xfrm>
          <a:off x="2857500" y="300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131830</xdr:rowOff>
    </xdr:from>
    <xdr:ext cx="762000" cy="259045"/>
    <xdr:sp macro="" textlink="">
      <xdr:nvSpPr>
        <xdr:cNvPr id="78" name="テキスト ボックス 77"/>
        <xdr:cNvSpPr txBox="1"/>
      </xdr:nvSpPr>
      <xdr:spPr>
        <a:xfrm>
          <a:off x="2527300" y="309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91156</xdr:rowOff>
    </xdr:from>
    <xdr:to>
      <xdr:col>4</xdr:col>
      <xdr:colOff>1117600</xdr:colOff>
      <xdr:row>36</xdr:row>
      <xdr:rowOff>112095</xdr:rowOff>
    </xdr:to>
    <xdr:cxnSp macro="">
      <xdr:nvCxnSpPr>
        <xdr:cNvPr id="110" name="直線コネクタ 109"/>
        <xdr:cNvCxnSpPr/>
      </xdr:nvCxnSpPr>
      <xdr:spPr bwMode="auto">
        <a:xfrm flipV="1">
          <a:off x="5003800" y="7044406"/>
          <a:ext cx="647700" cy="20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112095</xdr:rowOff>
    </xdr:from>
    <xdr:to>
      <xdr:col>4</xdr:col>
      <xdr:colOff>469900</xdr:colOff>
      <xdr:row>37</xdr:row>
      <xdr:rowOff>26462</xdr:rowOff>
    </xdr:to>
    <xdr:cxnSp macro="">
      <xdr:nvCxnSpPr>
        <xdr:cNvPr id="113" name="直線コネクタ 112"/>
        <xdr:cNvCxnSpPr/>
      </xdr:nvCxnSpPr>
      <xdr:spPr bwMode="auto">
        <a:xfrm flipV="1">
          <a:off x="4305300" y="7065345"/>
          <a:ext cx="698500" cy="85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19466</xdr:rowOff>
    </xdr:from>
    <xdr:to>
      <xdr:col>3</xdr:col>
      <xdr:colOff>904875</xdr:colOff>
      <xdr:row>37</xdr:row>
      <xdr:rowOff>26462</xdr:rowOff>
    </xdr:to>
    <xdr:cxnSp macro="">
      <xdr:nvCxnSpPr>
        <xdr:cNvPr id="116" name="直線コネクタ 115"/>
        <xdr:cNvCxnSpPr/>
      </xdr:nvCxnSpPr>
      <xdr:spPr bwMode="auto">
        <a:xfrm>
          <a:off x="3606800" y="7144166"/>
          <a:ext cx="698500" cy="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154340</xdr:rowOff>
    </xdr:from>
    <xdr:to>
      <xdr:col>3</xdr:col>
      <xdr:colOff>206375</xdr:colOff>
      <xdr:row>37</xdr:row>
      <xdr:rowOff>19466</xdr:rowOff>
    </xdr:to>
    <xdr:cxnSp macro="">
      <xdr:nvCxnSpPr>
        <xdr:cNvPr id="119" name="直線コネクタ 118"/>
        <xdr:cNvCxnSpPr/>
      </xdr:nvCxnSpPr>
      <xdr:spPr bwMode="auto">
        <a:xfrm>
          <a:off x="2908300" y="7107590"/>
          <a:ext cx="6985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40356</xdr:rowOff>
    </xdr:from>
    <xdr:to>
      <xdr:col>5</xdr:col>
      <xdr:colOff>34925</xdr:colOff>
      <xdr:row>36</xdr:row>
      <xdr:rowOff>141956</xdr:rowOff>
    </xdr:to>
    <xdr:sp macro="" textlink="">
      <xdr:nvSpPr>
        <xdr:cNvPr id="129" name="円/楕円 128"/>
        <xdr:cNvSpPr/>
      </xdr:nvSpPr>
      <xdr:spPr bwMode="auto">
        <a:xfrm>
          <a:off x="5600700" y="699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228333</xdr:rowOff>
    </xdr:from>
    <xdr:ext cx="762000" cy="259045"/>
    <xdr:sp macro="" textlink="">
      <xdr:nvSpPr>
        <xdr:cNvPr id="130" name="人口1人当たり決算額の推移該当値テキスト445"/>
        <xdr:cNvSpPr txBox="1"/>
      </xdr:nvSpPr>
      <xdr:spPr>
        <a:xfrm>
          <a:off x="5740400" y="683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61295</xdr:rowOff>
    </xdr:from>
    <xdr:to>
      <xdr:col>4</xdr:col>
      <xdr:colOff>520700</xdr:colOff>
      <xdr:row>36</xdr:row>
      <xdr:rowOff>162895</xdr:rowOff>
    </xdr:to>
    <xdr:sp macro="" textlink="">
      <xdr:nvSpPr>
        <xdr:cNvPr id="131" name="円/楕円 130"/>
        <xdr:cNvSpPr/>
      </xdr:nvSpPr>
      <xdr:spPr bwMode="auto">
        <a:xfrm>
          <a:off x="4953000" y="701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173072</xdr:rowOff>
    </xdr:from>
    <xdr:ext cx="736600" cy="259045"/>
    <xdr:sp macro="" textlink="">
      <xdr:nvSpPr>
        <xdr:cNvPr id="132" name="テキスト ボックス 131"/>
        <xdr:cNvSpPr txBox="1"/>
      </xdr:nvSpPr>
      <xdr:spPr>
        <a:xfrm>
          <a:off x="4622800" y="6783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147112</xdr:rowOff>
    </xdr:from>
    <xdr:to>
      <xdr:col>3</xdr:col>
      <xdr:colOff>955675</xdr:colOff>
      <xdr:row>37</xdr:row>
      <xdr:rowOff>77262</xdr:rowOff>
    </xdr:to>
    <xdr:sp macro="" textlink="">
      <xdr:nvSpPr>
        <xdr:cNvPr id="133" name="円/楕円 132"/>
        <xdr:cNvSpPr/>
      </xdr:nvSpPr>
      <xdr:spPr bwMode="auto">
        <a:xfrm>
          <a:off x="4254500" y="710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62039</xdr:rowOff>
    </xdr:from>
    <xdr:ext cx="762000" cy="259045"/>
    <xdr:sp macro="" textlink="">
      <xdr:nvSpPr>
        <xdr:cNvPr id="134" name="テキスト ボックス 133"/>
        <xdr:cNvSpPr txBox="1"/>
      </xdr:nvSpPr>
      <xdr:spPr>
        <a:xfrm>
          <a:off x="3924300" y="718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140116</xdr:rowOff>
    </xdr:from>
    <xdr:to>
      <xdr:col>3</xdr:col>
      <xdr:colOff>257175</xdr:colOff>
      <xdr:row>37</xdr:row>
      <xdr:rowOff>70266</xdr:rowOff>
    </xdr:to>
    <xdr:sp macro="" textlink="">
      <xdr:nvSpPr>
        <xdr:cNvPr id="135" name="円/楕円 134"/>
        <xdr:cNvSpPr/>
      </xdr:nvSpPr>
      <xdr:spPr bwMode="auto">
        <a:xfrm>
          <a:off x="3556000" y="709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55043</xdr:rowOff>
    </xdr:from>
    <xdr:ext cx="762000" cy="259045"/>
    <xdr:sp macro="" textlink="">
      <xdr:nvSpPr>
        <xdr:cNvPr id="136" name="テキスト ボックス 135"/>
        <xdr:cNvSpPr txBox="1"/>
      </xdr:nvSpPr>
      <xdr:spPr>
        <a:xfrm>
          <a:off x="3225800" y="717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103540</xdr:rowOff>
    </xdr:from>
    <xdr:to>
      <xdr:col>2</xdr:col>
      <xdr:colOff>692150</xdr:colOff>
      <xdr:row>37</xdr:row>
      <xdr:rowOff>33690</xdr:rowOff>
    </xdr:to>
    <xdr:sp macro="" textlink="">
      <xdr:nvSpPr>
        <xdr:cNvPr id="137" name="円/楕円 136"/>
        <xdr:cNvSpPr/>
      </xdr:nvSpPr>
      <xdr:spPr bwMode="auto">
        <a:xfrm>
          <a:off x="2857500" y="705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18467</xdr:rowOff>
    </xdr:from>
    <xdr:ext cx="762000" cy="259045"/>
    <xdr:sp macro="" textlink="">
      <xdr:nvSpPr>
        <xdr:cNvPr id="138" name="テキスト ボックス 137"/>
        <xdr:cNvSpPr txBox="1"/>
      </xdr:nvSpPr>
      <xdr:spPr>
        <a:xfrm>
          <a:off x="2527300" y="714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164,028
161,407
22.78
49,686,891
48,383,076
1,137,702
28,431,222
46,775,565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666</xdr:rowOff>
    </xdr:from>
    <xdr:to>
      <xdr:col>6</xdr:col>
      <xdr:colOff>511175</xdr:colOff>
      <xdr:row>38</xdr:row>
      <xdr:rowOff>14884</xdr:rowOff>
    </xdr:to>
    <xdr:cxnSp macro="">
      <xdr:nvCxnSpPr>
        <xdr:cNvPr id="59" name="直線コネクタ 58"/>
        <xdr:cNvCxnSpPr/>
      </xdr:nvCxnSpPr>
      <xdr:spPr>
        <a:xfrm flipV="1">
          <a:off x="3797300" y="6515766"/>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14884</xdr:rowOff>
    </xdr:from>
    <xdr:to>
      <xdr:col>5</xdr:col>
      <xdr:colOff>358775</xdr:colOff>
      <xdr:row>38</xdr:row>
      <xdr:rowOff>70572</xdr:rowOff>
    </xdr:to>
    <xdr:cxnSp macro="">
      <xdr:nvCxnSpPr>
        <xdr:cNvPr id="62" name="直線コネクタ 61"/>
        <xdr:cNvCxnSpPr/>
      </xdr:nvCxnSpPr>
      <xdr:spPr>
        <a:xfrm flipV="1">
          <a:off x="2908300" y="6529984"/>
          <a:ext cx="8890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145735</xdr:rowOff>
    </xdr:from>
    <xdr:to>
      <xdr:col>4</xdr:col>
      <xdr:colOff>155575</xdr:colOff>
      <xdr:row>38</xdr:row>
      <xdr:rowOff>70572</xdr:rowOff>
    </xdr:to>
    <xdr:cxnSp macro="">
      <xdr:nvCxnSpPr>
        <xdr:cNvPr id="65" name="直線コネクタ 64"/>
        <xdr:cNvCxnSpPr/>
      </xdr:nvCxnSpPr>
      <xdr:spPr>
        <a:xfrm>
          <a:off x="2019300" y="6489385"/>
          <a:ext cx="889000" cy="9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57495</xdr:rowOff>
    </xdr:from>
    <xdr:to>
      <xdr:col>2</xdr:col>
      <xdr:colOff>638175</xdr:colOff>
      <xdr:row>37</xdr:row>
      <xdr:rowOff>145735</xdr:rowOff>
    </xdr:to>
    <xdr:cxnSp macro="">
      <xdr:nvCxnSpPr>
        <xdr:cNvPr id="68" name="直線コネクタ 67"/>
        <xdr:cNvCxnSpPr/>
      </xdr:nvCxnSpPr>
      <xdr:spPr>
        <a:xfrm>
          <a:off x="1130300" y="6401145"/>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121315</xdr:rowOff>
    </xdr:from>
    <xdr:to>
      <xdr:col>6</xdr:col>
      <xdr:colOff>561975</xdr:colOff>
      <xdr:row>38</xdr:row>
      <xdr:rowOff>51465</xdr:rowOff>
    </xdr:to>
    <xdr:sp macro="" textlink="">
      <xdr:nvSpPr>
        <xdr:cNvPr id="78" name="円/楕円 77"/>
        <xdr:cNvSpPr/>
      </xdr:nvSpPr>
      <xdr:spPr>
        <a:xfrm>
          <a:off x="4584700" y="64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36242</xdr:rowOff>
    </xdr:from>
    <xdr:ext cx="534377" cy="259045"/>
    <xdr:sp macro="" textlink="">
      <xdr:nvSpPr>
        <xdr:cNvPr id="79" name="人件費該当値テキスト"/>
        <xdr:cNvSpPr txBox="1"/>
      </xdr:nvSpPr>
      <xdr:spPr>
        <a:xfrm>
          <a:off x="4686300" y="63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135534</xdr:rowOff>
    </xdr:from>
    <xdr:to>
      <xdr:col>5</xdr:col>
      <xdr:colOff>409575</xdr:colOff>
      <xdr:row>38</xdr:row>
      <xdr:rowOff>65684</xdr:rowOff>
    </xdr:to>
    <xdr:sp macro="" textlink="">
      <xdr:nvSpPr>
        <xdr:cNvPr id="80" name="円/楕円 79"/>
        <xdr:cNvSpPr/>
      </xdr:nvSpPr>
      <xdr:spPr>
        <a:xfrm>
          <a:off x="3746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56811</xdr:rowOff>
    </xdr:from>
    <xdr:ext cx="534377" cy="259045"/>
    <xdr:sp macro="" textlink="">
      <xdr:nvSpPr>
        <xdr:cNvPr id="81" name="テキスト ボックス 80"/>
        <xdr:cNvSpPr txBox="1"/>
      </xdr:nvSpPr>
      <xdr:spPr>
        <a:xfrm>
          <a:off x="3530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19772</xdr:rowOff>
    </xdr:from>
    <xdr:to>
      <xdr:col>4</xdr:col>
      <xdr:colOff>206375</xdr:colOff>
      <xdr:row>38</xdr:row>
      <xdr:rowOff>121372</xdr:rowOff>
    </xdr:to>
    <xdr:sp macro="" textlink="">
      <xdr:nvSpPr>
        <xdr:cNvPr id="82" name="円/楕円 81"/>
        <xdr:cNvSpPr/>
      </xdr:nvSpPr>
      <xdr:spPr>
        <a:xfrm>
          <a:off x="2857500" y="65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112499</xdr:rowOff>
    </xdr:from>
    <xdr:ext cx="534377" cy="259045"/>
    <xdr:sp macro="" textlink="">
      <xdr:nvSpPr>
        <xdr:cNvPr id="83" name="テキスト ボックス 82"/>
        <xdr:cNvSpPr txBox="1"/>
      </xdr:nvSpPr>
      <xdr:spPr>
        <a:xfrm>
          <a:off x="2641111" y="66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94935</xdr:rowOff>
    </xdr:from>
    <xdr:to>
      <xdr:col>3</xdr:col>
      <xdr:colOff>3175</xdr:colOff>
      <xdr:row>38</xdr:row>
      <xdr:rowOff>25085</xdr:rowOff>
    </xdr:to>
    <xdr:sp macro="" textlink="">
      <xdr:nvSpPr>
        <xdr:cNvPr id="84" name="円/楕円 83"/>
        <xdr:cNvSpPr/>
      </xdr:nvSpPr>
      <xdr:spPr>
        <a:xfrm>
          <a:off x="1968500" y="64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16212</xdr:rowOff>
    </xdr:from>
    <xdr:ext cx="534377" cy="259045"/>
    <xdr:sp macro="" textlink="">
      <xdr:nvSpPr>
        <xdr:cNvPr id="85" name="テキスト ボックス 84"/>
        <xdr:cNvSpPr txBox="1"/>
      </xdr:nvSpPr>
      <xdr:spPr>
        <a:xfrm>
          <a:off x="1752111" y="653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6695</xdr:rowOff>
    </xdr:from>
    <xdr:to>
      <xdr:col>1</xdr:col>
      <xdr:colOff>485775</xdr:colOff>
      <xdr:row>37</xdr:row>
      <xdr:rowOff>108295</xdr:rowOff>
    </xdr:to>
    <xdr:sp macro="" textlink="">
      <xdr:nvSpPr>
        <xdr:cNvPr id="86" name="円/楕円 85"/>
        <xdr:cNvSpPr/>
      </xdr:nvSpPr>
      <xdr:spPr>
        <a:xfrm>
          <a:off x="1079500" y="63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99422</xdr:rowOff>
    </xdr:from>
    <xdr:ext cx="534377" cy="259045"/>
    <xdr:sp macro="" textlink="">
      <xdr:nvSpPr>
        <xdr:cNvPr id="87" name="テキスト ボックス 86"/>
        <xdr:cNvSpPr txBox="1"/>
      </xdr:nvSpPr>
      <xdr:spPr>
        <a:xfrm>
          <a:off x="863111" y="64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88593</xdr:rowOff>
    </xdr:from>
    <xdr:to>
      <xdr:col>6</xdr:col>
      <xdr:colOff>511175</xdr:colOff>
      <xdr:row>58</xdr:row>
      <xdr:rowOff>89443</xdr:rowOff>
    </xdr:to>
    <xdr:cxnSp macro="">
      <xdr:nvCxnSpPr>
        <xdr:cNvPr id="116" name="直線コネクタ 115"/>
        <xdr:cNvCxnSpPr/>
      </xdr:nvCxnSpPr>
      <xdr:spPr>
        <a:xfrm>
          <a:off x="3797300" y="10032693"/>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88593</xdr:rowOff>
    </xdr:from>
    <xdr:to>
      <xdr:col>5</xdr:col>
      <xdr:colOff>358775</xdr:colOff>
      <xdr:row>58</xdr:row>
      <xdr:rowOff>90875</xdr:rowOff>
    </xdr:to>
    <xdr:cxnSp macro="">
      <xdr:nvCxnSpPr>
        <xdr:cNvPr id="119" name="直線コネクタ 118"/>
        <xdr:cNvCxnSpPr/>
      </xdr:nvCxnSpPr>
      <xdr:spPr>
        <a:xfrm flipV="1">
          <a:off x="2908300" y="10032693"/>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90875</xdr:rowOff>
    </xdr:from>
    <xdr:to>
      <xdr:col>4</xdr:col>
      <xdr:colOff>155575</xdr:colOff>
      <xdr:row>58</xdr:row>
      <xdr:rowOff>98232</xdr:rowOff>
    </xdr:to>
    <xdr:cxnSp macro="">
      <xdr:nvCxnSpPr>
        <xdr:cNvPr id="122" name="直線コネクタ 121"/>
        <xdr:cNvCxnSpPr/>
      </xdr:nvCxnSpPr>
      <xdr:spPr>
        <a:xfrm flipV="1">
          <a:off x="2019300" y="10034975"/>
          <a:ext cx="8890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96460</xdr:rowOff>
    </xdr:from>
    <xdr:to>
      <xdr:col>2</xdr:col>
      <xdr:colOff>638175</xdr:colOff>
      <xdr:row>58</xdr:row>
      <xdr:rowOff>98232</xdr:rowOff>
    </xdr:to>
    <xdr:cxnSp macro="">
      <xdr:nvCxnSpPr>
        <xdr:cNvPr id="125" name="直線コネクタ 124"/>
        <xdr:cNvCxnSpPr/>
      </xdr:nvCxnSpPr>
      <xdr:spPr>
        <a:xfrm>
          <a:off x="1130300" y="10040560"/>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38643</xdr:rowOff>
    </xdr:from>
    <xdr:to>
      <xdr:col>6</xdr:col>
      <xdr:colOff>561975</xdr:colOff>
      <xdr:row>58</xdr:row>
      <xdr:rowOff>140243</xdr:rowOff>
    </xdr:to>
    <xdr:sp macro="" textlink="">
      <xdr:nvSpPr>
        <xdr:cNvPr id="135" name="円/楕円 134"/>
        <xdr:cNvSpPr/>
      </xdr:nvSpPr>
      <xdr:spPr>
        <a:xfrm>
          <a:off x="4584700" y="99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125020</xdr:rowOff>
    </xdr:from>
    <xdr:ext cx="534377" cy="259045"/>
    <xdr:sp macro="" textlink="">
      <xdr:nvSpPr>
        <xdr:cNvPr id="136" name="物件費該当値テキスト"/>
        <xdr:cNvSpPr txBox="1"/>
      </xdr:nvSpPr>
      <xdr:spPr>
        <a:xfrm>
          <a:off x="4686300" y="98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37793</xdr:rowOff>
    </xdr:from>
    <xdr:to>
      <xdr:col>5</xdr:col>
      <xdr:colOff>409575</xdr:colOff>
      <xdr:row>58</xdr:row>
      <xdr:rowOff>139393</xdr:rowOff>
    </xdr:to>
    <xdr:sp macro="" textlink="">
      <xdr:nvSpPr>
        <xdr:cNvPr id="137" name="円/楕円 136"/>
        <xdr:cNvSpPr/>
      </xdr:nvSpPr>
      <xdr:spPr>
        <a:xfrm>
          <a:off x="3746500" y="99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130520</xdr:rowOff>
    </xdr:from>
    <xdr:ext cx="534377" cy="259045"/>
    <xdr:sp macro="" textlink="">
      <xdr:nvSpPr>
        <xdr:cNvPr id="138" name="テキスト ボックス 137"/>
        <xdr:cNvSpPr txBox="1"/>
      </xdr:nvSpPr>
      <xdr:spPr>
        <a:xfrm>
          <a:off x="3530111" y="100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40075</xdr:rowOff>
    </xdr:from>
    <xdr:to>
      <xdr:col>4</xdr:col>
      <xdr:colOff>206375</xdr:colOff>
      <xdr:row>58</xdr:row>
      <xdr:rowOff>141675</xdr:rowOff>
    </xdr:to>
    <xdr:sp macro="" textlink="">
      <xdr:nvSpPr>
        <xdr:cNvPr id="139" name="円/楕円 138"/>
        <xdr:cNvSpPr/>
      </xdr:nvSpPr>
      <xdr:spPr>
        <a:xfrm>
          <a:off x="2857500" y="99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132802</xdr:rowOff>
    </xdr:from>
    <xdr:ext cx="534377" cy="259045"/>
    <xdr:sp macro="" textlink="">
      <xdr:nvSpPr>
        <xdr:cNvPr id="140" name="テキスト ボックス 139"/>
        <xdr:cNvSpPr txBox="1"/>
      </xdr:nvSpPr>
      <xdr:spPr>
        <a:xfrm>
          <a:off x="2641111" y="1007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47432</xdr:rowOff>
    </xdr:from>
    <xdr:to>
      <xdr:col>3</xdr:col>
      <xdr:colOff>3175</xdr:colOff>
      <xdr:row>58</xdr:row>
      <xdr:rowOff>149032</xdr:rowOff>
    </xdr:to>
    <xdr:sp macro="" textlink="">
      <xdr:nvSpPr>
        <xdr:cNvPr id="141" name="円/楕円 140"/>
        <xdr:cNvSpPr/>
      </xdr:nvSpPr>
      <xdr:spPr>
        <a:xfrm>
          <a:off x="1968500" y="9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140159</xdr:rowOff>
    </xdr:from>
    <xdr:ext cx="534377" cy="259045"/>
    <xdr:sp macro="" textlink="">
      <xdr:nvSpPr>
        <xdr:cNvPr id="142" name="テキスト ボックス 141"/>
        <xdr:cNvSpPr txBox="1"/>
      </xdr:nvSpPr>
      <xdr:spPr>
        <a:xfrm>
          <a:off x="1752111" y="100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45660</xdr:rowOff>
    </xdr:from>
    <xdr:to>
      <xdr:col>1</xdr:col>
      <xdr:colOff>485775</xdr:colOff>
      <xdr:row>58</xdr:row>
      <xdr:rowOff>147260</xdr:rowOff>
    </xdr:to>
    <xdr:sp macro="" textlink="">
      <xdr:nvSpPr>
        <xdr:cNvPr id="143" name="円/楕円 142"/>
        <xdr:cNvSpPr/>
      </xdr:nvSpPr>
      <xdr:spPr>
        <a:xfrm>
          <a:off x="1079500" y="99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138387</xdr:rowOff>
    </xdr:from>
    <xdr:ext cx="534377" cy="259045"/>
    <xdr:sp macro="" textlink="">
      <xdr:nvSpPr>
        <xdr:cNvPr id="144" name="テキスト ボックス 143"/>
        <xdr:cNvSpPr txBox="1"/>
      </xdr:nvSpPr>
      <xdr:spPr>
        <a:xfrm>
          <a:off x="863111" y="100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28067</xdr:rowOff>
    </xdr:from>
    <xdr:to>
      <xdr:col>6</xdr:col>
      <xdr:colOff>511175</xdr:colOff>
      <xdr:row>77</xdr:row>
      <xdr:rowOff>151512</xdr:rowOff>
    </xdr:to>
    <xdr:cxnSp macro="">
      <xdr:nvCxnSpPr>
        <xdr:cNvPr id="173" name="直線コネクタ 172"/>
        <xdr:cNvCxnSpPr/>
      </xdr:nvCxnSpPr>
      <xdr:spPr>
        <a:xfrm>
          <a:off x="3797300" y="13229717"/>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28067</xdr:rowOff>
    </xdr:from>
    <xdr:to>
      <xdr:col>5</xdr:col>
      <xdr:colOff>358775</xdr:colOff>
      <xdr:row>77</xdr:row>
      <xdr:rowOff>71374</xdr:rowOff>
    </xdr:to>
    <xdr:cxnSp macro="">
      <xdr:nvCxnSpPr>
        <xdr:cNvPr id="176" name="直線コネクタ 175"/>
        <xdr:cNvCxnSpPr/>
      </xdr:nvCxnSpPr>
      <xdr:spPr>
        <a:xfrm flipV="1">
          <a:off x="2908300" y="13229717"/>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75564</xdr:rowOff>
    </xdr:from>
    <xdr:to>
      <xdr:col>4</xdr:col>
      <xdr:colOff>155575</xdr:colOff>
      <xdr:row>77</xdr:row>
      <xdr:rowOff>71374</xdr:rowOff>
    </xdr:to>
    <xdr:cxnSp macro="">
      <xdr:nvCxnSpPr>
        <xdr:cNvPr id="179" name="直線コネクタ 178"/>
        <xdr:cNvCxnSpPr/>
      </xdr:nvCxnSpPr>
      <xdr:spPr>
        <a:xfrm>
          <a:off x="2019300" y="13105764"/>
          <a:ext cx="889000" cy="1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75564</xdr:rowOff>
    </xdr:from>
    <xdr:to>
      <xdr:col>2</xdr:col>
      <xdr:colOff>638175</xdr:colOff>
      <xdr:row>76</xdr:row>
      <xdr:rowOff>112013</xdr:rowOff>
    </xdr:to>
    <xdr:cxnSp macro="">
      <xdr:nvCxnSpPr>
        <xdr:cNvPr id="182" name="直線コネクタ 181"/>
        <xdr:cNvCxnSpPr/>
      </xdr:nvCxnSpPr>
      <xdr:spPr>
        <a:xfrm flipV="1">
          <a:off x="1130300" y="13105764"/>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1667</xdr:rowOff>
    </xdr:from>
    <xdr:ext cx="469744" cy="259045"/>
    <xdr:sp macro="" textlink="">
      <xdr:nvSpPr>
        <xdr:cNvPr id="184" name="テキスト ボックス 183"/>
        <xdr:cNvSpPr txBox="1"/>
      </xdr:nvSpPr>
      <xdr:spPr>
        <a:xfrm>
          <a:off x="1784427" y="132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164355</xdr:rowOff>
    </xdr:from>
    <xdr:ext cx="469744" cy="259045"/>
    <xdr:sp macro="" textlink="">
      <xdr:nvSpPr>
        <xdr:cNvPr id="186" name="テキスト ボックス 185"/>
        <xdr:cNvSpPr txBox="1"/>
      </xdr:nvSpPr>
      <xdr:spPr>
        <a:xfrm>
          <a:off x="895427"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100712</xdr:rowOff>
    </xdr:from>
    <xdr:to>
      <xdr:col>6</xdr:col>
      <xdr:colOff>561975</xdr:colOff>
      <xdr:row>78</xdr:row>
      <xdr:rowOff>30862</xdr:rowOff>
    </xdr:to>
    <xdr:sp macro="" textlink="">
      <xdr:nvSpPr>
        <xdr:cNvPr id="192" name="円/楕円 191"/>
        <xdr:cNvSpPr/>
      </xdr:nvSpPr>
      <xdr:spPr>
        <a:xfrm>
          <a:off x="45847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79139</xdr:rowOff>
    </xdr:from>
    <xdr:ext cx="469744" cy="259045"/>
    <xdr:sp macro="" textlink="">
      <xdr:nvSpPr>
        <xdr:cNvPr id="193" name="維持補修費該当値テキスト"/>
        <xdr:cNvSpPr txBox="1"/>
      </xdr:nvSpPr>
      <xdr:spPr>
        <a:xfrm>
          <a:off x="4686300" y="1328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148717</xdr:rowOff>
    </xdr:from>
    <xdr:to>
      <xdr:col>5</xdr:col>
      <xdr:colOff>409575</xdr:colOff>
      <xdr:row>77</xdr:row>
      <xdr:rowOff>78867</xdr:rowOff>
    </xdr:to>
    <xdr:sp macro="" textlink="">
      <xdr:nvSpPr>
        <xdr:cNvPr id="194" name="円/楕円 193"/>
        <xdr:cNvSpPr/>
      </xdr:nvSpPr>
      <xdr:spPr>
        <a:xfrm>
          <a:off x="3746500" y="131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69994</xdr:rowOff>
    </xdr:from>
    <xdr:ext cx="469744" cy="259045"/>
    <xdr:sp macro="" textlink="">
      <xdr:nvSpPr>
        <xdr:cNvPr id="195" name="テキスト ボックス 194"/>
        <xdr:cNvSpPr txBox="1"/>
      </xdr:nvSpPr>
      <xdr:spPr>
        <a:xfrm>
          <a:off x="3562427" y="132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20574</xdr:rowOff>
    </xdr:from>
    <xdr:to>
      <xdr:col>4</xdr:col>
      <xdr:colOff>206375</xdr:colOff>
      <xdr:row>77</xdr:row>
      <xdr:rowOff>122174</xdr:rowOff>
    </xdr:to>
    <xdr:sp macro="" textlink="">
      <xdr:nvSpPr>
        <xdr:cNvPr id="196" name="円/楕円 195"/>
        <xdr:cNvSpPr/>
      </xdr:nvSpPr>
      <xdr:spPr>
        <a:xfrm>
          <a:off x="2857500" y="132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113301</xdr:rowOff>
    </xdr:from>
    <xdr:ext cx="469744" cy="259045"/>
    <xdr:sp macro="" textlink="">
      <xdr:nvSpPr>
        <xdr:cNvPr id="197" name="テキスト ボックス 196"/>
        <xdr:cNvSpPr txBox="1"/>
      </xdr:nvSpPr>
      <xdr:spPr>
        <a:xfrm>
          <a:off x="2673427" y="133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24764</xdr:rowOff>
    </xdr:from>
    <xdr:to>
      <xdr:col>3</xdr:col>
      <xdr:colOff>3175</xdr:colOff>
      <xdr:row>76</xdr:row>
      <xdr:rowOff>126364</xdr:rowOff>
    </xdr:to>
    <xdr:sp macro="" textlink="">
      <xdr:nvSpPr>
        <xdr:cNvPr id="198" name="円/楕円 197"/>
        <xdr:cNvSpPr/>
      </xdr:nvSpPr>
      <xdr:spPr>
        <a:xfrm>
          <a:off x="19685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142892</xdr:rowOff>
    </xdr:from>
    <xdr:ext cx="469744" cy="259045"/>
    <xdr:sp macro="" textlink="">
      <xdr:nvSpPr>
        <xdr:cNvPr id="199" name="テキスト ボックス 198"/>
        <xdr:cNvSpPr txBox="1"/>
      </xdr:nvSpPr>
      <xdr:spPr>
        <a:xfrm>
          <a:off x="1784427" y="1283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61213</xdr:rowOff>
    </xdr:from>
    <xdr:to>
      <xdr:col>1</xdr:col>
      <xdr:colOff>485775</xdr:colOff>
      <xdr:row>76</xdr:row>
      <xdr:rowOff>162813</xdr:rowOff>
    </xdr:to>
    <xdr:sp macro="" textlink="">
      <xdr:nvSpPr>
        <xdr:cNvPr id="200" name="円/楕円 199"/>
        <xdr:cNvSpPr/>
      </xdr:nvSpPr>
      <xdr:spPr>
        <a:xfrm>
          <a:off x="1079500" y="130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7891</xdr:rowOff>
    </xdr:from>
    <xdr:ext cx="469744" cy="259045"/>
    <xdr:sp macro="" textlink="">
      <xdr:nvSpPr>
        <xdr:cNvPr id="201" name="テキスト ボックス 200"/>
        <xdr:cNvSpPr txBox="1"/>
      </xdr:nvSpPr>
      <xdr:spPr>
        <a:xfrm>
          <a:off x="895427" y="128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94763</xdr:rowOff>
    </xdr:from>
    <xdr:to>
      <xdr:col>6</xdr:col>
      <xdr:colOff>511175</xdr:colOff>
      <xdr:row>96</xdr:row>
      <xdr:rowOff>141807</xdr:rowOff>
    </xdr:to>
    <xdr:cxnSp macro="">
      <xdr:nvCxnSpPr>
        <xdr:cNvPr id="233" name="直線コネクタ 232"/>
        <xdr:cNvCxnSpPr/>
      </xdr:nvCxnSpPr>
      <xdr:spPr>
        <a:xfrm flipV="1">
          <a:off x="3797300" y="16553963"/>
          <a:ext cx="8382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131906</xdr:rowOff>
    </xdr:from>
    <xdr:ext cx="534377" cy="259045"/>
    <xdr:sp macro="" textlink="">
      <xdr:nvSpPr>
        <xdr:cNvPr id="234" name="扶助費平均値テキスト"/>
        <xdr:cNvSpPr txBox="1"/>
      </xdr:nvSpPr>
      <xdr:spPr>
        <a:xfrm>
          <a:off x="4686300" y="1659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141807</xdr:rowOff>
    </xdr:from>
    <xdr:to>
      <xdr:col>5</xdr:col>
      <xdr:colOff>358775</xdr:colOff>
      <xdr:row>97</xdr:row>
      <xdr:rowOff>80052</xdr:rowOff>
    </xdr:to>
    <xdr:cxnSp macro="">
      <xdr:nvCxnSpPr>
        <xdr:cNvPr id="236" name="直線コネクタ 235"/>
        <xdr:cNvCxnSpPr/>
      </xdr:nvCxnSpPr>
      <xdr:spPr>
        <a:xfrm flipV="1">
          <a:off x="2908300" y="16601007"/>
          <a:ext cx="8890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28808</xdr:rowOff>
    </xdr:from>
    <xdr:ext cx="534377" cy="259045"/>
    <xdr:sp macro="" textlink="">
      <xdr:nvSpPr>
        <xdr:cNvPr id="238" name="テキスト ボックス 237"/>
        <xdr:cNvSpPr txBox="1"/>
      </xdr:nvSpPr>
      <xdr:spPr>
        <a:xfrm>
          <a:off x="3530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80052</xdr:rowOff>
    </xdr:from>
    <xdr:to>
      <xdr:col>4</xdr:col>
      <xdr:colOff>155575</xdr:colOff>
      <xdr:row>97</xdr:row>
      <xdr:rowOff>109623</xdr:rowOff>
    </xdr:to>
    <xdr:cxnSp macro="">
      <xdr:nvCxnSpPr>
        <xdr:cNvPr id="239" name="直線コネクタ 238"/>
        <xdr:cNvCxnSpPr/>
      </xdr:nvCxnSpPr>
      <xdr:spPr>
        <a:xfrm flipV="1">
          <a:off x="2019300" y="16710702"/>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109623</xdr:rowOff>
    </xdr:from>
    <xdr:to>
      <xdr:col>2</xdr:col>
      <xdr:colOff>638175</xdr:colOff>
      <xdr:row>97</xdr:row>
      <xdr:rowOff>111240</xdr:rowOff>
    </xdr:to>
    <xdr:cxnSp macro="">
      <xdr:nvCxnSpPr>
        <xdr:cNvPr id="242" name="直線コネクタ 241"/>
        <xdr:cNvCxnSpPr/>
      </xdr:nvCxnSpPr>
      <xdr:spPr>
        <a:xfrm flipV="1">
          <a:off x="1130300" y="16740273"/>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43963</xdr:rowOff>
    </xdr:from>
    <xdr:to>
      <xdr:col>6</xdr:col>
      <xdr:colOff>561975</xdr:colOff>
      <xdr:row>96</xdr:row>
      <xdr:rowOff>145563</xdr:rowOff>
    </xdr:to>
    <xdr:sp macro="" textlink="">
      <xdr:nvSpPr>
        <xdr:cNvPr id="252" name="円/楕円 251"/>
        <xdr:cNvSpPr/>
      </xdr:nvSpPr>
      <xdr:spPr>
        <a:xfrm>
          <a:off x="4584700" y="165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66840</xdr:rowOff>
    </xdr:from>
    <xdr:ext cx="534377" cy="259045"/>
    <xdr:sp macro="" textlink="">
      <xdr:nvSpPr>
        <xdr:cNvPr id="253" name="扶助費該当値テキスト"/>
        <xdr:cNvSpPr txBox="1"/>
      </xdr:nvSpPr>
      <xdr:spPr>
        <a:xfrm>
          <a:off x="4686300" y="163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91007</xdr:rowOff>
    </xdr:from>
    <xdr:to>
      <xdr:col>5</xdr:col>
      <xdr:colOff>409575</xdr:colOff>
      <xdr:row>97</xdr:row>
      <xdr:rowOff>21157</xdr:rowOff>
    </xdr:to>
    <xdr:sp macro="" textlink="">
      <xdr:nvSpPr>
        <xdr:cNvPr id="254" name="円/楕円 253"/>
        <xdr:cNvSpPr/>
      </xdr:nvSpPr>
      <xdr:spPr>
        <a:xfrm>
          <a:off x="3746500" y="165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37684</xdr:rowOff>
    </xdr:from>
    <xdr:ext cx="534377" cy="259045"/>
    <xdr:sp macro="" textlink="">
      <xdr:nvSpPr>
        <xdr:cNvPr id="255" name="テキスト ボックス 254"/>
        <xdr:cNvSpPr txBox="1"/>
      </xdr:nvSpPr>
      <xdr:spPr>
        <a:xfrm>
          <a:off x="3530111" y="163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29252</xdr:rowOff>
    </xdr:from>
    <xdr:to>
      <xdr:col>4</xdr:col>
      <xdr:colOff>206375</xdr:colOff>
      <xdr:row>97</xdr:row>
      <xdr:rowOff>130852</xdr:rowOff>
    </xdr:to>
    <xdr:sp macro="" textlink="">
      <xdr:nvSpPr>
        <xdr:cNvPr id="256" name="円/楕円 255"/>
        <xdr:cNvSpPr/>
      </xdr:nvSpPr>
      <xdr:spPr>
        <a:xfrm>
          <a:off x="2857500" y="166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121979</xdr:rowOff>
    </xdr:from>
    <xdr:ext cx="534377" cy="259045"/>
    <xdr:sp macro="" textlink="">
      <xdr:nvSpPr>
        <xdr:cNvPr id="257" name="テキスト ボックス 256"/>
        <xdr:cNvSpPr txBox="1"/>
      </xdr:nvSpPr>
      <xdr:spPr>
        <a:xfrm>
          <a:off x="2641111" y="167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58823</xdr:rowOff>
    </xdr:from>
    <xdr:to>
      <xdr:col>3</xdr:col>
      <xdr:colOff>3175</xdr:colOff>
      <xdr:row>97</xdr:row>
      <xdr:rowOff>160423</xdr:rowOff>
    </xdr:to>
    <xdr:sp macro="" textlink="">
      <xdr:nvSpPr>
        <xdr:cNvPr id="258" name="円/楕円 257"/>
        <xdr:cNvSpPr/>
      </xdr:nvSpPr>
      <xdr:spPr>
        <a:xfrm>
          <a:off x="1968500" y="166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151550</xdr:rowOff>
    </xdr:from>
    <xdr:ext cx="534377" cy="259045"/>
    <xdr:sp macro="" textlink="">
      <xdr:nvSpPr>
        <xdr:cNvPr id="259" name="テキスト ボックス 258"/>
        <xdr:cNvSpPr txBox="1"/>
      </xdr:nvSpPr>
      <xdr:spPr>
        <a:xfrm>
          <a:off x="1752111" y="167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60440</xdr:rowOff>
    </xdr:from>
    <xdr:to>
      <xdr:col>1</xdr:col>
      <xdr:colOff>485775</xdr:colOff>
      <xdr:row>97</xdr:row>
      <xdr:rowOff>162040</xdr:rowOff>
    </xdr:to>
    <xdr:sp macro="" textlink="">
      <xdr:nvSpPr>
        <xdr:cNvPr id="260" name="円/楕円 259"/>
        <xdr:cNvSpPr/>
      </xdr:nvSpPr>
      <xdr:spPr>
        <a:xfrm>
          <a:off x="1079500" y="166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153167</xdr:rowOff>
    </xdr:from>
    <xdr:ext cx="534377" cy="259045"/>
    <xdr:sp macro="" textlink="">
      <xdr:nvSpPr>
        <xdr:cNvPr id="261" name="テキスト ボックス 260"/>
        <xdr:cNvSpPr txBox="1"/>
      </xdr:nvSpPr>
      <xdr:spPr>
        <a:xfrm>
          <a:off x="863111" y="167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12827</xdr:rowOff>
    </xdr:from>
    <xdr:to>
      <xdr:col>15</xdr:col>
      <xdr:colOff>180975</xdr:colOff>
      <xdr:row>32</xdr:row>
      <xdr:rowOff>155519</xdr:rowOff>
    </xdr:to>
    <xdr:cxnSp macro="">
      <xdr:nvCxnSpPr>
        <xdr:cNvPr id="289" name="直線コネクタ 288"/>
        <xdr:cNvCxnSpPr/>
      </xdr:nvCxnSpPr>
      <xdr:spPr>
        <a:xfrm flipV="1">
          <a:off x="9639300" y="5499227"/>
          <a:ext cx="838200" cy="1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84198</xdr:rowOff>
    </xdr:from>
    <xdr:ext cx="534377" cy="259045"/>
    <xdr:sp macro="" textlink="">
      <xdr:nvSpPr>
        <xdr:cNvPr id="290" name="補助費等平均値テキスト"/>
        <xdr:cNvSpPr txBox="1"/>
      </xdr:nvSpPr>
      <xdr:spPr>
        <a:xfrm>
          <a:off x="10528300" y="591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155519</xdr:rowOff>
    </xdr:from>
    <xdr:to>
      <xdr:col>14</xdr:col>
      <xdr:colOff>28575</xdr:colOff>
      <xdr:row>33</xdr:row>
      <xdr:rowOff>94346</xdr:rowOff>
    </xdr:to>
    <xdr:cxnSp macro="">
      <xdr:nvCxnSpPr>
        <xdr:cNvPr id="292" name="直線コネクタ 291"/>
        <xdr:cNvCxnSpPr/>
      </xdr:nvCxnSpPr>
      <xdr:spPr>
        <a:xfrm flipV="1">
          <a:off x="8750300" y="5641919"/>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84472</xdr:rowOff>
    </xdr:from>
    <xdr:ext cx="534377" cy="259045"/>
    <xdr:sp macro="" textlink="">
      <xdr:nvSpPr>
        <xdr:cNvPr id="294" name="テキスト ボックス 293"/>
        <xdr:cNvSpPr txBox="1"/>
      </xdr:nvSpPr>
      <xdr:spPr>
        <a:xfrm>
          <a:off x="9372111" y="59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94346</xdr:rowOff>
    </xdr:from>
    <xdr:to>
      <xdr:col>12</xdr:col>
      <xdr:colOff>511175</xdr:colOff>
      <xdr:row>34</xdr:row>
      <xdr:rowOff>11958</xdr:rowOff>
    </xdr:to>
    <xdr:cxnSp macro="">
      <xdr:nvCxnSpPr>
        <xdr:cNvPr id="295" name="直線コネクタ 294"/>
        <xdr:cNvCxnSpPr/>
      </xdr:nvCxnSpPr>
      <xdr:spPr>
        <a:xfrm flipV="1">
          <a:off x="7861300" y="5752196"/>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164526</xdr:rowOff>
    </xdr:from>
    <xdr:to>
      <xdr:col>11</xdr:col>
      <xdr:colOff>307975</xdr:colOff>
      <xdr:row>34</xdr:row>
      <xdr:rowOff>11958</xdr:rowOff>
    </xdr:to>
    <xdr:cxnSp macro="">
      <xdr:nvCxnSpPr>
        <xdr:cNvPr id="298" name="直線コネクタ 297"/>
        <xdr:cNvCxnSpPr/>
      </xdr:nvCxnSpPr>
      <xdr:spPr>
        <a:xfrm>
          <a:off x="6972300" y="5822376"/>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133477</xdr:rowOff>
    </xdr:from>
    <xdr:to>
      <xdr:col>15</xdr:col>
      <xdr:colOff>231775</xdr:colOff>
      <xdr:row>32</xdr:row>
      <xdr:rowOff>63627</xdr:rowOff>
    </xdr:to>
    <xdr:sp macro="" textlink="">
      <xdr:nvSpPr>
        <xdr:cNvPr id="308" name="円/楕円 307"/>
        <xdr:cNvSpPr/>
      </xdr:nvSpPr>
      <xdr:spPr>
        <a:xfrm>
          <a:off x="10426700" y="54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156354</xdr:rowOff>
    </xdr:from>
    <xdr:ext cx="534377" cy="259045"/>
    <xdr:sp macro="" textlink="">
      <xdr:nvSpPr>
        <xdr:cNvPr id="309" name="補助費等該当値テキスト"/>
        <xdr:cNvSpPr txBox="1"/>
      </xdr:nvSpPr>
      <xdr:spPr>
        <a:xfrm>
          <a:off x="10528300" y="52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104719</xdr:rowOff>
    </xdr:from>
    <xdr:to>
      <xdr:col>14</xdr:col>
      <xdr:colOff>79375</xdr:colOff>
      <xdr:row>33</xdr:row>
      <xdr:rowOff>34869</xdr:rowOff>
    </xdr:to>
    <xdr:sp macro="" textlink="">
      <xdr:nvSpPr>
        <xdr:cNvPr id="310" name="円/楕円 309"/>
        <xdr:cNvSpPr/>
      </xdr:nvSpPr>
      <xdr:spPr>
        <a:xfrm>
          <a:off x="9588500" y="5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51396</xdr:rowOff>
    </xdr:from>
    <xdr:ext cx="534377" cy="259045"/>
    <xdr:sp macro="" textlink="">
      <xdr:nvSpPr>
        <xdr:cNvPr id="311" name="テキスト ボックス 310"/>
        <xdr:cNvSpPr txBox="1"/>
      </xdr:nvSpPr>
      <xdr:spPr>
        <a:xfrm>
          <a:off x="9372111" y="536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43546</xdr:rowOff>
    </xdr:from>
    <xdr:to>
      <xdr:col>12</xdr:col>
      <xdr:colOff>561975</xdr:colOff>
      <xdr:row>33</xdr:row>
      <xdr:rowOff>145146</xdr:rowOff>
    </xdr:to>
    <xdr:sp macro="" textlink="">
      <xdr:nvSpPr>
        <xdr:cNvPr id="312" name="円/楕円 311"/>
        <xdr:cNvSpPr/>
      </xdr:nvSpPr>
      <xdr:spPr>
        <a:xfrm>
          <a:off x="8699500" y="57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136273</xdr:rowOff>
    </xdr:from>
    <xdr:ext cx="534377" cy="259045"/>
    <xdr:sp macro="" textlink="">
      <xdr:nvSpPr>
        <xdr:cNvPr id="313" name="テキスト ボックス 312"/>
        <xdr:cNvSpPr txBox="1"/>
      </xdr:nvSpPr>
      <xdr:spPr>
        <a:xfrm>
          <a:off x="8483111" y="579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132608</xdr:rowOff>
    </xdr:from>
    <xdr:to>
      <xdr:col>11</xdr:col>
      <xdr:colOff>358775</xdr:colOff>
      <xdr:row>34</xdr:row>
      <xdr:rowOff>62758</xdr:rowOff>
    </xdr:to>
    <xdr:sp macro="" textlink="">
      <xdr:nvSpPr>
        <xdr:cNvPr id="314" name="円/楕円 313"/>
        <xdr:cNvSpPr/>
      </xdr:nvSpPr>
      <xdr:spPr>
        <a:xfrm>
          <a:off x="7810500" y="579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53885</xdr:rowOff>
    </xdr:from>
    <xdr:ext cx="534377" cy="259045"/>
    <xdr:sp macro="" textlink="">
      <xdr:nvSpPr>
        <xdr:cNvPr id="315" name="テキスト ボックス 314"/>
        <xdr:cNvSpPr txBox="1"/>
      </xdr:nvSpPr>
      <xdr:spPr>
        <a:xfrm>
          <a:off x="7594111" y="58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113726</xdr:rowOff>
    </xdr:from>
    <xdr:to>
      <xdr:col>10</xdr:col>
      <xdr:colOff>155575</xdr:colOff>
      <xdr:row>34</xdr:row>
      <xdr:rowOff>43876</xdr:rowOff>
    </xdr:to>
    <xdr:sp macro="" textlink="">
      <xdr:nvSpPr>
        <xdr:cNvPr id="316" name="円/楕円 315"/>
        <xdr:cNvSpPr/>
      </xdr:nvSpPr>
      <xdr:spPr>
        <a:xfrm>
          <a:off x="6921500" y="57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35003</xdr:rowOff>
    </xdr:from>
    <xdr:ext cx="534377" cy="259045"/>
    <xdr:sp macro="" textlink="">
      <xdr:nvSpPr>
        <xdr:cNvPr id="317" name="テキスト ボックス 316"/>
        <xdr:cNvSpPr txBox="1"/>
      </xdr:nvSpPr>
      <xdr:spPr>
        <a:xfrm>
          <a:off x="6705111" y="58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139833</xdr:rowOff>
    </xdr:from>
    <xdr:to>
      <xdr:col>15</xdr:col>
      <xdr:colOff>180975</xdr:colOff>
      <xdr:row>57</xdr:row>
      <xdr:rowOff>4997</xdr:rowOff>
    </xdr:to>
    <xdr:cxnSp macro="">
      <xdr:nvCxnSpPr>
        <xdr:cNvPr id="346" name="直線コネクタ 345"/>
        <xdr:cNvCxnSpPr/>
      </xdr:nvCxnSpPr>
      <xdr:spPr>
        <a:xfrm>
          <a:off x="9639300" y="9398133"/>
          <a:ext cx="838200" cy="3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7"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170714</xdr:rowOff>
    </xdr:from>
    <xdr:to>
      <xdr:col>14</xdr:col>
      <xdr:colOff>28575</xdr:colOff>
      <xdr:row>54</xdr:row>
      <xdr:rowOff>139833</xdr:rowOff>
    </xdr:to>
    <xdr:cxnSp macro="">
      <xdr:nvCxnSpPr>
        <xdr:cNvPr id="349" name="直線コネクタ 348"/>
        <xdr:cNvCxnSpPr/>
      </xdr:nvCxnSpPr>
      <xdr:spPr>
        <a:xfrm>
          <a:off x="8750300" y="9257564"/>
          <a:ext cx="889000" cy="1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170714</xdr:rowOff>
    </xdr:from>
    <xdr:to>
      <xdr:col>12</xdr:col>
      <xdr:colOff>511175</xdr:colOff>
      <xdr:row>55</xdr:row>
      <xdr:rowOff>136519</xdr:rowOff>
    </xdr:to>
    <xdr:cxnSp macro="">
      <xdr:nvCxnSpPr>
        <xdr:cNvPr id="352" name="直線コネクタ 351"/>
        <xdr:cNvCxnSpPr/>
      </xdr:nvCxnSpPr>
      <xdr:spPr>
        <a:xfrm flipV="1">
          <a:off x="7861300" y="9257564"/>
          <a:ext cx="889000" cy="30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121791</xdr:rowOff>
    </xdr:from>
    <xdr:ext cx="534377" cy="259045"/>
    <xdr:sp macro="" textlink="">
      <xdr:nvSpPr>
        <xdr:cNvPr id="354" name="テキスト ボックス 353"/>
        <xdr:cNvSpPr txBox="1"/>
      </xdr:nvSpPr>
      <xdr:spPr>
        <a:xfrm>
          <a:off x="8483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119545</xdr:rowOff>
    </xdr:from>
    <xdr:to>
      <xdr:col>11</xdr:col>
      <xdr:colOff>307975</xdr:colOff>
      <xdr:row>55</xdr:row>
      <xdr:rowOff>136519</xdr:rowOff>
    </xdr:to>
    <xdr:cxnSp macro="">
      <xdr:nvCxnSpPr>
        <xdr:cNvPr id="355" name="直線コネクタ 354"/>
        <xdr:cNvCxnSpPr/>
      </xdr:nvCxnSpPr>
      <xdr:spPr>
        <a:xfrm>
          <a:off x="6972300" y="9549295"/>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125647</xdr:rowOff>
    </xdr:from>
    <xdr:to>
      <xdr:col>15</xdr:col>
      <xdr:colOff>231775</xdr:colOff>
      <xdr:row>57</xdr:row>
      <xdr:rowOff>55797</xdr:rowOff>
    </xdr:to>
    <xdr:sp macro="" textlink="">
      <xdr:nvSpPr>
        <xdr:cNvPr id="365" name="円/楕円 364"/>
        <xdr:cNvSpPr/>
      </xdr:nvSpPr>
      <xdr:spPr>
        <a:xfrm>
          <a:off x="10426700" y="97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104074</xdr:rowOff>
    </xdr:from>
    <xdr:ext cx="534377" cy="259045"/>
    <xdr:sp macro="" textlink="">
      <xdr:nvSpPr>
        <xdr:cNvPr id="366" name="普通建設事業費該当値テキスト"/>
        <xdr:cNvSpPr txBox="1"/>
      </xdr:nvSpPr>
      <xdr:spPr>
        <a:xfrm>
          <a:off x="10528300" y="97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20,071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89033</xdr:rowOff>
    </xdr:from>
    <xdr:to>
      <xdr:col>14</xdr:col>
      <xdr:colOff>79375</xdr:colOff>
      <xdr:row>55</xdr:row>
      <xdr:rowOff>19183</xdr:rowOff>
    </xdr:to>
    <xdr:sp macro="" textlink="">
      <xdr:nvSpPr>
        <xdr:cNvPr id="367" name="円/楕円 366"/>
        <xdr:cNvSpPr/>
      </xdr:nvSpPr>
      <xdr:spPr>
        <a:xfrm>
          <a:off x="9588500" y="93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10310</xdr:rowOff>
    </xdr:from>
    <xdr:ext cx="534377" cy="259045"/>
    <xdr:sp macro="" textlink="">
      <xdr:nvSpPr>
        <xdr:cNvPr id="368" name="テキスト ボックス 367"/>
        <xdr:cNvSpPr txBox="1"/>
      </xdr:nvSpPr>
      <xdr:spPr>
        <a:xfrm>
          <a:off x="9372111" y="94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119914</xdr:rowOff>
    </xdr:from>
    <xdr:to>
      <xdr:col>12</xdr:col>
      <xdr:colOff>561975</xdr:colOff>
      <xdr:row>54</xdr:row>
      <xdr:rowOff>50064</xdr:rowOff>
    </xdr:to>
    <xdr:sp macro="" textlink="">
      <xdr:nvSpPr>
        <xdr:cNvPr id="369" name="円/楕円 368"/>
        <xdr:cNvSpPr/>
      </xdr:nvSpPr>
      <xdr:spPr>
        <a:xfrm>
          <a:off x="8699500" y="92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66591</xdr:rowOff>
    </xdr:from>
    <xdr:ext cx="534377" cy="259045"/>
    <xdr:sp macro="" textlink="">
      <xdr:nvSpPr>
        <xdr:cNvPr id="370" name="テキスト ボックス 369"/>
        <xdr:cNvSpPr txBox="1"/>
      </xdr:nvSpPr>
      <xdr:spPr>
        <a:xfrm>
          <a:off x="8483111" y="898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85719</xdr:rowOff>
    </xdr:from>
    <xdr:to>
      <xdr:col>11</xdr:col>
      <xdr:colOff>358775</xdr:colOff>
      <xdr:row>56</xdr:row>
      <xdr:rowOff>15869</xdr:rowOff>
    </xdr:to>
    <xdr:sp macro="" textlink="">
      <xdr:nvSpPr>
        <xdr:cNvPr id="371" name="円/楕円 370"/>
        <xdr:cNvSpPr/>
      </xdr:nvSpPr>
      <xdr:spPr>
        <a:xfrm>
          <a:off x="7810500" y="95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6996</xdr:rowOff>
    </xdr:from>
    <xdr:ext cx="534377" cy="259045"/>
    <xdr:sp macro="" textlink="">
      <xdr:nvSpPr>
        <xdr:cNvPr id="372" name="テキスト ボックス 371"/>
        <xdr:cNvSpPr txBox="1"/>
      </xdr:nvSpPr>
      <xdr:spPr>
        <a:xfrm>
          <a:off x="7594111" y="96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68745</xdr:rowOff>
    </xdr:from>
    <xdr:to>
      <xdr:col>10</xdr:col>
      <xdr:colOff>155575</xdr:colOff>
      <xdr:row>55</xdr:row>
      <xdr:rowOff>170345</xdr:rowOff>
    </xdr:to>
    <xdr:sp macro="" textlink="">
      <xdr:nvSpPr>
        <xdr:cNvPr id="373" name="円/楕円 372"/>
        <xdr:cNvSpPr/>
      </xdr:nvSpPr>
      <xdr:spPr>
        <a:xfrm>
          <a:off x="6921500" y="94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161472</xdr:rowOff>
    </xdr:from>
    <xdr:ext cx="534377" cy="259045"/>
    <xdr:sp macro="" textlink="">
      <xdr:nvSpPr>
        <xdr:cNvPr id="374" name="テキスト ボックス 373"/>
        <xdr:cNvSpPr txBox="1"/>
      </xdr:nvSpPr>
      <xdr:spPr>
        <a:xfrm>
          <a:off x="6705111" y="95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12506</xdr:rowOff>
    </xdr:from>
    <xdr:to>
      <xdr:col>15</xdr:col>
      <xdr:colOff>180975</xdr:colOff>
      <xdr:row>78</xdr:row>
      <xdr:rowOff>38750</xdr:rowOff>
    </xdr:to>
    <xdr:cxnSp macro="">
      <xdr:nvCxnSpPr>
        <xdr:cNvPr id="401" name="直線コネクタ 400"/>
        <xdr:cNvCxnSpPr/>
      </xdr:nvCxnSpPr>
      <xdr:spPr>
        <a:xfrm flipV="1">
          <a:off x="9639300" y="13385606"/>
          <a:ext cx="8382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5" name="テキスト ボックス 404"/>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133156</xdr:rowOff>
    </xdr:from>
    <xdr:to>
      <xdr:col>15</xdr:col>
      <xdr:colOff>231775</xdr:colOff>
      <xdr:row>78</xdr:row>
      <xdr:rowOff>63306</xdr:rowOff>
    </xdr:to>
    <xdr:sp macro="" textlink="">
      <xdr:nvSpPr>
        <xdr:cNvPr id="411" name="円/楕円 410"/>
        <xdr:cNvSpPr/>
      </xdr:nvSpPr>
      <xdr:spPr>
        <a:xfrm>
          <a:off x="10426700" y="133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111583</xdr:rowOff>
    </xdr:from>
    <xdr:ext cx="469744" cy="259045"/>
    <xdr:sp macro="" textlink="">
      <xdr:nvSpPr>
        <xdr:cNvPr id="412" name="普通建設事業費 （ うち新規整備　）該当値テキスト"/>
        <xdr:cNvSpPr txBox="1"/>
      </xdr:nvSpPr>
      <xdr:spPr>
        <a:xfrm>
          <a:off x="10528300" y="1331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159400</xdr:rowOff>
    </xdr:from>
    <xdr:to>
      <xdr:col>14</xdr:col>
      <xdr:colOff>79375</xdr:colOff>
      <xdr:row>78</xdr:row>
      <xdr:rowOff>89550</xdr:rowOff>
    </xdr:to>
    <xdr:sp macro="" textlink="">
      <xdr:nvSpPr>
        <xdr:cNvPr id="413" name="円/楕円 412"/>
        <xdr:cNvSpPr/>
      </xdr:nvSpPr>
      <xdr:spPr>
        <a:xfrm>
          <a:off x="9588500" y="133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80677</xdr:rowOff>
    </xdr:from>
    <xdr:ext cx="469744" cy="259045"/>
    <xdr:sp macro="" textlink="">
      <xdr:nvSpPr>
        <xdr:cNvPr id="414" name="テキスト ボックス 413"/>
        <xdr:cNvSpPr txBox="1"/>
      </xdr:nvSpPr>
      <xdr:spPr>
        <a:xfrm>
          <a:off x="9404427" y="134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97775</xdr:rowOff>
    </xdr:from>
    <xdr:to>
      <xdr:col>15</xdr:col>
      <xdr:colOff>180975</xdr:colOff>
      <xdr:row>98</xdr:row>
      <xdr:rowOff>41173</xdr:rowOff>
    </xdr:to>
    <xdr:cxnSp macro="">
      <xdr:nvCxnSpPr>
        <xdr:cNvPr id="441" name="直線コネクタ 440"/>
        <xdr:cNvCxnSpPr/>
      </xdr:nvCxnSpPr>
      <xdr:spPr>
        <a:xfrm>
          <a:off x="9639300" y="16385525"/>
          <a:ext cx="838200" cy="4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2"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5" name="テキスト ボックス 444"/>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161823</xdr:rowOff>
    </xdr:from>
    <xdr:to>
      <xdr:col>15</xdr:col>
      <xdr:colOff>231775</xdr:colOff>
      <xdr:row>98</xdr:row>
      <xdr:rowOff>91973</xdr:rowOff>
    </xdr:to>
    <xdr:sp macro="" textlink="">
      <xdr:nvSpPr>
        <xdr:cNvPr id="451" name="円/楕円 450"/>
        <xdr:cNvSpPr/>
      </xdr:nvSpPr>
      <xdr:spPr>
        <a:xfrm>
          <a:off x="104267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76750</xdr:rowOff>
    </xdr:from>
    <xdr:ext cx="469744" cy="259045"/>
    <xdr:sp macro="" textlink="">
      <xdr:nvSpPr>
        <xdr:cNvPr id="452" name="普通建設事業費 （ うち更新整備　）該当値テキスト"/>
        <xdr:cNvSpPr txBox="1"/>
      </xdr:nvSpPr>
      <xdr:spPr>
        <a:xfrm>
          <a:off x="10528300" y="1670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46975</xdr:rowOff>
    </xdr:from>
    <xdr:to>
      <xdr:col>14</xdr:col>
      <xdr:colOff>79375</xdr:colOff>
      <xdr:row>95</xdr:row>
      <xdr:rowOff>148575</xdr:rowOff>
    </xdr:to>
    <xdr:sp macro="" textlink="">
      <xdr:nvSpPr>
        <xdr:cNvPr id="453" name="円/楕円 452"/>
        <xdr:cNvSpPr/>
      </xdr:nvSpPr>
      <xdr:spPr>
        <a:xfrm>
          <a:off x="9588500" y="163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165102</xdr:rowOff>
    </xdr:from>
    <xdr:ext cx="534377" cy="259045"/>
    <xdr:sp macro="" textlink="">
      <xdr:nvSpPr>
        <xdr:cNvPr id="454" name="テキスト ボックス 453"/>
        <xdr:cNvSpPr txBox="1"/>
      </xdr:nvSpPr>
      <xdr:spPr>
        <a:xfrm>
          <a:off x="9372111" y="161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1" name="直線コネクタ 48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4" name="直線コネクタ 48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7" name="直線コネクタ 48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139426</xdr:rowOff>
    </xdr:from>
    <xdr:to>
      <xdr:col>19</xdr:col>
      <xdr:colOff>644525</xdr:colOff>
      <xdr:row>38</xdr:row>
      <xdr:rowOff>139700</xdr:rowOff>
    </xdr:to>
    <xdr:cxnSp macro="">
      <xdr:nvCxnSpPr>
        <xdr:cNvPr id="490" name="直線コネクタ 489"/>
        <xdr:cNvCxnSpPr/>
      </xdr:nvCxnSpPr>
      <xdr:spPr>
        <a:xfrm>
          <a:off x="12814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0" name="円/楕円 49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2" name="円/楕円 50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3" name="テキスト ボックス 50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4" name="円/楕円 50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5" name="テキスト ボックス 50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6" name="円/楕円 50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7" name="テキスト ボックス 50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88626</xdr:rowOff>
    </xdr:from>
    <xdr:to>
      <xdr:col>18</xdr:col>
      <xdr:colOff>492125</xdr:colOff>
      <xdr:row>39</xdr:row>
      <xdr:rowOff>18776</xdr:rowOff>
    </xdr:to>
    <xdr:sp macro="" textlink="">
      <xdr:nvSpPr>
        <xdr:cNvPr id="508" name="円/楕円 507"/>
        <xdr:cNvSpPr/>
      </xdr:nvSpPr>
      <xdr:spPr>
        <a:xfrm>
          <a:off x="1276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9903</xdr:rowOff>
    </xdr:from>
    <xdr:ext cx="313932" cy="259045"/>
    <xdr:sp macro="" textlink="">
      <xdr:nvSpPr>
        <xdr:cNvPr id="509" name="テキスト ボックス 508"/>
        <xdr:cNvSpPr txBox="1"/>
      </xdr:nvSpPr>
      <xdr:spPr>
        <a:xfrm>
          <a:off x="12657333" y="669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138443</xdr:rowOff>
    </xdr:from>
    <xdr:to>
      <xdr:col>23</xdr:col>
      <xdr:colOff>517525</xdr:colOff>
      <xdr:row>77</xdr:row>
      <xdr:rowOff>164709</xdr:rowOff>
    </xdr:to>
    <xdr:cxnSp macro="">
      <xdr:nvCxnSpPr>
        <xdr:cNvPr id="586" name="直線コネクタ 585"/>
        <xdr:cNvCxnSpPr/>
      </xdr:nvCxnSpPr>
      <xdr:spPr>
        <a:xfrm>
          <a:off x="15481300" y="13340093"/>
          <a:ext cx="8382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138443</xdr:rowOff>
    </xdr:from>
    <xdr:to>
      <xdr:col>22</xdr:col>
      <xdr:colOff>365125</xdr:colOff>
      <xdr:row>77</xdr:row>
      <xdr:rowOff>166218</xdr:rowOff>
    </xdr:to>
    <xdr:cxnSp macro="">
      <xdr:nvCxnSpPr>
        <xdr:cNvPr id="589" name="直線コネクタ 588"/>
        <xdr:cNvCxnSpPr/>
      </xdr:nvCxnSpPr>
      <xdr:spPr>
        <a:xfrm flipV="1">
          <a:off x="14592300" y="13340093"/>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166218</xdr:rowOff>
    </xdr:from>
    <xdr:to>
      <xdr:col>21</xdr:col>
      <xdr:colOff>161925</xdr:colOff>
      <xdr:row>78</xdr:row>
      <xdr:rowOff>28691</xdr:rowOff>
    </xdr:to>
    <xdr:cxnSp macro="">
      <xdr:nvCxnSpPr>
        <xdr:cNvPr id="592" name="直線コネクタ 591"/>
        <xdr:cNvCxnSpPr/>
      </xdr:nvCxnSpPr>
      <xdr:spPr>
        <a:xfrm flipV="1">
          <a:off x="13703300" y="13367868"/>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14359</xdr:rowOff>
    </xdr:from>
    <xdr:to>
      <xdr:col>19</xdr:col>
      <xdr:colOff>644525</xdr:colOff>
      <xdr:row>78</xdr:row>
      <xdr:rowOff>28691</xdr:rowOff>
    </xdr:to>
    <xdr:cxnSp macro="">
      <xdr:nvCxnSpPr>
        <xdr:cNvPr id="595" name="直線コネクタ 594"/>
        <xdr:cNvCxnSpPr/>
      </xdr:nvCxnSpPr>
      <xdr:spPr>
        <a:xfrm>
          <a:off x="12814300" y="13387459"/>
          <a:ext cx="8890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113909</xdr:rowOff>
    </xdr:from>
    <xdr:to>
      <xdr:col>23</xdr:col>
      <xdr:colOff>568325</xdr:colOff>
      <xdr:row>78</xdr:row>
      <xdr:rowOff>44059</xdr:rowOff>
    </xdr:to>
    <xdr:sp macro="" textlink="">
      <xdr:nvSpPr>
        <xdr:cNvPr id="605" name="円/楕円 604"/>
        <xdr:cNvSpPr/>
      </xdr:nvSpPr>
      <xdr:spPr>
        <a:xfrm>
          <a:off x="16268700" y="133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92336</xdr:rowOff>
    </xdr:from>
    <xdr:ext cx="534377" cy="259045"/>
    <xdr:sp macro="" textlink="">
      <xdr:nvSpPr>
        <xdr:cNvPr id="606" name="公債費該当値テキスト"/>
        <xdr:cNvSpPr txBox="1"/>
      </xdr:nvSpPr>
      <xdr:spPr>
        <a:xfrm>
          <a:off x="16370300" y="132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87643</xdr:rowOff>
    </xdr:from>
    <xdr:to>
      <xdr:col>22</xdr:col>
      <xdr:colOff>415925</xdr:colOff>
      <xdr:row>78</xdr:row>
      <xdr:rowOff>17793</xdr:rowOff>
    </xdr:to>
    <xdr:sp macro="" textlink="">
      <xdr:nvSpPr>
        <xdr:cNvPr id="607" name="円/楕円 606"/>
        <xdr:cNvSpPr/>
      </xdr:nvSpPr>
      <xdr:spPr>
        <a:xfrm>
          <a:off x="15430500" y="132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8920</xdr:rowOff>
    </xdr:from>
    <xdr:ext cx="534377" cy="259045"/>
    <xdr:sp macro="" textlink="">
      <xdr:nvSpPr>
        <xdr:cNvPr id="608" name="テキスト ボックス 607"/>
        <xdr:cNvSpPr txBox="1"/>
      </xdr:nvSpPr>
      <xdr:spPr>
        <a:xfrm>
          <a:off x="15214111" y="133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115418</xdr:rowOff>
    </xdr:from>
    <xdr:to>
      <xdr:col>21</xdr:col>
      <xdr:colOff>212725</xdr:colOff>
      <xdr:row>78</xdr:row>
      <xdr:rowOff>45568</xdr:rowOff>
    </xdr:to>
    <xdr:sp macro="" textlink="">
      <xdr:nvSpPr>
        <xdr:cNvPr id="609" name="円/楕円 608"/>
        <xdr:cNvSpPr/>
      </xdr:nvSpPr>
      <xdr:spPr>
        <a:xfrm>
          <a:off x="145415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36695</xdr:rowOff>
    </xdr:from>
    <xdr:ext cx="534377" cy="259045"/>
    <xdr:sp macro="" textlink="">
      <xdr:nvSpPr>
        <xdr:cNvPr id="610" name="テキスト ボックス 609"/>
        <xdr:cNvSpPr txBox="1"/>
      </xdr:nvSpPr>
      <xdr:spPr>
        <a:xfrm>
          <a:off x="14325111" y="134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149341</xdr:rowOff>
    </xdr:from>
    <xdr:to>
      <xdr:col>20</xdr:col>
      <xdr:colOff>9525</xdr:colOff>
      <xdr:row>78</xdr:row>
      <xdr:rowOff>79491</xdr:rowOff>
    </xdr:to>
    <xdr:sp macro="" textlink="">
      <xdr:nvSpPr>
        <xdr:cNvPr id="611" name="円/楕円 610"/>
        <xdr:cNvSpPr/>
      </xdr:nvSpPr>
      <xdr:spPr>
        <a:xfrm>
          <a:off x="13652500" y="13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70618</xdr:rowOff>
    </xdr:from>
    <xdr:ext cx="534377" cy="259045"/>
    <xdr:sp macro="" textlink="">
      <xdr:nvSpPr>
        <xdr:cNvPr id="612" name="テキスト ボックス 611"/>
        <xdr:cNvSpPr txBox="1"/>
      </xdr:nvSpPr>
      <xdr:spPr>
        <a:xfrm>
          <a:off x="13436111" y="134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135009</xdr:rowOff>
    </xdr:from>
    <xdr:to>
      <xdr:col>18</xdr:col>
      <xdr:colOff>492125</xdr:colOff>
      <xdr:row>78</xdr:row>
      <xdr:rowOff>65159</xdr:rowOff>
    </xdr:to>
    <xdr:sp macro="" textlink="">
      <xdr:nvSpPr>
        <xdr:cNvPr id="613" name="円/楕円 612"/>
        <xdr:cNvSpPr/>
      </xdr:nvSpPr>
      <xdr:spPr>
        <a:xfrm>
          <a:off x="12763500" y="133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56286</xdr:rowOff>
    </xdr:from>
    <xdr:ext cx="534377" cy="259045"/>
    <xdr:sp macro="" textlink="">
      <xdr:nvSpPr>
        <xdr:cNvPr id="614" name="テキスト ボックス 613"/>
        <xdr:cNvSpPr txBox="1"/>
      </xdr:nvSpPr>
      <xdr:spPr>
        <a:xfrm>
          <a:off x="12547111" y="134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158750</xdr:rowOff>
    </xdr:from>
    <xdr:to>
      <xdr:col>23</xdr:col>
      <xdr:colOff>517525</xdr:colOff>
      <xdr:row>97</xdr:row>
      <xdr:rowOff>22847</xdr:rowOff>
    </xdr:to>
    <xdr:cxnSp macro="">
      <xdr:nvCxnSpPr>
        <xdr:cNvPr id="643" name="直線コネクタ 642"/>
        <xdr:cNvCxnSpPr/>
      </xdr:nvCxnSpPr>
      <xdr:spPr>
        <a:xfrm>
          <a:off x="15481300" y="16275050"/>
          <a:ext cx="838200" cy="37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4"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78054</xdr:rowOff>
    </xdr:from>
    <xdr:to>
      <xdr:col>22</xdr:col>
      <xdr:colOff>365125</xdr:colOff>
      <xdr:row>94</xdr:row>
      <xdr:rowOff>158750</xdr:rowOff>
    </xdr:to>
    <xdr:cxnSp macro="">
      <xdr:nvCxnSpPr>
        <xdr:cNvPr id="646" name="直線コネクタ 645"/>
        <xdr:cNvCxnSpPr/>
      </xdr:nvCxnSpPr>
      <xdr:spPr>
        <a:xfrm>
          <a:off x="14592300" y="16022904"/>
          <a:ext cx="889000" cy="25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48" name="テキスト ボックス 647"/>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78054</xdr:rowOff>
    </xdr:from>
    <xdr:to>
      <xdr:col>21</xdr:col>
      <xdr:colOff>161925</xdr:colOff>
      <xdr:row>95</xdr:row>
      <xdr:rowOff>171438</xdr:rowOff>
    </xdr:to>
    <xdr:cxnSp macro="">
      <xdr:nvCxnSpPr>
        <xdr:cNvPr id="649" name="直線コネクタ 648"/>
        <xdr:cNvCxnSpPr/>
      </xdr:nvCxnSpPr>
      <xdr:spPr>
        <a:xfrm flipV="1">
          <a:off x="13703300" y="16022904"/>
          <a:ext cx="889000" cy="4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8501</xdr:rowOff>
    </xdr:from>
    <xdr:ext cx="534377" cy="259045"/>
    <xdr:sp macro="" textlink="">
      <xdr:nvSpPr>
        <xdr:cNvPr id="651" name="テキスト ボックス 650"/>
        <xdr:cNvSpPr txBox="1"/>
      </xdr:nvSpPr>
      <xdr:spPr>
        <a:xfrm>
          <a:off x="14325111" y="164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149758</xdr:rowOff>
    </xdr:from>
    <xdr:to>
      <xdr:col>19</xdr:col>
      <xdr:colOff>644525</xdr:colOff>
      <xdr:row>95</xdr:row>
      <xdr:rowOff>171438</xdr:rowOff>
    </xdr:to>
    <xdr:cxnSp macro="">
      <xdr:nvCxnSpPr>
        <xdr:cNvPr id="652" name="直線コネクタ 651"/>
        <xdr:cNvCxnSpPr/>
      </xdr:nvCxnSpPr>
      <xdr:spPr>
        <a:xfrm>
          <a:off x="12814300" y="16437508"/>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93387</xdr:rowOff>
    </xdr:from>
    <xdr:ext cx="469744" cy="259045"/>
    <xdr:sp macro="" textlink="">
      <xdr:nvSpPr>
        <xdr:cNvPr id="656" name="テキスト ボックス 655"/>
        <xdr:cNvSpPr txBox="1"/>
      </xdr:nvSpPr>
      <xdr:spPr>
        <a:xfrm>
          <a:off x="12579427" y="167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143497</xdr:rowOff>
    </xdr:from>
    <xdr:to>
      <xdr:col>23</xdr:col>
      <xdr:colOff>568325</xdr:colOff>
      <xdr:row>97</xdr:row>
      <xdr:rowOff>73647</xdr:rowOff>
    </xdr:to>
    <xdr:sp macro="" textlink="">
      <xdr:nvSpPr>
        <xdr:cNvPr id="662" name="円/楕円 661"/>
        <xdr:cNvSpPr/>
      </xdr:nvSpPr>
      <xdr:spPr>
        <a:xfrm>
          <a:off x="16268700" y="166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166374</xdr:rowOff>
    </xdr:from>
    <xdr:ext cx="469744" cy="259045"/>
    <xdr:sp macro="" textlink="">
      <xdr:nvSpPr>
        <xdr:cNvPr id="663" name="積立金該当値テキスト"/>
        <xdr:cNvSpPr txBox="1"/>
      </xdr:nvSpPr>
      <xdr:spPr>
        <a:xfrm>
          <a:off x="16370300" y="164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107950</xdr:rowOff>
    </xdr:from>
    <xdr:to>
      <xdr:col>22</xdr:col>
      <xdr:colOff>415925</xdr:colOff>
      <xdr:row>95</xdr:row>
      <xdr:rowOff>38100</xdr:rowOff>
    </xdr:to>
    <xdr:sp macro="" textlink="">
      <xdr:nvSpPr>
        <xdr:cNvPr id="664" name="円/楕円 663"/>
        <xdr:cNvSpPr/>
      </xdr:nvSpPr>
      <xdr:spPr>
        <a:xfrm>
          <a:off x="15430500"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54627</xdr:rowOff>
    </xdr:from>
    <xdr:ext cx="534377" cy="259045"/>
    <xdr:sp macro="" textlink="">
      <xdr:nvSpPr>
        <xdr:cNvPr id="665" name="テキスト ボックス 664"/>
        <xdr:cNvSpPr txBox="1"/>
      </xdr:nvSpPr>
      <xdr:spPr>
        <a:xfrm>
          <a:off x="15214111" y="159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27254</xdr:rowOff>
    </xdr:from>
    <xdr:to>
      <xdr:col>21</xdr:col>
      <xdr:colOff>212725</xdr:colOff>
      <xdr:row>93</xdr:row>
      <xdr:rowOff>128854</xdr:rowOff>
    </xdr:to>
    <xdr:sp macro="" textlink="">
      <xdr:nvSpPr>
        <xdr:cNvPr id="666" name="円/楕円 665"/>
        <xdr:cNvSpPr/>
      </xdr:nvSpPr>
      <xdr:spPr>
        <a:xfrm>
          <a:off x="14541500" y="159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145381</xdr:rowOff>
    </xdr:from>
    <xdr:ext cx="534377" cy="259045"/>
    <xdr:sp macro="" textlink="">
      <xdr:nvSpPr>
        <xdr:cNvPr id="667" name="テキスト ボックス 666"/>
        <xdr:cNvSpPr txBox="1"/>
      </xdr:nvSpPr>
      <xdr:spPr>
        <a:xfrm>
          <a:off x="14325111" y="1574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120638</xdr:rowOff>
    </xdr:from>
    <xdr:to>
      <xdr:col>20</xdr:col>
      <xdr:colOff>9525</xdr:colOff>
      <xdr:row>96</xdr:row>
      <xdr:rowOff>50788</xdr:rowOff>
    </xdr:to>
    <xdr:sp macro="" textlink="">
      <xdr:nvSpPr>
        <xdr:cNvPr id="668" name="円/楕円 667"/>
        <xdr:cNvSpPr/>
      </xdr:nvSpPr>
      <xdr:spPr>
        <a:xfrm>
          <a:off x="13652500" y="164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41915</xdr:rowOff>
    </xdr:from>
    <xdr:ext cx="534377" cy="259045"/>
    <xdr:sp macro="" textlink="">
      <xdr:nvSpPr>
        <xdr:cNvPr id="669" name="テキスト ボックス 668"/>
        <xdr:cNvSpPr txBox="1"/>
      </xdr:nvSpPr>
      <xdr:spPr>
        <a:xfrm>
          <a:off x="13436111" y="165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98958</xdr:rowOff>
    </xdr:from>
    <xdr:to>
      <xdr:col>18</xdr:col>
      <xdr:colOff>492125</xdr:colOff>
      <xdr:row>96</xdr:row>
      <xdr:rowOff>29108</xdr:rowOff>
    </xdr:to>
    <xdr:sp macro="" textlink="">
      <xdr:nvSpPr>
        <xdr:cNvPr id="670" name="円/楕円 669"/>
        <xdr:cNvSpPr/>
      </xdr:nvSpPr>
      <xdr:spPr>
        <a:xfrm>
          <a:off x="12763500" y="16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45635</xdr:rowOff>
    </xdr:from>
    <xdr:ext cx="534377" cy="259045"/>
    <xdr:sp macro="" textlink="">
      <xdr:nvSpPr>
        <xdr:cNvPr id="671" name="テキスト ボックス 670"/>
        <xdr:cNvSpPr txBox="1"/>
      </xdr:nvSpPr>
      <xdr:spPr>
        <a:xfrm>
          <a:off x="12547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8" name="直線コネクタ 69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9"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1" name="直線コネクタ 70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3" name="テキスト ボックス 702"/>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04" name="直線コネクタ 70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6" name="テキスト ボックス 705"/>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7" name="直線コネクタ 70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7" name="円/楕円 71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9" name="円/楕円 71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0" name="テキスト ボックス 71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1" name="円/楕円 72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22" name="テキスト ボックス 72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3" name="円/楕円 72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4" name="テキスト ボックス 72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5" name="円/楕円 72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6" name="テキスト ボックス 72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115605</xdr:rowOff>
    </xdr:from>
    <xdr:to>
      <xdr:col>32</xdr:col>
      <xdr:colOff>187325</xdr:colOff>
      <xdr:row>58</xdr:row>
      <xdr:rowOff>115651</xdr:rowOff>
    </xdr:to>
    <xdr:cxnSp macro="">
      <xdr:nvCxnSpPr>
        <xdr:cNvPr id="753" name="直線コネクタ 752"/>
        <xdr:cNvCxnSpPr/>
      </xdr:nvCxnSpPr>
      <xdr:spPr>
        <a:xfrm>
          <a:off x="21323300" y="1005970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115605</xdr:rowOff>
    </xdr:from>
    <xdr:to>
      <xdr:col>31</xdr:col>
      <xdr:colOff>34925</xdr:colOff>
      <xdr:row>58</xdr:row>
      <xdr:rowOff>116703</xdr:rowOff>
    </xdr:to>
    <xdr:cxnSp macro="">
      <xdr:nvCxnSpPr>
        <xdr:cNvPr id="756" name="直線コネクタ 755"/>
        <xdr:cNvCxnSpPr/>
      </xdr:nvCxnSpPr>
      <xdr:spPr>
        <a:xfrm flipV="1">
          <a:off x="20434300" y="1005970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116703</xdr:rowOff>
    </xdr:from>
    <xdr:to>
      <xdr:col>29</xdr:col>
      <xdr:colOff>517525</xdr:colOff>
      <xdr:row>58</xdr:row>
      <xdr:rowOff>117480</xdr:rowOff>
    </xdr:to>
    <xdr:cxnSp macro="">
      <xdr:nvCxnSpPr>
        <xdr:cNvPr id="759" name="直線コネクタ 758"/>
        <xdr:cNvCxnSpPr/>
      </xdr:nvCxnSpPr>
      <xdr:spPr>
        <a:xfrm flipV="1">
          <a:off x="19545300" y="1006080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114554</xdr:rowOff>
    </xdr:from>
    <xdr:to>
      <xdr:col>28</xdr:col>
      <xdr:colOff>314325</xdr:colOff>
      <xdr:row>58</xdr:row>
      <xdr:rowOff>117480</xdr:rowOff>
    </xdr:to>
    <xdr:cxnSp macro="">
      <xdr:nvCxnSpPr>
        <xdr:cNvPr id="762" name="直線コネクタ 761"/>
        <xdr:cNvCxnSpPr/>
      </xdr:nvCxnSpPr>
      <xdr:spPr>
        <a:xfrm>
          <a:off x="18656300" y="1005865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64851</xdr:rowOff>
    </xdr:from>
    <xdr:to>
      <xdr:col>32</xdr:col>
      <xdr:colOff>238125</xdr:colOff>
      <xdr:row>58</xdr:row>
      <xdr:rowOff>166451</xdr:rowOff>
    </xdr:to>
    <xdr:sp macro="" textlink="">
      <xdr:nvSpPr>
        <xdr:cNvPr id="772" name="円/楕円 771"/>
        <xdr:cNvSpPr/>
      </xdr:nvSpPr>
      <xdr:spPr>
        <a:xfrm>
          <a:off x="22110700" y="100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151228</xdr:rowOff>
    </xdr:from>
    <xdr:ext cx="378565" cy="259045"/>
    <xdr:sp macro="" textlink="">
      <xdr:nvSpPr>
        <xdr:cNvPr id="773" name="貸付金該当値テキスト"/>
        <xdr:cNvSpPr txBox="1"/>
      </xdr:nvSpPr>
      <xdr:spPr>
        <a:xfrm>
          <a:off x="22212300" y="992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64805</xdr:rowOff>
    </xdr:from>
    <xdr:to>
      <xdr:col>31</xdr:col>
      <xdr:colOff>85725</xdr:colOff>
      <xdr:row>58</xdr:row>
      <xdr:rowOff>166405</xdr:rowOff>
    </xdr:to>
    <xdr:sp macro="" textlink="">
      <xdr:nvSpPr>
        <xdr:cNvPr id="774" name="円/楕円 773"/>
        <xdr:cNvSpPr/>
      </xdr:nvSpPr>
      <xdr:spPr>
        <a:xfrm>
          <a:off x="21272500" y="100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157532</xdr:rowOff>
    </xdr:from>
    <xdr:ext cx="378565" cy="259045"/>
    <xdr:sp macro="" textlink="">
      <xdr:nvSpPr>
        <xdr:cNvPr id="775" name="テキスト ボックス 774"/>
        <xdr:cNvSpPr txBox="1"/>
      </xdr:nvSpPr>
      <xdr:spPr>
        <a:xfrm>
          <a:off x="21134017" y="1010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65903</xdr:rowOff>
    </xdr:from>
    <xdr:to>
      <xdr:col>29</xdr:col>
      <xdr:colOff>568325</xdr:colOff>
      <xdr:row>58</xdr:row>
      <xdr:rowOff>167503</xdr:rowOff>
    </xdr:to>
    <xdr:sp macro="" textlink="">
      <xdr:nvSpPr>
        <xdr:cNvPr id="776" name="円/楕円 775"/>
        <xdr:cNvSpPr/>
      </xdr:nvSpPr>
      <xdr:spPr>
        <a:xfrm>
          <a:off x="20383500" y="10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158630</xdr:rowOff>
    </xdr:from>
    <xdr:ext cx="378565" cy="259045"/>
    <xdr:sp macro="" textlink="">
      <xdr:nvSpPr>
        <xdr:cNvPr id="777" name="テキスト ボックス 776"/>
        <xdr:cNvSpPr txBox="1"/>
      </xdr:nvSpPr>
      <xdr:spPr>
        <a:xfrm>
          <a:off x="20245017" y="1010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66680</xdr:rowOff>
    </xdr:from>
    <xdr:to>
      <xdr:col>28</xdr:col>
      <xdr:colOff>365125</xdr:colOff>
      <xdr:row>58</xdr:row>
      <xdr:rowOff>168280</xdr:rowOff>
    </xdr:to>
    <xdr:sp macro="" textlink="">
      <xdr:nvSpPr>
        <xdr:cNvPr id="778" name="円/楕円 777"/>
        <xdr:cNvSpPr/>
      </xdr:nvSpPr>
      <xdr:spPr>
        <a:xfrm>
          <a:off x="19494500" y="100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159407</xdr:rowOff>
    </xdr:from>
    <xdr:ext cx="378565" cy="259045"/>
    <xdr:sp macro="" textlink="">
      <xdr:nvSpPr>
        <xdr:cNvPr id="779" name="テキスト ボックス 778"/>
        <xdr:cNvSpPr txBox="1"/>
      </xdr:nvSpPr>
      <xdr:spPr>
        <a:xfrm>
          <a:off x="19356017" y="1010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63754</xdr:rowOff>
    </xdr:from>
    <xdr:to>
      <xdr:col>27</xdr:col>
      <xdr:colOff>161925</xdr:colOff>
      <xdr:row>58</xdr:row>
      <xdr:rowOff>165354</xdr:rowOff>
    </xdr:to>
    <xdr:sp macro="" textlink="">
      <xdr:nvSpPr>
        <xdr:cNvPr id="780" name="円/楕円 779"/>
        <xdr:cNvSpPr/>
      </xdr:nvSpPr>
      <xdr:spPr>
        <a:xfrm>
          <a:off x="18605500" y="100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156481</xdr:rowOff>
    </xdr:from>
    <xdr:ext cx="378565" cy="259045"/>
    <xdr:sp macro="" textlink="">
      <xdr:nvSpPr>
        <xdr:cNvPr id="781" name="テキスト ボックス 780"/>
        <xdr:cNvSpPr txBox="1"/>
      </xdr:nvSpPr>
      <xdr:spPr>
        <a:xfrm>
          <a:off x="18467017" y="1010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168595</xdr:rowOff>
    </xdr:from>
    <xdr:to>
      <xdr:col>32</xdr:col>
      <xdr:colOff>187325</xdr:colOff>
      <xdr:row>75</xdr:row>
      <xdr:rowOff>46706</xdr:rowOff>
    </xdr:to>
    <xdr:cxnSp macro="">
      <xdr:nvCxnSpPr>
        <xdr:cNvPr id="809" name="直線コネクタ 808"/>
        <xdr:cNvCxnSpPr/>
      </xdr:nvCxnSpPr>
      <xdr:spPr>
        <a:xfrm>
          <a:off x="21323300" y="12855895"/>
          <a:ext cx="8382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168595</xdr:rowOff>
    </xdr:from>
    <xdr:to>
      <xdr:col>31</xdr:col>
      <xdr:colOff>34925</xdr:colOff>
      <xdr:row>75</xdr:row>
      <xdr:rowOff>151679</xdr:rowOff>
    </xdr:to>
    <xdr:cxnSp macro="">
      <xdr:nvCxnSpPr>
        <xdr:cNvPr id="812" name="直線コネクタ 811"/>
        <xdr:cNvCxnSpPr/>
      </xdr:nvCxnSpPr>
      <xdr:spPr>
        <a:xfrm flipV="1">
          <a:off x="20434300" y="12855895"/>
          <a:ext cx="889000" cy="1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87442</xdr:rowOff>
    </xdr:from>
    <xdr:to>
      <xdr:col>29</xdr:col>
      <xdr:colOff>517525</xdr:colOff>
      <xdr:row>75</xdr:row>
      <xdr:rowOff>151679</xdr:rowOff>
    </xdr:to>
    <xdr:cxnSp macro="">
      <xdr:nvCxnSpPr>
        <xdr:cNvPr id="815" name="直線コネクタ 814"/>
        <xdr:cNvCxnSpPr/>
      </xdr:nvCxnSpPr>
      <xdr:spPr>
        <a:xfrm>
          <a:off x="19545300" y="12946192"/>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163292</xdr:rowOff>
    </xdr:from>
    <xdr:to>
      <xdr:col>28</xdr:col>
      <xdr:colOff>314325</xdr:colOff>
      <xdr:row>75</xdr:row>
      <xdr:rowOff>87442</xdr:rowOff>
    </xdr:to>
    <xdr:cxnSp macro="">
      <xdr:nvCxnSpPr>
        <xdr:cNvPr id="818" name="直線コネクタ 817"/>
        <xdr:cNvCxnSpPr/>
      </xdr:nvCxnSpPr>
      <xdr:spPr>
        <a:xfrm>
          <a:off x="18656300" y="12850592"/>
          <a:ext cx="889000" cy="9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167356</xdr:rowOff>
    </xdr:from>
    <xdr:to>
      <xdr:col>32</xdr:col>
      <xdr:colOff>238125</xdr:colOff>
      <xdr:row>75</xdr:row>
      <xdr:rowOff>97506</xdr:rowOff>
    </xdr:to>
    <xdr:sp macro="" textlink="">
      <xdr:nvSpPr>
        <xdr:cNvPr id="828" name="円/楕円 827"/>
        <xdr:cNvSpPr/>
      </xdr:nvSpPr>
      <xdr:spPr>
        <a:xfrm>
          <a:off x="22110700" y="128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145783</xdr:rowOff>
    </xdr:from>
    <xdr:ext cx="534377" cy="259045"/>
    <xdr:sp macro="" textlink="">
      <xdr:nvSpPr>
        <xdr:cNvPr id="829" name="繰出金該当値テキスト"/>
        <xdr:cNvSpPr txBox="1"/>
      </xdr:nvSpPr>
      <xdr:spPr>
        <a:xfrm>
          <a:off x="22212300" y="1283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117795</xdr:rowOff>
    </xdr:from>
    <xdr:to>
      <xdr:col>31</xdr:col>
      <xdr:colOff>85725</xdr:colOff>
      <xdr:row>75</xdr:row>
      <xdr:rowOff>47945</xdr:rowOff>
    </xdr:to>
    <xdr:sp macro="" textlink="">
      <xdr:nvSpPr>
        <xdr:cNvPr id="830" name="円/楕円 829"/>
        <xdr:cNvSpPr/>
      </xdr:nvSpPr>
      <xdr:spPr>
        <a:xfrm>
          <a:off x="21272500" y="128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39072</xdr:rowOff>
    </xdr:from>
    <xdr:ext cx="534377" cy="259045"/>
    <xdr:sp macro="" textlink="">
      <xdr:nvSpPr>
        <xdr:cNvPr id="831" name="テキスト ボックス 830"/>
        <xdr:cNvSpPr txBox="1"/>
      </xdr:nvSpPr>
      <xdr:spPr>
        <a:xfrm>
          <a:off x="21056111" y="128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100878</xdr:rowOff>
    </xdr:from>
    <xdr:to>
      <xdr:col>29</xdr:col>
      <xdr:colOff>568325</xdr:colOff>
      <xdr:row>76</xdr:row>
      <xdr:rowOff>31028</xdr:rowOff>
    </xdr:to>
    <xdr:sp macro="" textlink="">
      <xdr:nvSpPr>
        <xdr:cNvPr id="832" name="円/楕円 831"/>
        <xdr:cNvSpPr/>
      </xdr:nvSpPr>
      <xdr:spPr>
        <a:xfrm>
          <a:off x="20383500" y="129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22156</xdr:rowOff>
    </xdr:from>
    <xdr:ext cx="534377" cy="259045"/>
    <xdr:sp macro="" textlink="">
      <xdr:nvSpPr>
        <xdr:cNvPr id="833" name="テキスト ボックス 832"/>
        <xdr:cNvSpPr txBox="1"/>
      </xdr:nvSpPr>
      <xdr:spPr>
        <a:xfrm>
          <a:off x="20167111" y="130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36642</xdr:rowOff>
    </xdr:from>
    <xdr:to>
      <xdr:col>28</xdr:col>
      <xdr:colOff>365125</xdr:colOff>
      <xdr:row>75</xdr:row>
      <xdr:rowOff>138242</xdr:rowOff>
    </xdr:to>
    <xdr:sp macro="" textlink="">
      <xdr:nvSpPr>
        <xdr:cNvPr id="834" name="円/楕円 833"/>
        <xdr:cNvSpPr/>
      </xdr:nvSpPr>
      <xdr:spPr>
        <a:xfrm>
          <a:off x="19494500" y="128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129370</xdr:rowOff>
    </xdr:from>
    <xdr:ext cx="534377" cy="259045"/>
    <xdr:sp macro="" textlink="">
      <xdr:nvSpPr>
        <xdr:cNvPr id="835" name="テキスト ボックス 834"/>
        <xdr:cNvSpPr txBox="1"/>
      </xdr:nvSpPr>
      <xdr:spPr>
        <a:xfrm>
          <a:off x="19278111" y="1298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112492</xdr:rowOff>
    </xdr:from>
    <xdr:to>
      <xdr:col>27</xdr:col>
      <xdr:colOff>161925</xdr:colOff>
      <xdr:row>75</xdr:row>
      <xdr:rowOff>42642</xdr:rowOff>
    </xdr:to>
    <xdr:sp macro="" textlink="">
      <xdr:nvSpPr>
        <xdr:cNvPr id="836" name="円/楕円 835"/>
        <xdr:cNvSpPr/>
      </xdr:nvSpPr>
      <xdr:spPr>
        <a:xfrm>
          <a:off x="18605500" y="127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33769</xdr:rowOff>
    </xdr:from>
    <xdr:ext cx="534377" cy="259045"/>
    <xdr:sp macro="" textlink="">
      <xdr:nvSpPr>
        <xdr:cNvPr id="837" name="テキスト ボックス 836"/>
        <xdr:cNvSpPr txBox="1"/>
      </xdr:nvSpPr>
      <xdr:spPr>
        <a:xfrm>
          <a:off x="18389111" y="1289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２０，０７１円となっており、類似団体と比較して、一人当たりコストが低い状況となっている。これは、小中学校校舎に係る大規模改修、保育園建設等の工事が完了し、費用が皆減したことによる。前年度決算と比較すると、約半減している。今後は、事業の取捨選択を行いつつ、必要な事業については、計画的に進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164,028
161,407
22.78
49,686,891
48,383,076
1,137,702
28,431,222
46,775,565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148082</xdr:rowOff>
    </xdr:from>
    <xdr:to>
      <xdr:col>6</xdr:col>
      <xdr:colOff>511175</xdr:colOff>
      <xdr:row>36</xdr:row>
      <xdr:rowOff>164846</xdr:rowOff>
    </xdr:to>
    <xdr:cxnSp macro="">
      <xdr:nvCxnSpPr>
        <xdr:cNvPr id="61" name="直線コネクタ 60"/>
        <xdr:cNvCxnSpPr/>
      </xdr:nvCxnSpPr>
      <xdr:spPr>
        <a:xfrm flipV="1">
          <a:off x="3797300" y="6320282"/>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133113</xdr:rowOff>
    </xdr:from>
    <xdr:ext cx="469744" cy="259045"/>
    <xdr:sp macro="" textlink="">
      <xdr:nvSpPr>
        <xdr:cNvPr id="62" name="議会費平均値テキスト"/>
        <xdr:cNvSpPr txBox="1"/>
      </xdr:nvSpPr>
      <xdr:spPr>
        <a:xfrm>
          <a:off x="4686300" y="5962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164846</xdr:rowOff>
    </xdr:from>
    <xdr:to>
      <xdr:col>5</xdr:col>
      <xdr:colOff>358775</xdr:colOff>
      <xdr:row>37</xdr:row>
      <xdr:rowOff>19304</xdr:rowOff>
    </xdr:to>
    <xdr:cxnSp macro="">
      <xdr:nvCxnSpPr>
        <xdr:cNvPr id="64" name="直線コネクタ 63"/>
        <xdr:cNvCxnSpPr/>
      </xdr:nvCxnSpPr>
      <xdr:spPr>
        <a:xfrm flipV="1">
          <a:off x="2908300" y="633704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72153</xdr:rowOff>
    </xdr:from>
    <xdr:ext cx="469744" cy="259045"/>
    <xdr:sp macro="" textlink="">
      <xdr:nvSpPr>
        <xdr:cNvPr id="66" name="テキスト ボックス 65"/>
        <xdr:cNvSpPr txBox="1"/>
      </xdr:nvSpPr>
      <xdr:spPr>
        <a:xfrm>
          <a:off x="3562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4826</xdr:rowOff>
    </xdr:from>
    <xdr:to>
      <xdr:col>4</xdr:col>
      <xdr:colOff>155575</xdr:colOff>
      <xdr:row>37</xdr:row>
      <xdr:rowOff>19304</xdr:rowOff>
    </xdr:to>
    <xdr:cxnSp macro="">
      <xdr:nvCxnSpPr>
        <xdr:cNvPr id="67" name="直線コネクタ 66"/>
        <xdr:cNvCxnSpPr/>
      </xdr:nvCxnSpPr>
      <xdr:spPr>
        <a:xfrm>
          <a:off x="2019300" y="6348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85107</xdr:rowOff>
    </xdr:from>
    <xdr:ext cx="469744" cy="259045"/>
    <xdr:sp macro="" textlink="">
      <xdr:nvSpPr>
        <xdr:cNvPr id="69" name="テキスト ボックス 68"/>
        <xdr:cNvSpPr txBox="1"/>
      </xdr:nvSpPr>
      <xdr:spPr>
        <a:xfrm>
          <a:off x="2673427"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93980</xdr:rowOff>
    </xdr:from>
    <xdr:to>
      <xdr:col>2</xdr:col>
      <xdr:colOff>638175</xdr:colOff>
      <xdr:row>37</xdr:row>
      <xdr:rowOff>4826</xdr:rowOff>
    </xdr:to>
    <xdr:cxnSp macro="">
      <xdr:nvCxnSpPr>
        <xdr:cNvPr id="70" name="直線コネクタ 69"/>
        <xdr:cNvCxnSpPr/>
      </xdr:nvCxnSpPr>
      <xdr:spPr>
        <a:xfrm>
          <a:off x="1130300" y="6094730"/>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97282</xdr:rowOff>
    </xdr:from>
    <xdr:to>
      <xdr:col>6</xdr:col>
      <xdr:colOff>561975</xdr:colOff>
      <xdr:row>37</xdr:row>
      <xdr:rowOff>27432</xdr:rowOff>
    </xdr:to>
    <xdr:sp macro="" textlink="">
      <xdr:nvSpPr>
        <xdr:cNvPr id="80" name="円/楕円 79"/>
        <xdr:cNvSpPr/>
      </xdr:nvSpPr>
      <xdr:spPr>
        <a:xfrm>
          <a:off x="45847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75709</xdr:rowOff>
    </xdr:from>
    <xdr:ext cx="469744" cy="259045"/>
    <xdr:sp macro="" textlink="">
      <xdr:nvSpPr>
        <xdr:cNvPr id="81" name="議会費該当値テキスト"/>
        <xdr:cNvSpPr txBox="1"/>
      </xdr:nvSpPr>
      <xdr:spPr>
        <a:xfrm>
          <a:off x="4686300"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114046</xdr:rowOff>
    </xdr:from>
    <xdr:to>
      <xdr:col>5</xdr:col>
      <xdr:colOff>409575</xdr:colOff>
      <xdr:row>37</xdr:row>
      <xdr:rowOff>44196</xdr:rowOff>
    </xdr:to>
    <xdr:sp macro="" textlink="">
      <xdr:nvSpPr>
        <xdr:cNvPr id="82" name="円/楕円 81"/>
        <xdr:cNvSpPr/>
      </xdr:nvSpPr>
      <xdr:spPr>
        <a:xfrm>
          <a:off x="3746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35323</xdr:rowOff>
    </xdr:from>
    <xdr:ext cx="469744" cy="259045"/>
    <xdr:sp macro="" textlink="">
      <xdr:nvSpPr>
        <xdr:cNvPr id="83" name="テキスト ボックス 82"/>
        <xdr:cNvSpPr txBox="1"/>
      </xdr:nvSpPr>
      <xdr:spPr>
        <a:xfrm>
          <a:off x="3562427"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139954</xdr:rowOff>
    </xdr:from>
    <xdr:to>
      <xdr:col>4</xdr:col>
      <xdr:colOff>206375</xdr:colOff>
      <xdr:row>37</xdr:row>
      <xdr:rowOff>70104</xdr:rowOff>
    </xdr:to>
    <xdr:sp macro="" textlink="">
      <xdr:nvSpPr>
        <xdr:cNvPr id="84" name="円/楕円 83"/>
        <xdr:cNvSpPr/>
      </xdr:nvSpPr>
      <xdr:spPr>
        <a:xfrm>
          <a:off x="2857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61231</xdr:rowOff>
    </xdr:from>
    <xdr:ext cx="469744" cy="259045"/>
    <xdr:sp macro="" textlink="">
      <xdr:nvSpPr>
        <xdr:cNvPr id="85" name="テキスト ボックス 84"/>
        <xdr:cNvSpPr txBox="1"/>
      </xdr:nvSpPr>
      <xdr:spPr>
        <a:xfrm>
          <a:off x="2673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125476</xdr:rowOff>
    </xdr:from>
    <xdr:to>
      <xdr:col>3</xdr:col>
      <xdr:colOff>3175</xdr:colOff>
      <xdr:row>37</xdr:row>
      <xdr:rowOff>55626</xdr:rowOff>
    </xdr:to>
    <xdr:sp macro="" textlink="">
      <xdr:nvSpPr>
        <xdr:cNvPr id="86" name="円/楕円 85"/>
        <xdr:cNvSpPr/>
      </xdr:nvSpPr>
      <xdr:spPr>
        <a:xfrm>
          <a:off x="1968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46753</xdr:rowOff>
    </xdr:from>
    <xdr:ext cx="469744" cy="259045"/>
    <xdr:sp macro="" textlink="">
      <xdr:nvSpPr>
        <xdr:cNvPr id="87" name="テキスト ボックス 86"/>
        <xdr:cNvSpPr txBox="1"/>
      </xdr:nvSpPr>
      <xdr:spPr>
        <a:xfrm>
          <a:off x="17844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43180</xdr:rowOff>
    </xdr:from>
    <xdr:to>
      <xdr:col>1</xdr:col>
      <xdr:colOff>485775</xdr:colOff>
      <xdr:row>35</xdr:row>
      <xdr:rowOff>144780</xdr:rowOff>
    </xdr:to>
    <xdr:sp macro="" textlink="">
      <xdr:nvSpPr>
        <xdr:cNvPr id="88" name="円/楕円 87"/>
        <xdr:cNvSpPr/>
      </xdr:nvSpPr>
      <xdr:spPr>
        <a:xfrm>
          <a:off x="1079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135907</xdr:rowOff>
    </xdr:from>
    <xdr:ext cx="469744" cy="259045"/>
    <xdr:sp macro="" textlink="">
      <xdr:nvSpPr>
        <xdr:cNvPr id="89" name="テキスト ボックス 88"/>
        <xdr:cNvSpPr txBox="1"/>
      </xdr:nvSpPr>
      <xdr:spPr>
        <a:xfrm>
          <a:off x="895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31180</xdr:rowOff>
    </xdr:from>
    <xdr:to>
      <xdr:col>6</xdr:col>
      <xdr:colOff>511175</xdr:colOff>
      <xdr:row>55</xdr:row>
      <xdr:rowOff>88951</xdr:rowOff>
    </xdr:to>
    <xdr:cxnSp macro="">
      <xdr:nvCxnSpPr>
        <xdr:cNvPr id="121" name="直線コネクタ 120"/>
        <xdr:cNvCxnSpPr/>
      </xdr:nvCxnSpPr>
      <xdr:spPr>
        <a:xfrm>
          <a:off x="3797300" y="9289480"/>
          <a:ext cx="838200" cy="22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10737</xdr:rowOff>
    </xdr:from>
    <xdr:to>
      <xdr:col>5</xdr:col>
      <xdr:colOff>358775</xdr:colOff>
      <xdr:row>54</xdr:row>
      <xdr:rowOff>31180</xdr:rowOff>
    </xdr:to>
    <xdr:cxnSp macro="">
      <xdr:nvCxnSpPr>
        <xdr:cNvPr id="124" name="直線コネクタ 123"/>
        <xdr:cNvCxnSpPr/>
      </xdr:nvCxnSpPr>
      <xdr:spPr>
        <a:xfrm>
          <a:off x="2908300" y="9097587"/>
          <a:ext cx="889000" cy="19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35551</xdr:rowOff>
    </xdr:from>
    <xdr:ext cx="534377" cy="259045"/>
    <xdr:sp macro="" textlink="">
      <xdr:nvSpPr>
        <xdr:cNvPr id="126" name="テキスト ボックス 125"/>
        <xdr:cNvSpPr txBox="1"/>
      </xdr:nvSpPr>
      <xdr:spPr>
        <a:xfrm>
          <a:off x="3530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10737</xdr:rowOff>
    </xdr:from>
    <xdr:to>
      <xdr:col>4</xdr:col>
      <xdr:colOff>155575</xdr:colOff>
      <xdr:row>54</xdr:row>
      <xdr:rowOff>7373</xdr:rowOff>
    </xdr:to>
    <xdr:cxnSp macro="">
      <xdr:nvCxnSpPr>
        <xdr:cNvPr id="127" name="直線コネクタ 126"/>
        <xdr:cNvCxnSpPr/>
      </xdr:nvCxnSpPr>
      <xdr:spPr>
        <a:xfrm flipV="1">
          <a:off x="2019300" y="9097587"/>
          <a:ext cx="889000" cy="1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74675</xdr:rowOff>
    </xdr:from>
    <xdr:ext cx="534377" cy="259045"/>
    <xdr:sp macro="" textlink="">
      <xdr:nvSpPr>
        <xdr:cNvPr id="129" name="テキスト ボックス 128"/>
        <xdr:cNvSpPr txBox="1"/>
      </xdr:nvSpPr>
      <xdr:spPr>
        <a:xfrm>
          <a:off x="2641111" y="93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7373</xdr:rowOff>
    </xdr:from>
    <xdr:to>
      <xdr:col>2</xdr:col>
      <xdr:colOff>638175</xdr:colOff>
      <xdr:row>54</xdr:row>
      <xdr:rowOff>118571</xdr:rowOff>
    </xdr:to>
    <xdr:cxnSp macro="">
      <xdr:nvCxnSpPr>
        <xdr:cNvPr id="130" name="直線コネクタ 129"/>
        <xdr:cNvCxnSpPr/>
      </xdr:nvCxnSpPr>
      <xdr:spPr>
        <a:xfrm flipV="1">
          <a:off x="1130300" y="9265673"/>
          <a:ext cx="8890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59228</xdr:rowOff>
    </xdr:from>
    <xdr:ext cx="534377" cy="259045"/>
    <xdr:sp macro="" textlink="">
      <xdr:nvSpPr>
        <xdr:cNvPr id="134" name="テキスト ボックス 133"/>
        <xdr:cNvSpPr txBox="1"/>
      </xdr:nvSpPr>
      <xdr:spPr>
        <a:xfrm>
          <a:off x="863111" y="94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38151</xdr:rowOff>
    </xdr:from>
    <xdr:to>
      <xdr:col>6</xdr:col>
      <xdr:colOff>561975</xdr:colOff>
      <xdr:row>55</xdr:row>
      <xdr:rowOff>139751</xdr:rowOff>
    </xdr:to>
    <xdr:sp macro="" textlink="">
      <xdr:nvSpPr>
        <xdr:cNvPr id="140" name="円/楕円 139"/>
        <xdr:cNvSpPr/>
      </xdr:nvSpPr>
      <xdr:spPr>
        <a:xfrm>
          <a:off x="4584700" y="94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61028</xdr:rowOff>
    </xdr:from>
    <xdr:ext cx="534377" cy="259045"/>
    <xdr:sp macro="" textlink="">
      <xdr:nvSpPr>
        <xdr:cNvPr id="141" name="総務費該当値テキスト"/>
        <xdr:cNvSpPr txBox="1"/>
      </xdr:nvSpPr>
      <xdr:spPr>
        <a:xfrm>
          <a:off x="4686300" y="931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151830</xdr:rowOff>
    </xdr:from>
    <xdr:to>
      <xdr:col>5</xdr:col>
      <xdr:colOff>409575</xdr:colOff>
      <xdr:row>54</xdr:row>
      <xdr:rowOff>81980</xdr:rowOff>
    </xdr:to>
    <xdr:sp macro="" textlink="">
      <xdr:nvSpPr>
        <xdr:cNvPr id="142" name="円/楕円 141"/>
        <xdr:cNvSpPr/>
      </xdr:nvSpPr>
      <xdr:spPr>
        <a:xfrm>
          <a:off x="3746500" y="92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98507</xdr:rowOff>
    </xdr:from>
    <xdr:ext cx="534377" cy="259045"/>
    <xdr:sp macro="" textlink="">
      <xdr:nvSpPr>
        <xdr:cNvPr id="143" name="テキスト ボックス 142"/>
        <xdr:cNvSpPr txBox="1"/>
      </xdr:nvSpPr>
      <xdr:spPr>
        <a:xfrm>
          <a:off x="3530111" y="90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48,323</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131387</xdr:rowOff>
    </xdr:from>
    <xdr:to>
      <xdr:col>4</xdr:col>
      <xdr:colOff>206375</xdr:colOff>
      <xdr:row>53</xdr:row>
      <xdr:rowOff>61537</xdr:rowOff>
    </xdr:to>
    <xdr:sp macro="" textlink="">
      <xdr:nvSpPr>
        <xdr:cNvPr id="144" name="円/楕円 143"/>
        <xdr:cNvSpPr/>
      </xdr:nvSpPr>
      <xdr:spPr>
        <a:xfrm>
          <a:off x="2857500" y="90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78064</xdr:rowOff>
    </xdr:from>
    <xdr:ext cx="534377" cy="259045"/>
    <xdr:sp macro="" textlink="">
      <xdr:nvSpPr>
        <xdr:cNvPr id="145" name="テキスト ボックス 144"/>
        <xdr:cNvSpPr txBox="1"/>
      </xdr:nvSpPr>
      <xdr:spPr>
        <a:xfrm>
          <a:off x="2641111" y="88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128023</xdr:rowOff>
    </xdr:from>
    <xdr:to>
      <xdr:col>3</xdr:col>
      <xdr:colOff>3175</xdr:colOff>
      <xdr:row>54</xdr:row>
      <xdr:rowOff>58173</xdr:rowOff>
    </xdr:to>
    <xdr:sp macro="" textlink="">
      <xdr:nvSpPr>
        <xdr:cNvPr id="146" name="円/楕円 145"/>
        <xdr:cNvSpPr/>
      </xdr:nvSpPr>
      <xdr:spPr>
        <a:xfrm>
          <a:off x="1968500" y="92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49300</xdr:rowOff>
    </xdr:from>
    <xdr:ext cx="534377" cy="259045"/>
    <xdr:sp macro="" textlink="">
      <xdr:nvSpPr>
        <xdr:cNvPr id="147" name="テキスト ボックス 146"/>
        <xdr:cNvSpPr txBox="1"/>
      </xdr:nvSpPr>
      <xdr:spPr>
        <a:xfrm>
          <a:off x="1752111" y="93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67771</xdr:rowOff>
    </xdr:from>
    <xdr:to>
      <xdr:col>1</xdr:col>
      <xdr:colOff>485775</xdr:colOff>
      <xdr:row>54</xdr:row>
      <xdr:rowOff>169371</xdr:rowOff>
    </xdr:to>
    <xdr:sp macro="" textlink="">
      <xdr:nvSpPr>
        <xdr:cNvPr id="148" name="円/楕円 147"/>
        <xdr:cNvSpPr/>
      </xdr:nvSpPr>
      <xdr:spPr>
        <a:xfrm>
          <a:off x="1079500" y="93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14448</xdr:rowOff>
    </xdr:from>
    <xdr:ext cx="534377" cy="259045"/>
    <xdr:sp macro="" textlink="">
      <xdr:nvSpPr>
        <xdr:cNvPr id="149" name="テキスト ボックス 148"/>
        <xdr:cNvSpPr txBox="1"/>
      </xdr:nvSpPr>
      <xdr:spPr>
        <a:xfrm>
          <a:off x="863111" y="91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82801</xdr:rowOff>
    </xdr:from>
    <xdr:to>
      <xdr:col>6</xdr:col>
      <xdr:colOff>511175</xdr:colOff>
      <xdr:row>77</xdr:row>
      <xdr:rowOff>112368</xdr:rowOff>
    </xdr:to>
    <xdr:cxnSp macro="">
      <xdr:nvCxnSpPr>
        <xdr:cNvPr id="177" name="直線コネクタ 176"/>
        <xdr:cNvCxnSpPr/>
      </xdr:nvCxnSpPr>
      <xdr:spPr>
        <a:xfrm>
          <a:off x="3797300" y="13284451"/>
          <a:ext cx="838200" cy="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82801</xdr:rowOff>
    </xdr:from>
    <xdr:to>
      <xdr:col>5</xdr:col>
      <xdr:colOff>358775</xdr:colOff>
      <xdr:row>77</xdr:row>
      <xdr:rowOff>154691</xdr:rowOff>
    </xdr:to>
    <xdr:cxnSp macro="">
      <xdr:nvCxnSpPr>
        <xdr:cNvPr id="180" name="直線コネクタ 179"/>
        <xdr:cNvCxnSpPr/>
      </xdr:nvCxnSpPr>
      <xdr:spPr>
        <a:xfrm flipV="1">
          <a:off x="2908300" y="13284451"/>
          <a:ext cx="889000" cy="7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128464</xdr:rowOff>
    </xdr:from>
    <xdr:ext cx="599010" cy="259045"/>
    <xdr:sp macro="" textlink="">
      <xdr:nvSpPr>
        <xdr:cNvPr id="182" name="テキスト ボックス 181"/>
        <xdr:cNvSpPr txBox="1"/>
      </xdr:nvSpPr>
      <xdr:spPr>
        <a:xfrm>
          <a:off x="3497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154691</xdr:rowOff>
    </xdr:from>
    <xdr:to>
      <xdr:col>4</xdr:col>
      <xdr:colOff>155575</xdr:colOff>
      <xdr:row>78</xdr:row>
      <xdr:rowOff>6485</xdr:rowOff>
    </xdr:to>
    <xdr:cxnSp macro="">
      <xdr:nvCxnSpPr>
        <xdr:cNvPr id="183" name="直線コネクタ 182"/>
        <xdr:cNvCxnSpPr/>
      </xdr:nvCxnSpPr>
      <xdr:spPr>
        <a:xfrm flipV="1">
          <a:off x="2019300" y="13356341"/>
          <a:ext cx="889000" cy="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6485</xdr:rowOff>
    </xdr:from>
    <xdr:to>
      <xdr:col>2</xdr:col>
      <xdr:colOff>638175</xdr:colOff>
      <xdr:row>78</xdr:row>
      <xdr:rowOff>11588</xdr:rowOff>
    </xdr:to>
    <xdr:cxnSp macro="">
      <xdr:nvCxnSpPr>
        <xdr:cNvPr id="186" name="直線コネクタ 185"/>
        <xdr:cNvCxnSpPr/>
      </xdr:nvCxnSpPr>
      <xdr:spPr>
        <a:xfrm flipV="1">
          <a:off x="1130300" y="13379585"/>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61568</xdr:rowOff>
    </xdr:from>
    <xdr:to>
      <xdr:col>6</xdr:col>
      <xdr:colOff>561975</xdr:colOff>
      <xdr:row>77</xdr:row>
      <xdr:rowOff>163168</xdr:rowOff>
    </xdr:to>
    <xdr:sp macro="" textlink="">
      <xdr:nvSpPr>
        <xdr:cNvPr id="196" name="円/楕円 195"/>
        <xdr:cNvSpPr/>
      </xdr:nvSpPr>
      <xdr:spPr>
        <a:xfrm>
          <a:off x="4584700" y="132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39995</xdr:rowOff>
    </xdr:from>
    <xdr:ext cx="599010" cy="259045"/>
    <xdr:sp macro="" textlink="">
      <xdr:nvSpPr>
        <xdr:cNvPr id="197" name="民生費該当値テキスト"/>
        <xdr:cNvSpPr txBox="1"/>
      </xdr:nvSpPr>
      <xdr:spPr>
        <a:xfrm>
          <a:off x="4686300" y="1324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32001</xdr:rowOff>
    </xdr:from>
    <xdr:to>
      <xdr:col>5</xdr:col>
      <xdr:colOff>409575</xdr:colOff>
      <xdr:row>77</xdr:row>
      <xdr:rowOff>133601</xdr:rowOff>
    </xdr:to>
    <xdr:sp macro="" textlink="">
      <xdr:nvSpPr>
        <xdr:cNvPr id="198" name="円/楕円 197"/>
        <xdr:cNvSpPr/>
      </xdr:nvSpPr>
      <xdr:spPr>
        <a:xfrm>
          <a:off x="3746500" y="132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150128</xdr:rowOff>
    </xdr:from>
    <xdr:ext cx="599010" cy="259045"/>
    <xdr:sp macro="" textlink="">
      <xdr:nvSpPr>
        <xdr:cNvPr id="199" name="テキスト ボックス 198"/>
        <xdr:cNvSpPr txBox="1"/>
      </xdr:nvSpPr>
      <xdr:spPr>
        <a:xfrm>
          <a:off x="3497794" y="1300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103891</xdr:rowOff>
    </xdr:from>
    <xdr:to>
      <xdr:col>4</xdr:col>
      <xdr:colOff>206375</xdr:colOff>
      <xdr:row>78</xdr:row>
      <xdr:rowOff>34041</xdr:rowOff>
    </xdr:to>
    <xdr:sp macro="" textlink="">
      <xdr:nvSpPr>
        <xdr:cNvPr id="200" name="円/楕円 199"/>
        <xdr:cNvSpPr/>
      </xdr:nvSpPr>
      <xdr:spPr>
        <a:xfrm>
          <a:off x="2857500" y="1330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25168</xdr:rowOff>
    </xdr:from>
    <xdr:ext cx="599010" cy="259045"/>
    <xdr:sp macro="" textlink="">
      <xdr:nvSpPr>
        <xdr:cNvPr id="201" name="テキスト ボックス 200"/>
        <xdr:cNvSpPr txBox="1"/>
      </xdr:nvSpPr>
      <xdr:spPr>
        <a:xfrm>
          <a:off x="2608794" y="1339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127135</xdr:rowOff>
    </xdr:from>
    <xdr:to>
      <xdr:col>3</xdr:col>
      <xdr:colOff>3175</xdr:colOff>
      <xdr:row>78</xdr:row>
      <xdr:rowOff>57285</xdr:rowOff>
    </xdr:to>
    <xdr:sp macro="" textlink="">
      <xdr:nvSpPr>
        <xdr:cNvPr id="202" name="円/楕円 201"/>
        <xdr:cNvSpPr/>
      </xdr:nvSpPr>
      <xdr:spPr>
        <a:xfrm>
          <a:off x="1968500" y="13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48412</xdr:rowOff>
    </xdr:from>
    <xdr:ext cx="599010" cy="259045"/>
    <xdr:sp macro="" textlink="">
      <xdr:nvSpPr>
        <xdr:cNvPr id="203" name="テキスト ボックス 202"/>
        <xdr:cNvSpPr txBox="1"/>
      </xdr:nvSpPr>
      <xdr:spPr>
        <a:xfrm>
          <a:off x="1719794" y="134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132238</xdr:rowOff>
    </xdr:from>
    <xdr:to>
      <xdr:col>1</xdr:col>
      <xdr:colOff>485775</xdr:colOff>
      <xdr:row>78</xdr:row>
      <xdr:rowOff>62388</xdr:rowOff>
    </xdr:to>
    <xdr:sp macro="" textlink="">
      <xdr:nvSpPr>
        <xdr:cNvPr id="204" name="円/楕円 203"/>
        <xdr:cNvSpPr/>
      </xdr:nvSpPr>
      <xdr:spPr>
        <a:xfrm>
          <a:off x="1079500" y="133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53515</xdr:rowOff>
    </xdr:from>
    <xdr:ext cx="599010" cy="259045"/>
    <xdr:sp macro="" textlink="">
      <xdr:nvSpPr>
        <xdr:cNvPr id="205" name="テキスト ボックス 204"/>
        <xdr:cNvSpPr txBox="1"/>
      </xdr:nvSpPr>
      <xdr:spPr>
        <a:xfrm>
          <a:off x="830794" y="13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27229</xdr:rowOff>
    </xdr:from>
    <xdr:to>
      <xdr:col>6</xdr:col>
      <xdr:colOff>511175</xdr:colOff>
      <xdr:row>98</xdr:row>
      <xdr:rowOff>51885</xdr:rowOff>
    </xdr:to>
    <xdr:cxnSp macro="">
      <xdr:nvCxnSpPr>
        <xdr:cNvPr id="237" name="直線コネクタ 236"/>
        <xdr:cNvCxnSpPr/>
      </xdr:nvCxnSpPr>
      <xdr:spPr>
        <a:xfrm>
          <a:off x="3797300" y="16829329"/>
          <a:ext cx="8382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27229</xdr:rowOff>
    </xdr:from>
    <xdr:to>
      <xdr:col>5</xdr:col>
      <xdr:colOff>358775</xdr:colOff>
      <xdr:row>98</xdr:row>
      <xdr:rowOff>33466</xdr:rowOff>
    </xdr:to>
    <xdr:cxnSp macro="">
      <xdr:nvCxnSpPr>
        <xdr:cNvPr id="240" name="直線コネクタ 239"/>
        <xdr:cNvCxnSpPr/>
      </xdr:nvCxnSpPr>
      <xdr:spPr>
        <a:xfrm flipV="1">
          <a:off x="2908300" y="1682932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33466</xdr:rowOff>
    </xdr:from>
    <xdr:to>
      <xdr:col>4</xdr:col>
      <xdr:colOff>155575</xdr:colOff>
      <xdr:row>98</xdr:row>
      <xdr:rowOff>45451</xdr:rowOff>
    </xdr:to>
    <xdr:cxnSp macro="">
      <xdr:nvCxnSpPr>
        <xdr:cNvPr id="243" name="直線コネクタ 242"/>
        <xdr:cNvCxnSpPr/>
      </xdr:nvCxnSpPr>
      <xdr:spPr>
        <a:xfrm flipV="1">
          <a:off x="2019300" y="16835566"/>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45451</xdr:rowOff>
    </xdr:from>
    <xdr:to>
      <xdr:col>2</xdr:col>
      <xdr:colOff>638175</xdr:colOff>
      <xdr:row>98</xdr:row>
      <xdr:rowOff>46334</xdr:rowOff>
    </xdr:to>
    <xdr:cxnSp macro="">
      <xdr:nvCxnSpPr>
        <xdr:cNvPr id="246" name="直線コネクタ 245"/>
        <xdr:cNvCxnSpPr/>
      </xdr:nvCxnSpPr>
      <xdr:spPr>
        <a:xfrm flipV="1">
          <a:off x="1130300" y="16847551"/>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1085</xdr:rowOff>
    </xdr:from>
    <xdr:to>
      <xdr:col>6</xdr:col>
      <xdr:colOff>561975</xdr:colOff>
      <xdr:row>98</xdr:row>
      <xdr:rowOff>102685</xdr:rowOff>
    </xdr:to>
    <xdr:sp macro="" textlink="">
      <xdr:nvSpPr>
        <xdr:cNvPr id="256" name="円/楕円 255"/>
        <xdr:cNvSpPr/>
      </xdr:nvSpPr>
      <xdr:spPr>
        <a:xfrm>
          <a:off x="4584700" y="168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87462</xdr:rowOff>
    </xdr:from>
    <xdr:ext cx="534377" cy="259045"/>
    <xdr:sp macro="" textlink="">
      <xdr:nvSpPr>
        <xdr:cNvPr id="257" name="衛生費該当値テキスト"/>
        <xdr:cNvSpPr txBox="1"/>
      </xdr:nvSpPr>
      <xdr:spPr>
        <a:xfrm>
          <a:off x="4686300" y="167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147879</xdr:rowOff>
    </xdr:from>
    <xdr:to>
      <xdr:col>5</xdr:col>
      <xdr:colOff>409575</xdr:colOff>
      <xdr:row>98</xdr:row>
      <xdr:rowOff>78029</xdr:rowOff>
    </xdr:to>
    <xdr:sp macro="" textlink="">
      <xdr:nvSpPr>
        <xdr:cNvPr id="258" name="円/楕円 257"/>
        <xdr:cNvSpPr/>
      </xdr:nvSpPr>
      <xdr:spPr>
        <a:xfrm>
          <a:off x="3746500" y="167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69156</xdr:rowOff>
    </xdr:from>
    <xdr:ext cx="534377" cy="259045"/>
    <xdr:sp macro="" textlink="">
      <xdr:nvSpPr>
        <xdr:cNvPr id="259" name="テキスト ボックス 258"/>
        <xdr:cNvSpPr txBox="1"/>
      </xdr:nvSpPr>
      <xdr:spPr>
        <a:xfrm>
          <a:off x="3530111" y="168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154116</xdr:rowOff>
    </xdr:from>
    <xdr:to>
      <xdr:col>4</xdr:col>
      <xdr:colOff>206375</xdr:colOff>
      <xdr:row>98</xdr:row>
      <xdr:rowOff>84266</xdr:rowOff>
    </xdr:to>
    <xdr:sp macro="" textlink="">
      <xdr:nvSpPr>
        <xdr:cNvPr id="260" name="円/楕円 259"/>
        <xdr:cNvSpPr/>
      </xdr:nvSpPr>
      <xdr:spPr>
        <a:xfrm>
          <a:off x="2857500" y="167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75393</xdr:rowOff>
    </xdr:from>
    <xdr:ext cx="534377" cy="259045"/>
    <xdr:sp macro="" textlink="">
      <xdr:nvSpPr>
        <xdr:cNvPr id="261" name="テキスト ボックス 260"/>
        <xdr:cNvSpPr txBox="1"/>
      </xdr:nvSpPr>
      <xdr:spPr>
        <a:xfrm>
          <a:off x="2641111" y="168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166101</xdr:rowOff>
    </xdr:from>
    <xdr:to>
      <xdr:col>3</xdr:col>
      <xdr:colOff>3175</xdr:colOff>
      <xdr:row>98</xdr:row>
      <xdr:rowOff>96251</xdr:rowOff>
    </xdr:to>
    <xdr:sp macro="" textlink="">
      <xdr:nvSpPr>
        <xdr:cNvPr id="262" name="円/楕円 261"/>
        <xdr:cNvSpPr/>
      </xdr:nvSpPr>
      <xdr:spPr>
        <a:xfrm>
          <a:off x="1968500" y="167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87378</xdr:rowOff>
    </xdr:from>
    <xdr:ext cx="534377" cy="259045"/>
    <xdr:sp macro="" textlink="">
      <xdr:nvSpPr>
        <xdr:cNvPr id="263" name="テキスト ボックス 262"/>
        <xdr:cNvSpPr txBox="1"/>
      </xdr:nvSpPr>
      <xdr:spPr>
        <a:xfrm>
          <a:off x="1752111" y="168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166984</xdr:rowOff>
    </xdr:from>
    <xdr:to>
      <xdr:col>1</xdr:col>
      <xdr:colOff>485775</xdr:colOff>
      <xdr:row>98</xdr:row>
      <xdr:rowOff>97134</xdr:rowOff>
    </xdr:to>
    <xdr:sp macro="" textlink="">
      <xdr:nvSpPr>
        <xdr:cNvPr id="264" name="円/楕円 263"/>
        <xdr:cNvSpPr/>
      </xdr:nvSpPr>
      <xdr:spPr>
        <a:xfrm>
          <a:off x="1079500" y="16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88261</xdr:rowOff>
    </xdr:from>
    <xdr:ext cx="534377" cy="259045"/>
    <xdr:sp macro="" textlink="">
      <xdr:nvSpPr>
        <xdr:cNvPr id="265" name="テキスト ボックス 264"/>
        <xdr:cNvSpPr txBox="1"/>
      </xdr:nvSpPr>
      <xdr:spPr>
        <a:xfrm>
          <a:off x="863111" y="1689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9969</xdr:rowOff>
    </xdr:from>
    <xdr:to>
      <xdr:col>15</xdr:col>
      <xdr:colOff>180975</xdr:colOff>
      <xdr:row>38</xdr:row>
      <xdr:rowOff>13398</xdr:rowOff>
    </xdr:to>
    <xdr:cxnSp macro="">
      <xdr:nvCxnSpPr>
        <xdr:cNvPr id="290" name="直線コネクタ 289"/>
        <xdr:cNvCxnSpPr/>
      </xdr:nvCxnSpPr>
      <xdr:spPr>
        <a:xfrm flipV="1">
          <a:off x="9639300" y="652506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79692</xdr:rowOff>
    </xdr:from>
    <xdr:to>
      <xdr:col>14</xdr:col>
      <xdr:colOff>28575</xdr:colOff>
      <xdr:row>38</xdr:row>
      <xdr:rowOff>13398</xdr:rowOff>
    </xdr:to>
    <xdr:cxnSp macro="">
      <xdr:nvCxnSpPr>
        <xdr:cNvPr id="293" name="直線コネクタ 292"/>
        <xdr:cNvCxnSpPr/>
      </xdr:nvCxnSpPr>
      <xdr:spPr>
        <a:xfrm>
          <a:off x="8750300" y="6251892"/>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78549</xdr:rowOff>
    </xdr:from>
    <xdr:to>
      <xdr:col>12</xdr:col>
      <xdr:colOff>511175</xdr:colOff>
      <xdr:row>36</xdr:row>
      <xdr:rowOff>79692</xdr:rowOff>
    </xdr:to>
    <xdr:cxnSp macro="">
      <xdr:nvCxnSpPr>
        <xdr:cNvPr id="296" name="直線コネクタ 295"/>
        <xdr:cNvCxnSpPr/>
      </xdr:nvCxnSpPr>
      <xdr:spPr>
        <a:xfrm>
          <a:off x="7861300" y="5736399"/>
          <a:ext cx="889000" cy="5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77978</xdr:rowOff>
    </xdr:from>
    <xdr:to>
      <xdr:col>11</xdr:col>
      <xdr:colOff>307975</xdr:colOff>
      <xdr:row>33</xdr:row>
      <xdr:rowOff>78549</xdr:rowOff>
    </xdr:to>
    <xdr:cxnSp macro="">
      <xdr:nvCxnSpPr>
        <xdr:cNvPr id="299" name="直線コネクタ 298"/>
        <xdr:cNvCxnSpPr/>
      </xdr:nvCxnSpPr>
      <xdr:spPr>
        <a:xfrm>
          <a:off x="6972300" y="5392928"/>
          <a:ext cx="889000" cy="34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130620</xdr:rowOff>
    </xdr:from>
    <xdr:to>
      <xdr:col>15</xdr:col>
      <xdr:colOff>231775</xdr:colOff>
      <xdr:row>38</xdr:row>
      <xdr:rowOff>60770</xdr:rowOff>
    </xdr:to>
    <xdr:sp macro="" textlink="">
      <xdr:nvSpPr>
        <xdr:cNvPr id="309" name="円/楕円 308"/>
        <xdr:cNvSpPr/>
      </xdr:nvSpPr>
      <xdr:spPr>
        <a:xfrm>
          <a:off x="104267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45547</xdr:rowOff>
    </xdr:from>
    <xdr:ext cx="313932" cy="259045"/>
    <xdr:sp macro="" textlink="">
      <xdr:nvSpPr>
        <xdr:cNvPr id="310" name="労働費該当値テキスト"/>
        <xdr:cNvSpPr txBox="1"/>
      </xdr:nvSpPr>
      <xdr:spPr>
        <a:xfrm>
          <a:off x="10528300" y="6389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134048</xdr:rowOff>
    </xdr:from>
    <xdr:to>
      <xdr:col>14</xdr:col>
      <xdr:colOff>79375</xdr:colOff>
      <xdr:row>38</xdr:row>
      <xdr:rowOff>64198</xdr:rowOff>
    </xdr:to>
    <xdr:sp macro="" textlink="">
      <xdr:nvSpPr>
        <xdr:cNvPr id="311" name="円/楕円 310"/>
        <xdr:cNvSpPr/>
      </xdr:nvSpPr>
      <xdr:spPr>
        <a:xfrm>
          <a:off x="9588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55325</xdr:rowOff>
    </xdr:from>
    <xdr:ext cx="313932" cy="259045"/>
    <xdr:sp macro="" textlink="">
      <xdr:nvSpPr>
        <xdr:cNvPr id="312" name="テキスト ボックス 311"/>
        <xdr:cNvSpPr txBox="1"/>
      </xdr:nvSpPr>
      <xdr:spPr>
        <a:xfrm>
          <a:off x="9482333" y="6570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28892</xdr:rowOff>
    </xdr:from>
    <xdr:to>
      <xdr:col>12</xdr:col>
      <xdr:colOff>561975</xdr:colOff>
      <xdr:row>36</xdr:row>
      <xdr:rowOff>130492</xdr:rowOff>
    </xdr:to>
    <xdr:sp macro="" textlink="">
      <xdr:nvSpPr>
        <xdr:cNvPr id="313" name="円/楕円 312"/>
        <xdr:cNvSpPr/>
      </xdr:nvSpPr>
      <xdr:spPr>
        <a:xfrm>
          <a:off x="8699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121619</xdr:rowOff>
    </xdr:from>
    <xdr:ext cx="378565" cy="259045"/>
    <xdr:sp macro="" textlink="">
      <xdr:nvSpPr>
        <xdr:cNvPr id="314" name="テキスト ボックス 313"/>
        <xdr:cNvSpPr txBox="1"/>
      </xdr:nvSpPr>
      <xdr:spPr>
        <a:xfrm>
          <a:off x="8561017" y="629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27749</xdr:rowOff>
    </xdr:from>
    <xdr:to>
      <xdr:col>11</xdr:col>
      <xdr:colOff>358775</xdr:colOff>
      <xdr:row>33</xdr:row>
      <xdr:rowOff>129349</xdr:rowOff>
    </xdr:to>
    <xdr:sp macro="" textlink="">
      <xdr:nvSpPr>
        <xdr:cNvPr id="315" name="円/楕円 314"/>
        <xdr:cNvSpPr/>
      </xdr:nvSpPr>
      <xdr:spPr>
        <a:xfrm>
          <a:off x="7810500" y="5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120476</xdr:rowOff>
    </xdr:from>
    <xdr:ext cx="469744" cy="259045"/>
    <xdr:sp macro="" textlink="">
      <xdr:nvSpPr>
        <xdr:cNvPr id="316" name="テキスト ボックス 315"/>
        <xdr:cNvSpPr txBox="1"/>
      </xdr:nvSpPr>
      <xdr:spPr>
        <a:xfrm>
          <a:off x="7626427" y="57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27178</xdr:rowOff>
    </xdr:from>
    <xdr:to>
      <xdr:col>10</xdr:col>
      <xdr:colOff>155575</xdr:colOff>
      <xdr:row>31</xdr:row>
      <xdr:rowOff>128778</xdr:rowOff>
    </xdr:to>
    <xdr:sp macro="" textlink="">
      <xdr:nvSpPr>
        <xdr:cNvPr id="317" name="円/楕円 316"/>
        <xdr:cNvSpPr/>
      </xdr:nvSpPr>
      <xdr:spPr>
        <a:xfrm>
          <a:off x="6921500" y="53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119905</xdr:rowOff>
    </xdr:from>
    <xdr:ext cx="469744" cy="259045"/>
    <xdr:sp macro="" textlink="">
      <xdr:nvSpPr>
        <xdr:cNvPr id="318" name="テキスト ボックス 317"/>
        <xdr:cNvSpPr txBox="1"/>
      </xdr:nvSpPr>
      <xdr:spPr>
        <a:xfrm>
          <a:off x="6737427" y="54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145</xdr:rowOff>
    </xdr:from>
    <xdr:to>
      <xdr:col>15</xdr:col>
      <xdr:colOff>180975</xdr:colOff>
      <xdr:row>59</xdr:row>
      <xdr:rowOff>22896</xdr:rowOff>
    </xdr:to>
    <xdr:cxnSp macro="">
      <xdr:nvCxnSpPr>
        <xdr:cNvPr id="349" name="直線コネクタ 348"/>
        <xdr:cNvCxnSpPr/>
      </xdr:nvCxnSpPr>
      <xdr:spPr>
        <a:xfrm>
          <a:off x="9639300" y="10115695"/>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145</xdr:rowOff>
    </xdr:from>
    <xdr:to>
      <xdr:col>14</xdr:col>
      <xdr:colOff>28575</xdr:colOff>
      <xdr:row>59</xdr:row>
      <xdr:rowOff>25944</xdr:rowOff>
    </xdr:to>
    <xdr:cxnSp macro="">
      <xdr:nvCxnSpPr>
        <xdr:cNvPr id="352" name="直線コネクタ 351"/>
        <xdr:cNvCxnSpPr/>
      </xdr:nvCxnSpPr>
      <xdr:spPr>
        <a:xfrm flipV="1">
          <a:off x="8750300" y="10115695"/>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22570</xdr:rowOff>
    </xdr:from>
    <xdr:to>
      <xdr:col>12</xdr:col>
      <xdr:colOff>511175</xdr:colOff>
      <xdr:row>59</xdr:row>
      <xdr:rowOff>25944</xdr:rowOff>
    </xdr:to>
    <xdr:cxnSp macro="">
      <xdr:nvCxnSpPr>
        <xdr:cNvPr id="355" name="直線コネクタ 354"/>
        <xdr:cNvCxnSpPr/>
      </xdr:nvCxnSpPr>
      <xdr:spPr>
        <a:xfrm>
          <a:off x="7861300" y="10138120"/>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21263</xdr:rowOff>
    </xdr:from>
    <xdr:to>
      <xdr:col>11</xdr:col>
      <xdr:colOff>307975</xdr:colOff>
      <xdr:row>59</xdr:row>
      <xdr:rowOff>22570</xdr:rowOff>
    </xdr:to>
    <xdr:cxnSp macro="">
      <xdr:nvCxnSpPr>
        <xdr:cNvPr id="358" name="直線コネクタ 357"/>
        <xdr:cNvCxnSpPr/>
      </xdr:nvCxnSpPr>
      <xdr:spPr>
        <a:xfrm>
          <a:off x="6972300" y="1013681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143546</xdr:rowOff>
    </xdr:from>
    <xdr:to>
      <xdr:col>15</xdr:col>
      <xdr:colOff>231775</xdr:colOff>
      <xdr:row>59</xdr:row>
      <xdr:rowOff>73696</xdr:rowOff>
    </xdr:to>
    <xdr:sp macro="" textlink="">
      <xdr:nvSpPr>
        <xdr:cNvPr id="368" name="円/楕円 367"/>
        <xdr:cNvSpPr/>
      </xdr:nvSpPr>
      <xdr:spPr>
        <a:xfrm>
          <a:off x="10426700" y="1008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58473</xdr:rowOff>
    </xdr:from>
    <xdr:ext cx="378565" cy="259045"/>
    <xdr:sp macro="" textlink="">
      <xdr:nvSpPr>
        <xdr:cNvPr id="369" name="農林水産業費該当値テキスト"/>
        <xdr:cNvSpPr txBox="1"/>
      </xdr:nvSpPr>
      <xdr:spPr>
        <a:xfrm>
          <a:off x="10528300" y="10002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120795</xdr:rowOff>
    </xdr:from>
    <xdr:to>
      <xdr:col>14</xdr:col>
      <xdr:colOff>79375</xdr:colOff>
      <xdr:row>59</xdr:row>
      <xdr:rowOff>50945</xdr:rowOff>
    </xdr:to>
    <xdr:sp macro="" textlink="">
      <xdr:nvSpPr>
        <xdr:cNvPr id="370" name="円/楕円 369"/>
        <xdr:cNvSpPr/>
      </xdr:nvSpPr>
      <xdr:spPr>
        <a:xfrm>
          <a:off x="9588500" y="100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42072</xdr:rowOff>
    </xdr:from>
    <xdr:ext cx="378565" cy="259045"/>
    <xdr:sp macro="" textlink="">
      <xdr:nvSpPr>
        <xdr:cNvPr id="371" name="テキスト ボックス 370"/>
        <xdr:cNvSpPr txBox="1"/>
      </xdr:nvSpPr>
      <xdr:spPr>
        <a:xfrm>
          <a:off x="9450017" y="1015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146594</xdr:rowOff>
    </xdr:from>
    <xdr:to>
      <xdr:col>12</xdr:col>
      <xdr:colOff>561975</xdr:colOff>
      <xdr:row>59</xdr:row>
      <xdr:rowOff>76744</xdr:rowOff>
    </xdr:to>
    <xdr:sp macro="" textlink="">
      <xdr:nvSpPr>
        <xdr:cNvPr id="372" name="円/楕円 371"/>
        <xdr:cNvSpPr/>
      </xdr:nvSpPr>
      <xdr:spPr>
        <a:xfrm>
          <a:off x="8699500" y="1009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67871</xdr:rowOff>
    </xdr:from>
    <xdr:ext cx="378565" cy="259045"/>
    <xdr:sp macro="" textlink="">
      <xdr:nvSpPr>
        <xdr:cNvPr id="373" name="テキスト ボックス 372"/>
        <xdr:cNvSpPr txBox="1"/>
      </xdr:nvSpPr>
      <xdr:spPr>
        <a:xfrm>
          <a:off x="8561017" y="10183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143220</xdr:rowOff>
    </xdr:from>
    <xdr:to>
      <xdr:col>11</xdr:col>
      <xdr:colOff>358775</xdr:colOff>
      <xdr:row>59</xdr:row>
      <xdr:rowOff>73370</xdr:rowOff>
    </xdr:to>
    <xdr:sp macro="" textlink="">
      <xdr:nvSpPr>
        <xdr:cNvPr id="374" name="円/楕円 373"/>
        <xdr:cNvSpPr/>
      </xdr:nvSpPr>
      <xdr:spPr>
        <a:xfrm>
          <a:off x="7810500" y="100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64497</xdr:rowOff>
    </xdr:from>
    <xdr:ext cx="378565" cy="259045"/>
    <xdr:sp macro="" textlink="">
      <xdr:nvSpPr>
        <xdr:cNvPr id="375" name="テキスト ボックス 374"/>
        <xdr:cNvSpPr txBox="1"/>
      </xdr:nvSpPr>
      <xdr:spPr>
        <a:xfrm>
          <a:off x="7672017" y="1018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141913</xdr:rowOff>
    </xdr:from>
    <xdr:to>
      <xdr:col>10</xdr:col>
      <xdr:colOff>155575</xdr:colOff>
      <xdr:row>59</xdr:row>
      <xdr:rowOff>72063</xdr:rowOff>
    </xdr:to>
    <xdr:sp macro="" textlink="">
      <xdr:nvSpPr>
        <xdr:cNvPr id="376" name="円/楕円 375"/>
        <xdr:cNvSpPr/>
      </xdr:nvSpPr>
      <xdr:spPr>
        <a:xfrm>
          <a:off x="6921500" y="100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63190</xdr:rowOff>
    </xdr:from>
    <xdr:ext cx="378565" cy="259045"/>
    <xdr:sp macro="" textlink="">
      <xdr:nvSpPr>
        <xdr:cNvPr id="377" name="テキスト ボックス 376"/>
        <xdr:cNvSpPr txBox="1"/>
      </xdr:nvSpPr>
      <xdr:spPr>
        <a:xfrm>
          <a:off x="6783017" y="1017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114021</xdr:rowOff>
    </xdr:from>
    <xdr:to>
      <xdr:col>15</xdr:col>
      <xdr:colOff>180975</xdr:colOff>
      <xdr:row>78</xdr:row>
      <xdr:rowOff>164960</xdr:rowOff>
    </xdr:to>
    <xdr:cxnSp macro="">
      <xdr:nvCxnSpPr>
        <xdr:cNvPr id="406" name="直線コネクタ 405"/>
        <xdr:cNvCxnSpPr/>
      </xdr:nvCxnSpPr>
      <xdr:spPr>
        <a:xfrm flipV="1">
          <a:off x="9639300" y="13487121"/>
          <a:ext cx="8382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164960</xdr:rowOff>
    </xdr:from>
    <xdr:to>
      <xdr:col>14</xdr:col>
      <xdr:colOff>28575</xdr:colOff>
      <xdr:row>78</xdr:row>
      <xdr:rowOff>165151</xdr:rowOff>
    </xdr:to>
    <xdr:cxnSp macro="">
      <xdr:nvCxnSpPr>
        <xdr:cNvPr id="409" name="直線コネクタ 408"/>
        <xdr:cNvCxnSpPr/>
      </xdr:nvCxnSpPr>
      <xdr:spPr>
        <a:xfrm flipV="1">
          <a:off x="8750300" y="135380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165151</xdr:rowOff>
    </xdr:from>
    <xdr:to>
      <xdr:col>12</xdr:col>
      <xdr:colOff>511175</xdr:colOff>
      <xdr:row>78</xdr:row>
      <xdr:rowOff>167094</xdr:rowOff>
    </xdr:to>
    <xdr:cxnSp macro="">
      <xdr:nvCxnSpPr>
        <xdr:cNvPr id="412" name="直線コネクタ 411"/>
        <xdr:cNvCxnSpPr/>
      </xdr:nvCxnSpPr>
      <xdr:spPr>
        <a:xfrm flipV="1">
          <a:off x="7861300" y="1353825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165646</xdr:rowOff>
    </xdr:from>
    <xdr:to>
      <xdr:col>11</xdr:col>
      <xdr:colOff>307975</xdr:colOff>
      <xdr:row>78</xdr:row>
      <xdr:rowOff>167094</xdr:rowOff>
    </xdr:to>
    <xdr:cxnSp macro="">
      <xdr:nvCxnSpPr>
        <xdr:cNvPr id="415" name="直線コネクタ 414"/>
        <xdr:cNvCxnSpPr/>
      </xdr:nvCxnSpPr>
      <xdr:spPr>
        <a:xfrm>
          <a:off x="6972300" y="1353874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63221</xdr:rowOff>
    </xdr:from>
    <xdr:to>
      <xdr:col>15</xdr:col>
      <xdr:colOff>231775</xdr:colOff>
      <xdr:row>78</xdr:row>
      <xdr:rowOff>164821</xdr:rowOff>
    </xdr:to>
    <xdr:sp macro="" textlink="">
      <xdr:nvSpPr>
        <xdr:cNvPr id="425" name="円/楕円 424"/>
        <xdr:cNvSpPr/>
      </xdr:nvSpPr>
      <xdr:spPr>
        <a:xfrm>
          <a:off x="10426700" y="134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149598</xdr:rowOff>
    </xdr:from>
    <xdr:ext cx="469744" cy="259045"/>
    <xdr:sp macro="" textlink="">
      <xdr:nvSpPr>
        <xdr:cNvPr id="426" name="商工費該当値テキスト"/>
        <xdr:cNvSpPr txBox="1"/>
      </xdr:nvSpPr>
      <xdr:spPr>
        <a:xfrm>
          <a:off x="10528300" y="133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114160</xdr:rowOff>
    </xdr:from>
    <xdr:to>
      <xdr:col>14</xdr:col>
      <xdr:colOff>79375</xdr:colOff>
      <xdr:row>79</xdr:row>
      <xdr:rowOff>44310</xdr:rowOff>
    </xdr:to>
    <xdr:sp macro="" textlink="">
      <xdr:nvSpPr>
        <xdr:cNvPr id="427" name="円/楕円 426"/>
        <xdr:cNvSpPr/>
      </xdr:nvSpPr>
      <xdr:spPr>
        <a:xfrm>
          <a:off x="9588500" y="134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35437</xdr:rowOff>
    </xdr:from>
    <xdr:ext cx="469744" cy="259045"/>
    <xdr:sp macro="" textlink="">
      <xdr:nvSpPr>
        <xdr:cNvPr id="428" name="テキスト ボックス 427"/>
        <xdr:cNvSpPr txBox="1"/>
      </xdr:nvSpPr>
      <xdr:spPr>
        <a:xfrm>
          <a:off x="9404427" y="1357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114351</xdr:rowOff>
    </xdr:from>
    <xdr:to>
      <xdr:col>12</xdr:col>
      <xdr:colOff>561975</xdr:colOff>
      <xdr:row>79</xdr:row>
      <xdr:rowOff>44501</xdr:rowOff>
    </xdr:to>
    <xdr:sp macro="" textlink="">
      <xdr:nvSpPr>
        <xdr:cNvPr id="429" name="円/楕円 428"/>
        <xdr:cNvSpPr/>
      </xdr:nvSpPr>
      <xdr:spPr>
        <a:xfrm>
          <a:off x="8699500" y="134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35628</xdr:rowOff>
    </xdr:from>
    <xdr:ext cx="469744" cy="259045"/>
    <xdr:sp macro="" textlink="">
      <xdr:nvSpPr>
        <xdr:cNvPr id="430" name="テキスト ボックス 429"/>
        <xdr:cNvSpPr txBox="1"/>
      </xdr:nvSpPr>
      <xdr:spPr>
        <a:xfrm>
          <a:off x="8515427"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116294</xdr:rowOff>
    </xdr:from>
    <xdr:to>
      <xdr:col>11</xdr:col>
      <xdr:colOff>358775</xdr:colOff>
      <xdr:row>79</xdr:row>
      <xdr:rowOff>46444</xdr:rowOff>
    </xdr:to>
    <xdr:sp macro="" textlink="">
      <xdr:nvSpPr>
        <xdr:cNvPr id="431" name="円/楕円 430"/>
        <xdr:cNvSpPr/>
      </xdr:nvSpPr>
      <xdr:spPr>
        <a:xfrm>
          <a:off x="78105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37571</xdr:rowOff>
    </xdr:from>
    <xdr:ext cx="469744" cy="259045"/>
    <xdr:sp macro="" textlink="">
      <xdr:nvSpPr>
        <xdr:cNvPr id="432" name="テキスト ボックス 431"/>
        <xdr:cNvSpPr txBox="1"/>
      </xdr:nvSpPr>
      <xdr:spPr>
        <a:xfrm>
          <a:off x="7626427" y="1358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114846</xdr:rowOff>
    </xdr:from>
    <xdr:to>
      <xdr:col>10</xdr:col>
      <xdr:colOff>155575</xdr:colOff>
      <xdr:row>79</xdr:row>
      <xdr:rowOff>44996</xdr:rowOff>
    </xdr:to>
    <xdr:sp macro="" textlink="">
      <xdr:nvSpPr>
        <xdr:cNvPr id="433" name="円/楕円 432"/>
        <xdr:cNvSpPr/>
      </xdr:nvSpPr>
      <xdr:spPr>
        <a:xfrm>
          <a:off x="6921500" y="134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36123</xdr:rowOff>
    </xdr:from>
    <xdr:ext cx="469744" cy="259045"/>
    <xdr:sp macro="" textlink="">
      <xdr:nvSpPr>
        <xdr:cNvPr id="434" name="テキスト ボックス 433"/>
        <xdr:cNvSpPr txBox="1"/>
      </xdr:nvSpPr>
      <xdr:spPr>
        <a:xfrm>
          <a:off x="6737427" y="1358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54821</xdr:rowOff>
    </xdr:from>
    <xdr:to>
      <xdr:col>15</xdr:col>
      <xdr:colOff>180975</xdr:colOff>
      <xdr:row>98</xdr:row>
      <xdr:rowOff>105364</xdr:rowOff>
    </xdr:to>
    <xdr:cxnSp macro="">
      <xdr:nvCxnSpPr>
        <xdr:cNvPr id="462" name="直線コネクタ 461"/>
        <xdr:cNvCxnSpPr/>
      </xdr:nvCxnSpPr>
      <xdr:spPr>
        <a:xfrm>
          <a:off x="9639300" y="16856921"/>
          <a:ext cx="8382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54821</xdr:rowOff>
    </xdr:from>
    <xdr:to>
      <xdr:col>14</xdr:col>
      <xdr:colOff>28575</xdr:colOff>
      <xdr:row>98</xdr:row>
      <xdr:rowOff>63599</xdr:rowOff>
    </xdr:to>
    <xdr:cxnSp macro="">
      <xdr:nvCxnSpPr>
        <xdr:cNvPr id="465" name="直線コネクタ 464"/>
        <xdr:cNvCxnSpPr/>
      </xdr:nvCxnSpPr>
      <xdr:spPr>
        <a:xfrm flipV="1">
          <a:off x="8750300" y="16856921"/>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63599</xdr:rowOff>
    </xdr:from>
    <xdr:to>
      <xdr:col>12</xdr:col>
      <xdr:colOff>511175</xdr:colOff>
      <xdr:row>98</xdr:row>
      <xdr:rowOff>79053</xdr:rowOff>
    </xdr:to>
    <xdr:cxnSp macro="">
      <xdr:nvCxnSpPr>
        <xdr:cNvPr id="468" name="直線コネクタ 467"/>
        <xdr:cNvCxnSpPr/>
      </xdr:nvCxnSpPr>
      <xdr:spPr>
        <a:xfrm flipV="1">
          <a:off x="7861300" y="16865699"/>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121869</xdr:rowOff>
    </xdr:from>
    <xdr:to>
      <xdr:col>11</xdr:col>
      <xdr:colOff>307975</xdr:colOff>
      <xdr:row>98</xdr:row>
      <xdr:rowOff>79053</xdr:rowOff>
    </xdr:to>
    <xdr:cxnSp macro="">
      <xdr:nvCxnSpPr>
        <xdr:cNvPr id="471" name="直線コネクタ 470"/>
        <xdr:cNvCxnSpPr/>
      </xdr:nvCxnSpPr>
      <xdr:spPr>
        <a:xfrm>
          <a:off x="6972300" y="16581069"/>
          <a:ext cx="889000" cy="30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54564</xdr:rowOff>
    </xdr:from>
    <xdr:to>
      <xdr:col>15</xdr:col>
      <xdr:colOff>231775</xdr:colOff>
      <xdr:row>98</xdr:row>
      <xdr:rowOff>156164</xdr:rowOff>
    </xdr:to>
    <xdr:sp macro="" textlink="">
      <xdr:nvSpPr>
        <xdr:cNvPr id="481" name="円/楕円 480"/>
        <xdr:cNvSpPr/>
      </xdr:nvSpPr>
      <xdr:spPr>
        <a:xfrm>
          <a:off x="10426700" y="168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32991</xdr:rowOff>
    </xdr:from>
    <xdr:ext cx="534377" cy="259045"/>
    <xdr:sp macro="" textlink="">
      <xdr:nvSpPr>
        <xdr:cNvPr id="482" name="土木費該当値テキスト"/>
        <xdr:cNvSpPr txBox="1"/>
      </xdr:nvSpPr>
      <xdr:spPr>
        <a:xfrm>
          <a:off x="10528300" y="168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4021</xdr:rowOff>
    </xdr:from>
    <xdr:to>
      <xdr:col>14</xdr:col>
      <xdr:colOff>79375</xdr:colOff>
      <xdr:row>98</xdr:row>
      <xdr:rowOff>105621</xdr:rowOff>
    </xdr:to>
    <xdr:sp macro="" textlink="">
      <xdr:nvSpPr>
        <xdr:cNvPr id="483" name="円/楕円 482"/>
        <xdr:cNvSpPr/>
      </xdr:nvSpPr>
      <xdr:spPr>
        <a:xfrm>
          <a:off x="9588500" y="168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96748</xdr:rowOff>
    </xdr:from>
    <xdr:ext cx="534377" cy="259045"/>
    <xdr:sp macro="" textlink="">
      <xdr:nvSpPr>
        <xdr:cNvPr id="484" name="テキスト ボックス 483"/>
        <xdr:cNvSpPr txBox="1"/>
      </xdr:nvSpPr>
      <xdr:spPr>
        <a:xfrm>
          <a:off x="9372111" y="1689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12799</xdr:rowOff>
    </xdr:from>
    <xdr:to>
      <xdr:col>12</xdr:col>
      <xdr:colOff>561975</xdr:colOff>
      <xdr:row>98</xdr:row>
      <xdr:rowOff>114399</xdr:rowOff>
    </xdr:to>
    <xdr:sp macro="" textlink="">
      <xdr:nvSpPr>
        <xdr:cNvPr id="485" name="円/楕円 484"/>
        <xdr:cNvSpPr/>
      </xdr:nvSpPr>
      <xdr:spPr>
        <a:xfrm>
          <a:off x="8699500" y="168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105526</xdr:rowOff>
    </xdr:from>
    <xdr:ext cx="534377" cy="259045"/>
    <xdr:sp macro="" textlink="">
      <xdr:nvSpPr>
        <xdr:cNvPr id="486" name="テキスト ボックス 485"/>
        <xdr:cNvSpPr txBox="1"/>
      </xdr:nvSpPr>
      <xdr:spPr>
        <a:xfrm>
          <a:off x="8483111" y="1690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28253</xdr:rowOff>
    </xdr:from>
    <xdr:to>
      <xdr:col>11</xdr:col>
      <xdr:colOff>358775</xdr:colOff>
      <xdr:row>98</xdr:row>
      <xdr:rowOff>129853</xdr:rowOff>
    </xdr:to>
    <xdr:sp macro="" textlink="">
      <xdr:nvSpPr>
        <xdr:cNvPr id="487" name="円/楕円 486"/>
        <xdr:cNvSpPr/>
      </xdr:nvSpPr>
      <xdr:spPr>
        <a:xfrm>
          <a:off x="7810500" y="168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120980</xdr:rowOff>
    </xdr:from>
    <xdr:ext cx="534377" cy="259045"/>
    <xdr:sp macro="" textlink="">
      <xdr:nvSpPr>
        <xdr:cNvPr id="488" name="テキスト ボックス 487"/>
        <xdr:cNvSpPr txBox="1"/>
      </xdr:nvSpPr>
      <xdr:spPr>
        <a:xfrm>
          <a:off x="7594111" y="169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71069</xdr:rowOff>
    </xdr:from>
    <xdr:to>
      <xdr:col>10</xdr:col>
      <xdr:colOff>155575</xdr:colOff>
      <xdr:row>97</xdr:row>
      <xdr:rowOff>1219</xdr:rowOff>
    </xdr:to>
    <xdr:sp macro="" textlink="">
      <xdr:nvSpPr>
        <xdr:cNvPr id="489" name="円/楕円 488"/>
        <xdr:cNvSpPr/>
      </xdr:nvSpPr>
      <xdr:spPr>
        <a:xfrm>
          <a:off x="6921500" y="165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163796</xdr:rowOff>
    </xdr:from>
    <xdr:ext cx="534377" cy="259045"/>
    <xdr:sp macro="" textlink="">
      <xdr:nvSpPr>
        <xdr:cNvPr id="490" name="テキスト ボックス 489"/>
        <xdr:cNvSpPr txBox="1"/>
      </xdr:nvSpPr>
      <xdr:spPr>
        <a:xfrm>
          <a:off x="6705111" y="166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33891</xdr:rowOff>
    </xdr:from>
    <xdr:to>
      <xdr:col>23</xdr:col>
      <xdr:colOff>517525</xdr:colOff>
      <xdr:row>37</xdr:row>
      <xdr:rowOff>47172</xdr:rowOff>
    </xdr:to>
    <xdr:cxnSp macro="">
      <xdr:nvCxnSpPr>
        <xdr:cNvPr id="522" name="直線コネクタ 521"/>
        <xdr:cNvCxnSpPr/>
      </xdr:nvCxnSpPr>
      <xdr:spPr>
        <a:xfrm>
          <a:off x="15481300" y="6377541"/>
          <a:ext cx="8382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86904</xdr:rowOff>
    </xdr:from>
    <xdr:to>
      <xdr:col>22</xdr:col>
      <xdr:colOff>365125</xdr:colOff>
      <xdr:row>37</xdr:row>
      <xdr:rowOff>33891</xdr:rowOff>
    </xdr:to>
    <xdr:cxnSp macro="">
      <xdr:nvCxnSpPr>
        <xdr:cNvPr id="525" name="直線コネクタ 524"/>
        <xdr:cNvCxnSpPr/>
      </xdr:nvCxnSpPr>
      <xdr:spPr>
        <a:xfrm>
          <a:off x="14592300" y="6259104"/>
          <a:ext cx="889000" cy="1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86904</xdr:rowOff>
    </xdr:from>
    <xdr:to>
      <xdr:col>21</xdr:col>
      <xdr:colOff>161925</xdr:colOff>
      <xdr:row>37</xdr:row>
      <xdr:rowOff>72426</xdr:rowOff>
    </xdr:to>
    <xdr:cxnSp macro="">
      <xdr:nvCxnSpPr>
        <xdr:cNvPr id="528" name="直線コネクタ 527"/>
        <xdr:cNvCxnSpPr/>
      </xdr:nvCxnSpPr>
      <xdr:spPr>
        <a:xfrm flipV="1">
          <a:off x="13703300" y="6259104"/>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71011</xdr:rowOff>
    </xdr:from>
    <xdr:to>
      <xdr:col>19</xdr:col>
      <xdr:colOff>644525</xdr:colOff>
      <xdr:row>37</xdr:row>
      <xdr:rowOff>72426</xdr:rowOff>
    </xdr:to>
    <xdr:cxnSp macro="">
      <xdr:nvCxnSpPr>
        <xdr:cNvPr id="531" name="直線コネクタ 530"/>
        <xdr:cNvCxnSpPr/>
      </xdr:nvCxnSpPr>
      <xdr:spPr>
        <a:xfrm>
          <a:off x="12814300" y="6414661"/>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167822</xdr:rowOff>
    </xdr:from>
    <xdr:to>
      <xdr:col>23</xdr:col>
      <xdr:colOff>568325</xdr:colOff>
      <xdr:row>37</xdr:row>
      <xdr:rowOff>97972</xdr:rowOff>
    </xdr:to>
    <xdr:sp macro="" textlink="">
      <xdr:nvSpPr>
        <xdr:cNvPr id="541" name="円/楕円 540"/>
        <xdr:cNvSpPr/>
      </xdr:nvSpPr>
      <xdr:spPr>
        <a:xfrm>
          <a:off x="16268700" y="6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146249</xdr:rowOff>
    </xdr:from>
    <xdr:ext cx="469744" cy="259045"/>
    <xdr:sp macro="" textlink="">
      <xdr:nvSpPr>
        <xdr:cNvPr id="542" name="消防費該当値テキスト"/>
        <xdr:cNvSpPr txBox="1"/>
      </xdr:nvSpPr>
      <xdr:spPr>
        <a:xfrm>
          <a:off x="16370300" y="631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154541</xdr:rowOff>
    </xdr:from>
    <xdr:to>
      <xdr:col>22</xdr:col>
      <xdr:colOff>415925</xdr:colOff>
      <xdr:row>37</xdr:row>
      <xdr:rowOff>84691</xdr:rowOff>
    </xdr:to>
    <xdr:sp macro="" textlink="">
      <xdr:nvSpPr>
        <xdr:cNvPr id="543" name="円/楕円 542"/>
        <xdr:cNvSpPr/>
      </xdr:nvSpPr>
      <xdr:spPr>
        <a:xfrm>
          <a:off x="154305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75818</xdr:rowOff>
    </xdr:from>
    <xdr:ext cx="469744" cy="259045"/>
    <xdr:sp macro="" textlink="">
      <xdr:nvSpPr>
        <xdr:cNvPr id="544" name="テキスト ボックス 543"/>
        <xdr:cNvSpPr txBox="1"/>
      </xdr:nvSpPr>
      <xdr:spPr>
        <a:xfrm>
          <a:off x="15246427" y="641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36104</xdr:rowOff>
    </xdr:from>
    <xdr:to>
      <xdr:col>21</xdr:col>
      <xdr:colOff>212725</xdr:colOff>
      <xdr:row>36</xdr:row>
      <xdr:rowOff>137704</xdr:rowOff>
    </xdr:to>
    <xdr:sp macro="" textlink="">
      <xdr:nvSpPr>
        <xdr:cNvPr id="545" name="円/楕円 544"/>
        <xdr:cNvSpPr/>
      </xdr:nvSpPr>
      <xdr:spPr>
        <a:xfrm>
          <a:off x="14541500" y="62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128831</xdr:rowOff>
    </xdr:from>
    <xdr:ext cx="534377" cy="259045"/>
    <xdr:sp macro="" textlink="">
      <xdr:nvSpPr>
        <xdr:cNvPr id="546" name="テキスト ボックス 545"/>
        <xdr:cNvSpPr txBox="1"/>
      </xdr:nvSpPr>
      <xdr:spPr>
        <a:xfrm>
          <a:off x="14325111" y="63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21626</xdr:rowOff>
    </xdr:from>
    <xdr:to>
      <xdr:col>20</xdr:col>
      <xdr:colOff>9525</xdr:colOff>
      <xdr:row>37</xdr:row>
      <xdr:rowOff>123226</xdr:rowOff>
    </xdr:to>
    <xdr:sp macro="" textlink="">
      <xdr:nvSpPr>
        <xdr:cNvPr id="547" name="円/楕円 546"/>
        <xdr:cNvSpPr/>
      </xdr:nvSpPr>
      <xdr:spPr>
        <a:xfrm>
          <a:off x="13652500" y="63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114353</xdr:rowOff>
    </xdr:from>
    <xdr:ext cx="469744" cy="259045"/>
    <xdr:sp macro="" textlink="">
      <xdr:nvSpPr>
        <xdr:cNvPr id="548" name="テキスト ボックス 547"/>
        <xdr:cNvSpPr txBox="1"/>
      </xdr:nvSpPr>
      <xdr:spPr>
        <a:xfrm>
          <a:off x="13468427" y="64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20211</xdr:rowOff>
    </xdr:from>
    <xdr:to>
      <xdr:col>18</xdr:col>
      <xdr:colOff>492125</xdr:colOff>
      <xdr:row>37</xdr:row>
      <xdr:rowOff>121811</xdr:rowOff>
    </xdr:to>
    <xdr:sp macro="" textlink="">
      <xdr:nvSpPr>
        <xdr:cNvPr id="549" name="円/楕円 548"/>
        <xdr:cNvSpPr/>
      </xdr:nvSpPr>
      <xdr:spPr>
        <a:xfrm>
          <a:off x="12763500" y="63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112938</xdr:rowOff>
    </xdr:from>
    <xdr:ext cx="469744" cy="259045"/>
    <xdr:sp macro="" textlink="">
      <xdr:nvSpPr>
        <xdr:cNvPr id="550" name="テキスト ボックス 549"/>
        <xdr:cNvSpPr txBox="1"/>
      </xdr:nvSpPr>
      <xdr:spPr>
        <a:xfrm>
          <a:off x="12579427" y="64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4118</xdr:rowOff>
    </xdr:from>
    <xdr:to>
      <xdr:col>23</xdr:col>
      <xdr:colOff>517525</xdr:colOff>
      <xdr:row>57</xdr:row>
      <xdr:rowOff>70526</xdr:rowOff>
    </xdr:to>
    <xdr:cxnSp macro="">
      <xdr:nvCxnSpPr>
        <xdr:cNvPr id="578" name="直線コネクタ 577"/>
        <xdr:cNvCxnSpPr/>
      </xdr:nvCxnSpPr>
      <xdr:spPr>
        <a:xfrm>
          <a:off x="15481300" y="9605318"/>
          <a:ext cx="838200" cy="2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154239</xdr:rowOff>
    </xdr:from>
    <xdr:to>
      <xdr:col>22</xdr:col>
      <xdr:colOff>365125</xdr:colOff>
      <xdr:row>56</xdr:row>
      <xdr:rowOff>4118</xdr:rowOff>
    </xdr:to>
    <xdr:cxnSp macro="">
      <xdr:nvCxnSpPr>
        <xdr:cNvPr id="581" name="直線コネクタ 580"/>
        <xdr:cNvCxnSpPr/>
      </xdr:nvCxnSpPr>
      <xdr:spPr>
        <a:xfrm>
          <a:off x="14592300" y="9412539"/>
          <a:ext cx="889000" cy="19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65041</xdr:rowOff>
    </xdr:from>
    <xdr:ext cx="534377" cy="259045"/>
    <xdr:sp macro="" textlink="">
      <xdr:nvSpPr>
        <xdr:cNvPr id="583" name="テキスト ボックス 582"/>
        <xdr:cNvSpPr txBox="1"/>
      </xdr:nvSpPr>
      <xdr:spPr>
        <a:xfrm>
          <a:off x="15214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154239</xdr:rowOff>
    </xdr:from>
    <xdr:to>
      <xdr:col>21</xdr:col>
      <xdr:colOff>161925</xdr:colOff>
      <xdr:row>57</xdr:row>
      <xdr:rowOff>22108</xdr:rowOff>
    </xdr:to>
    <xdr:cxnSp macro="">
      <xdr:nvCxnSpPr>
        <xdr:cNvPr id="584" name="直線コネクタ 583"/>
        <xdr:cNvCxnSpPr/>
      </xdr:nvCxnSpPr>
      <xdr:spPr>
        <a:xfrm flipV="1">
          <a:off x="13703300" y="9412539"/>
          <a:ext cx="889000" cy="38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122969</xdr:rowOff>
    </xdr:from>
    <xdr:ext cx="534377" cy="259045"/>
    <xdr:sp macro="" textlink="">
      <xdr:nvSpPr>
        <xdr:cNvPr id="586" name="テキスト ボックス 585"/>
        <xdr:cNvSpPr txBox="1"/>
      </xdr:nvSpPr>
      <xdr:spPr>
        <a:xfrm>
          <a:off x="14325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22108</xdr:rowOff>
    </xdr:from>
    <xdr:to>
      <xdr:col>19</xdr:col>
      <xdr:colOff>644525</xdr:colOff>
      <xdr:row>57</xdr:row>
      <xdr:rowOff>103010</xdr:rowOff>
    </xdr:to>
    <xdr:cxnSp macro="">
      <xdr:nvCxnSpPr>
        <xdr:cNvPr id="587" name="直線コネクタ 586"/>
        <xdr:cNvCxnSpPr/>
      </xdr:nvCxnSpPr>
      <xdr:spPr>
        <a:xfrm flipV="1">
          <a:off x="12814300" y="9794758"/>
          <a:ext cx="889000" cy="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19726</xdr:rowOff>
    </xdr:from>
    <xdr:to>
      <xdr:col>23</xdr:col>
      <xdr:colOff>568325</xdr:colOff>
      <xdr:row>57</xdr:row>
      <xdr:rowOff>121326</xdr:rowOff>
    </xdr:to>
    <xdr:sp macro="" textlink="">
      <xdr:nvSpPr>
        <xdr:cNvPr id="597" name="円/楕円 596"/>
        <xdr:cNvSpPr/>
      </xdr:nvSpPr>
      <xdr:spPr>
        <a:xfrm>
          <a:off x="16268700" y="97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169603</xdr:rowOff>
    </xdr:from>
    <xdr:ext cx="534377" cy="259045"/>
    <xdr:sp macro="" textlink="">
      <xdr:nvSpPr>
        <xdr:cNvPr id="598" name="教育費該当値テキスト"/>
        <xdr:cNvSpPr txBox="1"/>
      </xdr:nvSpPr>
      <xdr:spPr>
        <a:xfrm>
          <a:off x="16370300" y="97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124768</xdr:rowOff>
    </xdr:from>
    <xdr:to>
      <xdr:col>22</xdr:col>
      <xdr:colOff>415925</xdr:colOff>
      <xdr:row>56</xdr:row>
      <xdr:rowOff>54918</xdr:rowOff>
    </xdr:to>
    <xdr:sp macro="" textlink="">
      <xdr:nvSpPr>
        <xdr:cNvPr id="599" name="円/楕円 598"/>
        <xdr:cNvSpPr/>
      </xdr:nvSpPr>
      <xdr:spPr>
        <a:xfrm>
          <a:off x="15430500" y="95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71445</xdr:rowOff>
    </xdr:from>
    <xdr:ext cx="534377" cy="259045"/>
    <xdr:sp macro="" textlink="">
      <xdr:nvSpPr>
        <xdr:cNvPr id="600" name="テキスト ボックス 599"/>
        <xdr:cNvSpPr txBox="1"/>
      </xdr:nvSpPr>
      <xdr:spPr>
        <a:xfrm>
          <a:off x="15214111" y="93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103439</xdr:rowOff>
    </xdr:from>
    <xdr:to>
      <xdr:col>21</xdr:col>
      <xdr:colOff>212725</xdr:colOff>
      <xdr:row>55</xdr:row>
      <xdr:rowOff>33589</xdr:rowOff>
    </xdr:to>
    <xdr:sp macro="" textlink="">
      <xdr:nvSpPr>
        <xdr:cNvPr id="601" name="円/楕円 600"/>
        <xdr:cNvSpPr/>
      </xdr:nvSpPr>
      <xdr:spPr>
        <a:xfrm>
          <a:off x="14541500" y="93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50116</xdr:rowOff>
    </xdr:from>
    <xdr:ext cx="534377" cy="259045"/>
    <xdr:sp macro="" textlink="">
      <xdr:nvSpPr>
        <xdr:cNvPr id="602" name="テキスト ボックス 601"/>
        <xdr:cNvSpPr txBox="1"/>
      </xdr:nvSpPr>
      <xdr:spPr>
        <a:xfrm>
          <a:off x="14325111" y="91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142758</xdr:rowOff>
    </xdr:from>
    <xdr:to>
      <xdr:col>20</xdr:col>
      <xdr:colOff>9525</xdr:colOff>
      <xdr:row>57</xdr:row>
      <xdr:rowOff>72908</xdr:rowOff>
    </xdr:to>
    <xdr:sp macro="" textlink="">
      <xdr:nvSpPr>
        <xdr:cNvPr id="603" name="円/楕円 602"/>
        <xdr:cNvSpPr/>
      </xdr:nvSpPr>
      <xdr:spPr>
        <a:xfrm>
          <a:off x="13652500" y="97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64035</xdr:rowOff>
    </xdr:from>
    <xdr:ext cx="534377" cy="259045"/>
    <xdr:sp macro="" textlink="">
      <xdr:nvSpPr>
        <xdr:cNvPr id="604" name="テキスト ボックス 603"/>
        <xdr:cNvSpPr txBox="1"/>
      </xdr:nvSpPr>
      <xdr:spPr>
        <a:xfrm>
          <a:off x="13436111" y="98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52210</xdr:rowOff>
    </xdr:from>
    <xdr:to>
      <xdr:col>18</xdr:col>
      <xdr:colOff>492125</xdr:colOff>
      <xdr:row>57</xdr:row>
      <xdr:rowOff>153810</xdr:rowOff>
    </xdr:to>
    <xdr:sp macro="" textlink="">
      <xdr:nvSpPr>
        <xdr:cNvPr id="605" name="円/楕円 604"/>
        <xdr:cNvSpPr/>
      </xdr:nvSpPr>
      <xdr:spPr>
        <a:xfrm>
          <a:off x="12763500" y="98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144937</xdr:rowOff>
    </xdr:from>
    <xdr:ext cx="534377" cy="259045"/>
    <xdr:sp macro="" textlink="">
      <xdr:nvSpPr>
        <xdr:cNvPr id="606" name="テキスト ボックス 605"/>
        <xdr:cNvSpPr txBox="1"/>
      </xdr:nvSpPr>
      <xdr:spPr>
        <a:xfrm>
          <a:off x="12547111" y="99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139426</xdr:rowOff>
    </xdr:from>
    <xdr:to>
      <xdr:col>19</xdr:col>
      <xdr:colOff>644525</xdr:colOff>
      <xdr:row>78</xdr:row>
      <xdr:rowOff>139700</xdr:rowOff>
    </xdr:to>
    <xdr:cxnSp macro="">
      <xdr:nvCxnSpPr>
        <xdr:cNvPr id="642" name="直線コネクタ 641"/>
        <xdr:cNvCxnSpPr/>
      </xdr:nvCxnSpPr>
      <xdr:spPr>
        <a:xfrm>
          <a:off x="12814300" y="13512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8" name="円/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9" name="テキスト ボックス 658"/>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88626</xdr:rowOff>
    </xdr:from>
    <xdr:to>
      <xdr:col>18</xdr:col>
      <xdr:colOff>492125</xdr:colOff>
      <xdr:row>79</xdr:row>
      <xdr:rowOff>18776</xdr:rowOff>
    </xdr:to>
    <xdr:sp macro="" textlink="">
      <xdr:nvSpPr>
        <xdr:cNvPr id="660" name="円/楕円 659"/>
        <xdr:cNvSpPr/>
      </xdr:nvSpPr>
      <xdr:spPr>
        <a:xfrm>
          <a:off x="12763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9903</xdr:rowOff>
    </xdr:from>
    <xdr:ext cx="313932" cy="259045"/>
    <xdr:sp macro="" textlink="">
      <xdr:nvSpPr>
        <xdr:cNvPr id="661" name="テキスト ボックス 660"/>
        <xdr:cNvSpPr txBox="1"/>
      </xdr:nvSpPr>
      <xdr:spPr>
        <a:xfrm>
          <a:off x="12657333" y="1355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138443</xdr:rowOff>
    </xdr:from>
    <xdr:to>
      <xdr:col>23</xdr:col>
      <xdr:colOff>517525</xdr:colOff>
      <xdr:row>97</xdr:row>
      <xdr:rowOff>164709</xdr:rowOff>
    </xdr:to>
    <xdr:cxnSp macro="">
      <xdr:nvCxnSpPr>
        <xdr:cNvPr id="689" name="直線コネクタ 688"/>
        <xdr:cNvCxnSpPr/>
      </xdr:nvCxnSpPr>
      <xdr:spPr>
        <a:xfrm>
          <a:off x="15481300" y="16769093"/>
          <a:ext cx="8382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138443</xdr:rowOff>
    </xdr:from>
    <xdr:to>
      <xdr:col>22</xdr:col>
      <xdr:colOff>365125</xdr:colOff>
      <xdr:row>97</xdr:row>
      <xdr:rowOff>166218</xdr:rowOff>
    </xdr:to>
    <xdr:cxnSp macro="">
      <xdr:nvCxnSpPr>
        <xdr:cNvPr id="692" name="直線コネクタ 691"/>
        <xdr:cNvCxnSpPr/>
      </xdr:nvCxnSpPr>
      <xdr:spPr>
        <a:xfrm flipV="1">
          <a:off x="14592300" y="16769093"/>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166218</xdr:rowOff>
    </xdr:from>
    <xdr:to>
      <xdr:col>21</xdr:col>
      <xdr:colOff>161925</xdr:colOff>
      <xdr:row>98</xdr:row>
      <xdr:rowOff>28691</xdr:rowOff>
    </xdr:to>
    <xdr:cxnSp macro="">
      <xdr:nvCxnSpPr>
        <xdr:cNvPr id="695" name="直線コネクタ 694"/>
        <xdr:cNvCxnSpPr/>
      </xdr:nvCxnSpPr>
      <xdr:spPr>
        <a:xfrm flipV="1">
          <a:off x="13703300" y="16796868"/>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14359</xdr:rowOff>
    </xdr:from>
    <xdr:to>
      <xdr:col>19</xdr:col>
      <xdr:colOff>644525</xdr:colOff>
      <xdr:row>98</xdr:row>
      <xdr:rowOff>28691</xdr:rowOff>
    </xdr:to>
    <xdr:cxnSp macro="">
      <xdr:nvCxnSpPr>
        <xdr:cNvPr id="698" name="直線コネクタ 697"/>
        <xdr:cNvCxnSpPr/>
      </xdr:nvCxnSpPr>
      <xdr:spPr>
        <a:xfrm>
          <a:off x="12814300" y="16816459"/>
          <a:ext cx="8890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113909</xdr:rowOff>
    </xdr:from>
    <xdr:to>
      <xdr:col>23</xdr:col>
      <xdr:colOff>568325</xdr:colOff>
      <xdr:row>98</xdr:row>
      <xdr:rowOff>44059</xdr:rowOff>
    </xdr:to>
    <xdr:sp macro="" textlink="">
      <xdr:nvSpPr>
        <xdr:cNvPr id="708" name="円/楕円 707"/>
        <xdr:cNvSpPr/>
      </xdr:nvSpPr>
      <xdr:spPr>
        <a:xfrm>
          <a:off x="16268700" y="167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92336</xdr:rowOff>
    </xdr:from>
    <xdr:ext cx="534377" cy="259045"/>
    <xdr:sp macro="" textlink="">
      <xdr:nvSpPr>
        <xdr:cNvPr id="709" name="公債費該当値テキスト"/>
        <xdr:cNvSpPr txBox="1"/>
      </xdr:nvSpPr>
      <xdr:spPr>
        <a:xfrm>
          <a:off x="16370300" y="1672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87643</xdr:rowOff>
    </xdr:from>
    <xdr:to>
      <xdr:col>22</xdr:col>
      <xdr:colOff>415925</xdr:colOff>
      <xdr:row>98</xdr:row>
      <xdr:rowOff>17793</xdr:rowOff>
    </xdr:to>
    <xdr:sp macro="" textlink="">
      <xdr:nvSpPr>
        <xdr:cNvPr id="710" name="円/楕円 709"/>
        <xdr:cNvSpPr/>
      </xdr:nvSpPr>
      <xdr:spPr>
        <a:xfrm>
          <a:off x="15430500" y="167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8920</xdr:rowOff>
    </xdr:from>
    <xdr:ext cx="534377" cy="259045"/>
    <xdr:sp macro="" textlink="">
      <xdr:nvSpPr>
        <xdr:cNvPr id="711" name="テキスト ボックス 710"/>
        <xdr:cNvSpPr txBox="1"/>
      </xdr:nvSpPr>
      <xdr:spPr>
        <a:xfrm>
          <a:off x="15214111" y="1681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115418</xdr:rowOff>
    </xdr:from>
    <xdr:to>
      <xdr:col>21</xdr:col>
      <xdr:colOff>212725</xdr:colOff>
      <xdr:row>98</xdr:row>
      <xdr:rowOff>45568</xdr:rowOff>
    </xdr:to>
    <xdr:sp macro="" textlink="">
      <xdr:nvSpPr>
        <xdr:cNvPr id="712" name="円/楕円 711"/>
        <xdr:cNvSpPr/>
      </xdr:nvSpPr>
      <xdr:spPr>
        <a:xfrm>
          <a:off x="14541500" y="167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36695</xdr:rowOff>
    </xdr:from>
    <xdr:ext cx="534377" cy="259045"/>
    <xdr:sp macro="" textlink="">
      <xdr:nvSpPr>
        <xdr:cNvPr id="713" name="テキスト ボックス 712"/>
        <xdr:cNvSpPr txBox="1"/>
      </xdr:nvSpPr>
      <xdr:spPr>
        <a:xfrm>
          <a:off x="14325111" y="168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149341</xdr:rowOff>
    </xdr:from>
    <xdr:to>
      <xdr:col>20</xdr:col>
      <xdr:colOff>9525</xdr:colOff>
      <xdr:row>98</xdr:row>
      <xdr:rowOff>79491</xdr:rowOff>
    </xdr:to>
    <xdr:sp macro="" textlink="">
      <xdr:nvSpPr>
        <xdr:cNvPr id="714" name="円/楕円 713"/>
        <xdr:cNvSpPr/>
      </xdr:nvSpPr>
      <xdr:spPr>
        <a:xfrm>
          <a:off x="13652500" y="167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70618</xdr:rowOff>
    </xdr:from>
    <xdr:ext cx="534377" cy="259045"/>
    <xdr:sp macro="" textlink="">
      <xdr:nvSpPr>
        <xdr:cNvPr id="715" name="テキスト ボックス 714"/>
        <xdr:cNvSpPr txBox="1"/>
      </xdr:nvSpPr>
      <xdr:spPr>
        <a:xfrm>
          <a:off x="13436111" y="168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135009</xdr:rowOff>
    </xdr:from>
    <xdr:to>
      <xdr:col>18</xdr:col>
      <xdr:colOff>492125</xdr:colOff>
      <xdr:row>98</xdr:row>
      <xdr:rowOff>65159</xdr:rowOff>
    </xdr:to>
    <xdr:sp macro="" textlink="">
      <xdr:nvSpPr>
        <xdr:cNvPr id="716" name="円/楕円 715"/>
        <xdr:cNvSpPr/>
      </xdr:nvSpPr>
      <xdr:spPr>
        <a:xfrm>
          <a:off x="12763500" y="167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56286</xdr:rowOff>
    </xdr:from>
    <xdr:ext cx="534377" cy="259045"/>
    <xdr:sp macro="" textlink="">
      <xdr:nvSpPr>
        <xdr:cNvPr id="717" name="テキスト ボックス 716"/>
        <xdr:cNvSpPr txBox="1"/>
      </xdr:nvSpPr>
      <xdr:spPr>
        <a:xfrm>
          <a:off x="12547111" y="168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４３，４７８円となっている。決算額全体でみると、全体では減少しているが、児童福祉行政に要する経費である児童福祉費の扶助費が増加している。これは、保育園整備に係る事業が完了したこと、国民健康保険に係る繰出金が減少した一方で、子ども・子育て支援法第６５条第２号に基づく保育入所委託に係る費用、地域型保育給付費が大幅に増加したことが主な要因である。今後、保育園の新規開設等により児童福祉費の扶助費が更に増加す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実質収支額に大きな変動はなく、財政調整基金の積立てあるいは取崩しが、ほぼそのまま実質単年度収支に表れている。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平成２７年度は、地方交付税及び臨時財政対策債が前年度よりも減少しており、これに伴い、財政調整基金残高も減少している。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今後も、不測の支出に備え、一定程度の財政調整基金残高を維持するよう努める。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全ての会計で黒字であるが、特に水道事業は安定的に黒字である。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なお、国民健康保険事業特別会計は、一般会計から毎年８～１１億円の赤字補填としての繰入れを定額で行っており、余剰金を留保しているため、黒字額の変動が大きい。赤字補填としての繰入金を差し引くと、平成２４年度、平成２６年度及び平成２７年度の国民健康保険事業特別会計は赤字である。</a:t>
          </a:r>
          <a:endParaRPr kumimoji="1"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49686891</v>
      </c>
      <c r="BO4" s="409"/>
      <c r="BP4" s="409"/>
      <c r="BQ4" s="409"/>
      <c r="BR4" s="409"/>
      <c r="BS4" s="409"/>
      <c r="BT4" s="409"/>
      <c r="BU4" s="410"/>
      <c r="BV4" s="408">
        <v>54037664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v>
      </c>
      <c r="CU4" s="586"/>
      <c r="CV4" s="586"/>
      <c r="CW4" s="586"/>
      <c r="CX4" s="586"/>
      <c r="CY4" s="586"/>
      <c r="CZ4" s="586"/>
      <c r="DA4" s="587"/>
      <c r="DB4" s="585">
        <v>4.5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48383076</v>
      </c>
      <c r="BO5" s="414"/>
      <c r="BP5" s="414"/>
      <c r="BQ5" s="414"/>
      <c r="BR5" s="414"/>
      <c r="BS5" s="414"/>
      <c r="BT5" s="414"/>
      <c r="BU5" s="415"/>
      <c r="BV5" s="413">
        <v>52525636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95.1</v>
      </c>
      <c r="CU5" s="384"/>
      <c r="CV5" s="384"/>
      <c r="CW5" s="384"/>
      <c r="CX5" s="384"/>
      <c r="CY5" s="384"/>
      <c r="CZ5" s="384"/>
      <c r="DA5" s="385"/>
      <c r="DB5" s="383">
        <v>95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1303815</v>
      </c>
      <c r="BO6" s="414"/>
      <c r="BP6" s="414"/>
      <c r="BQ6" s="414"/>
      <c r="BR6" s="414"/>
      <c r="BS6" s="414"/>
      <c r="BT6" s="414"/>
      <c r="BU6" s="415"/>
      <c r="BV6" s="413">
        <v>1512028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101.5</v>
      </c>
      <c r="CU6" s="560"/>
      <c r="CV6" s="560"/>
      <c r="CW6" s="560"/>
      <c r="CX6" s="560"/>
      <c r="CY6" s="560"/>
      <c r="CZ6" s="560"/>
      <c r="DA6" s="561"/>
      <c r="DB6" s="559">
        <v>103.3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166113</v>
      </c>
      <c r="BO7" s="414"/>
      <c r="BP7" s="414"/>
      <c r="BQ7" s="414"/>
      <c r="BR7" s="414"/>
      <c r="BS7" s="414"/>
      <c r="BT7" s="414"/>
      <c r="BU7" s="415"/>
      <c r="BV7" s="413">
        <v>235626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28431222</v>
      </c>
      <c r="CU7" s="414"/>
      <c r="CV7" s="414"/>
      <c r="CW7" s="414"/>
      <c r="CX7" s="414"/>
      <c r="CY7" s="414"/>
      <c r="CZ7" s="414"/>
      <c r="DA7" s="415"/>
      <c r="DB7" s="413">
        <v>28332084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1137702</v>
      </c>
      <c r="BO8" s="414"/>
      <c r="BP8" s="414"/>
      <c r="BQ8" s="414"/>
      <c r="BR8" s="414"/>
      <c r="BS8" s="414"/>
      <c r="BT8" s="414"/>
      <c r="BU8" s="415"/>
      <c r="BV8" s="413">
        <v>1276402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v>
      </c>
      <c r="CU8" s="523"/>
      <c r="CV8" s="523"/>
      <c r="CW8" s="523"/>
      <c r="CX8" s="523"/>
      <c r="CY8" s="523"/>
      <c r="CZ8" s="523"/>
      <c r="DA8" s="524"/>
      <c r="DB8" s="522">
        <v>0.89</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162122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-138700</v>
      </c>
      <c r="BO9" s="414"/>
      <c r="BP9" s="414"/>
      <c r="BQ9" s="414"/>
      <c r="BR9" s="414"/>
      <c r="BS9" s="414"/>
      <c r="BT9" s="414"/>
      <c r="BU9" s="415"/>
      <c r="BV9" s="413">
        <v>-318134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12.3</v>
      </c>
      <c r="CU9" s="384"/>
      <c r="CV9" s="384"/>
      <c r="CW9" s="384"/>
      <c r="CX9" s="384"/>
      <c r="CY9" s="384"/>
      <c r="CZ9" s="384"/>
      <c r="DA9" s="385"/>
      <c r="DB9" s="383">
        <v>12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158777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1559218</v>
      </c>
      <c r="BO10" s="414"/>
      <c r="BP10" s="414"/>
      <c r="BQ10" s="414"/>
      <c r="BR10" s="414"/>
      <c r="BS10" s="414"/>
      <c r="BT10" s="414"/>
      <c r="BU10" s="415"/>
      <c r="BV10" s="413">
        <v>2365981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164028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1808356</v>
      </c>
      <c r="BO12" s="414"/>
      <c r="BP12" s="414"/>
      <c r="BQ12" s="414"/>
      <c r="BR12" s="414"/>
      <c r="BS12" s="414"/>
      <c r="BT12" s="414"/>
      <c r="BU12" s="415"/>
      <c r="BV12" s="413">
        <v>2910240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161407</v>
      </c>
      <c r="S13" s="515"/>
      <c r="T13" s="515"/>
      <c r="U13" s="515"/>
      <c r="V13" s="516"/>
      <c r="W13" s="502" t="s">
        <v>120</v>
      </c>
      <c r="X13" s="426"/>
      <c r="Y13" s="426"/>
      <c r="Z13" s="426"/>
      <c r="AA13" s="426"/>
      <c r="AB13" s="427"/>
      <c r="AC13" s="389">
        <v>793</v>
      </c>
      <c r="AD13" s="390"/>
      <c r="AE13" s="390"/>
      <c r="AF13" s="390"/>
      <c r="AG13" s="391"/>
      <c r="AH13" s="389">
        <v>1011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-387838</v>
      </c>
      <c r="BO13" s="414"/>
      <c r="BP13" s="414"/>
      <c r="BQ13" s="414"/>
      <c r="BR13" s="414"/>
      <c r="BS13" s="414"/>
      <c r="BT13" s="414"/>
      <c r="BU13" s="415"/>
      <c r="BV13" s="413">
        <v>-862393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5.5</v>
      </c>
      <c r="CU13" s="384"/>
      <c r="CV13" s="384"/>
      <c r="CW13" s="384"/>
      <c r="CX13" s="384"/>
      <c r="CY13" s="384"/>
      <c r="CZ13" s="384"/>
      <c r="DA13" s="385"/>
      <c r="DB13" s="383">
        <v>5.0999999999999996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163153</v>
      </c>
      <c r="S14" s="515"/>
      <c r="T14" s="515"/>
      <c r="U14" s="515"/>
      <c r="V14" s="516"/>
      <c r="W14" s="517"/>
      <c r="X14" s="429"/>
      <c r="Y14" s="429"/>
      <c r="Z14" s="429"/>
      <c r="AA14" s="429"/>
      <c r="AB14" s="430"/>
      <c r="AC14" s="507">
        <v>1.1000000000000001</v>
      </c>
      <c r="AD14" s="508"/>
      <c r="AE14" s="508"/>
      <c r="AF14" s="508"/>
      <c r="AG14" s="509"/>
      <c r="AH14" s="507">
        <v>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48.6</v>
      </c>
      <c r="CU14" s="486"/>
      <c r="CV14" s="486"/>
      <c r="CW14" s="486"/>
      <c r="CX14" s="486"/>
      <c r="CY14" s="486"/>
      <c r="CZ14" s="486"/>
      <c r="DA14" s="487"/>
      <c r="DB14" s="518">
        <v>52.9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160589</v>
      </c>
      <c r="S15" s="515"/>
      <c r="T15" s="515"/>
      <c r="U15" s="515"/>
      <c r="V15" s="516"/>
      <c r="W15" s="502" t="s">
        <v>127</v>
      </c>
      <c r="X15" s="426"/>
      <c r="Y15" s="426"/>
      <c r="Z15" s="426"/>
      <c r="AA15" s="426"/>
      <c r="AB15" s="427"/>
      <c r="AC15" s="389">
        <v>17122</v>
      </c>
      <c r="AD15" s="390"/>
      <c r="AE15" s="390"/>
      <c r="AF15" s="390"/>
      <c r="AG15" s="391"/>
      <c r="AH15" s="389">
        <v>19664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19152957</v>
      </c>
      <c r="BO15" s="409"/>
      <c r="BP15" s="409"/>
      <c r="BQ15" s="409"/>
      <c r="BR15" s="409"/>
      <c r="BS15" s="409"/>
      <c r="BT15" s="409"/>
      <c r="BU15" s="410"/>
      <c r="BV15" s="408">
        <v>18496987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23.8</v>
      </c>
      <c r="AD16" s="508"/>
      <c r="AE16" s="508"/>
      <c r="AF16" s="508"/>
      <c r="AG16" s="509"/>
      <c r="AH16" s="507">
        <v>25.3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21102569</v>
      </c>
      <c r="BO16" s="414"/>
      <c r="BP16" s="414"/>
      <c r="BQ16" s="414"/>
      <c r="BR16" s="414"/>
      <c r="BS16" s="414"/>
      <c r="BT16" s="414"/>
      <c r="BU16" s="415"/>
      <c r="BV16" s="413">
        <v>20600861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54037</v>
      </c>
      <c r="AD17" s="390"/>
      <c r="AE17" s="390"/>
      <c r="AF17" s="390"/>
      <c r="AG17" s="391"/>
      <c r="AH17" s="389">
        <v>54805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24610278</v>
      </c>
      <c r="BO17" s="414"/>
      <c r="BP17" s="414"/>
      <c r="BQ17" s="414"/>
      <c r="BR17" s="414"/>
      <c r="BS17" s="414"/>
      <c r="BT17" s="414"/>
      <c r="BU17" s="415"/>
      <c r="BV17" s="413">
        <v>23959188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22.78</v>
      </c>
      <c r="M18" s="478"/>
      <c r="N18" s="478"/>
      <c r="O18" s="478"/>
      <c r="P18" s="478"/>
      <c r="Q18" s="478"/>
      <c r="R18" s="479"/>
      <c r="S18" s="479"/>
      <c r="T18" s="479"/>
      <c r="U18" s="479"/>
      <c r="V18" s="480"/>
      <c r="W18" s="494"/>
      <c r="X18" s="495"/>
      <c r="Y18" s="495"/>
      <c r="Z18" s="495"/>
      <c r="AA18" s="495"/>
      <c r="AB18" s="503"/>
      <c r="AC18" s="377">
        <v>75.099999999999994</v>
      </c>
      <c r="AD18" s="378"/>
      <c r="AE18" s="378"/>
      <c r="AF18" s="378"/>
      <c r="AG18" s="481"/>
      <c r="AH18" s="377">
        <v>70.599999999999994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28204711</v>
      </c>
      <c r="BO18" s="414"/>
      <c r="BP18" s="414"/>
      <c r="BQ18" s="414"/>
      <c r="BR18" s="414"/>
      <c r="BS18" s="414"/>
      <c r="BT18" s="414"/>
      <c r="BU18" s="415"/>
      <c r="BV18" s="413">
        <v>27974530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7117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35234067</v>
      </c>
      <c r="BO19" s="414"/>
      <c r="BP19" s="414"/>
      <c r="BQ19" s="414"/>
      <c r="BR19" s="414"/>
      <c r="BS19" s="414"/>
      <c r="BT19" s="414"/>
      <c r="BU19" s="415"/>
      <c r="BV19" s="413">
        <v>37426756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67250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46775565</v>
      </c>
      <c r="BO23" s="414"/>
      <c r="BP23" s="414"/>
      <c r="BQ23" s="414"/>
      <c r="BR23" s="414"/>
      <c r="BS23" s="414"/>
      <c r="BT23" s="414"/>
      <c r="BU23" s="415"/>
      <c r="BV23" s="413">
        <v>47139783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2754</v>
      </c>
      <c r="R24" s="390"/>
      <c r="S24" s="390"/>
      <c r="T24" s="390"/>
      <c r="U24" s="390"/>
      <c r="V24" s="391"/>
      <c r="W24" s="455"/>
      <c r="X24" s="446"/>
      <c r="Y24" s="447"/>
      <c r="Z24" s="386" t="s">
        <v>150</v>
      </c>
      <c r="AA24" s="387"/>
      <c r="AB24" s="387"/>
      <c r="AC24" s="387"/>
      <c r="AD24" s="387"/>
      <c r="AE24" s="387"/>
      <c r="AF24" s="387"/>
      <c r="AG24" s="388"/>
      <c r="AH24" s="389">
        <v>722</v>
      </c>
      <c r="AI24" s="390"/>
      <c r="AJ24" s="390"/>
      <c r="AK24" s="390"/>
      <c r="AL24" s="391"/>
      <c r="AM24" s="389">
        <v>2160946</v>
      </c>
      <c r="AN24" s="390"/>
      <c r="AO24" s="390"/>
      <c r="AP24" s="390"/>
      <c r="AQ24" s="390"/>
      <c r="AR24" s="391"/>
      <c r="AS24" s="389">
        <v>2993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35136014</v>
      </c>
      <c r="BO24" s="414"/>
      <c r="BP24" s="414"/>
      <c r="BQ24" s="414"/>
      <c r="BR24" s="414"/>
      <c r="BS24" s="414"/>
      <c r="BT24" s="414"/>
      <c r="BU24" s="415"/>
      <c r="BV24" s="413">
        <v>34362695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6903</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6608652</v>
      </c>
      <c r="BO25" s="409"/>
      <c r="BP25" s="409"/>
      <c r="BQ25" s="409"/>
      <c r="BR25" s="409"/>
      <c r="BS25" s="409"/>
      <c r="BT25" s="409"/>
      <c r="BU25" s="410"/>
      <c r="BV25" s="408">
        <v>6409180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6669</v>
      </c>
      <c r="R26" s="390"/>
      <c r="S26" s="390"/>
      <c r="T26" s="390"/>
      <c r="U26" s="390"/>
      <c r="V26" s="391"/>
      <c r="W26" s="455"/>
      <c r="X26" s="446"/>
      <c r="Y26" s="447"/>
      <c r="Z26" s="386" t="s">
        <v>156</v>
      </c>
      <c r="AA26" s="468"/>
      <c r="AB26" s="468"/>
      <c r="AC26" s="468"/>
      <c r="AD26" s="468"/>
      <c r="AE26" s="468"/>
      <c r="AF26" s="468"/>
      <c r="AG26" s="469"/>
      <c r="AH26" s="389">
        <v>42</v>
      </c>
      <c r="AI26" s="390"/>
      <c r="AJ26" s="390"/>
      <c r="AK26" s="390"/>
      <c r="AL26" s="391"/>
      <c r="AM26" s="389">
        <v>134148</v>
      </c>
      <c r="AN26" s="390"/>
      <c r="AO26" s="390"/>
      <c r="AP26" s="390"/>
      <c r="AQ26" s="390"/>
      <c r="AR26" s="391"/>
      <c r="AS26" s="389">
        <v>3194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4630</v>
      </c>
      <c r="R27" s="390"/>
      <c r="S27" s="390"/>
      <c r="T27" s="390"/>
      <c r="U27" s="390"/>
      <c r="V27" s="391"/>
      <c r="W27" s="455"/>
      <c r="X27" s="446"/>
      <c r="Y27" s="447"/>
      <c r="Z27" s="386" t="s">
        <v>159</v>
      </c>
      <c r="AA27" s="387"/>
      <c r="AB27" s="387"/>
      <c r="AC27" s="387"/>
      <c r="AD27" s="387"/>
      <c r="AE27" s="387"/>
      <c r="AF27" s="387"/>
      <c r="AG27" s="388"/>
      <c r="AH27" s="389">
        <v>17</v>
      </c>
      <c r="AI27" s="390"/>
      <c r="AJ27" s="390"/>
      <c r="AK27" s="390"/>
      <c r="AL27" s="391"/>
      <c r="AM27" s="389">
        <v>66351</v>
      </c>
      <c r="AN27" s="390"/>
      <c r="AO27" s="390"/>
      <c r="AP27" s="390"/>
      <c r="AQ27" s="390"/>
      <c r="AR27" s="391"/>
      <c r="AS27" s="389">
        <v>3903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4200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1692843</v>
      </c>
      <c r="BO28" s="409"/>
      <c r="BP28" s="409"/>
      <c r="BQ28" s="409"/>
      <c r="BR28" s="409"/>
      <c r="BS28" s="409"/>
      <c r="BT28" s="409"/>
      <c r="BU28" s="410"/>
      <c r="BV28" s="408">
        <v>1941981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24</v>
      </c>
      <c r="M29" s="390"/>
      <c r="N29" s="390"/>
      <c r="O29" s="390"/>
      <c r="P29" s="391"/>
      <c r="Q29" s="389">
        <v>4000</v>
      </c>
      <c r="R29" s="390"/>
      <c r="S29" s="390"/>
      <c r="T29" s="390"/>
      <c r="U29" s="390"/>
      <c r="V29" s="391"/>
      <c r="W29" s="456"/>
      <c r="X29" s="457"/>
      <c r="Y29" s="458"/>
      <c r="Z29" s="386" t="s">
        <v>166</v>
      </c>
      <c r="AA29" s="387"/>
      <c r="AB29" s="387"/>
      <c r="AC29" s="387"/>
      <c r="AD29" s="387"/>
      <c r="AE29" s="387"/>
      <c r="AF29" s="387"/>
      <c r="AG29" s="388"/>
      <c r="AH29" s="389">
        <v>739</v>
      </c>
      <c r="AI29" s="390"/>
      <c r="AJ29" s="390"/>
      <c r="AK29" s="390"/>
      <c r="AL29" s="391"/>
      <c r="AM29" s="389">
        <v>2227297</v>
      </c>
      <c r="AN29" s="390"/>
      <c r="AO29" s="390"/>
      <c r="AP29" s="390"/>
      <c r="AQ29" s="390"/>
      <c r="AR29" s="391"/>
      <c r="AS29" s="389">
        <v>3014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1971167</v>
      </c>
      <c r="BO30" s="417"/>
      <c r="BP30" s="417"/>
      <c r="BQ30" s="417"/>
      <c r="BR30" s="417"/>
      <c r="BS30" s="417"/>
      <c r="BT30" s="417"/>
      <c r="BU30" s="418"/>
      <c r="BV30" s="416">
        <v>2030540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朝霞地区一部事務組合（一般会計）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新座市体育協会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新座都市計画事業新座駅南口第２土地区画整理事業特別会計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志木地区衛生組合（一般会計）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新座都市計画事業新座駅北口土地区画整理事業特別会計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埼玉県後期高齢者医療広域連合（一般会計）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埼玉県後期高齢者医療広域連合（後期高齢者医療事業特別会計）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埼玉県市町村総合事務組合（一般会計）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埼玉県市町村総合事務組合（交通災害共済事業特別会計）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彩の国さいたま人づくり広域連合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78" t="s">
        <v>525</v>
      </c>
      <c r="D34" s="1178"/>
      <c r="E34" s="1179"/>
      <c r="F34" s="32">
        <v>7.98</v>
      </c>
      <c r="G34" s="33">
        <v>9.39</v>
      </c>
      <c r="H34" s="33">
        <v>9.51</v>
      </c>
      <c r="I34" s="33">
        <v>7.9</v>
      </c>
      <c r="J34" s="34">
        <v>8.17</v>
      </c>
      <c r="K34" s="22"/>
      <c r="L34" s="22"/>
      <c r="M34" s="22"/>
      <c r="N34" s="22"/>
      <c r="O34" s="22"/>
      <c r="P34" s="22"/>
    </row>
    <row r="35" spans="1:16" ht="39" customHeight="1">
      <c r="A35" s="22"/>
      <c r="B35" s="35"/>
      <c r="C35" s="1172" t="s">
        <v>526</v>
      </c>
      <c r="D35" s="1173"/>
      <c r="E35" s="1174"/>
      <c r="F35" s="36">
        <v>4.54</v>
      </c>
      <c r="G35" s="37">
        <v>4.5199999999999996</v>
      </c>
      <c r="H35" s="37">
        <v>4.6500000000000004</v>
      </c>
      <c r="I35" s="37">
        <v>4.05</v>
      </c>
      <c r="J35" s="38">
        <v>3.87</v>
      </c>
      <c r="K35" s="22"/>
      <c r="L35" s="22"/>
      <c r="M35" s="22"/>
      <c r="N35" s="22"/>
      <c r="O35" s="22"/>
      <c r="P35" s="22"/>
    </row>
    <row r="36" spans="1:16" ht="39" customHeight="1">
      <c r="A36" s="22"/>
      <c r="B36" s="35"/>
      <c r="C36" s="1172" t="s">
        <v>527</v>
      </c>
      <c r="D36" s="1173"/>
      <c r="E36" s="1174"/>
      <c r="F36" s="36">
        <v>4.0599999999999996</v>
      </c>
      <c r="G36" s="37">
        <v>1.75</v>
      </c>
      <c r="H36" s="37">
        <v>3.35</v>
      </c>
      <c r="I36" s="37">
        <v>3.06</v>
      </c>
      <c r="J36" s="38">
        <v>2.3199999999999998</v>
      </c>
      <c r="K36" s="22"/>
      <c r="L36" s="22"/>
      <c r="M36" s="22"/>
      <c r="N36" s="22"/>
      <c r="O36" s="22"/>
      <c r="P36" s="22"/>
    </row>
    <row r="37" spans="1:16" ht="39" customHeight="1">
      <c r="A37" s="22"/>
      <c r="B37" s="35"/>
      <c r="C37" s="1172" t="s">
        <v>528</v>
      </c>
      <c r="D37" s="1173"/>
      <c r="E37" s="1174"/>
      <c r="F37" s="36">
        <v>0.73</v>
      </c>
      <c r="G37" s="37">
        <v>0.7</v>
      </c>
      <c r="H37" s="37">
        <v>0.65</v>
      </c>
      <c r="I37" s="37">
        <v>0.68</v>
      </c>
      <c r="J37" s="38">
        <v>0.57999999999999996</v>
      </c>
      <c r="K37" s="22"/>
      <c r="L37" s="22"/>
      <c r="M37" s="22"/>
      <c r="N37" s="22"/>
      <c r="O37" s="22"/>
      <c r="P37" s="22"/>
    </row>
    <row r="38" spans="1:16" ht="39" customHeight="1">
      <c r="A38" s="22"/>
      <c r="B38" s="35"/>
      <c r="C38" s="1172" t="s">
        <v>529</v>
      </c>
      <c r="D38" s="1173"/>
      <c r="E38" s="1174"/>
      <c r="F38" s="36">
        <v>0.41</v>
      </c>
      <c r="G38" s="37">
        <v>0.56999999999999995</v>
      </c>
      <c r="H38" s="37">
        <v>0.56000000000000005</v>
      </c>
      <c r="I38" s="37">
        <v>0.52</v>
      </c>
      <c r="J38" s="38">
        <v>0.31</v>
      </c>
      <c r="K38" s="22"/>
      <c r="L38" s="22"/>
      <c r="M38" s="22"/>
      <c r="N38" s="22"/>
      <c r="O38" s="22"/>
      <c r="P38" s="22"/>
    </row>
    <row r="39" spans="1:16" ht="39" customHeight="1">
      <c r="A39" s="22"/>
      <c r="B39" s="35"/>
      <c r="C39" s="1172" t="s">
        <v>530</v>
      </c>
      <c r="D39" s="1173"/>
      <c r="E39" s="1174"/>
      <c r="F39" s="36">
        <v>0.01</v>
      </c>
      <c r="G39" s="37">
        <v>0.01</v>
      </c>
      <c r="H39" s="37">
        <v>0.06</v>
      </c>
      <c r="I39" s="37">
        <v>0.44</v>
      </c>
      <c r="J39" s="38">
        <v>0.11</v>
      </c>
      <c r="K39" s="22"/>
      <c r="L39" s="22"/>
      <c r="M39" s="22"/>
      <c r="N39" s="22"/>
      <c r="O39" s="22"/>
      <c r="P39" s="22"/>
    </row>
    <row r="40" spans="1:16" ht="39" customHeight="1">
      <c r="A40" s="22"/>
      <c r="B40" s="35"/>
      <c r="C40" s="1172" t="s">
        <v>531</v>
      </c>
      <c r="D40" s="1173"/>
      <c r="E40" s="1174"/>
      <c r="F40" s="36">
        <v>0.08</v>
      </c>
      <c r="G40" s="37">
        <v>0.1</v>
      </c>
      <c r="H40" s="37">
        <v>0.1</v>
      </c>
      <c r="I40" s="37">
        <v>0.1</v>
      </c>
      <c r="J40" s="38">
        <v>0.09</v>
      </c>
      <c r="K40" s="22"/>
      <c r="L40" s="22"/>
      <c r="M40" s="22"/>
      <c r="N40" s="22"/>
      <c r="O40" s="22"/>
      <c r="P40" s="22"/>
    </row>
    <row r="41" spans="1:16" ht="39" customHeight="1">
      <c r="A41" s="22"/>
      <c r="B41" s="35"/>
      <c r="C41" s="1172" t="s">
        <v>532</v>
      </c>
      <c r="D41" s="1173"/>
      <c r="E41" s="1174"/>
      <c r="F41" s="36">
        <v>0.33</v>
      </c>
      <c r="G41" s="37">
        <v>0.57999999999999996</v>
      </c>
      <c r="H41" s="37">
        <v>0.96</v>
      </c>
      <c r="I41" s="37">
        <v>0</v>
      </c>
      <c r="J41" s="38">
        <v>0.01</v>
      </c>
      <c r="K41" s="22"/>
      <c r="L41" s="22"/>
      <c r="M41" s="22"/>
      <c r="N41" s="22"/>
      <c r="O41" s="22"/>
      <c r="P41" s="22"/>
    </row>
    <row r="42" spans="1:16" ht="39" customHeight="1">
      <c r="A42" s="22"/>
      <c r="B42" s="39"/>
      <c r="C42" s="1172" t="s">
        <v>533</v>
      </c>
      <c r="D42" s="1173"/>
      <c r="E42" s="1174"/>
      <c r="F42" s="36" t="s">
        <v>477</v>
      </c>
      <c r="G42" s="37" t="s">
        <v>477</v>
      </c>
      <c r="H42" s="37" t="s">
        <v>477</v>
      </c>
      <c r="I42" s="37" t="s">
        <v>477</v>
      </c>
      <c r="J42" s="38" t="s">
        <v>477</v>
      </c>
      <c r="K42" s="22"/>
      <c r="L42" s="22"/>
      <c r="M42" s="22"/>
      <c r="N42" s="22"/>
      <c r="O42" s="22"/>
      <c r="P42" s="22"/>
    </row>
    <row r="43" spans="1:16" ht="39" customHeight="1" thickBot="1">
      <c r="A43" s="22"/>
      <c r="B43" s="40"/>
      <c r="C43" s="1175" t="s">
        <v>534</v>
      </c>
      <c r="D43" s="1176"/>
      <c r="E43" s="1177"/>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88" t="s">
        <v>10</v>
      </c>
      <c r="C45" s="1189"/>
      <c r="D45" s="58"/>
      <c r="E45" s="1194" t="s">
        <v>11</v>
      </c>
      <c r="F45" s="1194"/>
      <c r="G45" s="1194"/>
      <c r="H45" s="1194"/>
      <c r="I45" s="1194"/>
      <c r="J45" s="1195"/>
      <c r="K45" s="59">
        <v>4052</v>
      </c>
      <c r="L45" s="60">
        <v>4011</v>
      </c>
      <c r="M45" s="60">
        <v>4281</v>
      </c>
      <c r="N45" s="60">
        <v>4496</v>
      </c>
      <c r="O45" s="61">
        <v>4331</v>
      </c>
      <c r="P45" s="48"/>
      <c r="Q45" s="48"/>
      <c r="R45" s="48"/>
      <c r="S45" s="48"/>
      <c r="T45" s="48"/>
      <c r="U45" s="48"/>
    </row>
    <row r="46" spans="1:21" ht="30.75" customHeight="1">
      <c r="A46" s="48"/>
      <c r="B46" s="1190"/>
      <c r="C46" s="1191"/>
      <c r="D46" s="62"/>
      <c r="E46" s="1182" t="s">
        <v>12</v>
      </c>
      <c r="F46" s="1182"/>
      <c r="G46" s="1182"/>
      <c r="H46" s="1182"/>
      <c r="I46" s="1182"/>
      <c r="J46" s="1183"/>
      <c r="K46" s="63" t="s">
        <v>477</v>
      </c>
      <c r="L46" s="64" t="s">
        <v>477</v>
      </c>
      <c r="M46" s="64" t="s">
        <v>477</v>
      </c>
      <c r="N46" s="64" t="s">
        <v>477</v>
      </c>
      <c r="O46" s="65" t="s">
        <v>477</v>
      </c>
      <c r="P46" s="48"/>
      <c r="Q46" s="48"/>
      <c r="R46" s="48"/>
      <c r="S46" s="48"/>
      <c r="T46" s="48"/>
      <c r="U46" s="48"/>
    </row>
    <row r="47" spans="1:21" ht="30.75" customHeight="1">
      <c r="A47" s="48"/>
      <c r="B47" s="1190"/>
      <c r="C47" s="1191"/>
      <c r="D47" s="62"/>
      <c r="E47" s="1182" t="s">
        <v>13</v>
      </c>
      <c r="F47" s="1182"/>
      <c r="G47" s="1182"/>
      <c r="H47" s="1182"/>
      <c r="I47" s="1182"/>
      <c r="J47" s="1183"/>
      <c r="K47" s="63" t="s">
        <v>477</v>
      </c>
      <c r="L47" s="64" t="s">
        <v>477</v>
      </c>
      <c r="M47" s="64" t="s">
        <v>477</v>
      </c>
      <c r="N47" s="64" t="s">
        <v>477</v>
      </c>
      <c r="O47" s="65" t="s">
        <v>477</v>
      </c>
      <c r="P47" s="48"/>
      <c r="Q47" s="48"/>
      <c r="R47" s="48"/>
      <c r="S47" s="48"/>
      <c r="T47" s="48"/>
      <c r="U47" s="48"/>
    </row>
    <row r="48" spans="1:21" ht="30.75" customHeight="1">
      <c r="A48" s="48"/>
      <c r="B48" s="1190"/>
      <c r="C48" s="1191"/>
      <c r="D48" s="62"/>
      <c r="E48" s="1182" t="s">
        <v>14</v>
      </c>
      <c r="F48" s="1182"/>
      <c r="G48" s="1182"/>
      <c r="H48" s="1182"/>
      <c r="I48" s="1182"/>
      <c r="J48" s="1183"/>
      <c r="K48" s="63">
        <v>1220</v>
      </c>
      <c r="L48" s="64">
        <v>1026</v>
      </c>
      <c r="M48" s="64">
        <v>776</v>
      </c>
      <c r="N48" s="64">
        <v>859</v>
      </c>
      <c r="O48" s="65">
        <v>703</v>
      </c>
      <c r="P48" s="48"/>
      <c r="Q48" s="48"/>
      <c r="R48" s="48"/>
      <c r="S48" s="48"/>
      <c r="T48" s="48"/>
      <c r="U48" s="48"/>
    </row>
    <row r="49" spans="1:21" ht="30.75" customHeight="1">
      <c r="A49" s="48"/>
      <c r="B49" s="1190"/>
      <c r="C49" s="1191"/>
      <c r="D49" s="62"/>
      <c r="E49" s="1182" t="s">
        <v>15</v>
      </c>
      <c r="F49" s="1182"/>
      <c r="G49" s="1182"/>
      <c r="H49" s="1182"/>
      <c r="I49" s="1182"/>
      <c r="J49" s="1183"/>
      <c r="K49" s="63">
        <v>150</v>
      </c>
      <c r="L49" s="64">
        <v>99</v>
      </c>
      <c r="M49" s="64">
        <v>37</v>
      </c>
      <c r="N49" s="64">
        <v>49</v>
      </c>
      <c r="O49" s="65">
        <v>44</v>
      </c>
      <c r="P49" s="48"/>
      <c r="Q49" s="48"/>
      <c r="R49" s="48"/>
      <c r="S49" s="48"/>
      <c r="T49" s="48"/>
      <c r="U49" s="48"/>
    </row>
    <row r="50" spans="1:21" ht="30.75" customHeight="1">
      <c r="A50" s="48"/>
      <c r="B50" s="1190"/>
      <c r="C50" s="1191"/>
      <c r="D50" s="62"/>
      <c r="E50" s="1182" t="s">
        <v>16</v>
      </c>
      <c r="F50" s="1182"/>
      <c r="G50" s="1182"/>
      <c r="H50" s="1182"/>
      <c r="I50" s="1182"/>
      <c r="J50" s="1183"/>
      <c r="K50" s="63">
        <v>89</v>
      </c>
      <c r="L50" s="64">
        <v>113</v>
      </c>
      <c r="M50" s="64">
        <v>66</v>
      </c>
      <c r="N50" s="64">
        <v>88</v>
      </c>
      <c r="O50" s="65">
        <v>123</v>
      </c>
      <c r="P50" s="48"/>
      <c r="Q50" s="48"/>
      <c r="R50" s="48"/>
      <c r="S50" s="48"/>
      <c r="T50" s="48"/>
      <c r="U50" s="48"/>
    </row>
    <row r="51" spans="1:21" ht="30.75" customHeight="1">
      <c r="A51" s="48"/>
      <c r="B51" s="1192"/>
      <c r="C51" s="1193"/>
      <c r="D51" s="66"/>
      <c r="E51" s="1182" t="s">
        <v>17</v>
      </c>
      <c r="F51" s="1182"/>
      <c r="G51" s="1182"/>
      <c r="H51" s="1182"/>
      <c r="I51" s="1182"/>
      <c r="J51" s="1183"/>
      <c r="K51" s="63" t="s">
        <v>477</v>
      </c>
      <c r="L51" s="64" t="s">
        <v>477</v>
      </c>
      <c r="M51" s="64" t="s">
        <v>477</v>
      </c>
      <c r="N51" s="64" t="s">
        <v>477</v>
      </c>
      <c r="O51" s="65" t="s">
        <v>477</v>
      </c>
      <c r="P51" s="48"/>
      <c r="Q51" s="48"/>
      <c r="R51" s="48"/>
      <c r="S51" s="48"/>
      <c r="T51" s="48"/>
      <c r="U51" s="48"/>
    </row>
    <row r="52" spans="1:21" ht="30.75" customHeight="1">
      <c r="A52" s="48"/>
      <c r="B52" s="1180" t="s">
        <v>18</v>
      </c>
      <c r="C52" s="1181"/>
      <c r="D52" s="66"/>
      <c r="E52" s="1182" t="s">
        <v>19</v>
      </c>
      <c r="F52" s="1182"/>
      <c r="G52" s="1182"/>
      <c r="H52" s="1182"/>
      <c r="I52" s="1182"/>
      <c r="J52" s="1183"/>
      <c r="K52" s="63">
        <v>4215</v>
      </c>
      <c r="L52" s="64">
        <v>4057</v>
      </c>
      <c r="M52" s="64">
        <v>3989</v>
      </c>
      <c r="N52" s="64">
        <v>4012</v>
      </c>
      <c r="O52" s="65">
        <v>3637</v>
      </c>
      <c r="P52" s="48"/>
      <c r="Q52" s="48"/>
      <c r="R52" s="48"/>
      <c r="S52" s="48"/>
      <c r="T52" s="48"/>
      <c r="U52" s="48"/>
    </row>
    <row r="53" spans="1:21" ht="30.75" customHeight="1" thickBot="1">
      <c r="A53" s="48"/>
      <c r="B53" s="1184" t="s">
        <v>20</v>
      </c>
      <c r="C53" s="1185"/>
      <c r="D53" s="67"/>
      <c r="E53" s="1186" t="s">
        <v>21</v>
      </c>
      <c r="F53" s="1186"/>
      <c r="G53" s="1186"/>
      <c r="H53" s="1186"/>
      <c r="I53" s="1186"/>
      <c r="J53" s="1187"/>
      <c r="K53" s="68">
        <v>1296</v>
      </c>
      <c r="L53" s="69">
        <v>1192</v>
      </c>
      <c r="M53" s="69">
        <v>1171</v>
      </c>
      <c r="N53" s="69">
        <v>1480</v>
      </c>
      <c r="O53" s="70">
        <v>1564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08" t="s">
        <v>23</v>
      </c>
      <c r="C41" s="1209"/>
      <c r="D41" s="81"/>
      <c r="E41" s="1210" t="s">
        <v>24</v>
      </c>
      <c r="F41" s="1210"/>
      <c r="G41" s="1210"/>
      <c r="H41" s="1211"/>
      <c r="I41" s="82">
        <v>42010</v>
      </c>
      <c r="J41" s="83">
        <v>43796</v>
      </c>
      <c r="K41" s="83">
        <v>45946</v>
      </c>
      <c r="L41" s="83">
        <v>47140</v>
      </c>
      <c r="M41" s="84">
        <v>46776</v>
      </c>
    </row>
    <row r="42" spans="2:13" ht="27.75" customHeight="1">
      <c r="B42" s="1198"/>
      <c r="C42" s="1199"/>
      <c r="D42" s="85"/>
      <c r="E42" s="1202" t="s">
        <v>25</v>
      </c>
      <c r="F42" s="1202"/>
      <c r="G42" s="1202"/>
      <c r="H42" s="1203"/>
      <c r="I42" s="86">
        <v>393</v>
      </c>
      <c r="J42" s="87">
        <v>178</v>
      </c>
      <c r="K42" s="87">
        <v>204</v>
      </c>
      <c r="L42" s="87">
        <v>344</v>
      </c>
      <c r="M42" s="88">
        <v>222</v>
      </c>
    </row>
    <row r="43" spans="2:13" ht="27.75" customHeight="1">
      <c r="B43" s="1198"/>
      <c r="C43" s="1199"/>
      <c r="D43" s="85"/>
      <c r="E43" s="1202" t="s">
        <v>26</v>
      </c>
      <c r="F43" s="1202"/>
      <c r="G43" s="1202"/>
      <c r="H43" s="1203"/>
      <c r="I43" s="86">
        <v>10472</v>
      </c>
      <c r="J43" s="87">
        <v>9514</v>
      </c>
      <c r="K43" s="87">
        <v>8660</v>
      </c>
      <c r="L43" s="87">
        <v>7750</v>
      </c>
      <c r="M43" s="88">
        <v>6730</v>
      </c>
    </row>
    <row r="44" spans="2:13" ht="27.75" customHeight="1">
      <c r="B44" s="1198"/>
      <c r="C44" s="1199"/>
      <c r="D44" s="85"/>
      <c r="E44" s="1202" t="s">
        <v>27</v>
      </c>
      <c r="F44" s="1202"/>
      <c r="G44" s="1202"/>
      <c r="H44" s="1203"/>
      <c r="I44" s="86">
        <v>276</v>
      </c>
      <c r="J44" s="87">
        <v>163</v>
      </c>
      <c r="K44" s="87">
        <v>312</v>
      </c>
      <c r="L44" s="87">
        <v>637</v>
      </c>
      <c r="M44" s="88">
        <v>587</v>
      </c>
    </row>
    <row r="45" spans="2:13" ht="27.75" customHeight="1">
      <c r="B45" s="1198"/>
      <c r="C45" s="1199"/>
      <c r="D45" s="85"/>
      <c r="E45" s="1202" t="s">
        <v>28</v>
      </c>
      <c r="F45" s="1202"/>
      <c r="G45" s="1202"/>
      <c r="H45" s="1203"/>
      <c r="I45" s="86">
        <v>5607</v>
      </c>
      <c r="J45" s="87">
        <v>5221</v>
      </c>
      <c r="K45" s="87">
        <v>5060</v>
      </c>
      <c r="L45" s="87">
        <v>4456</v>
      </c>
      <c r="M45" s="88">
        <v>4257</v>
      </c>
    </row>
    <row r="46" spans="2:13" ht="27.75" customHeight="1">
      <c r="B46" s="1198"/>
      <c r="C46" s="1199"/>
      <c r="D46" s="85"/>
      <c r="E46" s="1202" t="s">
        <v>29</v>
      </c>
      <c r="F46" s="1202"/>
      <c r="G46" s="1202"/>
      <c r="H46" s="1203"/>
      <c r="I46" s="86">
        <v>12</v>
      </c>
      <c r="J46" s="87">
        <v>12</v>
      </c>
      <c r="K46" s="87">
        <v>13</v>
      </c>
      <c r="L46" s="87">
        <v>10</v>
      </c>
      <c r="M46" s="88" t="s">
        <v>477</v>
      </c>
    </row>
    <row r="47" spans="2:13" ht="27.75" customHeight="1">
      <c r="B47" s="1198"/>
      <c r="C47" s="1199"/>
      <c r="D47" s="85"/>
      <c r="E47" s="1202" t="s">
        <v>30</v>
      </c>
      <c r="F47" s="1202"/>
      <c r="G47" s="1202"/>
      <c r="H47" s="1203"/>
      <c r="I47" s="86" t="s">
        <v>477</v>
      </c>
      <c r="J47" s="87" t="s">
        <v>477</v>
      </c>
      <c r="K47" s="87" t="s">
        <v>477</v>
      </c>
      <c r="L47" s="87" t="s">
        <v>477</v>
      </c>
      <c r="M47" s="88" t="s">
        <v>477</v>
      </c>
    </row>
    <row r="48" spans="2:13" ht="27.75" customHeight="1">
      <c r="B48" s="1200"/>
      <c r="C48" s="1201"/>
      <c r="D48" s="85"/>
      <c r="E48" s="1202" t="s">
        <v>31</v>
      </c>
      <c r="F48" s="1202"/>
      <c r="G48" s="1202"/>
      <c r="H48" s="1203"/>
      <c r="I48" s="86" t="s">
        <v>477</v>
      </c>
      <c r="J48" s="87" t="s">
        <v>477</v>
      </c>
      <c r="K48" s="87" t="s">
        <v>477</v>
      </c>
      <c r="L48" s="87" t="s">
        <v>477</v>
      </c>
      <c r="M48" s="88" t="s">
        <v>477</v>
      </c>
    </row>
    <row r="49" spans="2:13" ht="27.75" customHeight="1">
      <c r="B49" s="1196" t="s">
        <v>32</v>
      </c>
      <c r="C49" s="1197"/>
      <c r="D49" s="89"/>
      <c r="E49" s="1202" t="s">
        <v>33</v>
      </c>
      <c r="F49" s="1202"/>
      <c r="G49" s="1202"/>
      <c r="H49" s="1203"/>
      <c r="I49" s="86">
        <v>4260</v>
      </c>
      <c r="J49" s="87">
        <v>4851</v>
      </c>
      <c r="K49" s="87">
        <v>4685</v>
      </c>
      <c r="L49" s="87">
        <v>4855</v>
      </c>
      <c r="M49" s="88">
        <v>4620</v>
      </c>
    </row>
    <row r="50" spans="2:13" ht="27.75" customHeight="1">
      <c r="B50" s="1198"/>
      <c r="C50" s="1199"/>
      <c r="D50" s="85"/>
      <c r="E50" s="1202" t="s">
        <v>34</v>
      </c>
      <c r="F50" s="1202"/>
      <c r="G50" s="1202"/>
      <c r="H50" s="1203"/>
      <c r="I50" s="86">
        <v>8495</v>
      </c>
      <c r="J50" s="87">
        <v>8941</v>
      </c>
      <c r="K50" s="87">
        <v>8027</v>
      </c>
      <c r="L50" s="87">
        <v>7989</v>
      </c>
      <c r="M50" s="88">
        <v>7452</v>
      </c>
    </row>
    <row r="51" spans="2:13" ht="27.75" customHeight="1">
      <c r="B51" s="1200"/>
      <c r="C51" s="1201"/>
      <c r="D51" s="85"/>
      <c r="E51" s="1202" t="s">
        <v>35</v>
      </c>
      <c r="F51" s="1202"/>
      <c r="G51" s="1202"/>
      <c r="H51" s="1203"/>
      <c r="I51" s="86">
        <v>32215</v>
      </c>
      <c r="J51" s="87">
        <v>33496</v>
      </c>
      <c r="K51" s="87">
        <v>34049</v>
      </c>
      <c r="L51" s="87">
        <v>34161</v>
      </c>
      <c r="M51" s="88">
        <v>34074</v>
      </c>
    </row>
    <row r="52" spans="2:13" ht="27.75" customHeight="1" thickBot="1">
      <c r="B52" s="1204" t="s">
        <v>36</v>
      </c>
      <c r="C52" s="1205"/>
      <c r="D52" s="90"/>
      <c r="E52" s="1206" t="s">
        <v>37</v>
      </c>
      <c r="F52" s="1206"/>
      <c r="G52" s="1206"/>
      <c r="H52" s="1207"/>
      <c r="I52" s="91">
        <v>13800</v>
      </c>
      <c r="J52" s="92">
        <v>11596</v>
      </c>
      <c r="K52" s="92">
        <v>13434</v>
      </c>
      <c r="L52" s="92">
        <v>13332</v>
      </c>
      <c r="M52" s="93">
        <v>12427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8" zoomScaleNormal="100" zoomScaleSheetLayoutView="55" workbookViewId="0">
      <selection activeCell="L64" sqref="L64"/>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12"/>
      <c r="H43" s="1213"/>
      <c r="I43" s="1213"/>
      <c r="J43" s="1213"/>
      <c r="K43" s="1213"/>
      <c r="L43" s="1213"/>
      <c r="M43" s="1213"/>
      <c r="N43" s="1213"/>
      <c r="O43" s="1214"/>
    </row>
    <row r="44" spans="2:17">
      <c r="B44" s="248"/>
      <c r="C44" s="244"/>
      <c r="D44" s="244"/>
      <c r="E44" s="244"/>
      <c r="F44" s="244"/>
      <c r="G44" s="1215"/>
      <c r="H44" s="1216"/>
      <c r="I44" s="1216"/>
      <c r="J44" s="1216"/>
      <c r="K44" s="1216"/>
      <c r="L44" s="1216"/>
      <c r="M44" s="1216"/>
      <c r="N44" s="1216"/>
      <c r="O44" s="1217"/>
    </row>
    <row r="45" spans="2:17">
      <c r="B45" s="248"/>
      <c r="C45" s="244"/>
      <c r="D45" s="244"/>
      <c r="E45" s="244"/>
      <c r="F45" s="244"/>
      <c r="G45" s="1215"/>
      <c r="H45" s="1216"/>
      <c r="I45" s="1216"/>
      <c r="J45" s="1216"/>
      <c r="K45" s="1216"/>
      <c r="L45" s="1216"/>
      <c r="M45" s="1216"/>
      <c r="N45" s="1216"/>
      <c r="O45" s="1217"/>
    </row>
    <row r="46" spans="2:17">
      <c r="B46" s="248"/>
      <c r="C46" s="244"/>
      <c r="D46" s="244"/>
      <c r="E46" s="244"/>
      <c r="F46" s="244"/>
      <c r="G46" s="1215"/>
      <c r="H46" s="1216"/>
      <c r="I46" s="1216"/>
      <c r="J46" s="1216"/>
      <c r="K46" s="1216"/>
      <c r="L46" s="1216"/>
      <c r="M46" s="1216"/>
      <c r="N46" s="1216"/>
      <c r="O46" s="1217"/>
    </row>
    <row r="47" spans="2:17">
      <c r="B47" s="248"/>
      <c r="C47" s="244"/>
      <c r="D47" s="244"/>
      <c r="E47" s="244"/>
      <c r="F47" s="244"/>
      <c r="G47" s="1218"/>
      <c r="H47" s="1219"/>
      <c r="I47" s="1219"/>
      <c r="J47" s="1219"/>
      <c r="K47" s="1219"/>
      <c r="L47" s="1219"/>
      <c r="M47" s="1219"/>
      <c r="N47" s="1219"/>
      <c r="O47" s="1220"/>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21"/>
      <c r="H50" s="1222"/>
      <c r="I50" s="1222"/>
      <c r="J50" s="1223"/>
      <c r="K50" s="354" t="s">
        <v>517</v>
      </c>
      <c r="L50" s="354" t="s">
        <v>518</v>
      </c>
      <c r="M50" s="354" t="s">
        <v>519</v>
      </c>
      <c r="N50" s="354" t="s">
        <v>520</v>
      </c>
      <c r="O50" s="354" t="s">
        <v>521</v>
      </c>
    </row>
    <row r="51" spans="1:17">
      <c r="B51" s="248"/>
      <c r="C51" s="244"/>
      <c r="D51" s="244"/>
      <c r="E51" s="244"/>
      <c r="F51" s="244"/>
      <c r="G51" s="1224" t="s">
        <v>550</v>
      </c>
      <c r="H51" s="1225"/>
      <c r="I51" s="1230" t="s">
        <v>551</v>
      </c>
      <c r="J51" s="1230"/>
      <c r="K51" s="1232"/>
      <c r="L51" s="1232"/>
      <c r="M51" s="1232"/>
      <c r="N51" s="1232"/>
      <c r="O51" s="1232"/>
    </row>
    <row r="52" spans="1:17">
      <c r="B52" s="248"/>
      <c r="C52" s="244"/>
      <c r="D52" s="244"/>
      <c r="E52" s="244"/>
      <c r="F52" s="244"/>
      <c r="G52" s="1226"/>
      <c r="H52" s="1227"/>
      <c r="I52" s="1231"/>
      <c r="J52" s="1231"/>
      <c r="K52" s="1233"/>
      <c r="L52" s="1233"/>
      <c r="M52" s="1233"/>
      <c r="N52" s="1233"/>
      <c r="O52" s="1233"/>
    </row>
    <row r="53" spans="1:17">
      <c r="A53" s="355"/>
      <c r="B53" s="248"/>
      <c r="C53" s="244"/>
      <c r="D53" s="244"/>
      <c r="E53" s="244"/>
      <c r="F53" s="244"/>
      <c r="G53" s="1226"/>
      <c r="H53" s="1227"/>
      <c r="I53" s="1234" t="s">
        <v>552</v>
      </c>
      <c r="J53" s="1234"/>
      <c r="K53" s="1235"/>
      <c r="L53" s="1235"/>
      <c r="M53" s="1235"/>
      <c r="N53" s="1235"/>
      <c r="O53" s="1235"/>
    </row>
    <row r="54" spans="1:17">
      <c r="A54" s="355"/>
      <c r="B54" s="248"/>
      <c r="C54" s="244"/>
      <c r="D54" s="244"/>
      <c r="E54" s="244"/>
      <c r="F54" s="244"/>
      <c r="G54" s="1228"/>
      <c r="H54" s="1229"/>
      <c r="I54" s="1234"/>
      <c r="J54" s="1234"/>
      <c r="K54" s="1236"/>
      <c r="L54" s="1236"/>
      <c r="M54" s="1236"/>
      <c r="N54" s="1236"/>
      <c r="O54" s="1236"/>
    </row>
    <row r="55" spans="1:17">
      <c r="A55" s="355"/>
      <c r="B55" s="248"/>
      <c r="C55" s="244"/>
      <c r="D55" s="244"/>
      <c r="E55" s="244"/>
      <c r="F55" s="244"/>
      <c r="G55" s="1237" t="s">
        <v>553</v>
      </c>
      <c r="H55" s="1238"/>
      <c r="I55" s="1234" t="s">
        <v>551</v>
      </c>
      <c r="J55" s="1234"/>
      <c r="K55" s="1232"/>
      <c r="L55" s="1232"/>
      <c r="M55" s="1232"/>
      <c r="N55" s="1232"/>
      <c r="O55" s="1232"/>
    </row>
    <row r="56" spans="1:17">
      <c r="A56" s="355"/>
      <c r="B56" s="248"/>
      <c r="C56" s="244"/>
      <c r="D56" s="244"/>
      <c r="E56" s="244"/>
      <c r="F56" s="244"/>
      <c r="G56" s="1239"/>
      <c r="H56" s="1240"/>
      <c r="I56" s="1234"/>
      <c r="J56" s="1234"/>
      <c r="K56" s="1233"/>
      <c r="L56" s="1233"/>
      <c r="M56" s="1233"/>
      <c r="N56" s="1233"/>
      <c r="O56" s="1233"/>
    </row>
    <row r="57" spans="1:17" s="355" customFormat="1">
      <c r="B57" s="356"/>
      <c r="C57" s="352"/>
      <c r="D57" s="352"/>
      <c r="E57" s="352"/>
      <c r="F57" s="352"/>
      <c r="G57" s="1239"/>
      <c r="H57" s="1240"/>
      <c r="I57" s="1243" t="s">
        <v>552</v>
      </c>
      <c r="J57" s="1243"/>
      <c r="K57" s="1235"/>
      <c r="L57" s="1235"/>
      <c r="M57" s="1235"/>
      <c r="N57" s="1235"/>
      <c r="O57" s="1235"/>
      <c r="P57" s="357"/>
      <c r="Q57" s="356"/>
    </row>
    <row r="58" spans="1:17" s="355" customFormat="1">
      <c r="A58" s="243"/>
      <c r="B58" s="356"/>
      <c r="C58" s="352"/>
      <c r="D58" s="352"/>
      <c r="E58" s="352"/>
      <c r="F58" s="352"/>
      <c r="G58" s="1241"/>
      <c r="H58" s="1242"/>
      <c r="I58" s="1243"/>
      <c r="J58" s="1243"/>
      <c r="K58" s="1236"/>
      <c r="L58" s="1236"/>
      <c r="M58" s="1236"/>
      <c r="N58" s="1236"/>
      <c r="O58" s="123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44" t="s">
        <v>557</v>
      </c>
      <c r="H65" s="1213"/>
      <c r="I65" s="1213"/>
      <c r="J65" s="1213"/>
      <c r="K65" s="1213"/>
      <c r="L65" s="1213"/>
      <c r="M65" s="1213"/>
      <c r="N65" s="1213"/>
      <c r="O65" s="1214"/>
    </row>
    <row r="66" spans="2:30">
      <c r="B66" s="248"/>
      <c r="C66" s="244"/>
      <c r="D66" s="244"/>
      <c r="E66" s="244"/>
      <c r="F66" s="244"/>
      <c r="G66" s="1215"/>
      <c r="H66" s="1216"/>
      <c r="I66" s="1216"/>
      <c r="J66" s="1216"/>
      <c r="K66" s="1216"/>
      <c r="L66" s="1216"/>
      <c r="M66" s="1216"/>
      <c r="N66" s="1216"/>
      <c r="O66" s="1217"/>
    </row>
    <row r="67" spans="2:30">
      <c r="B67" s="248"/>
      <c r="C67" s="244"/>
      <c r="D67" s="244"/>
      <c r="E67" s="244"/>
      <c r="F67" s="244"/>
      <c r="G67" s="1215"/>
      <c r="H67" s="1216"/>
      <c r="I67" s="1216"/>
      <c r="J67" s="1216"/>
      <c r="K67" s="1216"/>
      <c r="L67" s="1216"/>
      <c r="M67" s="1216"/>
      <c r="N67" s="1216"/>
      <c r="O67" s="1217"/>
    </row>
    <row r="68" spans="2:30">
      <c r="B68" s="248"/>
      <c r="C68" s="244"/>
      <c r="D68" s="244"/>
      <c r="E68" s="244"/>
      <c r="F68" s="244"/>
      <c r="G68" s="1215"/>
      <c r="H68" s="1216"/>
      <c r="I68" s="1216"/>
      <c r="J68" s="1216"/>
      <c r="K68" s="1216"/>
      <c r="L68" s="1216"/>
      <c r="M68" s="1216"/>
      <c r="N68" s="1216"/>
      <c r="O68" s="1217"/>
    </row>
    <row r="69" spans="2:30">
      <c r="B69" s="248"/>
      <c r="C69" s="244"/>
      <c r="D69" s="244"/>
      <c r="E69" s="244"/>
      <c r="F69" s="244"/>
      <c r="G69" s="1218"/>
      <c r="H69" s="1219"/>
      <c r="I69" s="1219"/>
      <c r="J69" s="1219"/>
      <c r="K69" s="1219"/>
      <c r="L69" s="1219"/>
      <c r="M69" s="1219"/>
      <c r="N69" s="1219"/>
      <c r="O69" s="122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555</v>
      </c>
      <c r="I71" s="368"/>
      <c r="J71" s="364"/>
      <c r="K71" s="364"/>
      <c r="L71" s="365"/>
      <c r="M71" s="364"/>
      <c r="N71" s="365"/>
      <c r="O71" s="366"/>
    </row>
    <row r="72" spans="2:30">
      <c r="B72" s="248"/>
      <c r="C72" s="244"/>
      <c r="D72" s="244"/>
      <c r="E72" s="244"/>
      <c r="F72" s="244"/>
      <c r="G72" s="1221"/>
      <c r="H72" s="1222"/>
      <c r="I72" s="1222"/>
      <c r="J72" s="1223"/>
      <c r="K72" s="354" t="s">
        <v>517</v>
      </c>
      <c r="L72" s="354" t="s">
        <v>518</v>
      </c>
      <c r="M72" s="354" t="s">
        <v>519</v>
      </c>
      <c r="N72" s="354" t="s">
        <v>520</v>
      </c>
      <c r="O72" s="354" t="s">
        <v>521</v>
      </c>
    </row>
    <row r="73" spans="2:30">
      <c r="B73" s="248"/>
      <c r="C73" s="244"/>
      <c r="D73" s="244"/>
      <c r="E73" s="244"/>
      <c r="F73" s="244"/>
      <c r="G73" s="1224" t="s">
        <v>550</v>
      </c>
      <c r="H73" s="1225"/>
      <c r="I73" s="1230" t="s">
        <v>551</v>
      </c>
      <c r="J73" s="1230"/>
      <c r="K73" s="1245">
        <v>55.7</v>
      </c>
      <c r="L73" s="1245">
        <v>46.3</v>
      </c>
      <c r="M73" s="1233">
        <v>53.6</v>
      </c>
      <c r="N73" s="1233">
        <v>52.9</v>
      </c>
      <c r="O73" s="1233">
        <v>48.6</v>
      </c>
      <c r="S73" s="243">
        <v>9.9</v>
      </c>
    </row>
    <row r="74" spans="2:30">
      <c r="B74" s="248"/>
      <c r="C74" s="244"/>
      <c r="D74" s="244"/>
      <c r="E74" s="244"/>
      <c r="F74" s="244"/>
      <c r="G74" s="1226"/>
      <c r="H74" s="1227"/>
      <c r="I74" s="1231"/>
      <c r="J74" s="1231"/>
      <c r="K74" s="1245"/>
      <c r="L74" s="1245"/>
      <c r="M74" s="1233"/>
      <c r="N74" s="1233"/>
      <c r="O74" s="1233"/>
    </row>
    <row r="75" spans="2:30">
      <c r="B75" s="248"/>
      <c r="C75" s="244"/>
      <c r="D75" s="244"/>
      <c r="E75" s="244"/>
      <c r="F75" s="244"/>
      <c r="G75" s="1226"/>
      <c r="H75" s="1227"/>
      <c r="I75" s="1234" t="s">
        <v>556</v>
      </c>
      <c r="J75" s="1234"/>
      <c r="K75" s="1246">
        <v>6.6</v>
      </c>
      <c r="L75" s="1246">
        <v>5</v>
      </c>
      <c r="M75" s="1246">
        <v>4.8</v>
      </c>
      <c r="N75" s="1246">
        <v>5.0999999999999996</v>
      </c>
      <c r="O75" s="1246">
        <v>5.5</v>
      </c>
      <c r="U75" s="243">
        <v>81.2</v>
      </c>
      <c r="W75" s="243">
        <v>87.2</v>
      </c>
      <c r="Y75" s="243">
        <v>99.8</v>
      </c>
      <c r="AA75" s="243">
        <v>109.5</v>
      </c>
      <c r="AC75" s="243">
        <v>115.2</v>
      </c>
    </row>
    <row r="76" spans="2:30">
      <c r="B76" s="248"/>
      <c r="C76" s="244"/>
      <c r="D76" s="244"/>
      <c r="E76" s="244"/>
      <c r="F76" s="244"/>
      <c r="G76" s="1228"/>
      <c r="H76" s="1229"/>
      <c r="I76" s="1234"/>
      <c r="J76" s="1234"/>
      <c r="K76" s="1236"/>
      <c r="L76" s="1236"/>
      <c r="M76" s="1236"/>
      <c r="N76" s="1236"/>
      <c r="O76" s="1236"/>
    </row>
    <row r="77" spans="2:30">
      <c r="B77" s="248"/>
      <c r="C77" s="244"/>
      <c r="D77" s="244"/>
      <c r="E77" s="244"/>
      <c r="F77" s="244"/>
      <c r="G77" s="1237" t="s">
        <v>553</v>
      </c>
      <c r="H77" s="1238"/>
      <c r="I77" s="1234" t="s">
        <v>551</v>
      </c>
      <c r="J77" s="1234"/>
      <c r="K77" s="1245">
        <v>53.1</v>
      </c>
      <c r="L77" s="1245">
        <v>42</v>
      </c>
      <c r="M77" s="1233">
        <v>32.6</v>
      </c>
      <c r="N77" s="1233">
        <v>30.5</v>
      </c>
      <c r="O77" s="1233">
        <v>25.4</v>
      </c>
      <c r="R77" s="243">
        <v>12.3</v>
      </c>
      <c r="T77" s="243">
        <v>11.1</v>
      </c>
    </row>
    <row r="78" spans="2:30">
      <c r="B78" s="248"/>
      <c r="C78" s="244"/>
      <c r="D78" s="244"/>
      <c r="E78" s="244"/>
      <c r="F78" s="244"/>
      <c r="G78" s="1239"/>
      <c r="H78" s="1240"/>
      <c r="I78" s="1234"/>
      <c r="J78" s="1234"/>
      <c r="K78" s="1245"/>
      <c r="L78" s="1245"/>
      <c r="M78" s="1233"/>
      <c r="N78" s="1233"/>
      <c r="O78" s="1233"/>
    </row>
    <row r="79" spans="2:30">
      <c r="B79" s="248"/>
      <c r="C79" s="244"/>
      <c r="D79" s="244"/>
      <c r="E79" s="244"/>
      <c r="F79" s="244"/>
      <c r="G79" s="1239"/>
      <c r="H79" s="1240"/>
      <c r="I79" s="1247" t="s">
        <v>556</v>
      </c>
      <c r="J79" s="1243"/>
      <c r="K79" s="1248">
        <v>7.6</v>
      </c>
      <c r="L79" s="1248">
        <v>6.8</v>
      </c>
      <c r="M79" s="1248">
        <v>5.9</v>
      </c>
      <c r="N79" s="1248">
        <v>5.2</v>
      </c>
      <c r="O79" s="1248">
        <v>4.8</v>
      </c>
      <c r="V79" s="243">
        <v>53.5</v>
      </c>
      <c r="X79" s="243">
        <v>48.2</v>
      </c>
      <c r="Z79" s="243">
        <v>34.200000000000003</v>
      </c>
      <c r="AB79" s="243">
        <v>30.3</v>
      </c>
      <c r="AD79" s="243">
        <v>28.9</v>
      </c>
    </row>
    <row r="80" spans="2:30">
      <c r="B80" s="248"/>
      <c r="C80" s="244"/>
      <c r="D80" s="244"/>
      <c r="E80" s="244"/>
      <c r="F80" s="244"/>
      <c r="G80" s="1241"/>
      <c r="H80" s="1242"/>
      <c r="I80" s="1243"/>
      <c r="J80" s="1243"/>
      <c r="K80" s="1248"/>
      <c r="L80" s="1248"/>
      <c r="M80" s="1248"/>
      <c r="N80" s="1248"/>
      <c r="O80" s="124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32058</v>
      </c>
      <c r="E3" s="116"/>
      <c r="F3" s="117">
        <v>38606</v>
      </c>
      <c r="G3" s="118"/>
      <c r="H3" s="119"/>
    </row>
    <row r="4" spans="1:8">
      <c r="A4" s="120"/>
      <c r="B4" s="121"/>
      <c r="C4" s="122"/>
      <c r="D4" s="123">
        <v>27014</v>
      </c>
      <c r="E4" s="124"/>
      <c r="F4" s="125">
        <v>22435</v>
      </c>
      <c r="G4" s="126"/>
      <c r="H4" s="127"/>
    </row>
    <row r="5" spans="1:8">
      <c r="A5" s="108" t="s">
        <v>511</v>
      </c>
      <c r="B5" s="113"/>
      <c r="C5" s="114"/>
      <c r="D5" s="115">
        <v>31167</v>
      </c>
      <c r="E5" s="116"/>
      <c r="F5" s="117">
        <v>39425</v>
      </c>
      <c r="G5" s="118"/>
      <c r="H5" s="119"/>
    </row>
    <row r="6" spans="1:8">
      <c r="A6" s="120"/>
      <c r="B6" s="121"/>
      <c r="C6" s="122"/>
      <c r="D6" s="123">
        <v>25658</v>
      </c>
      <c r="E6" s="124"/>
      <c r="F6" s="125">
        <v>22414</v>
      </c>
      <c r="G6" s="126"/>
      <c r="H6" s="127"/>
    </row>
    <row r="7" spans="1:8">
      <c r="A7" s="108" t="s">
        <v>512</v>
      </c>
      <c r="B7" s="113"/>
      <c r="C7" s="114"/>
      <c r="D7" s="115">
        <v>47372</v>
      </c>
      <c r="E7" s="116"/>
      <c r="F7" s="117">
        <v>43141</v>
      </c>
      <c r="G7" s="118"/>
      <c r="H7" s="119"/>
    </row>
    <row r="8" spans="1:8">
      <c r="A8" s="120"/>
      <c r="B8" s="121"/>
      <c r="C8" s="122"/>
      <c r="D8" s="123">
        <v>27903</v>
      </c>
      <c r="E8" s="124"/>
      <c r="F8" s="125">
        <v>21887</v>
      </c>
      <c r="G8" s="126"/>
      <c r="H8" s="127"/>
    </row>
    <row r="9" spans="1:8">
      <c r="A9" s="108" t="s">
        <v>513</v>
      </c>
      <c r="B9" s="113"/>
      <c r="C9" s="114"/>
      <c r="D9" s="115">
        <v>39993</v>
      </c>
      <c r="E9" s="116"/>
      <c r="F9" s="117">
        <v>45117</v>
      </c>
      <c r="G9" s="118"/>
      <c r="H9" s="119"/>
    </row>
    <row r="10" spans="1:8">
      <c r="A10" s="120"/>
      <c r="B10" s="121"/>
      <c r="C10" s="122"/>
      <c r="D10" s="123">
        <v>24558</v>
      </c>
      <c r="E10" s="124"/>
      <c r="F10" s="125">
        <v>25589</v>
      </c>
      <c r="G10" s="126"/>
      <c r="H10" s="127"/>
    </row>
    <row r="11" spans="1:8">
      <c r="A11" s="108" t="s">
        <v>514</v>
      </c>
      <c r="B11" s="113"/>
      <c r="C11" s="114"/>
      <c r="D11" s="115">
        <v>20071</v>
      </c>
      <c r="E11" s="116"/>
      <c r="F11" s="117">
        <v>39951</v>
      </c>
      <c r="G11" s="118"/>
      <c r="H11" s="119"/>
    </row>
    <row r="12" spans="1:8">
      <c r="A12" s="120"/>
      <c r="B12" s="121"/>
      <c r="C12" s="128"/>
      <c r="D12" s="123">
        <v>15406</v>
      </c>
      <c r="E12" s="124"/>
      <c r="F12" s="125">
        <v>22555</v>
      </c>
      <c r="G12" s="126"/>
      <c r="H12" s="127"/>
    </row>
    <row r="13" spans="1:8">
      <c r="A13" s="108"/>
      <c r="B13" s="113"/>
      <c r="C13" s="129"/>
      <c r="D13" s="130">
        <v>34132</v>
      </c>
      <c r="E13" s="131"/>
      <c r="F13" s="132">
        <v>41248</v>
      </c>
      <c r="G13" s="133"/>
      <c r="H13" s="119"/>
    </row>
    <row r="14" spans="1:8">
      <c r="A14" s="120"/>
      <c r="B14" s="121"/>
      <c r="C14" s="122"/>
      <c r="D14" s="123">
        <v>24108</v>
      </c>
      <c r="E14" s="124"/>
      <c r="F14" s="125">
        <v>22976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4.8899999999999997</v>
      </c>
      <c r="C19" s="134">
        <f>ROUND(VALUE(SUBSTITUTE(実質収支比率等に係る経年分析!G$48,"▲","-")),2)</f>
        <v>5.12</v>
      </c>
      <c r="D19" s="134">
        <f>ROUND(VALUE(SUBSTITUTE(実質収支比率等に係る経年分析!H$48,"▲","-")),2)</f>
        <v>5.68</v>
      </c>
      <c r="E19" s="134">
        <f>ROUND(VALUE(SUBSTITUTE(実質収支比率等に係る経年分析!I$48,"▲","-")),2)</f>
        <v>4.51</v>
      </c>
      <c r="F19" s="134">
        <f>ROUND(VALUE(SUBSTITUTE(実質収支比率等に係る経年分析!J$48,"▲","-")),2)</f>
        <v>4</v>
      </c>
    </row>
    <row r="20" spans="1:11">
      <c r="A20" s="134" t="s">
        <v>42</v>
      </c>
      <c r="B20" s="134">
        <f>ROUND(VALUE(SUBSTITUTE(実質収支比率等に係る経年分析!F$47,"▲","-")),2)</f>
        <v>11.52</v>
      </c>
      <c r="C20" s="134">
        <f>ROUND(VALUE(SUBSTITUTE(実質収支比率等に係る経年分析!G$47,"▲","-")),2)</f>
        <v>11.24</v>
      </c>
      <c r="D20" s="134">
        <f>ROUND(VALUE(SUBSTITUTE(実質収支比率等に係る経年分析!H$47,"▲","-")),2)</f>
        <v>8.85</v>
      </c>
      <c r="E20" s="134">
        <f>ROUND(VALUE(SUBSTITUTE(実質収支比率等に係る経年分析!I$47,"▲","-")),2)</f>
        <v>6.85</v>
      </c>
      <c r="F20" s="134">
        <f>ROUND(VALUE(SUBSTITUTE(実質収支比率等に係る経年分析!J$47,"▲","-")),2)</f>
        <v>5.95</v>
      </c>
    </row>
    <row r="21" spans="1:11">
      <c r="A21" s="134" t="s">
        <v>43</v>
      </c>
      <c r="B21" s="134">
        <f>IF(ISNUMBER(VALUE(SUBSTITUTE(実質収支比率等に係る経年分析!F$49,"▲","-"))),ROUND(VALUE(SUBSTITUTE(実質収支比率等に係る経年分析!F$49,"▲","-")),2),NA())</f>
        <v>2.06</v>
      </c>
      <c r="C21" s="134">
        <f>IF(ISNUMBER(VALUE(SUBSTITUTE(実質収支比率等に係る経年分析!G$49,"▲","-"))),ROUND(VALUE(SUBSTITUTE(実質収支比率等に係る経年分析!G$49,"▲","-")),2),NA())</f>
        <v>0.08</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-3.04</v>
      </c>
      <c r="F21" s="134">
        <f>IF(ISNUMBER(VALUE(SUBSTITUTE(実質収支比率等に係る経年分析!J$49,"▲","-"))),ROUND(VALUE(SUBSTITUTE(実質収支比率等に係る経年分析!J$49,"▲","-")),2),NA())</f>
        <v>-1.36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新座都市計画事業新座駅南口第２土地区画整理事業特別会計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0.57999999999999996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0.96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新座都市計画事業新座駅北口土地区画整理事業特別会計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0.56999999999999995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4.5199999999999996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4.6500000000000004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4215</v>
      </c>
      <c r="E42" s="136"/>
      <c r="F42" s="136"/>
      <c r="G42" s="136">
        <f>'実質公債費比率（分子）の構造'!L$52</f>
        <v>4057</v>
      </c>
      <c r="H42" s="136"/>
      <c r="I42" s="136"/>
      <c r="J42" s="136">
        <f>'実質公債費比率（分子）の構造'!M$52</f>
        <v>3989</v>
      </c>
      <c r="K42" s="136"/>
      <c r="L42" s="136"/>
      <c r="M42" s="136">
        <f>'実質公債費比率（分子）の構造'!N$52</f>
        <v>4012</v>
      </c>
      <c r="N42" s="136"/>
      <c r="O42" s="136"/>
      <c r="P42" s="136">
        <f>'実質公債費比率（分子）の構造'!O$52</f>
        <v>3637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89</v>
      </c>
      <c r="C44" s="136"/>
      <c r="D44" s="136"/>
      <c r="E44" s="136">
        <f>'実質公債費比率（分子）の構造'!L$50</f>
        <v>113</v>
      </c>
      <c r="F44" s="136"/>
      <c r="G44" s="136"/>
      <c r="H44" s="136">
        <f>'実質公債費比率（分子）の構造'!M$50</f>
        <v>66</v>
      </c>
      <c r="I44" s="136"/>
      <c r="J44" s="136"/>
      <c r="K44" s="136">
        <f>'実質公債費比率（分子）の構造'!N$50</f>
        <v>88</v>
      </c>
      <c r="L44" s="136"/>
      <c r="M44" s="136"/>
      <c r="N44" s="136">
        <f>'実質公債費比率（分子）の構造'!O$50</f>
        <v>123</v>
      </c>
      <c r="O44" s="136"/>
      <c r="P44" s="136"/>
    </row>
    <row r="45" spans="1:16">
      <c r="A45" s="136" t="s">
        <v>53</v>
      </c>
      <c r="B45" s="136">
        <f>'実質公債費比率（分子）の構造'!K$49</f>
        <v>150</v>
      </c>
      <c r="C45" s="136"/>
      <c r="D45" s="136"/>
      <c r="E45" s="136">
        <f>'実質公債費比率（分子）の構造'!L$49</f>
        <v>99</v>
      </c>
      <c r="F45" s="136"/>
      <c r="G45" s="136"/>
      <c r="H45" s="136">
        <f>'実質公債費比率（分子）の構造'!M$49</f>
        <v>37</v>
      </c>
      <c r="I45" s="136"/>
      <c r="J45" s="136"/>
      <c r="K45" s="136">
        <f>'実質公債費比率（分子）の構造'!N$49</f>
        <v>49</v>
      </c>
      <c r="L45" s="136"/>
      <c r="M45" s="136"/>
      <c r="N45" s="136">
        <f>'実質公債費比率（分子）の構造'!O$49</f>
        <v>44</v>
      </c>
      <c r="O45" s="136"/>
      <c r="P45" s="136"/>
    </row>
    <row r="46" spans="1:16">
      <c r="A46" s="136" t="s">
        <v>54</v>
      </c>
      <c r="B46" s="136">
        <f>'実質公債費比率（分子）の構造'!K$48</f>
        <v>1220</v>
      </c>
      <c r="C46" s="136"/>
      <c r="D46" s="136"/>
      <c r="E46" s="136">
        <f>'実質公債費比率（分子）の構造'!L$48</f>
        <v>1026</v>
      </c>
      <c r="F46" s="136"/>
      <c r="G46" s="136"/>
      <c r="H46" s="136">
        <f>'実質公債費比率（分子）の構造'!M$48</f>
        <v>776</v>
      </c>
      <c r="I46" s="136"/>
      <c r="J46" s="136"/>
      <c r="K46" s="136">
        <f>'実質公債費比率（分子）の構造'!N$48</f>
        <v>859</v>
      </c>
      <c r="L46" s="136"/>
      <c r="M46" s="136"/>
      <c r="N46" s="136">
        <f>'実質公債費比率（分子）の構造'!O$48</f>
        <v>703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4052</v>
      </c>
      <c r="C49" s="136"/>
      <c r="D49" s="136"/>
      <c r="E49" s="136">
        <f>'実質公債費比率（分子）の構造'!L$45</f>
        <v>4011</v>
      </c>
      <c r="F49" s="136"/>
      <c r="G49" s="136"/>
      <c r="H49" s="136">
        <f>'実質公債費比率（分子）の構造'!M$45</f>
        <v>4281</v>
      </c>
      <c r="I49" s="136"/>
      <c r="J49" s="136"/>
      <c r="K49" s="136">
        <f>'実質公債費比率（分子）の構造'!N$45</f>
        <v>4496</v>
      </c>
      <c r="L49" s="136"/>
      <c r="M49" s="136"/>
      <c r="N49" s="136">
        <f>'実質公債費比率（分子）の構造'!O$45</f>
        <v>4331</v>
      </c>
      <c r="O49" s="136"/>
      <c r="P49" s="136"/>
    </row>
    <row r="50" spans="1:16">
      <c r="A50" s="136" t="s">
        <v>58</v>
      </c>
      <c r="B50" s="136" t="e">
        <f>NA()</f>
        <v>#N/A</v>
      </c>
      <c r="C50" s="136">
        <f>IF(ISNUMBER('実質公債費比率（分子）の構造'!K$53),'実質公債費比率（分子）の構造'!K$53,NA())</f>
        <v>1296</v>
      </c>
      <c r="D50" s="136" t="e">
        <f>NA()</f>
        <v>#N/A</v>
      </c>
      <c r="E50" s="136" t="e">
        <f>NA()</f>
        <v>#N/A</v>
      </c>
      <c r="F50" s="136">
        <f>IF(ISNUMBER('実質公債費比率（分子）の構造'!L$53),'実質公債費比率（分子）の構造'!L$53,NA())</f>
        <v>1192</v>
      </c>
      <c r="G50" s="136" t="e">
        <f>NA()</f>
        <v>#N/A</v>
      </c>
      <c r="H50" s="136" t="e">
        <f>NA()</f>
        <v>#N/A</v>
      </c>
      <c r="I50" s="136">
        <f>IF(ISNUMBER('実質公債費比率（分子）の構造'!M$53),'実質公債費比率（分子）の構造'!M$53,NA())</f>
        <v>1171</v>
      </c>
      <c r="J50" s="136" t="e">
        <f>NA()</f>
        <v>#N/A</v>
      </c>
      <c r="K50" s="136" t="e">
        <f>NA()</f>
        <v>#N/A</v>
      </c>
      <c r="L50" s="136">
        <f>IF(ISNUMBER('実質公債費比率（分子）の構造'!N$53),'実質公債費比率（分子）の構造'!N$53,NA())</f>
        <v>1480</v>
      </c>
      <c r="M50" s="136" t="e">
        <f>NA()</f>
        <v>#N/A</v>
      </c>
      <c r="N50" s="136" t="e">
        <f>NA()</f>
        <v>#N/A</v>
      </c>
      <c r="O50" s="136">
        <f>IF(ISNUMBER('実質公債費比率（分子）の構造'!O$53),'実質公債費比率（分子）の構造'!O$53,NA())</f>
        <v>1564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32215</v>
      </c>
      <c r="E56" s="135"/>
      <c r="F56" s="135"/>
      <c r="G56" s="135">
        <f>'将来負担比率（分子）の構造'!J$51</f>
        <v>33496</v>
      </c>
      <c r="H56" s="135"/>
      <c r="I56" s="135"/>
      <c r="J56" s="135">
        <f>'将来負担比率（分子）の構造'!K$51</f>
        <v>34049</v>
      </c>
      <c r="K56" s="135"/>
      <c r="L56" s="135"/>
      <c r="M56" s="135">
        <f>'将来負担比率（分子）の構造'!L$51</f>
        <v>34161</v>
      </c>
      <c r="N56" s="135"/>
      <c r="O56" s="135"/>
      <c r="P56" s="135">
        <f>'将来負担比率（分子）の構造'!M$51</f>
        <v>34074</v>
      </c>
    </row>
    <row r="57" spans="1:16">
      <c r="A57" s="135" t="s">
        <v>34</v>
      </c>
      <c r="B57" s="135"/>
      <c r="C57" s="135"/>
      <c r="D57" s="135">
        <f>'将来負担比率（分子）の構造'!I$50</f>
        <v>8495</v>
      </c>
      <c r="E57" s="135"/>
      <c r="F57" s="135"/>
      <c r="G57" s="135">
        <f>'将来負担比率（分子）の構造'!J$50</f>
        <v>8941</v>
      </c>
      <c r="H57" s="135"/>
      <c r="I57" s="135"/>
      <c r="J57" s="135">
        <f>'将来負担比率（分子）の構造'!K$50</f>
        <v>8027</v>
      </c>
      <c r="K57" s="135"/>
      <c r="L57" s="135"/>
      <c r="M57" s="135">
        <f>'将来負担比率（分子）の構造'!L$50</f>
        <v>7989</v>
      </c>
      <c r="N57" s="135"/>
      <c r="O57" s="135"/>
      <c r="P57" s="135">
        <f>'将来負担比率（分子）の構造'!M$50</f>
        <v>7452</v>
      </c>
    </row>
    <row r="58" spans="1:16">
      <c r="A58" s="135" t="s">
        <v>33</v>
      </c>
      <c r="B58" s="135"/>
      <c r="C58" s="135"/>
      <c r="D58" s="135">
        <f>'将来負担比率（分子）の構造'!I$49</f>
        <v>4260</v>
      </c>
      <c r="E58" s="135"/>
      <c r="F58" s="135"/>
      <c r="G58" s="135">
        <f>'将来負担比率（分子）の構造'!J$49</f>
        <v>4851</v>
      </c>
      <c r="H58" s="135"/>
      <c r="I58" s="135"/>
      <c r="J58" s="135">
        <f>'将来負担比率（分子）の構造'!K$49</f>
        <v>4685</v>
      </c>
      <c r="K58" s="135"/>
      <c r="L58" s="135"/>
      <c r="M58" s="135">
        <f>'将来負担比率（分子）の構造'!L$49</f>
        <v>4855</v>
      </c>
      <c r="N58" s="135"/>
      <c r="O58" s="135"/>
      <c r="P58" s="135">
        <f>'将来負担比率（分子）の構造'!M$49</f>
        <v>4620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12</v>
      </c>
      <c r="C61" s="135"/>
      <c r="D61" s="135"/>
      <c r="E61" s="135">
        <f>'将来負担比率（分子）の構造'!J$46</f>
        <v>12</v>
      </c>
      <c r="F61" s="135"/>
      <c r="G61" s="135"/>
      <c r="H61" s="135">
        <f>'将来負担比率（分子）の構造'!K$46</f>
        <v>13</v>
      </c>
      <c r="I61" s="135"/>
      <c r="J61" s="135"/>
      <c r="K61" s="135">
        <f>'将来負担比率（分子）の構造'!L$46</f>
        <v>10</v>
      </c>
      <c r="L61" s="135"/>
      <c r="M61" s="135"/>
      <c r="N61" s="135" t="str">
        <f>'将来負担比率（分子）の構造'!M$46</f>
        <v>-</v>
      </c>
      <c r="O61" s="135"/>
      <c r="P61" s="135"/>
    </row>
    <row r="62" spans="1:16">
      <c r="A62" s="135" t="s">
        <v>28</v>
      </c>
      <c r="B62" s="135">
        <f>'将来負担比率（分子）の構造'!I$45</f>
        <v>5607</v>
      </c>
      <c r="C62" s="135"/>
      <c r="D62" s="135"/>
      <c r="E62" s="135">
        <f>'将来負担比率（分子）の構造'!J$45</f>
        <v>5221</v>
      </c>
      <c r="F62" s="135"/>
      <c r="G62" s="135"/>
      <c r="H62" s="135">
        <f>'将来負担比率（分子）の構造'!K$45</f>
        <v>5060</v>
      </c>
      <c r="I62" s="135"/>
      <c r="J62" s="135"/>
      <c r="K62" s="135">
        <f>'将来負担比率（分子）の構造'!L$45</f>
        <v>4456</v>
      </c>
      <c r="L62" s="135"/>
      <c r="M62" s="135"/>
      <c r="N62" s="135">
        <f>'将来負担比率（分子）の構造'!M$45</f>
        <v>4257</v>
      </c>
      <c r="O62" s="135"/>
      <c r="P62" s="135"/>
    </row>
    <row r="63" spans="1:16">
      <c r="A63" s="135" t="s">
        <v>27</v>
      </c>
      <c r="B63" s="135">
        <f>'将来負担比率（分子）の構造'!I$44</f>
        <v>276</v>
      </c>
      <c r="C63" s="135"/>
      <c r="D63" s="135"/>
      <c r="E63" s="135">
        <f>'将来負担比率（分子）の構造'!J$44</f>
        <v>163</v>
      </c>
      <c r="F63" s="135"/>
      <c r="G63" s="135"/>
      <c r="H63" s="135">
        <f>'将来負担比率（分子）の構造'!K$44</f>
        <v>312</v>
      </c>
      <c r="I63" s="135"/>
      <c r="J63" s="135"/>
      <c r="K63" s="135">
        <f>'将来負担比率（分子）の構造'!L$44</f>
        <v>637</v>
      </c>
      <c r="L63" s="135"/>
      <c r="M63" s="135"/>
      <c r="N63" s="135">
        <f>'将来負担比率（分子）の構造'!M$44</f>
        <v>587</v>
      </c>
      <c r="O63" s="135"/>
      <c r="P63" s="135"/>
    </row>
    <row r="64" spans="1:16">
      <c r="A64" s="135" t="s">
        <v>26</v>
      </c>
      <c r="B64" s="135">
        <f>'将来負担比率（分子）の構造'!I$43</f>
        <v>10472</v>
      </c>
      <c r="C64" s="135"/>
      <c r="D64" s="135"/>
      <c r="E64" s="135">
        <f>'将来負担比率（分子）の構造'!J$43</f>
        <v>9514</v>
      </c>
      <c r="F64" s="135"/>
      <c r="G64" s="135"/>
      <c r="H64" s="135">
        <f>'将来負担比率（分子）の構造'!K$43</f>
        <v>8660</v>
      </c>
      <c r="I64" s="135"/>
      <c r="J64" s="135"/>
      <c r="K64" s="135">
        <f>'将来負担比率（分子）の構造'!L$43</f>
        <v>7750</v>
      </c>
      <c r="L64" s="135"/>
      <c r="M64" s="135"/>
      <c r="N64" s="135">
        <f>'将来負担比率（分子）の構造'!M$43</f>
        <v>6730</v>
      </c>
      <c r="O64" s="135"/>
      <c r="P64" s="135"/>
    </row>
    <row r="65" spans="1:16">
      <c r="A65" s="135" t="s">
        <v>25</v>
      </c>
      <c r="B65" s="135">
        <f>'将来負担比率（分子）の構造'!I$42</f>
        <v>393</v>
      </c>
      <c r="C65" s="135"/>
      <c r="D65" s="135"/>
      <c r="E65" s="135">
        <f>'将来負担比率（分子）の構造'!J$42</f>
        <v>178</v>
      </c>
      <c r="F65" s="135"/>
      <c r="G65" s="135"/>
      <c r="H65" s="135">
        <f>'将来負担比率（分子）の構造'!K$42</f>
        <v>204</v>
      </c>
      <c r="I65" s="135"/>
      <c r="J65" s="135"/>
      <c r="K65" s="135">
        <f>'将来負担比率（分子）の構造'!L$42</f>
        <v>344</v>
      </c>
      <c r="L65" s="135"/>
      <c r="M65" s="135"/>
      <c r="N65" s="135">
        <f>'将来負担比率（分子）の構造'!M$42</f>
        <v>222</v>
      </c>
      <c r="O65" s="135"/>
      <c r="P65" s="135"/>
    </row>
    <row r="66" spans="1:16">
      <c r="A66" s="135" t="s">
        <v>24</v>
      </c>
      <c r="B66" s="135">
        <f>'将来負担比率（分子）の構造'!I$41</f>
        <v>42010</v>
      </c>
      <c r="C66" s="135"/>
      <c r="D66" s="135"/>
      <c r="E66" s="135">
        <f>'将来負担比率（分子）の構造'!J$41</f>
        <v>43796</v>
      </c>
      <c r="F66" s="135"/>
      <c r="G66" s="135"/>
      <c r="H66" s="135">
        <f>'将来負担比率（分子）の構造'!K$41</f>
        <v>45946</v>
      </c>
      <c r="I66" s="135"/>
      <c r="J66" s="135"/>
      <c r="K66" s="135">
        <f>'将来負担比率（分子）の構造'!L$41</f>
        <v>47140</v>
      </c>
      <c r="L66" s="135"/>
      <c r="M66" s="135"/>
      <c r="N66" s="135">
        <f>'将来負担比率（分子）の構造'!M$41</f>
        <v>46776</v>
      </c>
      <c r="O66" s="135"/>
      <c r="P66" s="135"/>
    </row>
    <row r="67" spans="1:16">
      <c r="A67" s="135" t="s">
        <v>62</v>
      </c>
      <c r="B67" s="135" t="e">
        <f>NA()</f>
        <v>#N/A</v>
      </c>
      <c r="C67" s="135">
        <f>IF(ISNUMBER('将来負担比率（分子）の構造'!I$52), IF('将来負担比率（分子）の構造'!I$52 &lt; 0, 0, '将来負担比率（分子）の構造'!I$52), NA())</f>
        <v>13800</v>
      </c>
      <c r="D67" s="135" t="e">
        <f>NA()</f>
        <v>#N/A</v>
      </c>
      <c r="E67" s="135" t="e">
        <f>NA()</f>
        <v>#N/A</v>
      </c>
      <c r="F67" s="135">
        <f>IF(ISNUMBER('将来負担比率（分子）の構造'!J$52), IF('将来負担比率（分子）の構造'!J$52 &lt; 0, 0, '将来負担比率（分子）の構造'!J$52), NA())</f>
        <v>11596</v>
      </c>
      <c r="G67" s="135" t="e">
        <f>NA()</f>
        <v>#N/A</v>
      </c>
      <c r="H67" s="135" t="e">
        <f>NA()</f>
        <v>#N/A</v>
      </c>
      <c r="I67" s="135">
        <f>IF(ISNUMBER('将来負担比率（分子）の構造'!K$52), IF('将来負担比率（分子）の構造'!K$52 &lt; 0, 0, '将来負担比率（分子）の構造'!K$52), NA())</f>
        <v>13434</v>
      </c>
      <c r="J67" s="135" t="e">
        <f>NA()</f>
        <v>#N/A</v>
      </c>
      <c r="K67" s="135" t="e">
        <f>NA()</f>
        <v>#N/A</v>
      </c>
      <c r="L67" s="135">
        <f>IF(ISNUMBER('将来負担比率（分子）の構造'!L$52), IF('将来負担比率（分子）の構造'!L$52 &lt; 0, 0, '将来負担比率（分子）の構造'!L$52), NA())</f>
        <v>13332</v>
      </c>
      <c r="M67" s="135" t="e">
        <f>NA()</f>
        <v>#N/A</v>
      </c>
      <c r="N67" s="135" t="e">
        <f>NA()</f>
        <v>#N/A</v>
      </c>
      <c r="O67" s="135">
        <f>IF(ISNUMBER('将来負担比率（分子）の構造'!M$52), IF('将来負担比率（分子）の構造'!M$52 &lt; 0, 0, '将来負担比率（分子）の構造'!M$52), NA())</f>
        <v>12427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23147817</v>
      </c>
      <c r="S5" s="669"/>
      <c r="T5" s="669"/>
      <c r="U5" s="669"/>
      <c r="V5" s="669"/>
      <c r="W5" s="669"/>
      <c r="X5" s="669"/>
      <c r="Y5" s="716"/>
      <c r="Z5" s="729">
        <v>46.6</v>
      </c>
      <c r="AA5" s="729"/>
      <c r="AB5" s="729"/>
      <c r="AC5" s="729"/>
      <c r="AD5" s="730">
        <v>21995385</v>
      </c>
      <c r="AE5" s="730"/>
      <c r="AF5" s="730"/>
      <c r="AG5" s="730"/>
      <c r="AH5" s="730"/>
      <c r="AI5" s="730"/>
      <c r="AJ5" s="730"/>
      <c r="AK5" s="730"/>
      <c r="AL5" s="717">
        <v>79.099999999999994</v>
      </c>
      <c r="AM5" s="686"/>
      <c r="AN5" s="686"/>
      <c r="AO5" s="718"/>
      <c r="AP5" s="705" t="s">
        <v>205</v>
      </c>
      <c r="AQ5" s="706"/>
      <c r="AR5" s="706"/>
      <c r="AS5" s="706"/>
      <c r="AT5" s="706"/>
      <c r="AU5" s="706"/>
      <c r="AV5" s="706"/>
      <c r="AW5" s="706"/>
      <c r="AX5" s="706"/>
      <c r="AY5" s="706"/>
      <c r="AZ5" s="706"/>
      <c r="BA5" s="706"/>
      <c r="BB5" s="706"/>
      <c r="BC5" s="706"/>
      <c r="BD5" s="706"/>
      <c r="BE5" s="706"/>
      <c r="BF5" s="707"/>
      <c r="BG5" s="618">
        <v>21995386</v>
      </c>
      <c r="BH5" s="619"/>
      <c r="BI5" s="619"/>
      <c r="BJ5" s="619"/>
      <c r="BK5" s="619"/>
      <c r="BL5" s="619"/>
      <c r="BM5" s="619"/>
      <c r="BN5" s="620"/>
      <c r="BO5" s="671">
        <v>95</v>
      </c>
      <c r="BP5" s="671"/>
      <c r="BQ5" s="671"/>
      <c r="BR5" s="671"/>
      <c r="BS5" s="672">
        <v>152437</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242219</v>
      </c>
      <c r="S6" s="619"/>
      <c r="T6" s="619"/>
      <c r="U6" s="619"/>
      <c r="V6" s="619"/>
      <c r="W6" s="619"/>
      <c r="X6" s="619"/>
      <c r="Y6" s="620"/>
      <c r="Z6" s="671">
        <v>0.5</v>
      </c>
      <c r="AA6" s="671"/>
      <c r="AB6" s="671"/>
      <c r="AC6" s="671"/>
      <c r="AD6" s="672">
        <v>242219</v>
      </c>
      <c r="AE6" s="672"/>
      <c r="AF6" s="672"/>
      <c r="AG6" s="672"/>
      <c r="AH6" s="672"/>
      <c r="AI6" s="672"/>
      <c r="AJ6" s="672"/>
      <c r="AK6" s="672"/>
      <c r="AL6" s="641">
        <v>0.9</v>
      </c>
      <c r="AM6" s="673"/>
      <c r="AN6" s="673"/>
      <c r="AO6" s="674"/>
      <c r="AP6" s="615" t="s">
        <v>210</v>
      </c>
      <c r="AQ6" s="616"/>
      <c r="AR6" s="616"/>
      <c r="AS6" s="616"/>
      <c r="AT6" s="616"/>
      <c r="AU6" s="616"/>
      <c r="AV6" s="616"/>
      <c r="AW6" s="616"/>
      <c r="AX6" s="616"/>
      <c r="AY6" s="616"/>
      <c r="AZ6" s="616"/>
      <c r="BA6" s="616"/>
      <c r="BB6" s="616"/>
      <c r="BC6" s="616"/>
      <c r="BD6" s="616"/>
      <c r="BE6" s="616"/>
      <c r="BF6" s="617"/>
      <c r="BG6" s="618">
        <v>21995386</v>
      </c>
      <c r="BH6" s="619"/>
      <c r="BI6" s="619"/>
      <c r="BJ6" s="619"/>
      <c r="BK6" s="619"/>
      <c r="BL6" s="619"/>
      <c r="BM6" s="619"/>
      <c r="BN6" s="620"/>
      <c r="BO6" s="671">
        <v>95</v>
      </c>
      <c r="BP6" s="671"/>
      <c r="BQ6" s="671"/>
      <c r="BR6" s="671"/>
      <c r="BS6" s="672">
        <v>152437</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334447</v>
      </c>
      <c r="CS6" s="619"/>
      <c r="CT6" s="619"/>
      <c r="CU6" s="619"/>
      <c r="CV6" s="619"/>
      <c r="CW6" s="619"/>
      <c r="CX6" s="619"/>
      <c r="CY6" s="620"/>
      <c r="CZ6" s="671">
        <v>0.7</v>
      </c>
      <c r="DA6" s="671"/>
      <c r="DB6" s="671"/>
      <c r="DC6" s="671"/>
      <c r="DD6" s="624" t="s">
        <v>212</v>
      </c>
      <c r="DE6" s="619"/>
      <c r="DF6" s="619"/>
      <c r="DG6" s="619"/>
      <c r="DH6" s="619"/>
      <c r="DI6" s="619"/>
      <c r="DJ6" s="619"/>
      <c r="DK6" s="619"/>
      <c r="DL6" s="619"/>
      <c r="DM6" s="619"/>
      <c r="DN6" s="619"/>
      <c r="DO6" s="619"/>
      <c r="DP6" s="620"/>
      <c r="DQ6" s="624">
        <v>334447</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33812</v>
      </c>
      <c r="S7" s="619"/>
      <c r="T7" s="619"/>
      <c r="U7" s="619"/>
      <c r="V7" s="619"/>
      <c r="W7" s="619"/>
      <c r="X7" s="619"/>
      <c r="Y7" s="620"/>
      <c r="Z7" s="671">
        <v>0.1</v>
      </c>
      <c r="AA7" s="671"/>
      <c r="AB7" s="671"/>
      <c r="AC7" s="671"/>
      <c r="AD7" s="672">
        <v>33812</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11119662</v>
      </c>
      <c r="BH7" s="619"/>
      <c r="BI7" s="619"/>
      <c r="BJ7" s="619"/>
      <c r="BK7" s="619"/>
      <c r="BL7" s="619"/>
      <c r="BM7" s="619"/>
      <c r="BN7" s="620"/>
      <c r="BO7" s="671">
        <v>48</v>
      </c>
      <c r="BP7" s="671"/>
      <c r="BQ7" s="671"/>
      <c r="BR7" s="671"/>
      <c r="BS7" s="672">
        <v>152437</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6775074</v>
      </c>
      <c r="CS7" s="619"/>
      <c r="CT7" s="619"/>
      <c r="CU7" s="619"/>
      <c r="CV7" s="619"/>
      <c r="CW7" s="619"/>
      <c r="CX7" s="619"/>
      <c r="CY7" s="620"/>
      <c r="CZ7" s="671">
        <v>14</v>
      </c>
      <c r="DA7" s="671"/>
      <c r="DB7" s="671"/>
      <c r="DC7" s="671"/>
      <c r="DD7" s="624">
        <v>315710</v>
      </c>
      <c r="DE7" s="619"/>
      <c r="DF7" s="619"/>
      <c r="DG7" s="619"/>
      <c r="DH7" s="619"/>
      <c r="DI7" s="619"/>
      <c r="DJ7" s="619"/>
      <c r="DK7" s="619"/>
      <c r="DL7" s="619"/>
      <c r="DM7" s="619"/>
      <c r="DN7" s="619"/>
      <c r="DO7" s="619"/>
      <c r="DP7" s="620"/>
      <c r="DQ7" s="624">
        <v>5709458</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137116</v>
      </c>
      <c r="S8" s="619"/>
      <c r="T8" s="619"/>
      <c r="U8" s="619"/>
      <c r="V8" s="619"/>
      <c r="W8" s="619"/>
      <c r="X8" s="619"/>
      <c r="Y8" s="620"/>
      <c r="Z8" s="671">
        <v>0.3</v>
      </c>
      <c r="AA8" s="671"/>
      <c r="AB8" s="671"/>
      <c r="AC8" s="671"/>
      <c r="AD8" s="672">
        <v>137116</v>
      </c>
      <c r="AE8" s="672"/>
      <c r="AF8" s="672"/>
      <c r="AG8" s="672"/>
      <c r="AH8" s="672"/>
      <c r="AI8" s="672"/>
      <c r="AJ8" s="672"/>
      <c r="AK8" s="672"/>
      <c r="AL8" s="641">
        <v>0.5</v>
      </c>
      <c r="AM8" s="673"/>
      <c r="AN8" s="673"/>
      <c r="AO8" s="674"/>
      <c r="AP8" s="615" t="s">
        <v>217</v>
      </c>
      <c r="AQ8" s="616"/>
      <c r="AR8" s="616"/>
      <c r="AS8" s="616"/>
      <c r="AT8" s="616"/>
      <c r="AU8" s="616"/>
      <c r="AV8" s="616"/>
      <c r="AW8" s="616"/>
      <c r="AX8" s="616"/>
      <c r="AY8" s="616"/>
      <c r="AZ8" s="616"/>
      <c r="BA8" s="616"/>
      <c r="BB8" s="616"/>
      <c r="BC8" s="616"/>
      <c r="BD8" s="616"/>
      <c r="BE8" s="616"/>
      <c r="BF8" s="617"/>
      <c r="BG8" s="618">
        <v>271917</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23534442</v>
      </c>
      <c r="CS8" s="619"/>
      <c r="CT8" s="619"/>
      <c r="CU8" s="619"/>
      <c r="CV8" s="619"/>
      <c r="CW8" s="619"/>
      <c r="CX8" s="619"/>
      <c r="CY8" s="620"/>
      <c r="CZ8" s="671">
        <v>48.6</v>
      </c>
      <c r="DA8" s="671"/>
      <c r="DB8" s="671"/>
      <c r="DC8" s="671"/>
      <c r="DD8" s="624">
        <v>352768</v>
      </c>
      <c r="DE8" s="619"/>
      <c r="DF8" s="619"/>
      <c r="DG8" s="619"/>
      <c r="DH8" s="619"/>
      <c r="DI8" s="619"/>
      <c r="DJ8" s="619"/>
      <c r="DK8" s="619"/>
      <c r="DL8" s="619"/>
      <c r="DM8" s="619"/>
      <c r="DN8" s="619"/>
      <c r="DO8" s="619"/>
      <c r="DP8" s="620"/>
      <c r="DQ8" s="624">
        <v>12350607</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139059</v>
      </c>
      <c r="S9" s="619"/>
      <c r="T9" s="619"/>
      <c r="U9" s="619"/>
      <c r="V9" s="619"/>
      <c r="W9" s="619"/>
      <c r="X9" s="619"/>
      <c r="Y9" s="620"/>
      <c r="Z9" s="671">
        <v>0.3</v>
      </c>
      <c r="AA9" s="671"/>
      <c r="AB9" s="671"/>
      <c r="AC9" s="671"/>
      <c r="AD9" s="672">
        <v>139059</v>
      </c>
      <c r="AE9" s="672"/>
      <c r="AF9" s="672"/>
      <c r="AG9" s="672"/>
      <c r="AH9" s="672"/>
      <c r="AI9" s="672"/>
      <c r="AJ9" s="672"/>
      <c r="AK9" s="672"/>
      <c r="AL9" s="641">
        <v>0.5</v>
      </c>
      <c r="AM9" s="673"/>
      <c r="AN9" s="673"/>
      <c r="AO9" s="674"/>
      <c r="AP9" s="615" t="s">
        <v>220</v>
      </c>
      <c r="AQ9" s="616"/>
      <c r="AR9" s="616"/>
      <c r="AS9" s="616"/>
      <c r="AT9" s="616"/>
      <c r="AU9" s="616"/>
      <c r="AV9" s="616"/>
      <c r="AW9" s="616"/>
      <c r="AX9" s="616"/>
      <c r="AY9" s="616"/>
      <c r="AZ9" s="616"/>
      <c r="BA9" s="616"/>
      <c r="BB9" s="616"/>
      <c r="BC9" s="616"/>
      <c r="BD9" s="616"/>
      <c r="BE9" s="616"/>
      <c r="BF9" s="617"/>
      <c r="BG9" s="618">
        <v>9545527</v>
      </c>
      <c r="BH9" s="619"/>
      <c r="BI9" s="619"/>
      <c r="BJ9" s="619"/>
      <c r="BK9" s="619"/>
      <c r="BL9" s="619"/>
      <c r="BM9" s="619"/>
      <c r="BN9" s="620"/>
      <c r="BO9" s="671">
        <v>41.2</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2737459</v>
      </c>
      <c r="CS9" s="619"/>
      <c r="CT9" s="619"/>
      <c r="CU9" s="619"/>
      <c r="CV9" s="619"/>
      <c r="CW9" s="619"/>
      <c r="CX9" s="619"/>
      <c r="CY9" s="620"/>
      <c r="CZ9" s="671">
        <v>5.7</v>
      </c>
      <c r="DA9" s="671"/>
      <c r="DB9" s="671"/>
      <c r="DC9" s="671"/>
      <c r="DD9" s="624">
        <v>13018</v>
      </c>
      <c r="DE9" s="619"/>
      <c r="DF9" s="619"/>
      <c r="DG9" s="619"/>
      <c r="DH9" s="619"/>
      <c r="DI9" s="619"/>
      <c r="DJ9" s="619"/>
      <c r="DK9" s="619"/>
      <c r="DL9" s="619"/>
      <c r="DM9" s="619"/>
      <c r="DN9" s="619"/>
      <c r="DO9" s="619"/>
      <c r="DP9" s="620"/>
      <c r="DQ9" s="624">
        <v>2629185</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2507176</v>
      </c>
      <c r="S10" s="619"/>
      <c r="T10" s="619"/>
      <c r="U10" s="619"/>
      <c r="V10" s="619"/>
      <c r="W10" s="619"/>
      <c r="X10" s="619"/>
      <c r="Y10" s="620"/>
      <c r="Z10" s="671">
        <v>5</v>
      </c>
      <c r="AA10" s="671"/>
      <c r="AB10" s="671"/>
      <c r="AC10" s="671"/>
      <c r="AD10" s="672">
        <v>2507176</v>
      </c>
      <c r="AE10" s="672"/>
      <c r="AF10" s="672"/>
      <c r="AG10" s="672"/>
      <c r="AH10" s="672"/>
      <c r="AI10" s="672"/>
      <c r="AJ10" s="672"/>
      <c r="AK10" s="672"/>
      <c r="AL10" s="641">
        <v>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384033</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4402</v>
      </c>
      <c r="CS10" s="619"/>
      <c r="CT10" s="619"/>
      <c r="CU10" s="619"/>
      <c r="CV10" s="619"/>
      <c r="CW10" s="619"/>
      <c r="CX10" s="619"/>
      <c r="CY10" s="620"/>
      <c r="CZ10" s="671">
        <v>0</v>
      </c>
      <c r="DA10" s="671"/>
      <c r="DB10" s="671"/>
      <c r="DC10" s="671"/>
      <c r="DD10" s="624">
        <v>962</v>
      </c>
      <c r="DE10" s="619"/>
      <c r="DF10" s="619"/>
      <c r="DG10" s="619"/>
      <c r="DH10" s="619"/>
      <c r="DI10" s="619"/>
      <c r="DJ10" s="619"/>
      <c r="DK10" s="619"/>
      <c r="DL10" s="619"/>
      <c r="DM10" s="619"/>
      <c r="DN10" s="619"/>
      <c r="DO10" s="619"/>
      <c r="DP10" s="620"/>
      <c r="DQ10" s="624">
        <v>4402</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918185</v>
      </c>
      <c r="BH11" s="619"/>
      <c r="BI11" s="619"/>
      <c r="BJ11" s="619"/>
      <c r="BK11" s="619"/>
      <c r="BL11" s="619"/>
      <c r="BM11" s="619"/>
      <c r="BN11" s="620"/>
      <c r="BO11" s="671">
        <v>4</v>
      </c>
      <c r="BP11" s="671"/>
      <c r="BQ11" s="671"/>
      <c r="BR11" s="671"/>
      <c r="BS11" s="624">
        <v>152437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114498</v>
      </c>
      <c r="CS11" s="619"/>
      <c r="CT11" s="619"/>
      <c r="CU11" s="619"/>
      <c r="CV11" s="619"/>
      <c r="CW11" s="619"/>
      <c r="CX11" s="619"/>
      <c r="CY11" s="620"/>
      <c r="CZ11" s="671">
        <v>0.2</v>
      </c>
      <c r="DA11" s="671"/>
      <c r="DB11" s="671"/>
      <c r="DC11" s="671"/>
      <c r="DD11" s="624">
        <v>7614</v>
      </c>
      <c r="DE11" s="619"/>
      <c r="DF11" s="619"/>
      <c r="DG11" s="619"/>
      <c r="DH11" s="619"/>
      <c r="DI11" s="619"/>
      <c r="DJ11" s="619"/>
      <c r="DK11" s="619"/>
      <c r="DL11" s="619"/>
      <c r="DM11" s="619"/>
      <c r="DN11" s="619"/>
      <c r="DO11" s="619"/>
      <c r="DP11" s="620"/>
      <c r="DQ11" s="624">
        <v>102461</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9656356</v>
      </c>
      <c r="BH12" s="619"/>
      <c r="BI12" s="619"/>
      <c r="BJ12" s="619"/>
      <c r="BK12" s="619"/>
      <c r="BL12" s="619"/>
      <c r="BM12" s="619"/>
      <c r="BN12" s="620"/>
      <c r="BO12" s="671">
        <v>41.7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438535</v>
      </c>
      <c r="CS12" s="619"/>
      <c r="CT12" s="619"/>
      <c r="CU12" s="619"/>
      <c r="CV12" s="619"/>
      <c r="CW12" s="619"/>
      <c r="CX12" s="619"/>
      <c r="CY12" s="620"/>
      <c r="CZ12" s="671">
        <v>0.9</v>
      </c>
      <c r="DA12" s="671"/>
      <c r="DB12" s="671"/>
      <c r="DC12" s="671"/>
      <c r="DD12" s="624" t="s">
        <v>108</v>
      </c>
      <c r="DE12" s="619"/>
      <c r="DF12" s="619"/>
      <c r="DG12" s="619"/>
      <c r="DH12" s="619"/>
      <c r="DI12" s="619"/>
      <c r="DJ12" s="619"/>
      <c r="DK12" s="619"/>
      <c r="DL12" s="619"/>
      <c r="DM12" s="619"/>
      <c r="DN12" s="619"/>
      <c r="DO12" s="619"/>
      <c r="DP12" s="620"/>
      <c r="DQ12" s="624">
        <v>429253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73244</v>
      </c>
      <c r="S13" s="619"/>
      <c r="T13" s="619"/>
      <c r="U13" s="619"/>
      <c r="V13" s="619"/>
      <c r="W13" s="619"/>
      <c r="X13" s="619"/>
      <c r="Y13" s="620"/>
      <c r="Z13" s="671">
        <v>0.1</v>
      </c>
      <c r="AA13" s="671"/>
      <c r="AB13" s="671"/>
      <c r="AC13" s="671"/>
      <c r="AD13" s="672">
        <v>73244</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9568481</v>
      </c>
      <c r="BH13" s="619"/>
      <c r="BI13" s="619"/>
      <c r="BJ13" s="619"/>
      <c r="BK13" s="619"/>
      <c r="BL13" s="619"/>
      <c r="BM13" s="619"/>
      <c r="BN13" s="620"/>
      <c r="BO13" s="671">
        <v>41.3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3526958</v>
      </c>
      <c r="CS13" s="619"/>
      <c r="CT13" s="619"/>
      <c r="CU13" s="619"/>
      <c r="CV13" s="619"/>
      <c r="CW13" s="619"/>
      <c r="CX13" s="619"/>
      <c r="CY13" s="620"/>
      <c r="CZ13" s="671">
        <v>7.3</v>
      </c>
      <c r="DA13" s="671"/>
      <c r="DB13" s="671"/>
      <c r="DC13" s="671"/>
      <c r="DD13" s="624">
        <v>1505397</v>
      </c>
      <c r="DE13" s="619"/>
      <c r="DF13" s="619"/>
      <c r="DG13" s="619"/>
      <c r="DH13" s="619"/>
      <c r="DI13" s="619"/>
      <c r="DJ13" s="619"/>
      <c r="DK13" s="619"/>
      <c r="DL13" s="619"/>
      <c r="DM13" s="619"/>
      <c r="DN13" s="619"/>
      <c r="DO13" s="619"/>
      <c r="DP13" s="620"/>
      <c r="DQ13" s="624">
        <v>2511558</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134028</v>
      </c>
      <c r="BH14" s="619"/>
      <c r="BI14" s="619"/>
      <c r="BJ14" s="619"/>
      <c r="BK14" s="619"/>
      <c r="BL14" s="619"/>
      <c r="BM14" s="619"/>
      <c r="BN14" s="620"/>
      <c r="BO14" s="671">
        <v>0.6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1578846</v>
      </c>
      <c r="CS14" s="619"/>
      <c r="CT14" s="619"/>
      <c r="CU14" s="619"/>
      <c r="CV14" s="619"/>
      <c r="CW14" s="619"/>
      <c r="CX14" s="619"/>
      <c r="CY14" s="620"/>
      <c r="CZ14" s="671">
        <v>3.3</v>
      </c>
      <c r="DA14" s="671"/>
      <c r="DB14" s="671"/>
      <c r="DC14" s="671"/>
      <c r="DD14" s="624">
        <v>54533</v>
      </c>
      <c r="DE14" s="619"/>
      <c r="DF14" s="619"/>
      <c r="DG14" s="619"/>
      <c r="DH14" s="619"/>
      <c r="DI14" s="619"/>
      <c r="DJ14" s="619"/>
      <c r="DK14" s="619"/>
      <c r="DL14" s="619"/>
      <c r="DM14" s="619"/>
      <c r="DN14" s="619"/>
      <c r="DO14" s="619"/>
      <c r="DP14" s="620"/>
      <c r="DQ14" s="624">
        <v>1525606</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148496</v>
      </c>
      <c r="S15" s="619"/>
      <c r="T15" s="619"/>
      <c r="U15" s="619"/>
      <c r="V15" s="619"/>
      <c r="W15" s="619"/>
      <c r="X15" s="619"/>
      <c r="Y15" s="620"/>
      <c r="Z15" s="671">
        <v>0.3</v>
      </c>
      <c r="AA15" s="671"/>
      <c r="AB15" s="671"/>
      <c r="AC15" s="671"/>
      <c r="AD15" s="672">
        <v>148496</v>
      </c>
      <c r="AE15" s="672"/>
      <c r="AF15" s="672"/>
      <c r="AG15" s="672"/>
      <c r="AH15" s="672"/>
      <c r="AI15" s="672"/>
      <c r="AJ15" s="672"/>
      <c r="AK15" s="672"/>
      <c r="AL15" s="641">
        <v>0.5</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1085340</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5007079</v>
      </c>
      <c r="CS15" s="619"/>
      <c r="CT15" s="619"/>
      <c r="CU15" s="619"/>
      <c r="CV15" s="619"/>
      <c r="CW15" s="619"/>
      <c r="CX15" s="619"/>
      <c r="CY15" s="620"/>
      <c r="CZ15" s="671">
        <v>10.3</v>
      </c>
      <c r="DA15" s="671"/>
      <c r="DB15" s="671"/>
      <c r="DC15" s="671"/>
      <c r="DD15" s="624">
        <v>1042149</v>
      </c>
      <c r="DE15" s="619"/>
      <c r="DF15" s="619"/>
      <c r="DG15" s="619"/>
      <c r="DH15" s="619"/>
      <c r="DI15" s="619"/>
      <c r="DJ15" s="619"/>
      <c r="DK15" s="619"/>
      <c r="DL15" s="619"/>
      <c r="DM15" s="619"/>
      <c r="DN15" s="619"/>
      <c r="DO15" s="619"/>
      <c r="DP15" s="620"/>
      <c r="DQ15" s="624">
        <v>4001939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2198333</v>
      </c>
      <c r="S16" s="619"/>
      <c r="T16" s="619"/>
      <c r="U16" s="619"/>
      <c r="V16" s="619"/>
      <c r="W16" s="619"/>
      <c r="X16" s="619"/>
      <c r="Y16" s="620"/>
      <c r="Z16" s="671">
        <v>4.4000000000000004</v>
      </c>
      <c r="AA16" s="671"/>
      <c r="AB16" s="671"/>
      <c r="AC16" s="671"/>
      <c r="AD16" s="672">
        <v>1949612</v>
      </c>
      <c r="AE16" s="672"/>
      <c r="AF16" s="672"/>
      <c r="AG16" s="672"/>
      <c r="AH16" s="672"/>
      <c r="AI16" s="672"/>
      <c r="AJ16" s="672"/>
      <c r="AK16" s="672"/>
      <c r="AL16" s="641">
        <v>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1949612</v>
      </c>
      <c r="S17" s="619"/>
      <c r="T17" s="619"/>
      <c r="U17" s="619"/>
      <c r="V17" s="619"/>
      <c r="W17" s="619"/>
      <c r="X17" s="619"/>
      <c r="Y17" s="620"/>
      <c r="Z17" s="671">
        <v>3.9</v>
      </c>
      <c r="AA17" s="671"/>
      <c r="AB17" s="671"/>
      <c r="AC17" s="671"/>
      <c r="AD17" s="672">
        <v>1949612</v>
      </c>
      <c r="AE17" s="672"/>
      <c r="AF17" s="672"/>
      <c r="AG17" s="672"/>
      <c r="AH17" s="672"/>
      <c r="AI17" s="672"/>
      <c r="AJ17" s="672"/>
      <c r="AK17" s="672"/>
      <c r="AL17" s="641">
        <v>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4331336</v>
      </c>
      <c r="CS17" s="619"/>
      <c r="CT17" s="619"/>
      <c r="CU17" s="619"/>
      <c r="CV17" s="619"/>
      <c r="CW17" s="619"/>
      <c r="CX17" s="619"/>
      <c r="CY17" s="620"/>
      <c r="CZ17" s="671">
        <v>9</v>
      </c>
      <c r="DA17" s="671"/>
      <c r="DB17" s="671"/>
      <c r="DC17" s="671"/>
      <c r="DD17" s="624" t="s">
        <v>108</v>
      </c>
      <c r="DE17" s="619"/>
      <c r="DF17" s="619"/>
      <c r="DG17" s="619"/>
      <c r="DH17" s="619"/>
      <c r="DI17" s="619"/>
      <c r="DJ17" s="619"/>
      <c r="DK17" s="619"/>
      <c r="DL17" s="619"/>
      <c r="DM17" s="619"/>
      <c r="DN17" s="619"/>
      <c r="DO17" s="619"/>
      <c r="DP17" s="620"/>
      <c r="DQ17" s="624">
        <v>4331336</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248720</v>
      </c>
      <c r="S18" s="619"/>
      <c r="T18" s="619"/>
      <c r="U18" s="619"/>
      <c r="V18" s="619"/>
      <c r="W18" s="619"/>
      <c r="X18" s="619"/>
      <c r="Y18" s="620"/>
      <c r="Z18" s="671">
        <v>0.5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1152431</v>
      </c>
      <c r="BH19" s="619"/>
      <c r="BI19" s="619"/>
      <c r="BJ19" s="619"/>
      <c r="BK19" s="619"/>
      <c r="BL19" s="619"/>
      <c r="BM19" s="619"/>
      <c r="BN19" s="620"/>
      <c r="BO19" s="671">
        <v>5</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28627272</v>
      </c>
      <c r="S20" s="619"/>
      <c r="T20" s="619"/>
      <c r="U20" s="619"/>
      <c r="V20" s="619"/>
      <c r="W20" s="619"/>
      <c r="X20" s="619"/>
      <c r="Y20" s="620"/>
      <c r="Z20" s="671">
        <v>57.6</v>
      </c>
      <c r="AA20" s="671"/>
      <c r="AB20" s="671"/>
      <c r="AC20" s="671"/>
      <c r="AD20" s="672">
        <v>27226119</v>
      </c>
      <c r="AE20" s="672"/>
      <c r="AF20" s="672"/>
      <c r="AG20" s="672"/>
      <c r="AH20" s="672"/>
      <c r="AI20" s="672"/>
      <c r="AJ20" s="672"/>
      <c r="AK20" s="672"/>
      <c r="AL20" s="641">
        <v>97.9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1152431</v>
      </c>
      <c r="BH20" s="619"/>
      <c r="BI20" s="619"/>
      <c r="BJ20" s="619"/>
      <c r="BK20" s="619"/>
      <c r="BL20" s="619"/>
      <c r="BM20" s="619"/>
      <c r="BN20" s="620"/>
      <c r="BO20" s="671">
        <v>5</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48383076</v>
      </c>
      <c r="CS20" s="619"/>
      <c r="CT20" s="619"/>
      <c r="CU20" s="619"/>
      <c r="CV20" s="619"/>
      <c r="CW20" s="619"/>
      <c r="CX20" s="619"/>
      <c r="CY20" s="620"/>
      <c r="CZ20" s="671">
        <v>100</v>
      </c>
      <c r="DA20" s="671"/>
      <c r="DB20" s="671"/>
      <c r="DC20" s="671"/>
      <c r="DD20" s="624">
        <v>3292151</v>
      </c>
      <c r="DE20" s="619"/>
      <c r="DF20" s="619"/>
      <c r="DG20" s="619"/>
      <c r="DH20" s="619"/>
      <c r="DI20" s="619"/>
      <c r="DJ20" s="619"/>
      <c r="DK20" s="619"/>
      <c r="DL20" s="619"/>
      <c r="DM20" s="619"/>
      <c r="DN20" s="619"/>
      <c r="DO20" s="619"/>
      <c r="DP20" s="620"/>
      <c r="DQ20" s="624">
        <v>33930252</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17846</v>
      </c>
      <c r="S21" s="619"/>
      <c r="T21" s="619"/>
      <c r="U21" s="619"/>
      <c r="V21" s="619"/>
      <c r="W21" s="619"/>
      <c r="X21" s="619"/>
      <c r="Y21" s="620"/>
      <c r="Z21" s="671">
        <v>0</v>
      </c>
      <c r="AA21" s="671"/>
      <c r="AB21" s="671"/>
      <c r="AC21" s="671"/>
      <c r="AD21" s="672">
        <v>17846</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561556</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742297</v>
      </c>
      <c r="S23" s="619"/>
      <c r="T23" s="619"/>
      <c r="U23" s="619"/>
      <c r="V23" s="619"/>
      <c r="W23" s="619"/>
      <c r="X23" s="619"/>
      <c r="Y23" s="620"/>
      <c r="Z23" s="671">
        <v>1.5</v>
      </c>
      <c r="AA23" s="671"/>
      <c r="AB23" s="671"/>
      <c r="AC23" s="671"/>
      <c r="AD23" s="672">
        <v>128280</v>
      </c>
      <c r="AE23" s="672"/>
      <c r="AF23" s="672"/>
      <c r="AG23" s="672"/>
      <c r="AH23" s="672"/>
      <c r="AI23" s="672"/>
      <c r="AJ23" s="672"/>
      <c r="AK23" s="672"/>
      <c r="AL23" s="641">
        <v>0.5</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1152431</v>
      </c>
      <c r="BH23" s="619"/>
      <c r="BI23" s="619"/>
      <c r="BJ23" s="619"/>
      <c r="BK23" s="619"/>
      <c r="BL23" s="619"/>
      <c r="BM23" s="619"/>
      <c r="BN23" s="620"/>
      <c r="BO23" s="671">
        <v>5</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90294</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26441148</v>
      </c>
      <c r="CS24" s="669"/>
      <c r="CT24" s="669"/>
      <c r="CU24" s="669"/>
      <c r="CV24" s="669"/>
      <c r="CW24" s="669"/>
      <c r="CX24" s="669"/>
      <c r="CY24" s="716"/>
      <c r="CZ24" s="720">
        <v>54.6</v>
      </c>
      <c r="DA24" s="721"/>
      <c r="DB24" s="721"/>
      <c r="DC24" s="722"/>
      <c r="DD24" s="715">
        <v>16016279</v>
      </c>
      <c r="DE24" s="669"/>
      <c r="DF24" s="669"/>
      <c r="DG24" s="669"/>
      <c r="DH24" s="669"/>
      <c r="DI24" s="669"/>
      <c r="DJ24" s="669"/>
      <c r="DK24" s="716"/>
      <c r="DL24" s="715">
        <v>15907610</v>
      </c>
      <c r="DM24" s="669"/>
      <c r="DN24" s="669"/>
      <c r="DO24" s="669"/>
      <c r="DP24" s="669"/>
      <c r="DQ24" s="669"/>
      <c r="DR24" s="669"/>
      <c r="DS24" s="669"/>
      <c r="DT24" s="669"/>
      <c r="DU24" s="669"/>
      <c r="DV24" s="716"/>
      <c r="DW24" s="717">
        <v>53.6</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8607803</v>
      </c>
      <c r="S25" s="619"/>
      <c r="T25" s="619"/>
      <c r="U25" s="619"/>
      <c r="V25" s="619"/>
      <c r="W25" s="619"/>
      <c r="X25" s="619"/>
      <c r="Y25" s="620"/>
      <c r="Z25" s="671">
        <v>17.3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7059922</v>
      </c>
      <c r="CS25" s="637"/>
      <c r="CT25" s="637"/>
      <c r="CU25" s="637"/>
      <c r="CV25" s="637"/>
      <c r="CW25" s="637"/>
      <c r="CX25" s="637"/>
      <c r="CY25" s="638"/>
      <c r="CZ25" s="621">
        <v>14.6</v>
      </c>
      <c r="DA25" s="639"/>
      <c r="DB25" s="639"/>
      <c r="DC25" s="640"/>
      <c r="DD25" s="624">
        <v>6543970</v>
      </c>
      <c r="DE25" s="637"/>
      <c r="DF25" s="637"/>
      <c r="DG25" s="637"/>
      <c r="DH25" s="637"/>
      <c r="DI25" s="637"/>
      <c r="DJ25" s="637"/>
      <c r="DK25" s="638"/>
      <c r="DL25" s="624">
        <v>6532591</v>
      </c>
      <c r="DM25" s="637"/>
      <c r="DN25" s="637"/>
      <c r="DO25" s="637"/>
      <c r="DP25" s="637"/>
      <c r="DQ25" s="637"/>
      <c r="DR25" s="637"/>
      <c r="DS25" s="637"/>
      <c r="DT25" s="637"/>
      <c r="DU25" s="637"/>
      <c r="DV25" s="638"/>
      <c r="DW25" s="641">
        <v>22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181722</v>
      </c>
      <c r="S26" s="619"/>
      <c r="T26" s="619"/>
      <c r="U26" s="619"/>
      <c r="V26" s="619"/>
      <c r="W26" s="619"/>
      <c r="X26" s="619"/>
      <c r="Y26" s="620"/>
      <c r="Z26" s="671">
        <v>0.4</v>
      </c>
      <c r="AA26" s="671"/>
      <c r="AB26" s="671"/>
      <c r="AC26" s="671"/>
      <c r="AD26" s="672">
        <v>181722</v>
      </c>
      <c r="AE26" s="672"/>
      <c r="AF26" s="672"/>
      <c r="AG26" s="672"/>
      <c r="AH26" s="672"/>
      <c r="AI26" s="672"/>
      <c r="AJ26" s="672"/>
      <c r="AK26" s="672"/>
      <c r="AL26" s="641">
        <v>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4478204</v>
      </c>
      <c r="CS26" s="619"/>
      <c r="CT26" s="619"/>
      <c r="CU26" s="619"/>
      <c r="CV26" s="619"/>
      <c r="CW26" s="619"/>
      <c r="CX26" s="619"/>
      <c r="CY26" s="620"/>
      <c r="CZ26" s="621">
        <v>9.3000000000000007</v>
      </c>
      <c r="DA26" s="639"/>
      <c r="DB26" s="639"/>
      <c r="DC26" s="640"/>
      <c r="DD26" s="624">
        <v>4163304</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2926060</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23147817</v>
      </c>
      <c r="BH27" s="619"/>
      <c r="BI27" s="619"/>
      <c r="BJ27" s="619"/>
      <c r="BK27" s="619"/>
      <c r="BL27" s="619"/>
      <c r="BM27" s="619"/>
      <c r="BN27" s="620"/>
      <c r="BO27" s="671">
        <v>100</v>
      </c>
      <c r="BP27" s="671"/>
      <c r="BQ27" s="671"/>
      <c r="BR27" s="671"/>
      <c r="BS27" s="624">
        <v>152437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15049890</v>
      </c>
      <c r="CS27" s="637"/>
      <c r="CT27" s="637"/>
      <c r="CU27" s="637"/>
      <c r="CV27" s="637"/>
      <c r="CW27" s="637"/>
      <c r="CX27" s="637"/>
      <c r="CY27" s="638"/>
      <c r="CZ27" s="621">
        <v>31.1</v>
      </c>
      <c r="DA27" s="639"/>
      <c r="DB27" s="639"/>
      <c r="DC27" s="640"/>
      <c r="DD27" s="624">
        <v>5140973</v>
      </c>
      <c r="DE27" s="637"/>
      <c r="DF27" s="637"/>
      <c r="DG27" s="637"/>
      <c r="DH27" s="637"/>
      <c r="DI27" s="637"/>
      <c r="DJ27" s="637"/>
      <c r="DK27" s="638"/>
      <c r="DL27" s="624">
        <v>5043683</v>
      </c>
      <c r="DM27" s="637"/>
      <c r="DN27" s="637"/>
      <c r="DO27" s="637"/>
      <c r="DP27" s="637"/>
      <c r="DQ27" s="637"/>
      <c r="DR27" s="637"/>
      <c r="DS27" s="637"/>
      <c r="DT27" s="637"/>
      <c r="DU27" s="637"/>
      <c r="DV27" s="638"/>
      <c r="DW27" s="641">
        <v>17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548443</v>
      </c>
      <c r="S28" s="619"/>
      <c r="T28" s="619"/>
      <c r="U28" s="619"/>
      <c r="V28" s="619"/>
      <c r="W28" s="619"/>
      <c r="X28" s="619"/>
      <c r="Y28" s="620"/>
      <c r="Z28" s="671">
        <v>1.1000000000000001</v>
      </c>
      <c r="AA28" s="671"/>
      <c r="AB28" s="671"/>
      <c r="AC28" s="671"/>
      <c r="AD28" s="672">
        <v>64799</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4331336</v>
      </c>
      <c r="CS28" s="619"/>
      <c r="CT28" s="619"/>
      <c r="CU28" s="619"/>
      <c r="CV28" s="619"/>
      <c r="CW28" s="619"/>
      <c r="CX28" s="619"/>
      <c r="CY28" s="620"/>
      <c r="CZ28" s="621">
        <v>9</v>
      </c>
      <c r="DA28" s="639"/>
      <c r="DB28" s="639"/>
      <c r="DC28" s="640"/>
      <c r="DD28" s="624">
        <v>4331336</v>
      </c>
      <c r="DE28" s="619"/>
      <c r="DF28" s="619"/>
      <c r="DG28" s="619"/>
      <c r="DH28" s="619"/>
      <c r="DI28" s="619"/>
      <c r="DJ28" s="619"/>
      <c r="DK28" s="620"/>
      <c r="DL28" s="624">
        <v>4331336</v>
      </c>
      <c r="DM28" s="619"/>
      <c r="DN28" s="619"/>
      <c r="DO28" s="619"/>
      <c r="DP28" s="619"/>
      <c r="DQ28" s="619"/>
      <c r="DR28" s="619"/>
      <c r="DS28" s="619"/>
      <c r="DT28" s="619"/>
      <c r="DU28" s="619"/>
      <c r="DV28" s="620"/>
      <c r="DW28" s="641">
        <v>14.6</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7169</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4331336</v>
      </c>
      <c r="CS29" s="637"/>
      <c r="CT29" s="637"/>
      <c r="CU29" s="637"/>
      <c r="CV29" s="637"/>
      <c r="CW29" s="637"/>
      <c r="CX29" s="637"/>
      <c r="CY29" s="638"/>
      <c r="CZ29" s="621">
        <v>9</v>
      </c>
      <c r="DA29" s="639"/>
      <c r="DB29" s="639"/>
      <c r="DC29" s="640"/>
      <c r="DD29" s="624">
        <v>4331336</v>
      </c>
      <c r="DE29" s="637"/>
      <c r="DF29" s="637"/>
      <c r="DG29" s="637"/>
      <c r="DH29" s="637"/>
      <c r="DI29" s="637"/>
      <c r="DJ29" s="637"/>
      <c r="DK29" s="638"/>
      <c r="DL29" s="624">
        <v>4331336</v>
      </c>
      <c r="DM29" s="637"/>
      <c r="DN29" s="637"/>
      <c r="DO29" s="637"/>
      <c r="DP29" s="637"/>
      <c r="DQ29" s="637"/>
      <c r="DR29" s="637"/>
      <c r="DS29" s="637"/>
      <c r="DT29" s="637"/>
      <c r="DU29" s="637"/>
      <c r="DV29" s="638"/>
      <c r="DW29" s="641">
        <v>14.6</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1901724</v>
      </c>
      <c r="S30" s="619"/>
      <c r="T30" s="619"/>
      <c r="U30" s="619"/>
      <c r="V30" s="619"/>
      <c r="W30" s="619"/>
      <c r="X30" s="619"/>
      <c r="Y30" s="620"/>
      <c r="Z30" s="671">
        <v>3.8</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98.4</v>
      </c>
      <c r="BH30" s="685"/>
      <c r="BI30" s="685"/>
      <c r="BJ30" s="685"/>
      <c r="BK30" s="685"/>
      <c r="BL30" s="685"/>
      <c r="BM30" s="686">
        <v>93.2</v>
      </c>
      <c r="BN30" s="685"/>
      <c r="BO30" s="685"/>
      <c r="BP30" s="685"/>
      <c r="BQ30" s="687"/>
      <c r="BR30" s="684">
        <v>98.3</v>
      </c>
      <c r="BS30" s="685"/>
      <c r="BT30" s="685"/>
      <c r="BU30" s="685"/>
      <c r="BV30" s="685"/>
      <c r="BW30" s="685"/>
      <c r="BX30" s="686">
        <v>92.4</v>
      </c>
      <c r="BY30" s="685"/>
      <c r="BZ30" s="685"/>
      <c r="CA30" s="685"/>
      <c r="CB30" s="687"/>
      <c r="CD30" s="690"/>
      <c r="CE30" s="691"/>
      <c r="CF30" s="655" t="s">
        <v>289</v>
      </c>
      <c r="CG30" s="652"/>
      <c r="CH30" s="652"/>
      <c r="CI30" s="652"/>
      <c r="CJ30" s="652"/>
      <c r="CK30" s="652"/>
      <c r="CL30" s="652"/>
      <c r="CM30" s="652"/>
      <c r="CN30" s="652"/>
      <c r="CO30" s="652"/>
      <c r="CP30" s="652"/>
      <c r="CQ30" s="653"/>
      <c r="CR30" s="618">
        <v>3868718</v>
      </c>
      <c r="CS30" s="619"/>
      <c r="CT30" s="619"/>
      <c r="CU30" s="619"/>
      <c r="CV30" s="619"/>
      <c r="CW30" s="619"/>
      <c r="CX30" s="619"/>
      <c r="CY30" s="620"/>
      <c r="CZ30" s="621">
        <v>8</v>
      </c>
      <c r="DA30" s="639"/>
      <c r="DB30" s="639"/>
      <c r="DC30" s="640"/>
      <c r="DD30" s="624">
        <v>3868718</v>
      </c>
      <c r="DE30" s="619"/>
      <c r="DF30" s="619"/>
      <c r="DG30" s="619"/>
      <c r="DH30" s="619"/>
      <c r="DI30" s="619"/>
      <c r="DJ30" s="619"/>
      <c r="DK30" s="620"/>
      <c r="DL30" s="624">
        <v>3868718</v>
      </c>
      <c r="DM30" s="619"/>
      <c r="DN30" s="619"/>
      <c r="DO30" s="619"/>
      <c r="DP30" s="619"/>
      <c r="DQ30" s="619"/>
      <c r="DR30" s="619"/>
      <c r="DS30" s="619"/>
      <c r="DT30" s="619"/>
      <c r="DU30" s="619"/>
      <c r="DV30" s="620"/>
      <c r="DW30" s="641">
        <v>13</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1512026</v>
      </c>
      <c r="S31" s="619"/>
      <c r="T31" s="619"/>
      <c r="U31" s="619"/>
      <c r="V31" s="619"/>
      <c r="W31" s="619"/>
      <c r="X31" s="619"/>
      <c r="Y31" s="620"/>
      <c r="Z31" s="671">
        <v>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97.9</v>
      </c>
      <c r="BH31" s="637"/>
      <c r="BI31" s="637"/>
      <c r="BJ31" s="637"/>
      <c r="BK31" s="637"/>
      <c r="BL31" s="637"/>
      <c r="BM31" s="673">
        <v>91</v>
      </c>
      <c r="BN31" s="683"/>
      <c r="BO31" s="683"/>
      <c r="BP31" s="683"/>
      <c r="BQ31" s="647"/>
      <c r="BR31" s="682">
        <v>97.7</v>
      </c>
      <c r="BS31" s="637"/>
      <c r="BT31" s="637"/>
      <c r="BU31" s="637"/>
      <c r="BV31" s="637"/>
      <c r="BW31" s="637"/>
      <c r="BX31" s="673">
        <v>89.8</v>
      </c>
      <c r="BY31" s="683"/>
      <c r="BZ31" s="683"/>
      <c r="CA31" s="683"/>
      <c r="CB31" s="647"/>
      <c r="CD31" s="690"/>
      <c r="CE31" s="691"/>
      <c r="CF31" s="655" t="s">
        <v>293</v>
      </c>
      <c r="CG31" s="652"/>
      <c r="CH31" s="652"/>
      <c r="CI31" s="652"/>
      <c r="CJ31" s="652"/>
      <c r="CK31" s="652"/>
      <c r="CL31" s="652"/>
      <c r="CM31" s="652"/>
      <c r="CN31" s="652"/>
      <c r="CO31" s="652"/>
      <c r="CP31" s="652"/>
      <c r="CQ31" s="653"/>
      <c r="CR31" s="618">
        <v>462618</v>
      </c>
      <c r="CS31" s="637"/>
      <c r="CT31" s="637"/>
      <c r="CU31" s="637"/>
      <c r="CV31" s="637"/>
      <c r="CW31" s="637"/>
      <c r="CX31" s="637"/>
      <c r="CY31" s="638"/>
      <c r="CZ31" s="621">
        <v>1</v>
      </c>
      <c r="DA31" s="639"/>
      <c r="DB31" s="639"/>
      <c r="DC31" s="640"/>
      <c r="DD31" s="624">
        <v>462618</v>
      </c>
      <c r="DE31" s="637"/>
      <c r="DF31" s="637"/>
      <c r="DG31" s="637"/>
      <c r="DH31" s="637"/>
      <c r="DI31" s="637"/>
      <c r="DJ31" s="637"/>
      <c r="DK31" s="638"/>
      <c r="DL31" s="624">
        <v>462618</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458179</v>
      </c>
      <c r="S32" s="619"/>
      <c r="T32" s="619"/>
      <c r="U32" s="619"/>
      <c r="V32" s="619"/>
      <c r="W32" s="619"/>
      <c r="X32" s="619"/>
      <c r="Y32" s="620"/>
      <c r="Z32" s="671">
        <v>0.9</v>
      </c>
      <c r="AA32" s="671"/>
      <c r="AB32" s="671"/>
      <c r="AC32" s="671"/>
      <c r="AD32" s="672">
        <v>178532</v>
      </c>
      <c r="AE32" s="672"/>
      <c r="AF32" s="672"/>
      <c r="AG32" s="672"/>
      <c r="AH32" s="672"/>
      <c r="AI32" s="672"/>
      <c r="AJ32" s="672"/>
      <c r="AK32" s="672"/>
      <c r="AL32" s="641">
        <v>0.6</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98.6</v>
      </c>
      <c r="BH32" s="603"/>
      <c r="BI32" s="603"/>
      <c r="BJ32" s="603"/>
      <c r="BK32" s="603"/>
      <c r="BL32" s="603"/>
      <c r="BM32" s="666">
        <v>94.9</v>
      </c>
      <c r="BN32" s="603"/>
      <c r="BO32" s="603"/>
      <c r="BP32" s="603"/>
      <c r="BQ32" s="660"/>
      <c r="BR32" s="681">
        <v>98.6</v>
      </c>
      <c r="BS32" s="603"/>
      <c r="BT32" s="603"/>
      <c r="BU32" s="603"/>
      <c r="BV32" s="603"/>
      <c r="BW32" s="603"/>
      <c r="BX32" s="666">
        <v>94.6</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3504500</v>
      </c>
      <c r="S33" s="619"/>
      <c r="T33" s="619"/>
      <c r="U33" s="619"/>
      <c r="V33" s="619"/>
      <c r="W33" s="619"/>
      <c r="X33" s="619"/>
      <c r="Y33" s="620"/>
      <c r="Z33" s="671">
        <v>7.1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18649777</v>
      </c>
      <c r="CS33" s="637"/>
      <c r="CT33" s="637"/>
      <c r="CU33" s="637"/>
      <c r="CV33" s="637"/>
      <c r="CW33" s="637"/>
      <c r="CX33" s="637"/>
      <c r="CY33" s="638"/>
      <c r="CZ33" s="621">
        <v>38.5</v>
      </c>
      <c r="DA33" s="639"/>
      <c r="DB33" s="639"/>
      <c r="DC33" s="640"/>
      <c r="DD33" s="624">
        <v>16870974</v>
      </c>
      <c r="DE33" s="637"/>
      <c r="DF33" s="637"/>
      <c r="DG33" s="637"/>
      <c r="DH33" s="637"/>
      <c r="DI33" s="637"/>
      <c r="DJ33" s="637"/>
      <c r="DK33" s="638"/>
      <c r="DL33" s="624">
        <v>12297101</v>
      </c>
      <c r="DM33" s="637"/>
      <c r="DN33" s="637"/>
      <c r="DO33" s="637"/>
      <c r="DP33" s="637"/>
      <c r="DQ33" s="637"/>
      <c r="DR33" s="637"/>
      <c r="DS33" s="637"/>
      <c r="DT33" s="637"/>
      <c r="DU33" s="637"/>
      <c r="DV33" s="638"/>
      <c r="DW33" s="641">
        <v>41.4</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5444172</v>
      </c>
      <c r="CS34" s="619"/>
      <c r="CT34" s="619"/>
      <c r="CU34" s="619"/>
      <c r="CV34" s="619"/>
      <c r="CW34" s="619"/>
      <c r="CX34" s="619"/>
      <c r="CY34" s="620"/>
      <c r="CZ34" s="621">
        <v>11.3</v>
      </c>
      <c r="DA34" s="639"/>
      <c r="DB34" s="639"/>
      <c r="DC34" s="640"/>
      <c r="DD34" s="624">
        <v>4516109</v>
      </c>
      <c r="DE34" s="619"/>
      <c r="DF34" s="619"/>
      <c r="DG34" s="619"/>
      <c r="DH34" s="619"/>
      <c r="DI34" s="619"/>
      <c r="DJ34" s="619"/>
      <c r="DK34" s="620"/>
      <c r="DL34" s="624">
        <v>3972111</v>
      </c>
      <c r="DM34" s="619"/>
      <c r="DN34" s="619"/>
      <c r="DO34" s="619"/>
      <c r="DP34" s="619"/>
      <c r="DQ34" s="619"/>
      <c r="DR34" s="619"/>
      <c r="DS34" s="619"/>
      <c r="DT34" s="619"/>
      <c r="DU34" s="619"/>
      <c r="DV34" s="620"/>
      <c r="DW34" s="641">
        <v>13.4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1871300</v>
      </c>
      <c r="S35" s="619"/>
      <c r="T35" s="619"/>
      <c r="U35" s="619"/>
      <c r="V35" s="619"/>
      <c r="W35" s="619"/>
      <c r="X35" s="619"/>
      <c r="Y35" s="620"/>
      <c r="Z35" s="671">
        <v>3.8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5461616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662212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304522</v>
      </c>
      <c r="CS35" s="637"/>
      <c r="CT35" s="637"/>
      <c r="CU35" s="637"/>
      <c r="CV35" s="637"/>
      <c r="CW35" s="637"/>
      <c r="CX35" s="637"/>
      <c r="CY35" s="638"/>
      <c r="CZ35" s="621">
        <v>0.6</v>
      </c>
      <c r="DA35" s="639"/>
      <c r="DB35" s="639"/>
      <c r="DC35" s="640"/>
      <c r="DD35" s="624">
        <v>288281</v>
      </c>
      <c r="DE35" s="637"/>
      <c r="DF35" s="637"/>
      <c r="DG35" s="637"/>
      <c r="DH35" s="637"/>
      <c r="DI35" s="637"/>
      <c r="DJ35" s="637"/>
      <c r="DK35" s="638"/>
      <c r="DL35" s="624">
        <v>287629</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49686891</v>
      </c>
      <c r="S36" s="659"/>
      <c r="T36" s="659"/>
      <c r="U36" s="659"/>
      <c r="V36" s="659"/>
      <c r="W36" s="659"/>
      <c r="X36" s="659"/>
      <c r="Y36" s="662"/>
      <c r="Z36" s="663">
        <v>100</v>
      </c>
      <c r="AA36" s="663"/>
      <c r="AB36" s="663"/>
      <c r="AC36" s="663"/>
      <c r="AD36" s="664">
        <v>27797298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1025831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-407623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5786052</v>
      </c>
      <c r="CS36" s="619"/>
      <c r="CT36" s="619"/>
      <c r="CU36" s="619"/>
      <c r="CV36" s="619"/>
      <c r="CW36" s="619"/>
      <c r="CX36" s="619"/>
      <c r="CY36" s="620"/>
      <c r="CZ36" s="621">
        <v>12</v>
      </c>
      <c r="DA36" s="639"/>
      <c r="DB36" s="639"/>
      <c r="DC36" s="640"/>
      <c r="DD36" s="624">
        <v>5483101</v>
      </c>
      <c r="DE36" s="619"/>
      <c r="DF36" s="619"/>
      <c r="DG36" s="619"/>
      <c r="DH36" s="619"/>
      <c r="DI36" s="619"/>
      <c r="DJ36" s="619"/>
      <c r="DK36" s="620"/>
      <c r="DL36" s="624">
        <v>4507316</v>
      </c>
      <c r="DM36" s="619"/>
      <c r="DN36" s="619"/>
      <c r="DO36" s="619"/>
      <c r="DP36" s="619"/>
      <c r="DQ36" s="619"/>
      <c r="DR36" s="619"/>
      <c r="DS36" s="619"/>
      <c r="DT36" s="619"/>
      <c r="DU36" s="619"/>
      <c r="DV36" s="620"/>
      <c r="DW36" s="641">
        <v>15.2</v>
      </c>
      <c r="DX36" s="642"/>
      <c r="DY36" s="642"/>
      <c r="DZ36" s="642"/>
      <c r="EA36" s="642"/>
      <c r="EB36" s="642"/>
      <c r="EC36" s="643"/>
    </row>
    <row r="37" spans="2:133" ht="11.25" customHeight="1">
      <c r="AQ37" s="644" t="s">
        <v>311</v>
      </c>
      <c r="AR37" s="645"/>
      <c r="AS37" s="645"/>
      <c r="AT37" s="645"/>
      <c r="AU37" s="645"/>
      <c r="AV37" s="645"/>
      <c r="AW37" s="645"/>
      <c r="AX37" s="645"/>
      <c r="AY37" s="646"/>
      <c r="AZ37" s="618">
        <v>44143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26884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2300045</v>
      </c>
      <c r="CS37" s="637"/>
      <c r="CT37" s="637"/>
      <c r="CU37" s="637"/>
      <c r="CV37" s="637"/>
      <c r="CW37" s="637"/>
      <c r="CX37" s="637"/>
      <c r="CY37" s="638"/>
      <c r="CZ37" s="621">
        <v>4.8</v>
      </c>
      <c r="DA37" s="639"/>
      <c r="DB37" s="639"/>
      <c r="DC37" s="640"/>
      <c r="DD37" s="624">
        <v>2299926</v>
      </c>
      <c r="DE37" s="637"/>
      <c r="DF37" s="637"/>
      <c r="DG37" s="637"/>
      <c r="DH37" s="637"/>
      <c r="DI37" s="637"/>
      <c r="DJ37" s="637"/>
      <c r="DK37" s="638"/>
      <c r="DL37" s="624">
        <v>2299926</v>
      </c>
      <c r="DM37" s="637"/>
      <c r="DN37" s="637"/>
      <c r="DO37" s="637"/>
      <c r="DP37" s="637"/>
      <c r="DQ37" s="637"/>
      <c r="DR37" s="637"/>
      <c r="DS37" s="637"/>
      <c r="DT37" s="637"/>
      <c r="DU37" s="637"/>
      <c r="DV37" s="638"/>
      <c r="DW37" s="641">
        <v>7.8</v>
      </c>
      <c r="DX37" s="642"/>
      <c r="DY37" s="642"/>
      <c r="DZ37" s="642"/>
      <c r="EA37" s="642"/>
      <c r="EB37" s="642"/>
      <c r="EC37" s="643"/>
    </row>
    <row r="38" spans="2:133" ht="11.25" customHeight="1">
      <c r="AQ38" s="644" t="s">
        <v>314</v>
      </c>
      <c r="AR38" s="645"/>
      <c r="AS38" s="645"/>
      <c r="AT38" s="645"/>
      <c r="AU38" s="645"/>
      <c r="AV38" s="645"/>
      <c r="AW38" s="645"/>
      <c r="AX38" s="645"/>
      <c r="AY38" s="646"/>
      <c r="AZ38" s="618">
        <v>2177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44534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5459439</v>
      </c>
      <c r="CS38" s="619"/>
      <c r="CT38" s="619"/>
      <c r="CU38" s="619"/>
      <c r="CV38" s="619"/>
      <c r="CW38" s="619"/>
      <c r="CX38" s="619"/>
      <c r="CY38" s="620"/>
      <c r="CZ38" s="621">
        <v>11.3</v>
      </c>
      <c r="DA38" s="639"/>
      <c r="DB38" s="639"/>
      <c r="DC38" s="640"/>
      <c r="DD38" s="624">
        <v>4937076</v>
      </c>
      <c r="DE38" s="619"/>
      <c r="DF38" s="619"/>
      <c r="DG38" s="619"/>
      <c r="DH38" s="619"/>
      <c r="DI38" s="619"/>
      <c r="DJ38" s="619"/>
      <c r="DK38" s="620"/>
      <c r="DL38" s="624">
        <v>3443765</v>
      </c>
      <c r="DM38" s="619"/>
      <c r="DN38" s="619"/>
      <c r="DO38" s="619"/>
      <c r="DP38" s="619"/>
      <c r="DQ38" s="619"/>
      <c r="DR38" s="619"/>
      <c r="DS38" s="619"/>
      <c r="DT38" s="619"/>
      <c r="DU38" s="619"/>
      <c r="DV38" s="620"/>
      <c r="DW38" s="641">
        <v>11.6</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1569312</v>
      </c>
      <c r="CS39" s="637"/>
      <c r="CT39" s="637"/>
      <c r="CU39" s="637"/>
      <c r="CV39" s="637"/>
      <c r="CW39" s="637"/>
      <c r="CX39" s="637"/>
      <c r="CY39" s="638"/>
      <c r="CZ39" s="621">
        <v>3.2</v>
      </c>
      <c r="DA39" s="639"/>
      <c r="DB39" s="639"/>
      <c r="DC39" s="640"/>
      <c r="DD39" s="624">
        <v>1560127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1632754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86280</v>
      </c>
      <c r="CS40" s="619"/>
      <c r="CT40" s="619"/>
      <c r="CU40" s="619"/>
      <c r="CV40" s="619"/>
      <c r="CW40" s="619"/>
      <c r="CX40" s="619"/>
      <c r="CY40" s="620"/>
      <c r="CZ40" s="621">
        <v>0.2</v>
      </c>
      <c r="DA40" s="639"/>
      <c r="DB40" s="639"/>
      <c r="DC40" s="640"/>
      <c r="DD40" s="624">
        <v>86280</v>
      </c>
      <c r="DE40" s="619"/>
      <c r="DF40" s="619"/>
      <c r="DG40" s="619"/>
      <c r="DH40" s="619"/>
      <c r="DI40" s="619"/>
      <c r="DJ40" s="619"/>
      <c r="DK40" s="620"/>
      <c r="DL40" s="624">
        <v>86280</v>
      </c>
      <c r="DM40" s="619"/>
      <c r="DN40" s="619"/>
      <c r="DO40" s="619"/>
      <c r="DP40" s="619"/>
      <c r="DQ40" s="619"/>
      <c r="DR40" s="619"/>
      <c r="DS40" s="619"/>
      <c r="DT40" s="619"/>
      <c r="DU40" s="619"/>
      <c r="DV40" s="620"/>
      <c r="DW40" s="641">
        <v>0.3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2756711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259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3292151</v>
      </c>
      <c r="CS42" s="619"/>
      <c r="CT42" s="619"/>
      <c r="CU42" s="619"/>
      <c r="CV42" s="619"/>
      <c r="CW42" s="619"/>
      <c r="CX42" s="619"/>
      <c r="CY42" s="620"/>
      <c r="CZ42" s="621">
        <v>6.8</v>
      </c>
      <c r="DA42" s="622"/>
      <c r="DB42" s="622"/>
      <c r="DC42" s="623"/>
      <c r="DD42" s="624">
        <v>1042999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86554</v>
      </c>
      <c r="CS43" s="637"/>
      <c r="CT43" s="637"/>
      <c r="CU43" s="637"/>
      <c r="CV43" s="637"/>
      <c r="CW43" s="637"/>
      <c r="CX43" s="637"/>
      <c r="CY43" s="638"/>
      <c r="CZ43" s="621">
        <v>0.2</v>
      </c>
      <c r="DA43" s="639"/>
      <c r="DB43" s="639"/>
      <c r="DC43" s="640"/>
      <c r="DD43" s="624">
        <v>86554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3292151</v>
      </c>
      <c r="CS44" s="619"/>
      <c r="CT44" s="619"/>
      <c r="CU44" s="619"/>
      <c r="CV44" s="619"/>
      <c r="CW44" s="619"/>
      <c r="CX44" s="619"/>
      <c r="CY44" s="620"/>
      <c r="CZ44" s="621">
        <v>6.8</v>
      </c>
      <c r="DA44" s="622"/>
      <c r="DB44" s="622"/>
      <c r="DC44" s="623"/>
      <c r="DD44" s="624">
        <v>1042999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759833</v>
      </c>
      <c r="CS45" s="637"/>
      <c r="CT45" s="637"/>
      <c r="CU45" s="637"/>
      <c r="CV45" s="637"/>
      <c r="CW45" s="637"/>
      <c r="CX45" s="637"/>
      <c r="CY45" s="638"/>
      <c r="CZ45" s="621">
        <v>1.6</v>
      </c>
      <c r="DA45" s="639"/>
      <c r="DB45" s="639"/>
      <c r="DC45" s="640"/>
      <c r="DD45" s="624">
        <v>58968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2527043</v>
      </c>
      <c r="CS46" s="619"/>
      <c r="CT46" s="619"/>
      <c r="CU46" s="619"/>
      <c r="CV46" s="619"/>
      <c r="CW46" s="619"/>
      <c r="CX46" s="619"/>
      <c r="CY46" s="620"/>
      <c r="CZ46" s="621">
        <v>5.2</v>
      </c>
      <c r="DA46" s="622"/>
      <c r="DB46" s="622"/>
      <c r="DC46" s="623"/>
      <c r="DD46" s="624">
        <v>978756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48383076</v>
      </c>
      <c r="CS49" s="603"/>
      <c r="CT49" s="603"/>
      <c r="CU49" s="603"/>
      <c r="CV49" s="603"/>
      <c r="CW49" s="603"/>
      <c r="CX49" s="603"/>
      <c r="CY49" s="604"/>
      <c r="CZ49" s="605">
        <v>100</v>
      </c>
      <c r="DA49" s="606"/>
      <c r="DB49" s="606"/>
      <c r="DC49" s="607"/>
      <c r="DD49" s="608">
        <v>33930252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DK106" sqref="DK10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339</v>
      </c>
      <c r="DK2" s="1134"/>
      <c r="DL2" s="1134"/>
      <c r="DM2" s="1134"/>
      <c r="DN2" s="1134"/>
      <c r="DO2" s="1135"/>
      <c r="DP2" s="200"/>
      <c r="DQ2" s="1133" t="s">
        <v>340</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6" t="s">
        <v>341</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8" t="s">
        <v>343</v>
      </c>
      <c r="B5" s="1019"/>
      <c r="C5" s="1019"/>
      <c r="D5" s="1019"/>
      <c r="E5" s="1019"/>
      <c r="F5" s="1019"/>
      <c r="G5" s="1019"/>
      <c r="H5" s="1019"/>
      <c r="I5" s="1019"/>
      <c r="J5" s="1019"/>
      <c r="K5" s="1019"/>
      <c r="L5" s="1019"/>
      <c r="M5" s="1019"/>
      <c r="N5" s="1019"/>
      <c r="O5" s="1019"/>
      <c r="P5" s="1020"/>
      <c r="Q5" s="1024" t="s">
        <v>344</v>
      </c>
      <c r="R5" s="1025"/>
      <c r="S5" s="1025"/>
      <c r="T5" s="1025"/>
      <c r="U5" s="1026"/>
      <c r="V5" s="1024" t="s">
        <v>345</v>
      </c>
      <c r="W5" s="1025"/>
      <c r="X5" s="1025"/>
      <c r="Y5" s="1025"/>
      <c r="Z5" s="1026"/>
      <c r="AA5" s="1024" t="s">
        <v>346</v>
      </c>
      <c r="AB5" s="1025"/>
      <c r="AC5" s="1025"/>
      <c r="AD5" s="1025"/>
      <c r="AE5" s="1025"/>
      <c r="AF5" s="1136" t="s">
        <v>347</v>
      </c>
      <c r="AG5" s="1025"/>
      <c r="AH5" s="1025"/>
      <c r="AI5" s="1025"/>
      <c r="AJ5" s="1040"/>
      <c r="AK5" s="1025" t="s">
        <v>348</v>
      </c>
      <c r="AL5" s="1025"/>
      <c r="AM5" s="1025"/>
      <c r="AN5" s="1025"/>
      <c r="AO5" s="1026"/>
      <c r="AP5" s="1024" t="s">
        <v>349</v>
      </c>
      <c r="AQ5" s="1025"/>
      <c r="AR5" s="1025"/>
      <c r="AS5" s="1025"/>
      <c r="AT5" s="1026"/>
      <c r="AU5" s="1024" t="s">
        <v>350</v>
      </c>
      <c r="AV5" s="1025"/>
      <c r="AW5" s="1025"/>
      <c r="AX5" s="1025"/>
      <c r="AY5" s="1040"/>
      <c r="AZ5" s="207"/>
      <c r="BA5" s="207"/>
      <c r="BB5" s="207"/>
      <c r="BC5" s="207"/>
      <c r="BD5" s="207"/>
      <c r="BE5" s="208"/>
      <c r="BF5" s="208"/>
      <c r="BG5" s="208"/>
      <c r="BH5" s="208"/>
      <c r="BI5" s="208"/>
      <c r="BJ5" s="208"/>
      <c r="BK5" s="208"/>
      <c r="BL5" s="208"/>
      <c r="BM5" s="208"/>
      <c r="BN5" s="208"/>
      <c r="BO5" s="208"/>
      <c r="BP5" s="208"/>
      <c r="BQ5" s="1018" t="s">
        <v>351</v>
      </c>
      <c r="BR5" s="1019"/>
      <c r="BS5" s="1019"/>
      <c r="BT5" s="1019"/>
      <c r="BU5" s="1019"/>
      <c r="BV5" s="1019"/>
      <c r="BW5" s="1019"/>
      <c r="BX5" s="1019"/>
      <c r="BY5" s="1019"/>
      <c r="BZ5" s="1019"/>
      <c r="CA5" s="1019"/>
      <c r="CB5" s="1019"/>
      <c r="CC5" s="1019"/>
      <c r="CD5" s="1019"/>
      <c r="CE5" s="1019"/>
      <c r="CF5" s="1019"/>
      <c r="CG5" s="1020"/>
      <c r="CH5" s="1024" t="s">
        <v>352</v>
      </c>
      <c r="CI5" s="1025"/>
      <c r="CJ5" s="1025"/>
      <c r="CK5" s="1025"/>
      <c r="CL5" s="1026"/>
      <c r="CM5" s="1024" t="s">
        <v>353</v>
      </c>
      <c r="CN5" s="1025"/>
      <c r="CO5" s="1025"/>
      <c r="CP5" s="1025"/>
      <c r="CQ5" s="1026"/>
      <c r="CR5" s="1024" t="s">
        <v>354</v>
      </c>
      <c r="CS5" s="1025"/>
      <c r="CT5" s="1025"/>
      <c r="CU5" s="1025"/>
      <c r="CV5" s="1026"/>
      <c r="CW5" s="1024" t="s">
        <v>355</v>
      </c>
      <c r="CX5" s="1025"/>
      <c r="CY5" s="1025"/>
      <c r="CZ5" s="1025"/>
      <c r="DA5" s="1026"/>
      <c r="DB5" s="1024" t="s">
        <v>356</v>
      </c>
      <c r="DC5" s="1025"/>
      <c r="DD5" s="1025"/>
      <c r="DE5" s="1025"/>
      <c r="DF5" s="1026"/>
      <c r="DG5" s="1121" t="s">
        <v>357</v>
      </c>
      <c r="DH5" s="1122"/>
      <c r="DI5" s="1122"/>
      <c r="DJ5" s="1122"/>
      <c r="DK5" s="1123"/>
      <c r="DL5" s="1121" t="s">
        <v>358</v>
      </c>
      <c r="DM5" s="1122"/>
      <c r="DN5" s="1122"/>
      <c r="DO5" s="1122"/>
      <c r="DP5" s="1123"/>
      <c r="DQ5" s="1024" t="s">
        <v>359</v>
      </c>
      <c r="DR5" s="1025"/>
      <c r="DS5" s="1025"/>
      <c r="DT5" s="1025"/>
      <c r="DU5" s="1026"/>
      <c r="DV5" s="1024" t="s">
        <v>350</v>
      </c>
      <c r="DW5" s="1025"/>
      <c r="DX5" s="1025"/>
      <c r="DY5" s="1025"/>
      <c r="DZ5" s="1040"/>
      <c r="EA5" s="205"/>
    </row>
    <row r="6" spans="1:131" s="206"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37"/>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4"/>
      <c r="DH6" s="1125"/>
      <c r="DI6" s="1125"/>
      <c r="DJ6" s="1125"/>
      <c r="DK6" s="1126"/>
      <c r="DL6" s="1124"/>
      <c r="DM6" s="1125"/>
      <c r="DN6" s="1125"/>
      <c r="DO6" s="1125"/>
      <c r="DP6" s="1126"/>
      <c r="DQ6" s="1027"/>
      <c r="DR6" s="1028"/>
      <c r="DS6" s="1028"/>
      <c r="DT6" s="1028"/>
      <c r="DU6" s="1029"/>
      <c r="DV6" s="1027"/>
      <c r="DW6" s="1028"/>
      <c r="DX6" s="1028"/>
      <c r="DY6" s="1028"/>
      <c r="DZ6" s="1041"/>
      <c r="EA6" s="205"/>
    </row>
    <row r="7" spans="1:131" s="206" customFormat="1" ht="26.25" customHeight="1" thickTop="1">
      <c r="A7" s="209">
        <v>1</v>
      </c>
      <c r="B7" s="1073" t="s">
        <v>360</v>
      </c>
      <c r="C7" s="1074"/>
      <c r="D7" s="1074"/>
      <c r="E7" s="1074"/>
      <c r="F7" s="1074"/>
      <c r="G7" s="1074"/>
      <c r="H7" s="1074"/>
      <c r="I7" s="1074"/>
      <c r="J7" s="1074"/>
      <c r="K7" s="1074"/>
      <c r="L7" s="1074"/>
      <c r="M7" s="1074"/>
      <c r="N7" s="1074"/>
      <c r="O7" s="1074"/>
      <c r="P7" s="1075"/>
      <c r="Q7" s="1127">
        <v>49100</v>
      </c>
      <c r="R7" s="1128"/>
      <c r="S7" s="1128"/>
      <c r="T7" s="1128"/>
      <c r="U7" s="1128"/>
      <c r="V7" s="1128">
        <v>47898</v>
      </c>
      <c r="W7" s="1128"/>
      <c r="X7" s="1128"/>
      <c r="Y7" s="1128"/>
      <c r="Z7" s="1128"/>
      <c r="AA7" s="1128">
        <v>1203</v>
      </c>
      <c r="AB7" s="1128"/>
      <c r="AC7" s="1128"/>
      <c r="AD7" s="1128"/>
      <c r="AE7" s="1129"/>
      <c r="AF7" s="1130">
        <v>1101</v>
      </c>
      <c r="AG7" s="1131"/>
      <c r="AH7" s="1131"/>
      <c r="AI7" s="1131"/>
      <c r="AJ7" s="1132"/>
      <c r="AK7" s="1114">
        <v>1902</v>
      </c>
      <c r="AL7" s="1115"/>
      <c r="AM7" s="1115"/>
      <c r="AN7" s="1115"/>
      <c r="AO7" s="1115"/>
      <c r="AP7" s="1115">
        <v>43194</v>
      </c>
      <c r="AQ7" s="1115"/>
      <c r="AR7" s="1115"/>
      <c r="AS7" s="1115"/>
      <c r="AT7" s="1115"/>
      <c r="AU7" s="1116"/>
      <c r="AV7" s="1116"/>
      <c r="AW7" s="1116"/>
      <c r="AX7" s="1116"/>
      <c r="AY7" s="1117"/>
      <c r="AZ7" s="203"/>
      <c r="BA7" s="203"/>
      <c r="BB7" s="203"/>
      <c r="BC7" s="203"/>
      <c r="BD7" s="203"/>
      <c r="BE7" s="204"/>
      <c r="BF7" s="204"/>
      <c r="BG7" s="204"/>
      <c r="BH7" s="204"/>
      <c r="BI7" s="204"/>
      <c r="BJ7" s="204"/>
      <c r="BK7" s="204"/>
      <c r="BL7" s="204"/>
      <c r="BM7" s="204"/>
      <c r="BN7" s="204"/>
      <c r="BO7" s="204"/>
      <c r="BP7" s="204"/>
      <c r="BQ7" s="210">
        <v>1</v>
      </c>
      <c r="BR7" s="211"/>
      <c r="BS7" s="1118" t="s">
        <v>542</v>
      </c>
      <c r="BT7" s="1119"/>
      <c r="BU7" s="1119"/>
      <c r="BV7" s="1119"/>
      <c r="BW7" s="1119"/>
      <c r="BX7" s="1119"/>
      <c r="BY7" s="1119"/>
      <c r="BZ7" s="1119"/>
      <c r="CA7" s="1119"/>
      <c r="CB7" s="1119"/>
      <c r="CC7" s="1119"/>
      <c r="CD7" s="1119"/>
      <c r="CE7" s="1119"/>
      <c r="CF7" s="1119"/>
      <c r="CG7" s="1120"/>
      <c r="CH7" s="1111">
        <v>3</v>
      </c>
      <c r="CI7" s="1112"/>
      <c r="CJ7" s="1112"/>
      <c r="CK7" s="1112"/>
      <c r="CL7" s="1113"/>
      <c r="CM7" s="1111">
        <v>98</v>
      </c>
      <c r="CN7" s="1112"/>
      <c r="CO7" s="1112"/>
      <c r="CP7" s="1112"/>
      <c r="CQ7" s="1113"/>
      <c r="CR7" s="1111">
        <v>25</v>
      </c>
      <c r="CS7" s="1112"/>
      <c r="CT7" s="1112"/>
      <c r="CU7" s="1112"/>
      <c r="CV7" s="1113"/>
      <c r="CW7" s="1111">
        <v>4</v>
      </c>
      <c r="CX7" s="1112"/>
      <c r="CY7" s="1112"/>
      <c r="CZ7" s="1112"/>
      <c r="DA7" s="1113"/>
      <c r="DB7" s="1111" t="s">
        <v>543</v>
      </c>
      <c r="DC7" s="1112"/>
      <c r="DD7" s="1112"/>
      <c r="DE7" s="1112"/>
      <c r="DF7" s="1113"/>
      <c r="DG7" s="1111" t="s">
        <v>543</v>
      </c>
      <c r="DH7" s="1112"/>
      <c r="DI7" s="1112"/>
      <c r="DJ7" s="1112"/>
      <c r="DK7" s="1113"/>
      <c r="DL7" s="1111" t="s">
        <v>543</v>
      </c>
      <c r="DM7" s="1112"/>
      <c r="DN7" s="1112"/>
      <c r="DO7" s="1112"/>
      <c r="DP7" s="1113"/>
      <c r="DQ7" s="1111" t="s">
        <v>543</v>
      </c>
      <c r="DR7" s="1112"/>
      <c r="DS7" s="1112"/>
      <c r="DT7" s="1112"/>
      <c r="DU7" s="1113"/>
      <c r="DV7" s="1138"/>
      <c r="DW7" s="1139"/>
      <c r="DX7" s="1139"/>
      <c r="DY7" s="1139"/>
      <c r="DZ7" s="1140"/>
      <c r="EA7" s="205"/>
    </row>
    <row r="8" spans="1:131" s="206" customFormat="1" ht="26.25" customHeight="1">
      <c r="A8" s="212">
        <v>2</v>
      </c>
      <c r="B8" s="1060" t="s">
        <v>361</v>
      </c>
      <c r="C8" s="1061"/>
      <c r="D8" s="1061"/>
      <c r="E8" s="1061"/>
      <c r="F8" s="1061"/>
      <c r="G8" s="1061"/>
      <c r="H8" s="1061"/>
      <c r="I8" s="1061"/>
      <c r="J8" s="1061"/>
      <c r="K8" s="1061"/>
      <c r="L8" s="1061"/>
      <c r="M8" s="1061"/>
      <c r="N8" s="1061"/>
      <c r="O8" s="1061"/>
      <c r="P8" s="1062"/>
      <c r="Q8" s="1066">
        <v>278</v>
      </c>
      <c r="R8" s="1067"/>
      <c r="S8" s="1067"/>
      <c r="T8" s="1067"/>
      <c r="U8" s="1067"/>
      <c r="V8" s="1067">
        <v>275</v>
      </c>
      <c r="W8" s="1067"/>
      <c r="X8" s="1067"/>
      <c r="Y8" s="1067"/>
      <c r="Z8" s="1067"/>
      <c r="AA8" s="1067">
        <v>3</v>
      </c>
      <c r="AB8" s="1067"/>
      <c r="AC8" s="1067"/>
      <c r="AD8" s="1067"/>
      <c r="AE8" s="1068"/>
      <c r="AF8" s="1042">
        <v>3</v>
      </c>
      <c r="AG8" s="1043"/>
      <c r="AH8" s="1043"/>
      <c r="AI8" s="1043"/>
      <c r="AJ8" s="1044"/>
      <c r="AK8" s="1109">
        <v>261</v>
      </c>
      <c r="AL8" s="1110"/>
      <c r="AM8" s="1110"/>
      <c r="AN8" s="1110"/>
      <c r="AO8" s="1110"/>
      <c r="AP8" s="1110">
        <v>2730</v>
      </c>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c r="BT8" s="1038"/>
      <c r="BU8" s="1038"/>
      <c r="BV8" s="1038"/>
      <c r="BW8" s="1038"/>
      <c r="BX8" s="1038"/>
      <c r="BY8" s="1038"/>
      <c r="BZ8" s="1038"/>
      <c r="CA8" s="1038"/>
      <c r="CB8" s="1038"/>
      <c r="CC8" s="1038"/>
      <c r="CD8" s="1038"/>
      <c r="CE8" s="1038"/>
      <c r="CF8" s="1038"/>
      <c r="CG8" s="1039"/>
      <c r="CH8" s="1012"/>
      <c r="CI8" s="1013"/>
      <c r="CJ8" s="1013"/>
      <c r="CK8" s="1013"/>
      <c r="CL8" s="1014"/>
      <c r="CM8" s="1012"/>
      <c r="CN8" s="1013"/>
      <c r="CO8" s="1013"/>
      <c r="CP8" s="1013"/>
      <c r="CQ8" s="1014"/>
      <c r="CR8" s="1012"/>
      <c r="CS8" s="1013"/>
      <c r="CT8" s="1013"/>
      <c r="CU8" s="1013"/>
      <c r="CV8" s="1014"/>
      <c r="CW8" s="1012"/>
      <c r="CX8" s="1013"/>
      <c r="CY8" s="1013"/>
      <c r="CZ8" s="1013"/>
      <c r="DA8" s="1014"/>
      <c r="DB8" s="1012"/>
      <c r="DC8" s="1013"/>
      <c r="DD8" s="1013"/>
      <c r="DE8" s="1013"/>
      <c r="DF8" s="1014"/>
      <c r="DG8" s="1012"/>
      <c r="DH8" s="1013"/>
      <c r="DI8" s="1013"/>
      <c r="DJ8" s="1013"/>
      <c r="DK8" s="1014"/>
      <c r="DL8" s="1012"/>
      <c r="DM8" s="1013"/>
      <c r="DN8" s="1013"/>
      <c r="DO8" s="1013"/>
      <c r="DP8" s="1014"/>
      <c r="DQ8" s="1012"/>
      <c r="DR8" s="1013"/>
      <c r="DS8" s="1013"/>
      <c r="DT8" s="1013"/>
      <c r="DU8" s="1014"/>
      <c r="DV8" s="1015"/>
      <c r="DW8" s="1016"/>
      <c r="DX8" s="1016"/>
      <c r="DY8" s="1016"/>
      <c r="DZ8" s="1017"/>
      <c r="EA8" s="205"/>
    </row>
    <row r="9" spans="1:131" s="206" customFormat="1" ht="26.25" customHeight="1">
      <c r="A9" s="212">
        <v>3</v>
      </c>
      <c r="B9" s="1060" t="s">
        <v>362</v>
      </c>
      <c r="C9" s="1061"/>
      <c r="D9" s="1061"/>
      <c r="E9" s="1061"/>
      <c r="F9" s="1061"/>
      <c r="G9" s="1061"/>
      <c r="H9" s="1061"/>
      <c r="I9" s="1061"/>
      <c r="J9" s="1061"/>
      <c r="K9" s="1061"/>
      <c r="L9" s="1061"/>
      <c r="M9" s="1061"/>
      <c r="N9" s="1061"/>
      <c r="O9" s="1061"/>
      <c r="P9" s="1062"/>
      <c r="Q9" s="1066">
        <v>800</v>
      </c>
      <c r="R9" s="1067"/>
      <c r="S9" s="1067"/>
      <c r="T9" s="1067"/>
      <c r="U9" s="1067"/>
      <c r="V9" s="1067">
        <v>702</v>
      </c>
      <c r="W9" s="1067"/>
      <c r="X9" s="1067"/>
      <c r="Y9" s="1067"/>
      <c r="Z9" s="1067"/>
      <c r="AA9" s="1067">
        <v>98</v>
      </c>
      <c r="AB9" s="1067"/>
      <c r="AC9" s="1067"/>
      <c r="AD9" s="1067"/>
      <c r="AE9" s="1068"/>
      <c r="AF9" s="1042">
        <v>34</v>
      </c>
      <c r="AG9" s="1043"/>
      <c r="AH9" s="1043"/>
      <c r="AI9" s="1043"/>
      <c r="AJ9" s="1044"/>
      <c r="AK9" s="1109">
        <v>84</v>
      </c>
      <c r="AL9" s="1110"/>
      <c r="AM9" s="1110"/>
      <c r="AN9" s="1110"/>
      <c r="AO9" s="1110"/>
      <c r="AP9" s="1110">
        <v>852</v>
      </c>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2"/>
      <c r="CI9" s="1013"/>
      <c r="CJ9" s="1013"/>
      <c r="CK9" s="1013"/>
      <c r="CL9" s="1014"/>
      <c r="CM9" s="1012"/>
      <c r="CN9" s="1013"/>
      <c r="CO9" s="1013"/>
      <c r="CP9" s="1013"/>
      <c r="CQ9" s="1014"/>
      <c r="CR9" s="1012"/>
      <c r="CS9" s="1013"/>
      <c r="CT9" s="1013"/>
      <c r="CU9" s="1013"/>
      <c r="CV9" s="1014"/>
      <c r="CW9" s="1012"/>
      <c r="CX9" s="1013"/>
      <c r="CY9" s="1013"/>
      <c r="CZ9" s="1013"/>
      <c r="DA9" s="1014"/>
      <c r="DB9" s="1012"/>
      <c r="DC9" s="1013"/>
      <c r="DD9" s="1013"/>
      <c r="DE9" s="1013"/>
      <c r="DF9" s="1014"/>
      <c r="DG9" s="1012"/>
      <c r="DH9" s="1013"/>
      <c r="DI9" s="1013"/>
      <c r="DJ9" s="1013"/>
      <c r="DK9" s="1014"/>
      <c r="DL9" s="1012"/>
      <c r="DM9" s="1013"/>
      <c r="DN9" s="1013"/>
      <c r="DO9" s="1013"/>
      <c r="DP9" s="1014"/>
      <c r="DQ9" s="1012"/>
      <c r="DR9" s="1013"/>
      <c r="DS9" s="1013"/>
      <c r="DT9" s="1013"/>
      <c r="DU9" s="1014"/>
      <c r="DV9" s="1015"/>
      <c r="DW9" s="1016"/>
      <c r="DX9" s="1016"/>
      <c r="DY9" s="1016"/>
      <c r="DZ9" s="1017"/>
      <c r="EA9" s="205"/>
    </row>
    <row r="10" spans="1:131" s="206" customFormat="1" ht="26.25" customHeight="1">
      <c r="A10" s="212">
        <v>4</v>
      </c>
      <c r="B10" s="1060"/>
      <c r="C10" s="1061"/>
      <c r="D10" s="1061"/>
      <c r="E10" s="1061"/>
      <c r="F10" s="1061"/>
      <c r="G10" s="1061"/>
      <c r="H10" s="1061"/>
      <c r="I10" s="1061"/>
      <c r="J10" s="1061"/>
      <c r="K10" s="1061"/>
      <c r="L10" s="1061"/>
      <c r="M10" s="1061"/>
      <c r="N10" s="1061"/>
      <c r="O10" s="1061"/>
      <c r="P10" s="1062"/>
      <c r="Q10" s="1066"/>
      <c r="R10" s="1067"/>
      <c r="S10" s="1067"/>
      <c r="T10" s="1067"/>
      <c r="U10" s="1067"/>
      <c r="V10" s="1067"/>
      <c r="W10" s="1067"/>
      <c r="X10" s="1067"/>
      <c r="Y10" s="1067"/>
      <c r="Z10" s="1067"/>
      <c r="AA10" s="1067"/>
      <c r="AB10" s="1067"/>
      <c r="AC10" s="1067"/>
      <c r="AD10" s="1067"/>
      <c r="AE10" s="1068"/>
      <c r="AF10" s="1042"/>
      <c r="AG10" s="1043"/>
      <c r="AH10" s="1043"/>
      <c r="AI10" s="1043"/>
      <c r="AJ10" s="1044"/>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2"/>
      <c r="CI10" s="1013"/>
      <c r="CJ10" s="1013"/>
      <c r="CK10" s="1013"/>
      <c r="CL10" s="1014"/>
      <c r="CM10" s="1012"/>
      <c r="CN10" s="1013"/>
      <c r="CO10" s="1013"/>
      <c r="CP10" s="1013"/>
      <c r="CQ10" s="1014"/>
      <c r="CR10" s="1012"/>
      <c r="CS10" s="1013"/>
      <c r="CT10" s="1013"/>
      <c r="CU10" s="1013"/>
      <c r="CV10" s="1014"/>
      <c r="CW10" s="1012"/>
      <c r="CX10" s="1013"/>
      <c r="CY10" s="1013"/>
      <c r="CZ10" s="1013"/>
      <c r="DA10" s="1014"/>
      <c r="DB10" s="1012"/>
      <c r="DC10" s="1013"/>
      <c r="DD10" s="1013"/>
      <c r="DE10" s="1013"/>
      <c r="DF10" s="1014"/>
      <c r="DG10" s="1012"/>
      <c r="DH10" s="1013"/>
      <c r="DI10" s="1013"/>
      <c r="DJ10" s="1013"/>
      <c r="DK10" s="1014"/>
      <c r="DL10" s="1012"/>
      <c r="DM10" s="1013"/>
      <c r="DN10" s="1013"/>
      <c r="DO10" s="1013"/>
      <c r="DP10" s="1014"/>
      <c r="DQ10" s="1012"/>
      <c r="DR10" s="1013"/>
      <c r="DS10" s="1013"/>
      <c r="DT10" s="1013"/>
      <c r="DU10" s="1014"/>
      <c r="DV10" s="1015"/>
      <c r="DW10" s="1016"/>
      <c r="DX10" s="1016"/>
      <c r="DY10" s="1016"/>
      <c r="DZ10" s="1017"/>
      <c r="EA10" s="205"/>
    </row>
    <row r="11" spans="1:131" s="206" customFormat="1" ht="26.25" customHeight="1">
      <c r="A11" s="212">
        <v>5</v>
      </c>
      <c r="B11" s="1060"/>
      <c r="C11" s="1061"/>
      <c r="D11" s="1061"/>
      <c r="E11" s="1061"/>
      <c r="F11" s="1061"/>
      <c r="G11" s="1061"/>
      <c r="H11" s="1061"/>
      <c r="I11" s="1061"/>
      <c r="J11" s="1061"/>
      <c r="K11" s="1061"/>
      <c r="L11" s="1061"/>
      <c r="M11" s="1061"/>
      <c r="N11" s="1061"/>
      <c r="O11" s="1061"/>
      <c r="P11" s="1062"/>
      <c r="Q11" s="1066"/>
      <c r="R11" s="1067"/>
      <c r="S11" s="1067"/>
      <c r="T11" s="1067"/>
      <c r="U11" s="1067"/>
      <c r="V11" s="1067"/>
      <c r="W11" s="1067"/>
      <c r="X11" s="1067"/>
      <c r="Y11" s="1067"/>
      <c r="Z11" s="1067"/>
      <c r="AA11" s="1067"/>
      <c r="AB11" s="1067"/>
      <c r="AC11" s="1067"/>
      <c r="AD11" s="1067"/>
      <c r="AE11" s="1068"/>
      <c r="AF11" s="1042"/>
      <c r="AG11" s="1043"/>
      <c r="AH11" s="1043"/>
      <c r="AI11" s="1043"/>
      <c r="AJ11" s="1044"/>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2"/>
      <c r="CI11" s="1013"/>
      <c r="CJ11" s="1013"/>
      <c r="CK11" s="1013"/>
      <c r="CL11" s="1014"/>
      <c r="CM11" s="1012"/>
      <c r="CN11" s="1013"/>
      <c r="CO11" s="1013"/>
      <c r="CP11" s="1013"/>
      <c r="CQ11" s="1014"/>
      <c r="CR11" s="1012"/>
      <c r="CS11" s="1013"/>
      <c r="CT11" s="1013"/>
      <c r="CU11" s="1013"/>
      <c r="CV11" s="1014"/>
      <c r="CW11" s="1012"/>
      <c r="CX11" s="1013"/>
      <c r="CY11" s="1013"/>
      <c r="CZ11" s="1013"/>
      <c r="DA11" s="1014"/>
      <c r="DB11" s="1012"/>
      <c r="DC11" s="1013"/>
      <c r="DD11" s="1013"/>
      <c r="DE11" s="1013"/>
      <c r="DF11" s="1014"/>
      <c r="DG11" s="1012"/>
      <c r="DH11" s="1013"/>
      <c r="DI11" s="1013"/>
      <c r="DJ11" s="1013"/>
      <c r="DK11" s="1014"/>
      <c r="DL11" s="1012"/>
      <c r="DM11" s="1013"/>
      <c r="DN11" s="1013"/>
      <c r="DO11" s="1013"/>
      <c r="DP11" s="1014"/>
      <c r="DQ11" s="1012"/>
      <c r="DR11" s="1013"/>
      <c r="DS11" s="1013"/>
      <c r="DT11" s="1013"/>
      <c r="DU11" s="1014"/>
      <c r="DV11" s="1015"/>
      <c r="DW11" s="1016"/>
      <c r="DX11" s="1016"/>
      <c r="DY11" s="1016"/>
      <c r="DZ11" s="1017"/>
      <c r="EA11" s="205"/>
    </row>
    <row r="12" spans="1:131" s="206" customFormat="1" ht="26.25" customHeight="1">
      <c r="A12" s="212">
        <v>6</v>
      </c>
      <c r="B12" s="1060"/>
      <c r="C12" s="1061"/>
      <c r="D12" s="1061"/>
      <c r="E12" s="1061"/>
      <c r="F12" s="1061"/>
      <c r="G12" s="1061"/>
      <c r="H12" s="1061"/>
      <c r="I12" s="1061"/>
      <c r="J12" s="1061"/>
      <c r="K12" s="1061"/>
      <c r="L12" s="1061"/>
      <c r="M12" s="1061"/>
      <c r="N12" s="1061"/>
      <c r="O12" s="1061"/>
      <c r="P12" s="1062"/>
      <c r="Q12" s="1066"/>
      <c r="R12" s="1067"/>
      <c r="S12" s="1067"/>
      <c r="T12" s="1067"/>
      <c r="U12" s="1067"/>
      <c r="V12" s="1067"/>
      <c r="W12" s="1067"/>
      <c r="X12" s="1067"/>
      <c r="Y12" s="1067"/>
      <c r="Z12" s="1067"/>
      <c r="AA12" s="1067"/>
      <c r="AB12" s="1067"/>
      <c r="AC12" s="1067"/>
      <c r="AD12" s="1067"/>
      <c r="AE12" s="1068"/>
      <c r="AF12" s="1042"/>
      <c r="AG12" s="1043"/>
      <c r="AH12" s="1043"/>
      <c r="AI12" s="1043"/>
      <c r="AJ12" s="1044"/>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2"/>
      <c r="CI12" s="1013"/>
      <c r="CJ12" s="1013"/>
      <c r="CK12" s="1013"/>
      <c r="CL12" s="1014"/>
      <c r="CM12" s="1012"/>
      <c r="CN12" s="1013"/>
      <c r="CO12" s="1013"/>
      <c r="CP12" s="1013"/>
      <c r="CQ12" s="1014"/>
      <c r="CR12" s="1012"/>
      <c r="CS12" s="1013"/>
      <c r="CT12" s="1013"/>
      <c r="CU12" s="1013"/>
      <c r="CV12" s="1014"/>
      <c r="CW12" s="1012"/>
      <c r="CX12" s="1013"/>
      <c r="CY12" s="1013"/>
      <c r="CZ12" s="1013"/>
      <c r="DA12" s="1014"/>
      <c r="DB12" s="1012"/>
      <c r="DC12" s="1013"/>
      <c r="DD12" s="1013"/>
      <c r="DE12" s="1013"/>
      <c r="DF12" s="1014"/>
      <c r="DG12" s="1012"/>
      <c r="DH12" s="1013"/>
      <c r="DI12" s="1013"/>
      <c r="DJ12" s="1013"/>
      <c r="DK12" s="1014"/>
      <c r="DL12" s="1012"/>
      <c r="DM12" s="1013"/>
      <c r="DN12" s="1013"/>
      <c r="DO12" s="1013"/>
      <c r="DP12" s="1014"/>
      <c r="DQ12" s="1012"/>
      <c r="DR12" s="1013"/>
      <c r="DS12" s="1013"/>
      <c r="DT12" s="1013"/>
      <c r="DU12" s="1014"/>
      <c r="DV12" s="1015"/>
      <c r="DW12" s="1016"/>
      <c r="DX12" s="1016"/>
      <c r="DY12" s="1016"/>
      <c r="DZ12" s="1017"/>
      <c r="EA12" s="205"/>
    </row>
    <row r="13" spans="1:131" s="206" customFormat="1" ht="26.25" customHeight="1">
      <c r="A13" s="212">
        <v>7</v>
      </c>
      <c r="B13" s="1060"/>
      <c r="C13" s="1061"/>
      <c r="D13" s="1061"/>
      <c r="E13" s="1061"/>
      <c r="F13" s="1061"/>
      <c r="G13" s="1061"/>
      <c r="H13" s="1061"/>
      <c r="I13" s="1061"/>
      <c r="J13" s="1061"/>
      <c r="K13" s="1061"/>
      <c r="L13" s="1061"/>
      <c r="M13" s="1061"/>
      <c r="N13" s="1061"/>
      <c r="O13" s="1061"/>
      <c r="P13" s="1062"/>
      <c r="Q13" s="1066"/>
      <c r="R13" s="1067"/>
      <c r="S13" s="1067"/>
      <c r="T13" s="1067"/>
      <c r="U13" s="1067"/>
      <c r="V13" s="1067"/>
      <c r="W13" s="1067"/>
      <c r="X13" s="1067"/>
      <c r="Y13" s="1067"/>
      <c r="Z13" s="1067"/>
      <c r="AA13" s="1067"/>
      <c r="AB13" s="1067"/>
      <c r="AC13" s="1067"/>
      <c r="AD13" s="1067"/>
      <c r="AE13" s="1068"/>
      <c r="AF13" s="1042"/>
      <c r="AG13" s="1043"/>
      <c r="AH13" s="1043"/>
      <c r="AI13" s="1043"/>
      <c r="AJ13" s="1044"/>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5"/>
    </row>
    <row r="14" spans="1:131" s="206" customFormat="1" ht="26.25" customHeight="1">
      <c r="A14" s="212">
        <v>8</v>
      </c>
      <c r="B14" s="1060"/>
      <c r="C14" s="1061"/>
      <c r="D14" s="1061"/>
      <c r="E14" s="1061"/>
      <c r="F14" s="1061"/>
      <c r="G14" s="1061"/>
      <c r="H14" s="1061"/>
      <c r="I14" s="1061"/>
      <c r="J14" s="1061"/>
      <c r="K14" s="1061"/>
      <c r="L14" s="1061"/>
      <c r="M14" s="1061"/>
      <c r="N14" s="1061"/>
      <c r="O14" s="1061"/>
      <c r="P14" s="1062"/>
      <c r="Q14" s="1066"/>
      <c r="R14" s="1067"/>
      <c r="S14" s="1067"/>
      <c r="T14" s="1067"/>
      <c r="U14" s="1067"/>
      <c r="V14" s="1067"/>
      <c r="W14" s="1067"/>
      <c r="X14" s="1067"/>
      <c r="Y14" s="1067"/>
      <c r="Z14" s="1067"/>
      <c r="AA14" s="1067"/>
      <c r="AB14" s="1067"/>
      <c r="AC14" s="1067"/>
      <c r="AD14" s="1067"/>
      <c r="AE14" s="1068"/>
      <c r="AF14" s="1042"/>
      <c r="AG14" s="1043"/>
      <c r="AH14" s="1043"/>
      <c r="AI14" s="1043"/>
      <c r="AJ14" s="1044"/>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c r="A15" s="212">
        <v>9</v>
      </c>
      <c r="B15" s="1060"/>
      <c r="C15" s="1061"/>
      <c r="D15" s="1061"/>
      <c r="E15" s="1061"/>
      <c r="F15" s="1061"/>
      <c r="G15" s="1061"/>
      <c r="H15" s="1061"/>
      <c r="I15" s="1061"/>
      <c r="J15" s="1061"/>
      <c r="K15" s="1061"/>
      <c r="L15" s="1061"/>
      <c r="M15" s="1061"/>
      <c r="N15" s="1061"/>
      <c r="O15" s="1061"/>
      <c r="P15" s="1062"/>
      <c r="Q15" s="1066"/>
      <c r="R15" s="1067"/>
      <c r="S15" s="1067"/>
      <c r="T15" s="1067"/>
      <c r="U15" s="1067"/>
      <c r="V15" s="1067"/>
      <c r="W15" s="1067"/>
      <c r="X15" s="1067"/>
      <c r="Y15" s="1067"/>
      <c r="Z15" s="1067"/>
      <c r="AA15" s="1067"/>
      <c r="AB15" s="1067"/>
      <c r="AC15" s="1067"/>
      <c r="AD15" s="1067"/>
      <c r="AE15" s="1068"/>
      <c r="AF15" s="1042"/>
      <c r="AG15" s="1043"/>
      <c r="AH15" s="1043"/>
      <c r="AI15" s="1043"/>
      <c r="AJ15" s="1044"/>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c r="A16" s="212">
        <v>10</v>
      </c>
      <c r="B16" s="1060"/>
      <c r="C16" s="1061"/>
      <c r="D16" s="1061"/>
      <c r="E16" s="1061"/>
      <c r="F16" s="1061"/>
      <c r="G16" s="1061"/>
      <c r="H16" s="1061"/>
      <c r="I16" s="1061"/>
      <c r="J16" s="1061"/>
      <c r="K16" s="1061"/>
      <c r="L16" s="1061"/>
      <c r="M16" s="1061"/>
      <c r="N16" s="1061"/>
      <c r="O16" s="1061"/>
      <c r="P16" s="1062"/>
      <c r="Q16" s="1066"/>
      <c r="R16" s="1067"/>
      <c r="S16" s="1067"/>
      <c r="T16" s="1067"/>
      <c r="U16" s="1067"/>
      <c r="V16" s="1067"/>
      <c r="W16" s="1067"/>
      <c r="X16" s="1067"/>
      <c r="Y16" s="1067"/>
      <c r="Z16" s="1067"/>
      <c r="AA16" s="1067"/>
      <c r="AB16" s="1067"/>
      <c r="AC16" s="1067"/>
      <c r="AD16" s="1067"/>
      <c r="AE16" s="1068"/>
      <c r="AF16" s="1042"/>
      <c r="AG16" s="1043"/>
      <c r="AH16" s="1043"/>
      <c r="AI16" s="1043"/>
      <c r="AJ16" s="1044"/>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c r="A17" s="212">
        <v>11</v>
      </c>
      <c r="B17" s="1060"/>
      <c r="C17" s="1061"/>
      <c r="D17" s="1061"/>
      <c r="E17" s="1061"/>
      <c r="F17" s="1061"/>
      <c r="G17" s="1061"/>
      <c r="H17" s="1061"/>
      <c r="I17" s="1061"/>
      <c r="J17" s="1061"/>
      <c r="K17" s="1061"/>
      <c r="L17" s="1061"/>
      <c r="M17" s="1061"/>
      <c r="N17" s="1061"/>
      <c r="O17" s="1061"/>
      <c r="P17" s="1062"/>
      <c r="Q17" s="1066"/>
      <c r="R17" s="1067"/>
      <c r="S17" s="1067"/>
      <c r="T17" s="1067"/>
      <c r="U17" s="1067"/>
      <c r="V17" s="1067"/>
      <c r="W17" s="1067"/>
      <c r="X17" s="1067"/>
      <c r="Y17" s="1067"/>
      <c r="Z17" s="1067"/>
      <c r="AA17" s="1067"/>
      <c r="AB17" s="1067"/>
      <c r="AC17" s="1067"/>
      <c r="AD17" s="1067"/>
      <c r="AE17" s="1068"/>
      <c r="AF17" s="1042"/>
      <c r="AG17" s="1043"/>
      <c r="AH17" s="1043"/>
      <c r="AI17" s="1043"/>
      <c r="AJ17" s="1044"/>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c r="A18" s="212">
        <v>12</v>
      </c>
      <c r="B18" s="1060"/>
      <c r="C18" s="1061"/>
      <c r="D18" s="1061"/>
      <c r="E18" s="1061"/>
      <c r="F18" s="1061"/>
      <c r="G18" s="1061"/>
      <c r="H18" s="1061"/>
      <c r="I18" s="1061"/>
      <c r="J18" s="1061"/>
      <c r="K18" s="1061"/>
      <c r="L18" s="1061"/>
      <c r="M18" s="1061"/>
      <c r="N18" s="1061"/>
      <c r="O18" s="1061"/>
      <c r="P18" s="1062"/>
      <c r="Q18" s="1066"/>
      <c r="R18" s="1067"/>
      <c r="S18" s="1067"/>
      <c r="T18" s="1067"/>
      <c r="U18" s="1067"/>
      <c r="V18" s="1067"/>
      <c r="W18" s="1067"/>
      <c r="X18" s="1067"/>
      <c r="Y18" s="1067"/>
      <c r="Z18" s="1067"/>
      <c r="AA18" s="1067"/>
      <c r="AB18" s="1067"/>
      <c r="AC18" s="1067"/>
      <c r="AD18" s="1067"/>
      <c r="AE18" s="1068"/>
      <c r="AF18" s="1042"/>
      <c r="AG18" s="1043"/>
      <c r="AH18" s="1043"/>
      <c r="AI18" s="1043"/>
      <c r="AJ18" s="1044"/>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c r="A19" s="212">
        <v>13</v>
      </c>
      <c r="B19" s="1060"/>
      <c r="C19" s="1061"/>
      <c r="D19" s="1061"/>
      <c r="E19" s="1061"/>
      <c r="F19" s="1061"/>
      <c r="G19" s="1061"/>
      <c r="H19" s="1061"/>
      <c r="I19" s="1061"/>
      <c r="J19" s="1061"/>
      <c r="K19" s="1061"/>
      <c r="L19" s="1061"/>
      <c r="M19" s="1061"/>
      <c r="N19" s="1061"/>
      <c r="O19" s="1061"/>
      <c r="P19" s="1062"/>
      <c r="Q19" s="1066"/>
      <c r="R19" s="1067"/>
      <c r="S19" s="1067"/>
      <c r="T19" s="1067"/>
      <c r="U19" s="1067"/>
      <c r="V19" s="1067"/>
      <c r="W19" s="1067"/>
      <c r="X19" s="1067"/>
      <c r="Y19" s="1067"/>
      <c r="Z19" s="1067"/>
      <c r="AA19" s="1067"/>
      <c r="AB19" s="1067"/>
      <c r="AC19" s="1067"/>
      <c r="AD19" s="1067"/>
      <c r="AE19" s="1068"/>
      <c r="AF19" s="1042"/>
      <c r="AG19" s="1043"/>
      <c r="AH19" s="1043"/>
      <c r="AI19" s="1043"/>
      <c r="AJ19" s="1044"/>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c r="A20" s="212">
        <v>14</v>
      </c>
      <c r="B20" s="1060"/>
      <c r="C20" s="1061"/>
      <c r="D20" s="1061"/>
      <c r="E20" s="1061"/>
      <c r="F20" s="1061"/>
      <c r="G20" s="1061"/>
      <c r="H20" s="1061"/>
      <c r="I20" s="1061"/>
      <c r="J20" s="1061"/>
      <c r="K20" s="1061"/>
      <c r="L20" s="1061"/>
      <c r="M20" s="1061"/>
      <c r="N20" s="1061"/>
      <c r="O20" s="1061"/>
      <c r="P20" s="1062"/>
      <c r="Q20" s="1066"/>
      <c r="R20" s="1067"/>
      <c r="S20" s="1067"/>
      <c r="T20" s="1067"/>
      <c r="U20" s="1067"/>
      <c r="V20" s="1067"/>
      <c r="W20" s="1067"/>
      <c r="X20" s="1067"/>
      <c r="Y20" s="1067"/>
      <c r="Z20" s="1067"/>
      <c r="AA20" s="1067"/>
      <c r="AB20" s="1067"/>
      <c r="AC20" s="1067"/>
      <c r="AD20" s="1067"/>
      <c r="AE20" s="1068"/>
      <c r="AF20" s="1042"/>
      <c r="AG20" s="1043"/>
      <c r="AH20" s="1043"/>
      <c r="AI20" s="1043"/>
      <c r="AJ20" s="1044"/>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c r="A21" s="212">
        <v>15</v>
      </c>
      <c r="B21" s="1060"/>
      <c r="C21" s="1061"/>
      <c r="D21" s="1061"/>
      <c r="E21" s="1061"/>
      <c r="F21" s="1061"/>
      <c r="G21" s="1061"/>
      <c r="H21" s="1061"/>
      <c r="I21" s="1061"/>
      <c r="J21" s="1061"/>
      <c r="K21" s="1061"/>
      <c r="L21" s="1061"/>
      <c r="M21" s="1061"/>
      <c r="N21" s="1061"/>
      <c r="O21" s="1061"/>
      <c r="P21" s="1062"/>
      <c r="Q21" s="1066"/>
      <c r="R21" s="1067"/>
      <c r="S21" s="1067"/>
      <c r="T21" s="1067"/>
      <c r="U21" s="1067"/>
      <c r="V21" s="1067"/>
      <c r="W21" s="1067"/>
      <c r="X21" s="1067"/>
      <c r="Y21" s="1067"/>
      <c r="Z21" s="1067"/>
      <c r="AA21" s="1067"/>
      <c r="AB21" s="1067"/>
      <c r="AC21" s="1067"/>
      <c r="AD21" s="1067"/>
      <c r="AE21" s="1068"/>
      <c r="AF21" s="1042"/>
      <c r="AG21" s="1043"/>
      <c r="AH21" s="1043"/>
      <c r="AI21" s="1043"/>
      <c r="AJ21" s="1044"/>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c r="A22" s="212">
        <v>16</v>
      </c>
      <c r="B22" s="1060"/>
      <c r="C22" s="1061"/>
      <c r="D22" s="1061"/>
      <c r="E22" s="1061"/>
      <c r="F22" s="1061"/>
      <c r="G22" s="1061"/>
      <c r="H22" s="1061"/>
      <c r="I22" s="1061"/>
      <c r="J22" s="1061"/>
      <c r="K22" s="1061"/>
      <c r="L22" s="1061"/>
      <c r="M22" s="1061"/>
      <c r="N22" s="1061"/>
      <c r="O22" s="1061"/>
      <c r="P22" s="1062"/>
      <c r="Q22" s="1104"/>
      <c r="R22" s="1105"/>
      <c r="S22" s="1105"/>
      <c r="T22" s="1105"/>
      <c r="U22" s="1105"/>
      <c r="V22" s="1105"/>
      <c r="W22" s="1105"/>
      <c r="X22" s="1105"/>
      <c r="Y22" s="1105"/>
      <c r="Z22" s="1105"/>
      <c r="AA22" s="1105"/>
      <c r="AB22" s="1105"/>
      <c r="AC22" s="1105"/>
      <c r="AD22" s="1105"/>
      <c r="AE22" s="1106"/>
      <c r="AF22" s="1042"/>
      <c r="AG22" s="1043"/>
      <c r="AH22" s="1043"/>
      <c r="AI22" s="1043"/>
      <c r="AJ22" s="1044"/>
      <c r="AK22" s="1100"/>
      <c r="AL22" s="1101"/>
      <c r="AM22" s="1101"/>
      <c r="AN22" s="1101"/>
      <c r="AO22" s="1101"/>
      <c r="AP22" s="1101"/>
      <c r="AQ22" s="1101"/>
      <c r="AR22" s="1101"/>
      <c r="AS22" s="1101"/>
      <c r="AT22" s="1101"/>
      <c r="AU22" s="1102"/>
      <c r="AV22" s="1102"/>
      <c r="AW22" s="1102"/>
      <c r="AX22" s="1102"/>
      <c r="AY22" s="1103"/>
      <c r="AZ22" s="1058" t="s">
        <v>363</v>
      </c>
      <c r="BA22" s="1058"/>
      <c r="BB22" s="1058"/>
      <c r="BC22" s="1058"/>
      <c r="BD22" s="1059"/>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1">
        <v>49832</v>
      </c>
      <c r="R23" s="1092"/>
      <c r="S23" s="1092"/>
      <c r="T23" s="1092"/>
      <c r="U23" s="1092"/>
      <c r="V23" s="1092">
        <v>48529</v>
      </c>
      <c r="W23" s="1092"/>
      <c r="X23" s="1092"/>
      <c r="Y23" s="1092"/>
      <c r="Z23" s="1092"/>
      <c r="AA23" s="1092">
        <v>1304</v>
      </c>
      <c r="AB23" s="1092"/>
      <c r="AC23" s="1092"/>
      <c r="AD23" s="1092"/>
      <c r="AE23" s="1093"/>
      <c r="AF23" s="1094">
        <v>1138</v>
      </c>
      <c r="AG23" s="1092"/>
      <c r="AH23" s="1092"/>
      <c r="AI23" s="1092"/>
      <c r="AJ23" s="1095"/>
      <c r="AK23" s="1096"/>
      <c r="AL23" s="1097"/>
      <c r="AM23" s="1097"/>
      <c r="AN23" s="1097"/>
      <c r="AO23" s="1097"/>
      <c r="AP23" s="1092">
        <v>46776</v>
      </c>
      <c r="AQ23" s="1092"/>
      <c r="AR23" s="1092"/>
      <c r="AS23" s="1092"/>
      <c r="AT23" s="1092"/>
      <c r="AU23" s="1098"/>
      <c r="AV23" s="1098"/>
      <c r="AW23" s="1098"/>
      <c r="AX23" s="1098"/>
      <c r="AY23" s="1099"/>
      <c r="AZ23" s="1088" t="s">
        <v>108</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c r="A24" s="1087" t="s">
        <v>366</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c r="A25" s="1086" t="s">
        <v>367</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c r="A26" s="1018" t="s">
        <v>343</v>
      </c>
      <c r="B26" s="1019"/>
      <c r="C26" s="1019"/>
      <c r="D26" s="1019"/>
      <c r="E26" s="1019"/>
      <c r="F26" s="1019"/>
      <c r="G26" s="1019"/>
      <c r="H26" s="1019"/>
      <c r="I26" s="1019"/>
      <c r="J26" s="1019"/>
      <c r="K26" s="1019"/>
      <c r="L26" s="1019"/>
      <c r="M26" s="1019"/>
      <c r="N26" s="1019"/>
      <c r="O26" s="1019"/>
      <c r="P26" s="1020"/>
      <c r="Q26" s="1024" t="s">
        <v>368</v>
      </c>
      <c r="R26" s="1025"/>
      <c r="S26" s="1025"/>
      <c r="T26" s="1025"/>
      <c r="U26" s="1026"/>
      <c r="V26" s="1024" t="s">
        <v>369</v>
      </c>
      <c r="W26" s="1025"/>
      <c r="X26" s="1025"/>
      <c r="Y26" s="1025"/>
      <c r="Z26" s="1026"/>
      <c r="AA26" s="1024" t="s">
        <v>370</v>
      </c>
      <c r="AB26" s="1025"/>
      <c r="AC26" s="1025"/>
      <c r="AD26" s="1025"/>
      <c r="AE26" s="1025"/>
      <c r="AF26" s="1082" t="s">
        <v>371</v>
      </c>
      <c r="AG26" s="1031"/>
      <c r="AH26" s="1031"/>
      <c r="AI26" s="1031"/>
      <c r="AJ26" s="1083"/>
      <c r="AK26" s="1025" t="s">
        <v>372</v>
      </c>
      <c r="AL26" s="1025"/>
      <c r="AM26" s="1025"/>
      <c r="AN26" s="1025"/>
      <c r="AO26" s="1026"/>
      <c r="AP26" s="1024" t="s">
        <v>373</v>
      </c>
      <c r="AQ26" s="1025"/>
      <c r="AR26" s="1025"/>
      <c r="AS26" s="1025"/>
      <c r="AT26" s="1026"/>
      <c r="AU26" s="1024" t="s">
        <v>374</v>
      </c>
      <c r="AV26" s="1025"/>
      <c r="AW26" s="1025"/>
      <c r="AX26" s="1025"/>
      <c r="AY26" s="1026"/>
      <c r="AZ26" s="1024" t="s">
        <v>375</v>
      </c>
      <c r="BA26" s="1025"/>
      <c r="BB26" s="1025"/>
      <c r="BC26" s="1025"/>
      <c r="BD26" s="1026"/>
      <c r="BE26" s="1024" t="s">
        <v>350</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c r="A28" s="217">
        <v>1</v>
      </c>
      <c r="B28" s="1073" t="s">
        <v>376</v>
      </c>
      <c r="C28" s="1074"/>
      <c r="D28" s="1074"/>
      <c r="E28" s="1074"/>
      <c r="F28" s="1074"/>
      <c r="G28" s="1074"/>
      <c r="H28" s="1074"/>
      <c r="I28" s="1074"/>
      <c r="J28" s="1074"/>
      <c r="K28" s="1074"/>
      <c r="L28" s="1074"/>
      <c r="M28" s="1074"/>
      <c r="N28" s="1074"/>
      <c r="O28" s="1074"/>
      <c r="P28" s="1075"/>
      <c r="Q28" s="1076">
        <v>21071</v>
      </c>
      <c r="R28" s="1077"/>
      <c r="S28" s="1077"/>
      <c r="T28" s="1077"/>
      <c r="U28" s="1077"/>
      <c r="V28" s="1077">
        <v>20408</v>
      </c>
      <c r="W28" s="1077"/>
      <c r="X28" s="1077"/>
      <c r="Y28" s="1077"/>
      <c r="Z28" s="1077"/>
      <c r="AA28" s="1077">
        <v>662</v>
      </c>
      <c r="AB28" s="1077"/>
      <c r="AC28" s="1077"/>
      <c r="AD28" s="1077"/>
      <c r="AE28" s="1078"/>
      <c r="AF28" s="1079">
        <v>662</v>
      </c>
      <c r="AG28" s="1077"/>
      <c r="AH28" s="1077"/>
      <c r="AI28" s="1077"/>
      <c r="AJ28" s="1080"/>
      <c r="AK28" s="1081">
        <v>1991</v>
      </c>
      <c r="AL28" s="1069"/>
      <c r="AM28" s="1069"/>
      <c r="AN28" s="1069"/>
      <c r="AO28" s="1069"/>
      <c r="AP28" s="1069"/>
      <c r="AQ28" s="1069"/>
      <c r="AR28" s="1069"/>
      <c r="AS28" s="1069"/>
      <c r="AT28" s="1069"/>
      <c r="AU28" s="1069"/>
      <c r="AV28" s="1069"/>
      <c r="AW28" s="1069"/>
      <c r="AX28" s="1069"/>
      <c r="AY28" s="1069"/>
      <c r="AZ28" s="1070"/>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c r="A29" s="217">
        <v>2</v>
      </c>
      <c r="B29" s="1060" t="s">
        <v>377</v>
      </c>
      <c r="C29" s="1061"/>
      <c r="D29" s="1061"/>
      <c r="E29" s="1061"/>
      <c r="F29" s="1061"/>
      <c r="G29" s="1061"/>
      <c r="H29" s="1061"/>
      <c r="I29" s="1061"/>
      <c r="J29" s="1061"/>
      <c r="K29" s="1061"/>
      <c r="L29" s="1061"/>
      <c r="M29" s="1061"/>
      <c r="N29" s="1061"/>
      <c r="O29" s="1061"/>
      <c r="P29" s="1062"/>
      <c r="Q29" s="1066">
        <v>8426</v>
      </c>
      <c r="R29" s="1067"/>
      <c r="S29" s="1067"/>
      <c r="T29" s="1067"/>
      <c r="U29" s="1067"/>
      <c r="V29" s="1067">
        <v>8259</v>
      </c>
      <c r="W29" s="1067"/>
      <c r="X29" s="1067"/>
      <c r="Y29" s="1067"/>
      <c r="Z29" s="1067"/>
      <c r="AA29" s="1067">
        <v>167</v>
      </c>
      <c r="AB29" s="1067"/>
      <c r="AC29" s="1067"/>
      <c r="AD29" s="1067"/>
      <c r="AE29" s="1068"/>
      <c r="AF29" s="1042">
        <v>167</v>
      </c>
      <c r="AG29" s="1043"/>
      <c r="AH29" s="1043"/>
      <c r="AI29" s="1043"/>
      <c r="AJ29" s="1044"/>
      <c r="AK29" s="1003">
        <v>1255</v>
      </c>
      <c r="AL29" s="994"/>
      <c r="AM29" s="994"/>
      <c r="AN29" s="994"/>
      <c r="AO29" s="994"/>
      <c r="AP29" s="994"/>
      <c r="AQ29" s="994"/>
      <c r="AR29" s="994"/>
      <c r="AS29" s="994"/>
      <c r="AT29" s="994"/>
      <c r="AU29" s="994"/>
      <c r="AV29" s="994"/>
      <c r="AW29" s="994"/>
      <c r="AX29" s="994"/>
      <c r="AY29" s="994"/>
      <c r="AZ29" s="1065"/>
      <c r="BA29" s="1065"/>
      <c r="BB29" s="1065"/>
      <c r="BC29" s="1065"/>
      <c r="BD29" s="1065"/>
      <c r="BE29" s="1055"/>
      <c r="BF29" s="1055"/>
      <c r="BG29" s="1055"/>
      <c r="BH29" s="1055"/>
      <c r="BI29" s="1056"/>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c r="A30" s="217">
        <v>3</v>
      </c>
      <c r="B30" s="1060" t="s">
        <v>378</v>
      </c>
      <c r="C30" s="1061"/>
      <c r="D30" s="1061"/>
      <c r="E30" s="1061"/>
      <c r="F30" s="1061"/>
      <c r="G30" s="1061"/>
      <c r="H30" s="1061"/>
      <c r="I30" s="1061"/>
      <c r="J30" s="1061"/>
      <c r="K30" s="1061"/>
      <c r="L30" s="1061"/>
      <c r="M30" s="1061"/>
      <c r="N30" s="1061"/>
      <c r="O30" s="1061"/>
      <c r="P30" s="1062"/>
      <c r="Q30" s="1066">
        <v>1506</v>
      </c>
      <c r="R30" s="1067"/>
      <c r="S30" s="1067"/>
      <c r="T30" s="1067"/>
      <c r="U30" s="1067"/>
      <c r="V30" s="1067">
        <v>1479</v>
      </c>
      <c r="W30" s="1067"/>
      <c r="X30" s="1067"/>
      <c r="Y30" s="1067"/>
      <c r="Z30" s="1067"/>
      <c r="AA30" s="1067">
        <v>27</v>
      </c>
      <c r="AB30" s="1067"/>
      <c r="AC30" s="1067"/>
      <c r="AD30" s="1067"/>
      <c r="AE30" s="1068"/>
      <c r="AF30" s="1042">
        <v>27</v>
      </c>
      <c r="AG30" s="1043"/>
      <c r="AH30" s="1043"/>
      <c r="AI30" s="1043"/>
      <c r="AJ30" s="1044"/>
      <c r="AK30" s="1003">
        <v>225</v>
      </c>
      <c r="AL30" s="994"/>
      <c r="AM30" s="994"/>
      <c r="AN30" s="994"/>
      <c r="AO30" s="994"/>
      <c r="AP30" s="994"/>
      <c r="AQ30" s="994"/>
      <c r="AR30" s="994"/>
      <c r="AS30" s="994"/>
      <c r="AT30" s="994"/>
      <c r="AU30" s="994"/>
      <c r="AV30" s="994"/>
      <c r="AW30" s="994"/>
      <c r="AX30" s="994"/>
      <c r="AY30" s="994"/>
      <c r="AZ30" s="1065"/>
      <c r="BA30" s="1065"/>
      <c r="BB30" s="1065"/>
      <c r="BC30" s="1065"/>
      <c r="BD30" s="1065"/>
      <c r="BE30" s="1055"/>
      <c r="BF30" s="1055"/>
      <c r="BG30" s="1055"/>
      <c r="BH30" s="1055"/>
      <c r="BI30" s="1056"/>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c r="A31" s="217">
        <v>4</v>
      </c>
      <c r="B31" s="1060" t="s">
        <v>379</v>
      </c>
      <c r="C31" s="1061"/>
      <c r="D31" s="1061"/>
      <c r="E31" s="1061"/>
      <c r="F31" s="1061"/>
      <c r="G31" s="1061"/>
      <c r="H31" s="1061"/>
      <c r="I31" s="1061"/>
      <c r="J31" s="1061"/>
      <c r="K31" s="1061"/>
      <c r="L31" s="1061"/>
      <c r="M31" s="1061"/>
      <c r="N31" s="1061"/>
      <c r="O31" s="1061"/>
      <c r="P31" s="1062"/>
      <c r="Q31" s="1066">
        <v>2486</v>
      </c>
      <c r="R31" s="1067"/>
      <c r="S31" s="1067"/>
      <c r="T31" s="1067"/>
      <c r="U31" s="1067"/>
      <c r="V31" s="1067">
        <v>2373</v>
      </c>
      <c r="W31" s="1067"/>
      <c r="X31" s="1067"/>
      <c r="Y31" s="1067"/>
      <c r="Z31" s="1067"/>
      <c r="AA31" s="1067">
        <v>113</v>
      </c>
      <c r="AB31" s="1067"/>
      <c r="AC31" s="1067"/>
      <c r="AD31" s="1067"/>
      <c r="AE31" s="1068"/>
      <c r="AF31" s="1042">
        <v>2324</v>
      </c>
      <c r="AG31" s="1043"/>
      <c r="AH31" s="1043"/>
      <c r="AI31" s="1043"/>
      <c r="AJ31" s="1044"/>
      <c r="AK31" s="1003">
        <v>2</v>
      </c>
      <c r="AL31" s="994"/>
      <c r="AM31" s="994"/>
      <c r="AN31" s="994"/>
      <c r="AO31" s="994"/>
      <c r="AP31" s="994">
        <v>2446</v>
      </c>
      <c r="AQ31" s="994"/>
      <c r="AR31" s="994"/>
      <c r="AS31" s="994"/>
      <c r="AT31" s="994"/>
      <c r="AU31" s="994">
        <v>31</v>
      </c>
      <c r="AV31" s="994"/>
      <c r="AW31" s="994"/>
      <c r="AX31" s="994"/>
      <c r="AY31" s="994"/>
      <c r="AZ31" s="1065"/>
      <c r="BA31" s="1065"/>
      <c r="BB31" s="1065"/>
      <c r="BC31" s="1065"/>
      <c r="BD31" s="1065"/>
      <c r="BE31" s="1055" t="s">
        <v>380</v>
      </c>
      <c r="BF31" s="1055"/>
      <c r="BG31" s="1055"/>
      <c r="BH31" s="1055"/>
      <c r="BI31" s="1056"/>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c r="A32" s="217">
        <v>5</v>
      </c>
      <c r="B32" s="1060" t="s">
        <v>381</v>
      </c>
      <c r="C32" s="1061"/>
      <c r="D32" s="1061"/>
      <c r="E32" s="1061"/>
      <c r="F32" s="1061"/>
      <c r="G32" s="1061"/>
      <c r="H32" s="1061"/>
      <c r="I32" s="1061"/>
      <c r="J32" s="1061"/>
      <c r="K32" s="1061"/>
      <c r="L32" s="1061"/>
      <c r="M32" s="1061"/>
      <c r="N32" s="1061"/>
      <c r="O32" s="1061"/>
      <c r="P32" s="1062"/>
      <c r="Q32" s="1066">
        <v>3466</v>
      </c>
      <c r="R32" s="1067"/>
      <c r="S32" s="1067"/>
      <c r="T32" s="1067"/>
      <c r="U32" s="1067"/>
      <c r="V32" s="1067">
        <v>3377</v>
      </c>
      <c r="W32" s="1067"/>
      <c r="X32" s="1067"/>
      <c r="Y32" s="1067"/>
      <c r="Z32" s="1067"/>
      <c r="AA32" s="1067">
        <v>89</v>
      </c>
      <c r="AB32" s="1067"/>
      <c r="AC32" s="1067"/>
      <c r="AD32" s="1067"/>
      <c r="AE32" s="1068"/>
      <c r="AF32" s="1042">
        <v>89</v>
      </c>
      <c r="AG32" s="1043"/>
      <c r="AH32" s="1043"/>
      <c r="AI32" s="1043"/>
      <c r="AJ32" s="1044"/>
      <c r="AK32" s="1003">
        <v>1026</v>
      </c>
      <c r="AL32" s="994"/>
      <c r="AM32" s="994"/>
      <c r="AN32" s="994"/>
      <c r="AO32" s="994"/>
      <c r="AP32" s="994">
        <v>14790</v>
      </c>
      <c r="AQ32" s="994"/>
      <c r="AR32" s="994"/>
      <c r="AS32" s="994"/>
      <c r="AT32" s="994"/>
      <c r="AU32" s="994">
        <v>6700</v>
      </c>
      <c r="AV32" s="994"/>
      <c r="AW32" s="994"/>
      <c r="AX32" s="994"/>
      <c r="AY32" s="994"/>
      <c r="AZ32" s="1065"/>
      <c r="BA32" s="1065"/>
      <c r="BB32" s="1065"/>
      <c r="BC32" s="1065"/>
      <c r="BD32" s="1065"/>
      <c r="BE32" s="1055" t="s">
        <v>382</v>
      </c>
      <c r="BF32" s="1055"/>
      <c r="BG32" s="1055"/>
      <c r="BH32" s="1055"/>
      <c r="BI32" s="1056"/>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c r="A33" s="217">
        <v>6</v>
      </c>
      <c r="B33" s="1060"/>
      <c r="C33" s="1061"/>
      <c r="D33" s="1061"/>
      <c r="E33" s="1061"/>
      <c r="F33" s="1061"/>
      <c r="G33" s="1061"/>
      <c r="H33" s="1061"/>
      <c r="I33" s="1061"/>
      <c r="J33" s="1061"/>
      <c r="K33" s="1061"/>
      <c r="L33" s="1061"/>
      <c r="M33" s="1061"/>
      <c r="N33" s="1061"/>
      <c r="O33" s="1061"/>
      <c r="P33" s="1062"/>
      <c r="Q33" s="1066"/>
      <c r="R33" s="1067"/>
      <c r="S33" s="1067"/>
      <c r="T33" s="1067"/>
      <c r="U33" s="1067"/>
      <c r="V33" s="1067"/>
      <c r="W33" s="1067"/>
      <c r="X33" s="1067"/>
      <c r="Y33" s="1067"/>
      <c r="Z33" s="1067"/>
      <c r="AA33" s="1067"/>
      <c r="AB33" s="1067"/>
      <c r="AC33" s="1067"/>
      <c r="AD33" s="1067"/>
      <c r="AE33" s="1068"/>
      <c r="AF33" s="1042"/>
      <c r="AG33" s="1043"/>
      <c r="AH33" s="1043"/>
      <c r="AI33" s="1043"/>
      <c r="AJ33" s="1044"/>
      <c r="AK33" s="1003"/>
      <c r="AL33" s="994"/>
      <c r="AM33" s="994"/>
      <c r="AN33" s="994"/>
      <c r="AO33" s="994"/>
      <c r="AP33" s="994"/>
      <c r="AQ33" s="994"/>
      <c r="AR33" s="994"/>
      <c r="AS33" s="994"/>
      <c r="AT33" s="994"/>
      <c r="AU33" s="994"/>
      <c r="AV33" s="994"/>
      <c r="AW33" s="994"/>
      <c r="AX33" s="994"/>
      <c r="AY33" s="994"/>
      <c r="AZ33" s="1065"/>
      <c r="BA33" s="1065"/>
      <c r="BB33" s="1065"/>
      <c r="BC33" s="1065"/>
      <c r="BD33" s="1065"/>
      <c r="BE33" s="1055"/>
      <c r="BF33" s="1055"/>
      <c r="BG33" s="1055"/>
      <c r="BH33" s="1055"/>
      <c r="BI33" s="1056"/>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c r="A34" s="217">
        <v>7</v>
      </c>
      <c r="B34" s="1060"/>
      <c r="C34" s="1061"/>
      <c r="D34" s="1061"/>
      <c r="E34" s="1061"/>
      <c r="F34" s="1061"/>
      <c r="G34" s="1061"/>
      <c r="H34" s="1061"/>
      <c r="I34" s="1061"/>
      <c r="J34" s="1061"/>
      <c r="K34" s="1061"/>
      <c r="L34" s="1061"/>
      <c r="M34" s="1061"/>
      <c r="N34" s="1061"/>
      <c r="O34" s="1061"/>
      <c r="P34" s="1062"/>
      <c r="Q34" s="1066"/>
      <c r="R34" s="1067"/>
      <c r="S34" s="1067"/>
      <c r="T34" s="1067"/>
      <c r="U34" s="1067"/>
      <c r="V34" s="1067"/>
      <c r="W34" s="1067"/>
      <c r="X34" s="1067"/>
      <c r="Y34" s="1067"/>
      <c r="Z34" s="1067"/>
      <c r="AA34" s="1067"/>
      <c r="AB34" s="1067"/>
      <c r="AC34" s="1067"/>
      <c r="AD34" s="1067"/>
      <c r="AE34" s="1068"/>
      <c r="AF34" s="1042"/>
      <c r="AG34" s="1043"/>
      <c r="AH34" s="1043"/>
      <c r="AI34" s="1043"/>
      <c r="AJ34" s="1044"/>
      <c r="AK34" s="1003"/>
      <c r="AL34" s="994"/>
      <c r="AM34" s="994"/>
      <c r="AN34" s="994"/>
      <c r="AO34" s="994"/>
      <c r="AP34" s="994"/>
      <c r="AQ34" s="994"/>
      <c r="AR34" s="994"/>
      <c r="AS34" s="994"/>
      <c r="AT34" s="994"/>
      <c r="AU34" s="994"/>
      <c r="AV34" s="994"/>
      <c r="AW34" s="994"/>
      <c r="AX34" s="994"/>
      <c r="AY34" s="994"/>
      <c r="AZ34" s="1065"/>
      <c r="BA34" s="1065"/>
      <c r="BB34" s="1065"/>
      <c r="BC34" s="1065"/>
      <c r="BD34" s="1065"/>
      <c r="BE34" s="1055"/>
      <c r="BF34" s="1055"/>
      <c r="BG34" s="1055"/>
      <c r="BH34" s="1055"/>
      <c r="BI34" s="1056"/>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c r="A35" s="217">
        <v>8</v>
      </c>
      <c r="B35" s="1060"/>
      <c r="C35" s="1061"/>
      <c r="D35" s="1061"/>
      <c r="E35" s="1061"/>
      <c r="F35" s="1061"/>
      <c r="G35" s="1061"/>
      <c r="H35" s="1061"/>
      <c r="I35" s="1061"/>
      <c r="J35" s="1061"/>
      <c r="K35" s="1061"/>
      <c r="L35" s="1061"/>
      <c r="M35" s="1061"/>
      <c r="N35" s="1061"/>
      <c r="O35" s="1061"/>
      <c r="P35" s="1062"/>
      <c r="Q35" s="1066"/>
      <c r="R35" s="1067"/>
      <c r="S35" s="1067"/>
      <c r="T35" s="1067"/>
      <c r="U35" s="1067"/>
      <c r="V35" s="1067"/>
      <c r="W35" s="1067"/>
      <c r="X35" s="1067"/>
      <c r="Y35" s="1067"/>
      <c r="Z35" s="1067"/>
      <c r="AA35" s="1067"/>
      <c r="AB35" s="1067"/>
      <c r="AC35" s="1067"/>
      <c r="AD35" s="1067"/>
      <c r="AE35" s="1068"/>
      <c r="AF35" s="1042"/>
      <c r="AG35" s="1043"/>
      <c r="AH35" s="1043"/>
      <c r="AI35" s="1043"/>
      <c r="AJ35" s="1044"/>
      <c r="AK35" s="1003"/>
      <c r="AL35" s="994"/>
      <c r="AM35" s="994"/>
      <c r="AN35" s="994"/>
      <c r="AO35" s="994"/>
      <c r="AP35" s="994"/>
      <c r="AQ35" s="994"/>
      <c r="AR35" s="994"/>
      <c r="AS35" s="994"/>
      <c r="AT35" s="994"/>
      <c r="AU35" s="994"/>
      <c r="AV35" s="994"/>
      <c r="AW35" s="994"/>
      <c r="AX35" s="994"/>
      <c r="AY35" s="994"/>
      <c r="AZ35" s="1065"/>
      <c r="BA35" s="1065"/>
      <c r="BB35" s="1065"/>
      <c r="BC35" s="1065"/>
      <c r="BD35" s="1065"/>
      <c r="BE35" s="1055"/>
      <c r="BF35" s="1055"/>
      <c r="BG35" s="1055"/>
      <c r="BH35" s="1055"/>
      <c r="BI35" s="1056"/>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c r="A36" s="217">
        <v>9</v>
      </c>
      <c r="B36" s="1060"/>
      <c r="C36" s="1061"/>
      <c r="D36" s="1061"/>
      <c r="E36" s="1061"/>
      <c r="F36" s="1061"/>
      <c r="G36" s="1061"/>
      <c r="H36" s="1061"/>
      <c r="I36" s="1061"/>
      <c r="J36" s="1061"/>
      <c r="K36" s="1061"/>
      <c r="L36" s="1061"/>
      <c r="M36" s="1061"/>
      <c r="N36" s="1061"/>
      <c r="O36" s="1061"/>
      <c r="P36" s="1062"/>
      <c r="Q36" s="1066"/>
      <c r="R36" s="1067"/>
      <c r="S36" s="1067"/>
      <c r="T36" s="1067"/>
      <c r="U36" s="1067"/>
      <c r="V36" s="1067"/>
      <c r="W36" s="1067"/>
      <c r="X36" s="1067"/>
      <c r="Y36" s="1067"/>
      <c r="Z36" s="1067"/>
      <c r="AA36" s="1067"/>
      <c r="AB36" s="1067"/>
      <c r="AC36" s="1067"/>
      <c r="AD36" s="1067"/>
      <c r="AE36" s="1068"/>
      <c r="AF36" s="1042"/>
      <c r="AG36" s="1043"/>
      <c r="AH36" s="1043"/>
      <c r="AI36" s="1043"/>
      <c r="AJ36" s="1044"/>
      <c r="AK36" s="1003"/>
      <c r="AL36" s="994"/>
      <c r="AM36" s="994"/>
      <c r="AN36" s="994"/>
      <c r="AO36" s="994"/>
      <c r="AP36" s="994"/>
      <c r="AQ36" s="994"/>
      <c r="AR36" s="994"/>
      <c r="AS36" s="994"/>
      <c r="AT36" s="994"/>
      <c r="AU36" s="994"/>
      <c r="AV36" s="994"/>
      <c r="AW36" s="994"/>
      <c r="AX36" s="994"/>
      <c r="AY36" s="994"/>
      <c r="AZ36" s="1065"/>
      <c r="BA36" s="1065"/>
      <c r="BB36" s="1065"/>
      <c r="BC36" s="1065"/>
      <c r="BD36" s="1065"/>
      <c r="BE36" s="1055"/>
      <c r="BF36" s="1055"/>
      <c r="BG36" s="1055"/>
      <c r="BH36" s="1055"/>
      <c r="BI36" s="1056"/>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c r="A37" s="217">
        <v>10</v>
      </c>
      <c r="B37" s="1060"/>
      <c r="C37" s="1061"/>
      <c r="D37" s="1061"/>
      <c r="E37" s="1061"/>
      <c r="F37" s="1061"/>
      <c r="G37" s="1061"/>
      <c r="H37" s="1061"/>
      <c r="I37" s="1061"/>
      <c r="J37" s="1061"/>
      <c r="K37" s="1061"/>
      <c r="L37" s="1061"/>
      <c r="M37" s="1061"/>
      <c r="N37" s="1061"/>
      <c r="O37" s="1061"/>
      <c r="P37" s="1062"/>
      <c r="Q37" s="1066"/>
      <c r="R37" s="1067"/>
      <c r="S37" s="1067"/>
      <c r="T37" s="1067"/>
      <c r="U37" s="1067"/>
      <c r="V37" s="1067"/>
      <c r="W37" s="1067"/>
      <c r="X37" s="1067"/>
      <c r="Y37" s="1067"/>
      <c r="Z37" s="1067"/>
      <c r="AA37" s="1067"/>
      <c r="AB37" s="1067"/>
      <c r="AC37" s="1067"/>
      <c r="AD37" s="1067"/>
      <c r="AE37" s="1068"/>
      <c r="AF37" s="1042"/>
      <c r="AG37" s="1043"/>
      <c r="AH37" s="1043"/>
      <c r="AI37" s="1043"/>
      <c r="AJ37" s="1044"/>
      <c r="AK37" s="1003"/>
      <c r="AL37" s="994"/>
      <c r="AM37" s="994"/>
      <c r="AN37" s="994"/>
      <c r="AO37" s="994"/>
      <c r="AP37" s="994"/>
      <c r="AQ37" s="994"/>
      <c r="AR37" s="994"/>
      <c r="AS37" s="994"/>
      <c r="AT37" s="994"/>
      <c r="AU37" s="994"/>
      <c r="AV37" s="994"/>
      <c r="AW37" s="994"/>
      <c r="AX37" s="994"/>
      <c r="AY37" s="994"/>
      <c r="AZ37" s="1065"/>
      <c r="BA37" s="1065"/>
      <c r="BB37" s="1065"/>
      <c r="BC37" s="1065"/>
      <c r="BD37" s="1065"/>
      <c r="BE37" s="1055"/>
      <c r="BF37" s="1055"/>
      <c r="BG37" s="1055"/>
      <c r="BH37" s="1055"/>
      <c r="BI37" s="1056"/>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c r="A38" s="217">
        <v>11</v>
      </c>
      <c r="B38" s="1060"/>
      <c r="C38" s="1061"/>
      <c r="D38" s="1061"/>
      <c r="E38" s="1061"/>
      <c r="F38" s="1061"/>
      <c r="G38" s="1061"/>
      <c r="H38" s="1061"/>
      <c r="I38" s="1061"/>
      <c r="J38" s="1061"/>
      <c r="K38" s="1061"/>
      <c r="L38" s="1061"/>
      <c r="M38" s="1061"/>
      <c r="N38" s="1061"/>
      <c r="O38" s="1061"/>
      <c r="P38" s="1062"/>
      <c r="Q38" s="1066"/>
      <c r="R38" s="1067"/>
      <c r="S38" s="1067"/>
      <c r="T38" s="1067"/>
      <c r="U38" s="1067"/>
      <c r="V38" s="1067"/>
      <c r="W38" s="1067"/>
      <c r="X38" s="1067"/>
      <c r="Y38" s="1067"/>
      <c r="Z38" s="1067"/>
      <c r="AA38" s="1067"/>
      <c r="AB38" s="1067"/>
      <c r="AC38" s="1067"/>
      <c r="AD38" s="1067"/>
      <c r="AE38" s="1068"/>
      <c r="AF38" s="1042"/>
      <c r="AG38" s="1043"/>
      <c r="AH38" s="1043"/>
      <c r="AI38" s="1043"/>
      <c r="AJ38" s="1044"/>
      <c r="AK38" s="1003"/>
      <c r="AL38" s="994"/>
      <c r="AM38" s="994"/>
      <c r="AN38" s="994"/>
      <c r="AO38" s="994"/>
      <c r="AP38" s="994"/>
      <c r="AQ38" s="994"/>
      <c r="AR38" s="994"/>
      <c r="AS38" s="994"/>
      <c r="AT38" s="994"/>
      <c r="AU38" s="994"/>
      <c r="AV38" s="994"/>
      <c r="AW38" s="994"/>
      <c r="AX38" s="994"/>
      <c r="AY38" s="994"/>
      <c r="AZ38" s="1065"/>
      <c r="BA38" s="1065"/>
      <c r="BB38" s="1065"/>
      <c r="BC38" s="1065"/>
      <c r="BD38" s="1065"/>
      <c r="BE38" s="1055"/>
      <c r="BF38" s="1055"/>
      <c r="BG38" s="1055"/>
      <c r="BH38" s="1055"/>
      <c r="BI38" s="1056"/>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c r="A39" s="217">
        <v>12</v>
      </c>
      <c r="B39" s="1060"/>
      <c r="C39" s="1061"/>
      <c r="D39" s="1061"/>
      <c r="E39" s="1061"/>
      <c r="F39" s="1061"/>
      <c r="G39" s="1061"/>
      <c r="H39" s="1061"/>
      <c r="I39" s="1061"/>
      <c r="J39" s="1061"/>
      <c r="K39" s="1061"/>
      <c r="L39" s="1061"/>
      <c r="M39" s="1061"/>
      <c r="N39" s="1061"/>
      <c r="O39" s="1061"/>
      <c r="P39" s="1062"/>
      <c r="Q39" s="1066"/>
      <c r="R39" s="1067"/>
      <c r="S39" s="1067"/>
      <c r="T39" s="1067"/>
      <c r="U39" s="1067"/>
      <c r="V39" s="1067"/>
      <c r="W39" s="1067"/>
      <c r="X39" s="1067"/>
      <c r="Y39" s="1067"/>
      <c r="Z39" s="1067"/>
      <c r="AA39" s="1067"/>
      <c r="AB39" s="1067"/>
      <c r="AC39" s="1067"/>
      <c r="AD39" s="1067"/>
      <c r="AE39" s="1068"/>
      <c r="AF39" s="1042"/>
      <c r="AG39" s="1043"/>
      <c r="AH39" s="1043"/>
      <c r="AI39" s="1043"/>
      <c r="AJ39" s="1044"/>
      <c r="AK39" s="1003"/>
      <c r="AL39" s="994"/>
      <c r="AM39" s="994"/>
      <c r="AN39" s="994"/>
      <c r="AO39" s="994"/>
      <c r="AP39" s="994"/>
      <c r="AQ39" s="994"/>
      <c r="AR39" s="994"/>
      <c r="AS39" s="994"/>
      <c r="AT39" s="994"/>
      <c r="AU39" s="994"/>
      <c r="AV39" s="994"/>
      <c r="AW39" s="994"/>
      <c r="AX39" s="994"/>
      <c r="AY39" s="994"/>
      <c r="AZ39" s="1065"/>
      <c r="BA39" s="1065"/>
      <c r="BB39" s="1065"/>
      <c r="BC39" s="1065"/>
      <c r="BD39" s="1065"/>
      <c r="BE39" s="1055"/>
      <c r="BF39" s="1055"/>
      <c r="BG39" s="1055"/>
      <c r="BH39" s="1055"/>
      <c r="BI39" s="1056"/>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c r="A40" s="212">
        <v>13</v>
      </c>
      <c r="B40" s="1060"/>
      <c r="C40" s="1061"/>
      <c r="D40" s="1061"/>
      <c r="E40" s="1061"/>
      <c r="F40" s="1061"/>
      <c r="G40" s="1061"/>
      <c r="H40" s="1061"/>
      <c r="I40" s="1061"/>
      <c r="J40" s="1061"/>
      <c r="K40" s="1061"/>
      <c r="L40" s="1061"/>
      <c r="M40" s="1061"/>
      <c r="N40" s="1061"/>
      <c r="O40" s="1061"/>
      <c r="P40" s="1062"/>
      <c r="Q40" s="1066"/>
      <c r="R40" s="1067"/>
      <c r="S40" s="1067"/>
      <c r="T40" s="1067"/>
      <c r="U40" s="1067"/>
      <c r="V40" s="1067"/>
      <c r="W40" s="1067"/>
      <c r="X40" s="1067"/>
      <c r="Y40" s="1067"/>
      <c r="Z40" s="1067"/>
      <c r="AA40" s="1067"/>
      <c r="AB40" s="1067"/>
      <c r="AC40" s="1067"/>
      <c r="AD40" s="1067"/>
      <c r="AE40" s="1068"/>
      <c r="AF40" s="1042"/>
      <c r="AG40" s="1043"/>
      <c r="AH40" s="1043"/>
      <c r="AI40" s="1043"/>
      <c r="AJ40" s="1044"/>
      <c r="AK40" s="1003"/>
      <c r="AL40" s="994"/>
      <c r="AM40" s="994"/>
      <c r="AN40" s="994"/>
      <c r="AO40" s="994"/>
      <c r="AP40" s="994"/>
      <c r="AQ40" s="994"/>
      <c r="AR40" s="994"/>
      <c r="AS40" s="994"/>
      <c r="AT40" s="994"/>
      <c r="AU40" s="994"/>
      <c r="AV40" s="994"/>
      <c r="AW40" s="994"/>
      <c r="AX40" s="994"/>
      <c r="AY40" s="994"/>
      <c r="AZ40" s="1065"/>
      <c r="BA40" s="1065"/>
      <c r="BB40" s="1065"/>
      <c r="BC40" s="1065"/>
      <c r="BD40" s="1065"/>
      <c r="BE40" s="1055"/>
      <c r="BF40" s="1055"/>
      <c r="BG40" s="1055"/>
      <c r="BH40" s="1055"/>
      <c r="BI40" s="1056"/>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c r="A41" s="212">
        <v>14</v>
      </c>
      <c r="B41" s="1060"/>
      <c r="C41" s="1061"/>
      <c r="D41" s="1061"/>
      <c r="E41" s="1061"/>
      <c r="F41" s="1061"/>
      <c r="G41" s="1061"/>
      <c r="H41" s="1061"/>
      <c r="I41" s="1061"/>
      <c r="J41" s="1061"/>
      <c r="K41" s="1061"/>
      <c r="L41" s="1061"/>
      <c r="M41" s="1061"/>
      <c r="N41" s="1061"/>
      <c r="O41" s="1061"/>
      <c r="P41" s="1062"/>
      <c r="Q41" s="1066"/>
      <c r="R41" s="1067"/>
      <c r="S41" s="1067"/>
      <c r="T41" s="1067"/>
      <c r="U41" s="1067"/>
      <c r="V41" s="1067"/>
      <c r="W41" s="1067"/>
      <c r="X41" s="1067"/>
      <c r="Y41" s="1067"/>
      <c r="Z41" s="1067"/>
      <c r="AA41" s="1067"/>
      <c r="AB41" s="1067"/>
      <c r="AC41" s="1067"/>
      <c r="AD41" s="1067"/>
      <c r="AE41" s="1068"/>
      <c r="AF41" s="1042"/>
      <c r="AG41" s="1043"/>
      <c r="AH41" s="1043"/>
      <c r="AI41" s="1043"/>
      <c r="AJ41" s="1044"/>
      <c r="AK41" s="1003"/>
      <c r="AL41" s="994"/>
      <c r="AM41" s="994"/>
      <c r="AN41" s="994"/>
      <c r="AO41" s="994"/>
      <c r="AP41" s="994"/>
      <c r="AQ41" s="994"/>
      <c r="AR41" s="994"/>
      <c r="AS41" s="994"/>
      <c r="AT41" s="994"/>
      <c r="AU41" s="994"/>
      <c r="AV41" s="994"/>
      <c r="AW41" s="994"/>
      <c r="AX41" s="994"/>
      <c r="AY41" s="994"/>
      <c r="AZ41" s="1065"/>
      <c r="BA41" s="1065"/>
      <c r="BB41" s="1065"/>
      <c r="BC41" s="1065"/>
      <c r="BD41" s="1065"/>
      <c r="BE41" s="1055"/>
      <c r="BF41" s="1055"/>
      <c r="BG41" s="1055"/>
      <c r="BH41" s="1055"/>
      <c r="BI41" s="1056"/>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c r="A42" s="212">
        <v>15</v>
      </c>
      <c r="B42" s="1060"/>
      <c r="C42" s="1061"/>
      <c r="D42" s="1061"/>
      <c r="E42" s="1061"/>
      <c r="F42" s="1061"/>
      <c r="G42" s="1061"/>
      <c r="H42" s="1061"/>
      <c r="I42" s="1061"/>
      <c r="J42" s="1061"/>
      <c r="K42" s="1061"/>
      <c r="L42" s="1061"/>
      <c r="M42" s="1061"/>
      <c r="N42" s="1061"/>
      <c r="O42" s="1061"/>
      <c r="P42" s="1062"/>
      <c r="Q42" s="1066"/>
      <c r="R42" s="1067"/>
      <c r="S42" s="1067"/>
      <c r="T42" s="1067"/>
      <c r="U42" s="1067"/>
      <c r="V42" s="1067"/>
      <c r="W42" s="1067"/>
      <c r="X42" s="1067"/>
      <c r="Y42" s="1067"/>
      <c r="Z42" s="1067"/>
      <c r="AA42" s="1067"/>
      <c r="AB42" s="1067"/>
      <c r="AC42" s="1067"/>
      <c r="AD42" s="1067"/>
      <c r="AE42" s="1068"/>
      <c r="AF42" s="1042"/>
      <c r="AG42" s="1043"/>
      <c r="AH42" s="1043"/>
      <c r="AI42" s="1043"/>
      <c r="AJ42" s="1044"/>
      <c r="AK42" s="1003"/>
      <c r="AL42" s="994"/>
      <c r="AM42" s="994"/>
      <c r="AN42" s="994"/>
      <c r="AO42" s="994"/>
      <c r="AP42" s="994"/>
      <c r="AQ42" s="994"/>
      <c r="AR42" s="994"/>
      <c r="AS42" s="994"/>
      <c r="AT42" s="994"/>
      <c r="AU42" s="994"/>
      <c r="AV42" s="994"/>
      <c r="AW42" s="994"/>
      <c r="AX42" s="994"/>
      <c r="AY42" s="994"/>
      <c r="AZ42" s="1065"/>
      <c r="BA42" s="1065"/>
      <c r="BB42" s="1065"/>
      <c r="BC42" s="1065"/>
      <c r="BD42" s="1065"/>
      <c r="BE42" s="1055"/>
      <c r="BF42" s="1055"/>
      <c r="BG42" s="1055"/>
      <c r="BH42" s="1055"/>
      <c r="BI42" s="1056"/>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c r="A43" s="212">
        <v>16</v>
      </c>
      <c r="B43" s="1060"/>
      <c r="C43" s="1061"/>
      <c r="D43" s="1061"/>
      <c r="E43" s="1061"/>
      <c r="F43" s="1061"/>
      <c r="G43" s="1061"/>
      <c r="H43" s="1061"/>
      <c r="I43" s="1061"/>
      <c r="J43" s="1061"/>
      <c r="K43" s="1061"/>
      <c r="L43" s="1061"/>
      <c r="M43" s="1061"/>
      <c r="N43" s="1061"/>
      <c r="O43" s="1061"/>
      <c r="P43" s="1062"/>
      <c r="Q43" s="1066"/>
      <c r="R43" s="1067"/>
      <c r="S43" s="1067"/>
      <c r="T43" s="1067"/>
      <c r="U43" s="1067"/>
      <c r="V43" s="1067"/>
      <c r="W43" s="1067"/>
      <c r="X43" s="1067"/>
      <c r="Y43" s="1067"/>
      <c r="Z43" s="1067"/>
      <c r="AA43" s="1067"/>
      <c r="AB43" s="1067"/>
      <c r="AC43" s="1067"/>
      <c r="AD43" s="1067"/>
      <c r="AE43" s="1068"/>
      <c r="AF43" s="1042"/>
      <c r="AG43" s="1043"/>
      <c r="AH43" s="1043"/>
      <c r="AI43" s="1043"/>
      <c r="AJ43" s="1044"/>
      <c r="AK43" s="1003"/>
      <c r="AL43" s="994"/>
      <c r="AM43" s="994"/>
      <c r="AN43" s="994"/>
      <c r="AO43" s="994"/>
      <c r="AP43" s="994"/>
      <c r="AQ43" s="994"/>
      <c r="AR43" s="994"/>
      <c r="AS43" s="994"/>
      <c r="AT43" s="994"/>
      <c r="AU43" s="994"/>
      <c r="AV43" s="994"/>
      <c r="AW43" s="994"/>
      <c r="AX43" s="994"/>
      <c r="AY43" s="994"/>
      <c r="AZ43" s="1065"/>
      <c r="BA43" s="1065"/>
      <c r="BB43" s="1065"/>
      <c r="BC43" s="1065"/>
      <c r="BD43" s="1065"/>
      <c r="BE43" s="1055"/>
      <c r="BF43" s="1055"/>
      <c r="BG43" s="1055"/>
      <c r="BH43" s="1055"/>
      <c r="BI43" s="1056"/>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c r="A44" s="212">
        <v>17</v>
      </c>
      <c r="B44" s="1060"/>
      <c r="C44" s="1061"/>
      <c r="D44" s="1061"/>
      <c r="E44" s="1061"/>
      <c r="F44" s="1061"/>
      <c r="G44" s="1061"/>
      <c r="H44" s="1061"/>
      <c r="I44" s="1061"/>
      <c r="J44" s="1061"/>
      <c r="K44" s="1061"/>
      <c r="L44" s="1061"/>
      <c r="M44" s="1061"/>
      <c r="N44" s="1061"/>
      <c r="O44" s="1061"/>
      <c r="P44" s="1062"/>
      <c r="Q44" s="1066"/>
      <c r="R44" s="1067"/>
      <c r="S44" s="1067"/>
      <c r="T44" s="1067"/>
      <c r="U44" s="1067"/>
      <c r="V44" s="1067"/>
      <c r="W44" s="1067"/>
      <c r="X44" s="1067"/>
      <c r="Y44" s="1067"/>
      <c r="Z44" s="1067"/>
      <c r="AA44" s="1067"/>
      <c r="AB44" s="1067"/>
      <c r="AC44" s="1067"/>
      <c r="AD44" s="1067"/>
      <c r="AE44" s="1068"/>
      <c r="AF44" s="1042"/>
      <c r="AG44" s="1043"/>
      <c r="AH44" s="1043"/>
      <c r="AI44" s="1043"/>
      <c r="AJ44" s="1044"/>
      <c r="AK44" s="1003"/>
      <c r="AL44" s="994"/>
      <c r="AM44" s="994"/>
      <c r="AN44" s="994"/>
      <c r="AO44" s="994"/>
      <c r="AP44" s="994"/>
      <c r="AQ44" s="994"/>
      <c r="AR44" s="994"/>
      <c r="AS44" s="994"/>
      <c r="AT44" s="994"/>
      <c r="AU44" s="994"/>
      <c r="AV44" s="994"/>
      <c r="AW44" s="994"/>
      <c r="AX44" s="994"/>
      <c r="AY44" s="994"/>
      <c r="AZ44" s="1065"/>
      <c r="BA44" s="1065"/>
      <c r="BB44" s="1065"/>
      <c r="BC44" s="1065"/>
      <c r="BD44" s="1065"/>
      <c r="BE44" s="1055"/>
      <c r="BF44" s="1055"/>
      <c r="BG44" s="1055"/>
      <c r="BH44" s="1055"/>
      <c r="BI44" s="1056"/>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c r="A45" s="212">
        <v>18</v>
      </c>
      <c r="B45" s="1060"/>
      <c r="C45" s="1061"/>
      <c r="D45" s="1061"/>
      <c r="E45" s="1061"/>
      <c r="F45" s="1061"/>
      <c r="G45" s="1061"/>
      <c r="H45" s="1061"/>
      <c r="I45" s="1061"/>
      <c r="J45" s="1061"/>
      <c r="K45" s="1061"/>
      <c r="L45" s="1061"/>
      <c r="M45" s="1061"/>
      <c r="N45" s="1061"/>
      <c r="O45" s="1061"/>
      <c r="P45" s="1062"/>
      <c r="Q45" s="1066"/>
      <c r="R45" s="1067"/>
      <c r="S45" s="1067"/>
      <c r="T45" s="1067"/>
      <c r="U45" s="1067"/>
      <c r="V45" s="1067"/>
      <c r="W45" s="1067"/>
      <c r="X45" s="1067"/>
      <c r="Y45" s="1067"/>
      <c r="Z45" s="1067"/>
      <c r="AA45" s="1067"/>
      <c r="AB45" s="1067"/>
      <c r="AC45" s="1067"/>
      <c r="AD45" s="1067"/>
      <c r="AE45" s="1068"/>
      <c r="AF45" s="1042"/>
      <c r="AG45" s="1043"/>
      <c r="AH45" s="1043"/>
      <c r="AI45" s="1043"/>
      <c r="AJ45" s="1044"/>
      <c r="AK45" s="1003"/>
      <c r="AL45" s="994"/>
      <c r="AM45" s="994"/>
      <c r="AN45" s="994"/>
      <c r="AO45" s="994"/>
      <c r="AP45" s="994"/>
      <c r="AQ45" s="994"/>
      <c r="AR45" s="994"/>
      <c r="AS45" s="994"/>
      <c r="AT45" s="994"/>
      <c r="AU45" s="994"/>
      <c r="AV45" s="994"/>
      <c r="AW45" s="994"/>
      <c r="AX45" s="994"/>
      <c r="AY45" s="994"/>
      <c r="AZ45" s="1065"/>
      <c r="BA45" s="1065"/>
      <c r="BB45" s="1065"/>
      <c r="BC45" s="1065"/>
      <c r="BD45" s="1065"/>
      <c r="BE45" s="1055"/>
      <c r="BF45" s="1055"/>
      <c r="BG45" s="1055"/>
      <c r="BH45" s="1055"/>
      <c r="BI45" s="1056"/>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c r="A46" s="212">
        <v>19</v>
      </c>
      <c r="B46" s="1060"/>
      <c r="C46" s="1061"/>
      <c r="D46" s="1061"/>
      <c r="E46" s="1061"/>
      <c r="F46" s="1061"/>
      <c r="G46" s="1061"/>
      <c r="H46" s="1061"/>
      <c r="I46" s="1061"/>
      <c r="J46" s="1061"/>
      <c r="K46" s="1061"/>
      <c r="L46" s="1061"/>
      <c r="M46" s="1061"/>
      <c r="N46" s="1061"/>
      <c r="O46" s="1061"/>
      <c r="P46" s="1062"/>
      <c r="Q46" s="1066"/>
      <c r="R46" s="1067"/>
      <c r="S46" s="1067"/>
      <c r="T46" s="1067"/>
      <c r="U46" s="1067"/>
      <c r="V46" s="1067"/>
      <c r="W46" s="1067"/>
      <c r="X46" s="1067"/>
      <c r="Y46" s="1067"/>
      <c r="Z46" s="1067"/>
      <c r="AA46" s="1067"/>
      <c r="AB46" s="1067"/>
      <c r="AC46" s="1067"/>
      <c r="AD46" s="1067"/>
      <c r="AE46" s="1068"/>
      <c r="AF46" s="1042"/>
      <c r="AG46" s="1043"/>
      <c r="AH46" s="1043"/>
      <c r="AI46" s="1043"/>
      <c r="AJ46" s="1044"/>
      <c r="AK46" s="1003"/>
      <c r="AL46" s="994"/>
      <c r="AM46" s="994"/>
      <c r="AN46" s="994"/>
      <c r="AO46" s="994"/>
      <c r="AP46" s="994"/>
      <c r="AQ46" s="994"/>
      <c r="AR46" s="994"/>
      <c r="AS46" s="994"/>
      <c r="AT46" s="994"/>
      <c r="AU46" s="994"/>
      <c r="AV46" s="994"/>
      <c r="AW46" s="994"/>
      <c r="AX46" s="994"/>
      <c r="AY46" s="994"/>
      <c r="AZ46" s="1065"/>
      <c r="BA46" s="1065"/>
      <c r="BB46" s="1065"/>
      <c r="BC46" s="1065"/>
      <c r="BD46" s="1065"/>
      <c r="BE46" s="1055"/>
      <c r="BF46" s="1055"/>
      <c r="BG46" s="1055"/>
      <c r="BH46" s="1055"/>
      <c r="BI46" s="1056"/>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c r="A47" s="212">
        <v>20</v>
      </c>
      <c r="B47" s="1060"/>
      <c r="C47" s="1061"/>
      <c r="D47" s="1061"/>
      <c r="E47" s="1061"/>
      <c r="F47" s="1061"/>
      <c r="G47" s="1061"/>
      <c r="H47" s="1061"/>
      <c r="I47" s="1061"/>
      <c r="J47" s="1061"/>
      <c r="K47" s="1061"/>
      <c r="L47" s="1061"/>
      <c r="M47" s="1061"/>
      <c r="N47" s="1061"/>
      <c r="O47" s="1061"/>
      <c r="P47" s="1062"/>
      <c r="Q47" s="1066"/>
      <c r="R47" s="1067"/>
      <c r="S47" s="1067"/>
      <c r="T47" s="1067"/>
      <c r="U47" s="1067"/>
      <c r="V47" s="1067"/>
      <c r="W47" s="1067"/>
      <c r="X47" s="1067"/>
      <c r="Y47" s="1067"/>
      <c r="Z47" s="1067"/>
      <c r="AA47" s="1067"/>
      <c r="AB47" s="1067"/>
      <c r="AC47" s="1067"/>
      <c r="AD47" s="1067"/>
      <c r="AE47" s="1068"/>
      <c r="AF47" s="1042"/>
      <c r="AG47" s="1043"/>
      <c r="AH47" s="1043"/>
      <c r="AI47" s="1043"/>
      <c r="AJ47" s="1044"/>
      <c r="AK47" s="1003"/>
      <c r="AL47" s="994"/>
      <c r="AM47" s="994"/>
      <c r="AN47" s="994"/>
      <c r="AO47" s="994"/>
      <c r="AP47" s="994"/>
      <c r="AQ47" s="994"/>
      <c r="AR47" s="994"/>
      <c r="AS47" s="994"/>
      <c r="AT47" s="994"/>
      <c r="AU47" s="994"/>
      <c r="AV47" s="994"/>
      <c r="AW47" s="994"/>
      <c r="AX47" s="994"/>
      <c r="AY47" s="994"/>
      <c r="AZ47" s="1065"/>
      <c r="BA47" s="1065"/>
      <c r="BB47" s="1065"/>
      <c r="BC47" s="1065"/>
      <c r="BD47" s="1065"/>
      <c r="BE47" s="1055"/>
      <c r="BF47" s="1055"/>
      <c r="BG47" s="1055"/>
      <c r="BH47" s="1055"/>
      <c r="BI47" s="1056"/>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c r="A48" s="212">
        <v>21</v>
      </c>
      <c r="B48" s="1060"/>
      <c r="C48" s="1061"/>
      <c r="D48" s="1061"/>
      <c r="E48" s="1061"/>
      <c r="F48" s="1061"/>
      <c r="G48" s="1061"/>
      <c r="H48" s="1061"/>
      <c r="I48" s="1061"/>
      <c r="J48" s="1061"/>
      <c r="K48" s="1061"/>
      <c r="L48" s="1061"/>
      <c r="M48" s="1061"/>
      <c r="N48" s="1061"/>
      <c r="O48" s="1061"/>
      <c r="P48" s="1062"/>
      <c r="Q48" s="1066"/>
      <c r="R48" s="1067"/>
      <c r="S48" s="1067"/>
      <c r="T48" s="1067"/>
      <c r="U48" s="1067"/>
      <c r="V48" s="1067"/>
      <c r="W48" s="1067"/>
      <c r="X48" s="1067"/>
      <c r="Y48" s="1067"/>
      <c r="Z48" s="1067"/>
      <c r="AA48" s="1067"/>
      <c r="AB48" s="1067"/>
      <c r="AC48" s="1067"/>
      <c r="AD48" s="1067"/>
      <c r="AE48" s="1068"/>
      <c r="AF48" s="1042"/>
      <c r="AG48" s="1043"/>
      <c r="AH48" s="1043"/>
      <c r="AI48" s="1043"/>
      <c r="AJ48" s="1044"/>
      <c r="AK48" s="1003"/>
      <c r="AL48" s="994"/>
      <c r="AM48" s="994"/>
      <c r="AN48" s="994"/>
      <c r="AO48" s="994"/>
      <c r="AP48" s="994"/>
      <c r="AQ48" s="994"/>
      <c r="AR48" s="994"/>
      <c r="AS48" s="994"/>
      <c r="AT48" s="994"/>
      <c r="AU48" s="994"/>
      <c r="AV48" s="994"/>
      <c r="AW48" s="994"/>
      <c r="AX48" s="994"/>
      <c r="AY48" s="994"/>
      <c r="AZ48" s="1065"/>
      <c r="BA48" s="1065"/>
      <c r="BB48" s="1065"/>
      <c r="BC48" s="1065"/>
      <c r="BD48" s="1065"/>
      <c r="BE48" s="1055"/>
      <c r="BF48" s="1055"/>
      <c r="BG48" s="1055"/>
      <c r="BH48" s="1055"/>
      <c r="BI48" s="1056"/>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c r="A49" s="212">
        <v>22</v>
      </c>
      <c r="B49" s="1060"/>
      <c r="C49" s="1061"/>
      <c r="D49" s="1061"/>
      <c r="E49" s="1061"/>
      <c r="F49" s="1061"/>
      <c r="G49" s="1061"/>
      <c r="H49" s="1061"/>
      <c r="I49" s="1061"/>
      <c r="J49" s="1061"/>
      <c r="K49" s="1061"/>
      <c r="L49" s="1061"/>
      <c r="M49" s="1061"/>
      <c r="N49" s="1061"/>
      <c r="O49" s="1061"/>
      <c r="P49" s="1062"/>
      <c r="Q49" s="1066"/>
      <c r="R49" s="1067"/>
      <c r="S49" s="1067"/>
      <c r="T49" s="1067"/>
      <c r="U49" s="1067"/>
      <c r="V49" s="1067"/>
      <c r="W49" s="1067"/>
      <c r="X49" s="1067"/>
      <c r="Y49" s="1067"/>
      <c r="Z49" s="1067"/>
      <c r="AA49" s="1067"/>
      <c r="AB49" s="1067"/>
      <c r="AC49" s="1067"/>
      <c r="AD49" s="1067"/>
      <c r="AE49" s="1068"/>
      <c r="AF49" s="1042"/>
      <c r="AG49" s="1043"/>
      <c r="AH49" s="1043"/>
      <c r="AI49" s="1043"/>
      <c r="AJ49" s="1044"/>
      <c r="AK49" s="1003"/>
      <c r="AL49" s="994"/>
      <c r="AM49" s="994"/>
      <c r="AN49" s="994"/>
      <c r="AO49" s="994"/>
      <c r="AP49" s="994"/>
      <c r="AQ49" s="994"/>
      <c r="AR49" s="994"/>
      <c r="AS49" s="994"/>
      <c r="AT49" s="994"/>
      <c r="AU49" s="994"/>
      <c r="AV49" s="994"/>
      <c r="AW49" s="994"/>
      <c r="AX49" s="994"/>
      <c r="AY49" s="994"/>
      <c r="AZ49" s="1065"/>
      <c r="BA49" s="1065"/>
      <c r="BB49" s="1065"/>
      <c r="BC49" s="1065"/>
      <c r="BD49" s="1065"/>
      <c r="BE49" s="1055"/>
      <c r="BF49" s="1055"/>
      <c r="BG49" s="1055"/>
      <c r="BH49" s="1055"/>
      <c r="BI49" s="1056"/>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c r="A50" s="212">
        <v>23</v>
      </c>
      <c r="B50" s="1060"/>
      <c r="C50" s="1061"/>
      <c r="D50" s="1061"/>
      <c r="E50" s="1061"/>
      <c r="F50" s="1061"/>
      <c r="G50" s="1061"/>
      <c r="H50" s="1061"/>
      <c r="I50" s="1061"/>
      <c r="J50" s="1061"/>
      <c r="K50" s="1061"/>
      <c r="L50" s="1061"/>
      <c r="M50" s="1061"/>
      <c r="N50" s="1061"/>
      <c r="O50" s="1061"/>
      <c r="P50" s="1062"/>
      <c r="Q50" s="1063"/>
      <c r="R50" s="1046"/>
      <c r="S50" s="1046"/>
      <c r="T50" s="1046"/>
      <c r="U50" s="1046"/>
      <c r="V50" s="1046"/>
      <c r="W50" s="1046"/>
      <c r="X50" s="1046"/>
      <c r="Y50" s="1046"/>
      <c r="Z50" s="1046"/>
      <c r="AA50" s="1046"/>
      <c r="AB50" s="1046"/>
      <c r="AC50" s="1046"/>
      <c r="AD50" s="1046"/>
      <c r="AE50" s="1064"/>
      <c r="AF50" s="1042"/>
      <c r="AG50" s="1043"/>
      <c r="AH50" s="1043"/>
      <c r="AI50" s="1043"/>
      <c r="AJ50" s="1044"/>
      <c r="AK50" s="1045"/>
      <c r="AL50" s="1046"/>
      <c r="AM50" s="1046"/>
      <c r="AN50" s="1046"/>
      <c r="AO50" s="1046"/>
      <c r="AP50" s="1046"/>
      <c r="AQ50" s="1046"/>
      <c r="AR50" s="1046"/>
      <c r="AS50" s="1046"/>
      <c r="AT50" s="1046"/>
      <c r="AU50" s="1046"/>
      <c r="AV50" s="1046"/>
      <c r="AW50" s="1046"/>
      <c r="AX50" s="1046"/>
      <c r="AY50" s="1046"/>
      <c r="AZ50" s="1047"/>
      <c r="BA50" s="1047"/>
      <c r="BB50" s="1047"/>
      <c r="BC50" s="1047"/>
      <c r="BD50" s="1047"/>
      <c r="BE50" s="1055"/>
      <c r="BF50" s="1055"/>
      <c r="BG50" s="1055"/>
      <c r="BH50" s="1055"/>
      <c r="BI50" s="1056"/>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c r="A51" s="212">
        <v>24</v>
      </c>
      <c r="B51" s="1060"/>
      <c r="C51" s="1061"/>
      <c r="D51" s="1061"/>
      <c r="E51" s="1061"/>
      <c r="F51" s="1061"/>
      <c r="G51" s="1061"/>
      <c r="H51" s="1061"/>
      <c r="I51" s="1061"/>
      <c r="J51" s="1061"/>
      <c r="K51" s="1061"/>
      <c r="L51" s="1061"/>
      <c r="M51" s="1061"/>
      <c r="N51" s="1061"/>
      <c r="O51" s="1061"/>
      <c r="P51" s="1062"/>
      <c r="Q51" s="1063"/>
      <c r="R51" s="1046"/>
      <c r="S51" s="1046"/>
      <c r="T51" s="1046"/>
      <c r="U51" s="1046"/>
      <c r="V51" s="1046"/>
      <c r="W51" s="1046"/>
      <c r="X51" s="1046"/>
      <c r="Y51" s="1046"/>
      <c r="Z51" s="1046"/>
      <c r="AA51" s="1046"/>
      <c r="AB51" s="1046"/>
      <c r="AC51" s="1046"/>
      <c r="AD51" s="1046"/>
      <c r="AE51" s="1064"/>
      <c r="AF51" s="1042"/>
      <c r="AG51" s="1043"/>
      <c r="AH51" s="1043"/>
      <c r="AI51" s="1043"/>
      <c r="AJ51" s="1044"/>
      <c r="AK51" s="1045"/>
      <c r="AL51" s="1046"/>
      <c r="AM51" s="1046"/>
      <c r="AN51" s="1046"/>
      <c r="AO51" s="1046"/>
      <c r="AP51" s="1046"/>
      <c r="AQ51" s="1046"/>
      <c r="AR51" s="1046"/>
      <c r="AS51" s="1046"/>
      <c r="AT51" s="1046"/>
      <c r="AU51" s="1046"/>
      <c r="AV51" s="1046"/>
      <c r="AW51" s="1046"/>
      <c r="AX51" s="1046"/>
      <c r="AY51" s="1046"/>
      <c r="AZ51" s="1047"/>
      <c r="BA51" s="1047"/>
      <c r="BB51" s="1047"/>
      <c r="BC51" s="1047"/>
      <c r="BD51" s="1047"/>
      <c r="BE51" s="1055"/>
      <c r="BF51" s="1055"/>
      <c r="BG51" s="1055"/>
      <c r="BH51" s="1055"/>
      <c r="BI51" s="1056"/>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c r="A52" s="212">
        <v>25</v>
      </c>
      <c r="B52" s="1060"/>
      <c r="C52" s="1061"/>
      <c r="D52" s="1061"/>
      <c r="E52" s="1061"/>
      <c r="F52" s="1061"/>
      <c r="G52" s="1061"/>
      <c r="H52" s="1061"/>
      <c r="I52" s="1061"/>
      <c r="J52" s="1061"/>
      <c r="K52" s="1061"/>
      <c r="L52" s="1061"/>
      <c r="M52" s="1061"/>
      <c r="N52" s="1061"/>
      <c r="O52" s="1061"/>
      <c r="P52" s="1062"/>
      <c r="Q52" s="1063"/>
      <c r="R52" s="1046"/>
      <c r="S52" s="1046"/>
      <c r="T52" s="1046"/>
      <c r="U52" s="1046"/>
      <c r="V52" s="1046"/>
      <c r="W52" s="1046"/>
      <c r="X52" s="1046"/>
      <c r="Y52" s="1046"/>
      <c r="Z52" s="1046"/>
      <c r="AA52" s="1046"/>
      <c r="AB52" s="1046"/>
      <c r="AC52" s="1046"/>
      <c r="AD52" s="1046"/>
      <c r="AE52" s="1064"/>
      <c r="AF52" s="1042"/>
      <c r="AG52" s="1043"/>
      <c r="AH52" s="1043"/>
      <c r="AI52" s="1043"/>
      <c r="AJ52" s="1044"/>
      <c r="AK52" s="1045"/>
      <c r="AL52" s="1046"/>
      <c r="AM52" s="1046"/>
      <c r="AN52" s="1046"/>
      <c r="AO52" s="1046"/>
      <c r="AP52" s="1046"/>
      <c r="AQ52" s="1046"/>
      <c r="AR52" s="1046"/>
      <c r="AS52" s="1046"/>
      <c r="AT52" s="1046"/>
      <c r="AU52" s="1046"/>
      <c r="AV52" s="1046"/>
      <c r="AW52" s="1046"/>
      <c r="AX52" s="1046"/>
      <c r="AY52" s="1046"/>
      <c r="AZ52" s="1047"/>
      <c r="BA52" s="1047"/>
      <c r="BB52" s="1047"/>
      <c r="BC52" s="1047"/>
      <c r="BD52" s="1047"/>
      <c r="BE52" s="1055"/>
      <c r="BF52" s="1055"/>
      <c r="BG52" s="1055"/>
      <c r="BH52" s="1055"/>
      <c r="BI52" s="1056"/>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c r="A53" s="212">
        <v>26</v>
      </c>
      <c r="B53" s="1060"/>
      <c r="C53" s="1061"/>
      <c r="D53" s="1061"/>
      <c r="E53" s="1061"/>
      <c r="F53" s="1061"/>
      <c r="G53" s="1061"/>
      <c r="H53" s="1061"/>
      <c r="I53" s="1061"/>
      <c r="J53" s="1061"/>
      <c r="K53" s="1061"/>
      <c r="L53" s="1061"/>
      <c r="M53" s="1061"/>
      <c r="N53" s="1061"/>
      <c r="O53" s="1061"/>
      <c r="P53" s="1062"/>
      <c r="Q53" s="1063"/>
      <c r="R53" s="1046"/>
      <c r="S53" s="1046"/>
      <c r="T53" s="1046"/>
      <c r="U53" s="1046"/>
      <c r="V53" s="1046"/>
      <c r="W53" s="1046"/>
      <c r="X53" s="1046"/>
      <c r="Y53" s="1046"/>
      <c r="Z53" s="1046"/>
      <c r="AA53" s="1046"/>
      <c r="AB53" s="1046"/>
      <c r="AC53" s="1046"/>
      <c r="AD53" s="1046"/>
      <c r="AE53" s="1064"/>
      <c r="AF53" s="1042"/>
      <c r="AG53" s="1043"/>
      <c r="AH53" s="1043"/>
      <c r="AI53" s="1043"/>
      <c r="AJ53" s="1044"/>
      <c r="AK53" s="1045"/>
      <c r="AL53" s="1046"/>
      <c r="AM53" s="1046"/>
      <c r="AN53" s="1046"/>
      <c r="AO53" s="1046"/>
      <c r="AP53" s="1046"/>
      <c r="AQ53" s="1046"/>
      <c r="AR53" s="1046"/>
      <c r="AS53" s="1046"/>
      <c r="AT53" s="1046"/>
      <c r="AU53" s="1046"/>
      <c r="AV53" s="1046"/>
      <c r="AW53" s="1046"/>
      <c r="AX53" s="1046"/>
      <c r="AY53" s="1046"/>
      <c r="AZ53" s="1047"/>
      <c r="BA53" s="1047"/>
      <c r="BB53" s="1047"/>
      <c r="BC53" s="1047"/>
      <c r="BD53" s="1047"/>
      <c r="BE53" s="1055"/>
      <c r="BF53" s="1055"/>
      <c r="BG53" s="1055"/>
      <c r="BH53" s="1055"/>
      <c r="BI53" s="1056"/>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c r="A54" s="212">
        <v>27</v>
      </c>
      <c r="B54" s="1060"/>
      <c r="C54" s="1061"/>
      <c r="D54" s="1061"/>
      <c r="E54" s="1061"/>
      <c r="F54" s="1061"/>
      <c r="G54" s="1061"/>
      <c r="H54" s="1061"/>
      <c r="I54" s="1061"/>
      <c r="J54" s="1061"/>
      <c r="K54" s="1061"/>
      <c r="L54" s="1061"/>
      <c r="M54" s="1061"/>
      <c r="N54" s="1061"/>
      <c r="O54" s="1061"/>
      <c r="P54" s="1062"/>
      <c r="Q54" s="1063"/>
      <c r="R54" s="1046"/>
      <c r="S54" s="1046"/>
      <c r="T54" s="1046"/>
      <c r="U54" s="1046"/>
      <c r="V54" s="1046"/>
      <c r="W54" s="1046"/>
      <c r="X54" s="1046"/>
      <c r="Y54" s="1046"/>
      <c r="Z54" s="1046"/>
      <c r="AA54" s="1046"/>
      <c r="AB54" s="1046"/>
      <c r="AC54" s="1046"/>
      <c r="AD54" s="1046"/>
      <c r="AE54" s="1064"/>
      <c r="AF54" s="1042"/>
      <c r="AG54" s="1043"/>
      <c r="AH54" s="1043"/>
      <c r="AI54" s="1043"/>
      <c r="AJ54" s="1044"/>
      <c r="AK54" s="1045"/>
      <c r="AL54" s="1046"/>
      <c r="AM54" s="1046"/>
      <c r="AN54" s="1046"/>
      <c r="AO54" s="1046"/>
      <c r="AP54" s="1046"/>
      <c r="AQ54" s="1046"/>
      <c r="AR54" s="1046"/>
      <c r="AS54" s="1046"/>
      <c r="AT54" s="1046"/>
      <c r="AU54" s="1046"/>
      <c r="AV54" s="1046"/>
      <c r="AW54" s="1046"/>
      <c r="AX54" s="1046"/>
      <c r="AY54" s="1046"/>
      <c r="AZ54" s="1047"/>
      <c r="BA54" s="1047"/>
      <c r="BB54" s="1047"/>
      <c r="BC54" s="1047"/>
      <c r="BD54" s="1047"/>
      <c r="BE54" s="1055"/>
      <c r="BF54" s="1055"/>
      <c r="BG54" s="1055"/>
      <c r="BH54" s="1055"/>
      <c r="BI54" s="1056"/>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c r="A55" s="212">
        <v>28</v>
      </c>
      <c r="B55" s="1060"/>
      <c r="C55" s="1061"/>
      <c r="D55" s="1061"/>
      <c r="E55" s="1061"/>
      <c r="F55" s="1061"/>
      <c r="G55" s="1061"/>
      <c r="H55" s="1061"/>
      <c r="I55" s="1061"/>
      <c r="J55" s="1061"/>
      <c r="K55" s="1061"/>
      <c r="L55" s="1061"/>
      <c r="M55" s="1061"/>
      <c r="N55" s="1061"/>
      <c r="O55" s="1061"/>
      <c r="P55" s="1062"/>
      <c r="Q55" s="1063"/>
      <c r="R55" s="1046"/>
      <c r="S55" s="1046"/>
      <c r="T55" s="1046"/>
      <c r="U55" s="1046"/>
      <c r="V55" s="1046"/>
      <c r="W55" s="1046"/>
      <c r="X55" s="1046"/>
      <c r="Y55" s="1046"/>
      <c r="Z55" s="1046"/>
      <c r="AA55" s="1046"/>
      <c r="AB55" s="1046"/>
      <c r="AC55" s="1046"/>
      <c r="AD55" s="1046"/>
      <c r="AE55" s="1064"/>
      <c r="AF55" s="1042"/>
      <c r="AG55" s="1043"/>
      <c r="AH55" s="1043"/>
      <c r="AI55" s="1043"/>
      <c r="AJ55" s="1044"/>
      <c r="AK55" s="1045"/>
      <c r="AL55" s="1046"/>
      <c r="AM55" s="1046"/>
      <c r="AN55" s="1046"/>
      <c r="AO55" s="1046"/>
      <c r="AP55" s="1046"/>
      <c r="AQ55" s="1046"/>
      <c r="AR55" s="1046"/>
      <c r="AS55" s="1046"/>
      <c r="AT55" s="1046"/>
      <c r="AU55" s="1046"/>
      <c r="AV55" s="1046"/>
      <c r="AW55" s="1046"/>
      <c r="AX55" s="1046"/>
      <c r="AY55" s="1046"/>
      <c r="AZ55" s="1047"/>
      <c r="BA55" s="1047"/>
      <c r="BB55" s="1047"/>
      <c r="BC55" s="1047"/>
      <c r="BD55" s="1047"/>
      <c r="BE55" s="1055"/>
      <c r="BF55" s="1055"/>
      <c r="BG55" s="1055"/>
      <c r="BH55" s="1055"/>
      <c r="BI55" s="1056"/>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c r="A56" s="212">
        <v>29</v>
      </c>
      <c r="B56" s="1060"/>
      <c r="C56" s="1061"/>
      <c r="D56" s="1061"/>
      <c r="E56" s="1061"/>
      <c r="F56" s="1061"/>
      <c r="G56" s="1061"/>
      <c r="H56" s="1061"/>
      <c r="I56" s="1061"/>
      <c r="J56" s="1061"/>
      <c r="K56" s="1061"/>
      <c r="L56" s="1061"/>
      <c r="M56" s="1061"/>
      <c r="N56" s="1061"/>
      <c r="O56" s="1061"/>
      <c r="P56" s="1062"/>
      <c r="Q56" s="1063"/>
      <c r="R56" s="1046"/>
      <c r="S56" s="1046"/>
      <c r="T56" s="1046"/>
      <c r="U56" s="1046"/>
      <c r="V56" s="1046"/>
      <c r="W56" s="1046"/>
      <c r="X56" s="1046"/>
      <c r="Y56" s="1046"/>
      <c r="Z56" s="1046"/>
      <c r="AA56" s="1046"/>
      <c r="AB56" s="1046"/>
      <c r="AC56" s="1046"/>
      <c r="AD56" s="1046"/>
      <c r="AE56" s="1064"/>
      <c r="AF56" s="1042"/>
      <c r="AG56" s="1043"/>
      <c r="AH56" s="1043"/>
      <c r="AI56" s="1043"/>
      <c r="AJ56" s="1044"/>
      <c r="AK56" s="1045"/>
      <c r="AL56" s="1046"/>
      <c r="AM56" s="1046"/>
      <c r="AN56" s="1046"/>
      <c r="AO56" s="1046"/>
      <c r="AP56" s="1046"/>
      <c r="AQ56" s="1046"/>
      <c r="AR56" s="1046"/>
      <c r="AS56" s="1046"/>
      <c r="AT56" s="1046"/>
      <c r="AU56" s="1046"/>
      <c r="AV56" s="1046"/>
      <c r="AW56" s="1046"/>
      <c r="AX56" s="1046"/>
      <c r="AY56" s="1046"/>
      <c r="AZ56" s="1047"/>
      <c r="BA56" s="1047"/>
      <c r="BB56" s="1047"/>
      <c r="BC56" s="1047"/>
      <c r="BD56" s="1047"/>
      <c r="BE56" s="1055"/>
      <c r="BF56" s="1055"/>
      <c r="BG56" s="1055"/>
      <c r="BH56" s="1055"/>
      <c r="BI56" s="1056"/>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c r="A57" s="212">
        <v>30</v>
      </c>
      <c r="B57" s="1060"/>
      <c r="C57" s="1061"/>
      <c r="D57" s="1061"/>
      <c r="E57" s="1061"/>
      <c r="F57" s="1061"/>
      <c r="G57" s="1061"/>
      <c r="H57" s="1061"/>
      <c r="I57" s="1061"/>
      <c r="J57" s="1061"/>
      <c r="K57" s="1061"/>
      <c r="L57" s="1061"/>
      <c r="M57" s="1061"/>
      <c r="N57" s="1061"/>
      <c r="O57" s="1061"/>
      <c r="P57" s="1062"/>
      <c r="Q57" s="1063"/>
      <c r="R57" s="1046"/>
      <c r="S57" s="1046"/>
      <c r="T57" s="1046"/>
      <c r="U57" s="1046"/>
      <c r="V57" s="1046"/>
      <c r="W57" s="1046"/>
      <c r="X57" s="1046"/>
      <c r="Y57" s="1046"/>
      <c r="Z57" s="1046"/>
      <c r="AA57" s="1046"/>
      <c r="AB57" s="1046"/>
      <c r="AC57" s="1046"/>
      <c r="AD57" s="1046"/>
      <c r="AE57" s="1064"/>
      <c r="AF57" s="1042"/>
      <c r="AG57" s="1043"/>
      <c r="AH57" s="1043"/>
      <c r="AI57" s="1043"/>
      <c r="AJ57" s="1044"/>
      <c r="AK57" s="1045"/>
      <c r="AL57" s="1046"/>
      <c r="AM57" s="1046"/>
      <c r="AN57" s="1046"/>
      <c r="AO57" s="1046"/>
      <c r="AP57" s="1046"/>
      <c r="AQ57" s="1046"/>
      <c r="AR57" s="1046"/>
      <c r="AS57" s="1046"/>
      <c r="AT57" s="1046"/>
      <c r="AU57" s="1046"/>
      <c r="AV57" s="1046"/>
      <c r="AW57" s="1046"/>
      <c r="AX57" s="1046"/>
      <c r="AY57" s="1046"/>
      <c r="AZ57" s="1047"/>
      <c r="BA57" s="1047"/>
      <c r="BB57" s="1047"/>
      <c r="BC57" s="1047"/>
      <c r="BD57" s="1047"/>
      <c r="BE57" s="1055"/>
      <c r="BF57" s="1055"/>
      <c r="BG57" s="1055"/>
      <c r="BH57" s="1055"/>
      <c r="BI57" s="1056"/>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c r="A58" s="212">
        <v>31</v>
      </c>
      <c r="B58" s="1060"/>
      <c r="C58" s="1061"/>
      <c r="D58" s="1061"/>
      <c r="E58" s="1061"/>
      <c r="F58" s="1061"/>
      <c r="G58" s="1061"/>
      <c r="H58" s="1061"/>
      <c r="I58" s="1061"/>
      <c r="J58" s="1061"/>
      <c r="K58" s="1061"/>
      <c r="L58" s="1061"/>
      <c r="M58" s="1061"/>
      <c r="N58" s="1061"/>
      <c r="O58" s="1061"/>
      <c r="P58" s="1062"/>
      <c r="Q58" s="1063"/>
      <c r="R58" s="1046"/>
      <c r="S58" s="1046"/>
      <c r="T58" s="1046"/>
      <c r="U58" s="1046"/>
      <c r="V58" s="1046"/>
      <c r="W58" s="1046"/>
      <c r="X58" s="1046"/>
      <c r="Y58" s="1046"/>
      <c r="Z58" s="1046"/>
      <c r="AA58" s="1046"/>
      <c r="AB58" s="1046"/>
      <c r="AC58" s="1046"/>
      <c r="AD58" s="1046"/>
      <c r="AE58" s="1064"/>
      <c r="AF58" s="1042"/>
      <c r="AG58" s="1043"/>
      <c r="AH58" s="1043"/>
      <c r="AI58" s="1043"/>
      <c r="AJ58" s="1044"/>
      <c r="AK58" s="1045"/>
      <c r="AL58" s="1046"/>
      <c r="AM58" s="1046"/>
      <c r="AN58" s="1046"/>
      <c r="AO58" s="1046"/>
      <c r="AP58" s="1046"/>
      <c r="AQ58" s="1046"/>
      <c r="AR58" s="1046"/>
      <c r="AS58" s="1046"/>
      <c r="AT58" s="1046"/>
      <c r="AU58" s="1046"/>
      <c r="AV58" s="1046"/>
      <c r="AW58" s="1046"/>
      <c r="AX58" s="1046"/>
      <c r="AY58" s="1046"/>
      <c r="AZ58" s="1047"/>
      <c r="BA58" s="1047"/>
      <c r="BB58" s="1047"/>
      <c r="BC58" s="1047"/>
      <c r="BD58" s="1047"/>
      <c r="BE58" s="1055"/>
      <c r="BF58" s="1055"/>
      <c r="BG58" s="1055"/>
      <c r="BH58" s="1055"/>
      <c r="BI58" s="1056"/>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c r="A59" s="212">
        <v>32</v>
      </c>
      <c r="B59" s="1060"/>
      <c r="C59" s="1061"/>
      <c r="D59" s="1061"/>
      <c r="E59" s="1061"/>
      <c r="F59" s="1061"/>
      <c r="G59" s="1061"/>
      <c r="H59" s="1061"/>
      <c r="I59" s="1061"/>
      <c r="J59" s="1061"/>
      <c r="K59" s="1061"/>
      <c r="L59" s="1061"/>
      <c r="M59" s="1061"/>
      <c r="N59" s="1061"/>
      <c r="O59" s="1061"/>
      <c r="P59" s="1062"/>
      <c r="Q59" s="1063"/>
      <c r="R59" s="1046"/>
      <c r="S59" s="1046"/>
      <c r="T59" s="1046"/>
      <c r="U59" s="1046"/>
      <c r="V59" s="1046"/>
      <c r="W59" s="1046"/>
      <c r="X59" s="1046"/>
      <c r="Y59" s="1046"/>
      <c r="Z59" s="1046"/>
      <c r="AA59" s="1046"/>
      <c r="AB59" s="1046"/>
      <c r="AC59" s="1046"/>
      <c r="AD59" s="1046"/>
      <c r="AE59" s="1064"/>
      <c r="AF59" s="1042"/>
      <c r="AG59" s="1043"/>
      <c r="AH59" s="1043"/>
      <c r="AI59" s="1043"/>
      <c r="AJ59" s="1044"/>
      <c r="AK59" s="1045"/>
      <c r="AL59" s="1046"/>
      <c r="AM59" s="1046"/>
      <c r="AN59" s="1046"/>
      <c r="AO59" s="1046"/>
      <c r="AP59" s="1046"/>
      <c r="AQ59" s="1046"/>
      <c r="AR59" s="1046"/>
      <c r="AS59" s="1046"/>
      <c r="AT59" s="1046"/>
      <c r="AU59" s="1046"/>
      <c r="AV59" s="1046"/>
      <c r="AW59" s="1046"/>
      <c r="AX59" s="1046"/>
      <c r="AY59" s="1046"/>
      <c r="AZ59" s="1047"/>
      <c r="BA59" s="1047"/>
      <c r="BB59" s="1047"/>
      <c r="BC59" s="1047"/>
      <c r="BD59" s="1047"/>
      <c r="BE59" s="1055"/>
      <c r="BF59" s="1055"/>
      <c r="BG59" s="1055"/>
      <c r="BH59" s="1055"/>
      <c r="BI59" s="1056"/>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c r="A60" s="212">
        <v>33</v>
      </c>
      <c r="B60" s="1060"/>
      <c r="C60" s="1061"/>
      <c r="D60" s="1061"/>
      <c r="E60" s="1061"/>
      <c r="F60" s="1061"/>
      <c r="G60" s="1061"/>
      <c r="H60" s="1061"/>
      <c r="I60" s="1061"/>
      <c r="J60" s="1061"/>
      <c r="K60" s="1061"/>
      <c r="L60" s="1061"/>
      <c r="M60" s="1061"/>
      <c r="N60" s="1061"/>
      <c r="O60" s="1061"/>
      <c r="P60" s="1062"/>
      <c r="Q60" s="1063"/>
      <c r="R60" s="1046"/>
      <c r="S60" s="1046"/>
      <c r="T60" s="1046"/>
      <c r="U60" s="1046"/>
      <c r="V60" s="1046"/>
      <c r="W60" s="1046"/>
      <c r="X60" s="1046"/>
      <c r="Y60" s="1046"/>
      <c r="Z60" s="1046"/>
      <c r="AA60" s="1046"/>
      <c r="AB60" s="1046"/>
      <c r="AC60" s="1046"/>
      <c r="AD60" s="1046"/>
      <c r="AE60" s="1064"/>
      <c r="AF60" s="1042"/>
      <c r="AG60" s="1043"/>
      <c r="AH60" s="1043"/>
      <c r="AI60" s="1043"/>
      <c r="AJ60" s="1044"/>
      <c r="AK60" s="1045"/>
      <c r="AL60" s="1046"/>
      <c r="AM60" s="1046"/>
      <c r="AN60" s="1046"/>
      <c r="AO60" s="1046"/>
      <c r="AP60" s="1046"/>
      <c r="AQ60" s="1046"/>
      <c r="AR60" s="1046"/>
      <c r="AS60" s="1046"/>
      <c r="AT60" s="1046"/>
      <c r="AU60" s="1046"/>
      <c r="AV60" s="1046"/>
      <c r="AW60" s="1046"/>
      <c r="AX60" s="1046"/>
      <c r="AY60" s="1046"/>
      <c r="AZ60" s="1047"/>
      <c r="BA60" s="1047"/>
      <c r="BB60" s="1047"/>
      <c r="BC60" s="1047"/>
      <c r="BD60" s="1047"/>
      <c r="BE60" s="1055"/>
      <c r="BF60" s="1055"/>
      <c r="BG60" s="1055"/>
      <c r="BH60" s="1055"/>
      <c r="BI60" s="1056"/>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c r="A61" s="212">
        <v>34</v>
      </c>
      <c r="B61" s="1060"/>
      <c r="C61" s="1061"/>
      <c r="D61" s="1061"/>
      <c r="E61" s="1061"/>
      <c r="F61" s="1061"/>
      <c r="G61" s="1061"/>
      <c r="H61" s="1061"/>
      <c r="I61" s="1061"/>
      <c r="J61" s="1061"/>
      <c r="K61" s="1061"/>
      <c r="L61" s="1061"/>
      <c r="M61" s="1061"/>
      <c r="N61" s="1061"/>
      <c r="O61" s="1061"/>
      <c r="P61" s="1062"/>
      <c r="Q61" s="1063"/>
      <c r="R61" s="1046"/>
      <c r="S61" s="1046"/>
      <c r="T61" s="1046"/>
      <c r="U61" s="1046"/>
      <c r="V61" s="1046"/>
      <c r="W61" s="1046"/>
      <c r="X61" s="1046"/>
      <c r="Y61" s="1046"/>
      <c r="Z61" s="1046"/>
      <c r="AA61" s="1046"/>
      <c r="AB61" s="1046"/>
      <c r="AC61" s="1046"/>
      <c r="AD61" s="1046"/>
      <c r="AE61" s="1064"/>
      <c r="AF61" s="1042"/>
      <c r="AG61" s="1043"/>
      <c r="AH61" s="1043"/>
      <c r="AI61" s="1043"/>
      <c r="AJ61" s="1044"/>
      <c r="AK61" s="1045"/>
      <c r="AL61" s="1046"/>
      <c r="AM61" s="1046"/>
      <c r="AN61" s="1046"/>
      <c r="AO61" s="1046"/>
      <c r="AP61" s="1046"/>
      <c r="AQ61" s="1046"/>
      <c r="AR61" s="1046"/>
      <c r="AS61" s="1046"/>
      <c r="AT61" s="1046"/>
      <c r="AU61" s="1046"/>
      <c r="AV61" s="1046"/>
      <c r="AW61" s="1046"/>
      <c r="AX61" s="1046"/>
      <c r="AY61" s="1046"/>
      <c r="AZ61" s="1047"/>
      <c r="BA61" s="1047"/>
      <c r="BB61" s="1047"/>
      <c r="BC61" s="1047"/>
      <c r="BD61" s="1047"/>
      <c r="BE61" s="1055"/>
      <c r="BF61" s="1055"/>
      <c r="BG61" s="1055"/>
      <c r="BH61" s="1055"/>
      <c r="BI61" s="1056"/>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c r="A62" s="212">
        <v>35</v>
      </c>
      <c r="B62" s="1060"/>
      <c r="C62" s="1061"/>
      <c r="D62" s="1061"/>
      <c r="E62" s="1061"/>
      <c r="F62" s="1061"/>
      <c r="G62" s="1061"/>
      <c r="H62" s="1061"/>
      <c r="I62" s="1061"/>
      <c r="J62" s="1061"/>
      <c r="K62" s="1061"/>
      <c r="L62" s="1061"/>
      <c r="M62" s="1061"/>
      <c r="N62" s="1061"/>
      <c r="O62" s="1061"/>
      <c r="P62" s="1062"/>
      <c r="Q62" s="1063"/>
      <c r="R62" s="1046"/>
      <c r="S62" s="1046"/>
      <c r="T62" s="1046"/>
      <c r="U62" s="1046"/>
      <c r="V62" s="1046"/>
      <c r="W62" s="1046"/>
      <c r="X62" s="1046"/>
      <c r="Y62" s="1046"/>
      <c r="Z62" s="1046"/>
      <c r="AA62" s="1046"/>
      <c r="AB62" s="1046"/>
      <c r="AC62" s="1046"/>
      <c r="AD62" s="1046"/>
      <c r="AE62" s="1064"/>
      <c r="AF62" s="1042"/>
      <c r="AG62" s="1043"/>
      <c r="AH62" s="1043"/>
      <c r="AI62" s="1043"/>
      <c r="AJ62" s="1044"/>
      <c r="AK62" s="1045"/>
      <c r="AL62" s="1046"/>
      <c r="AM62" s="1046"/>
      <c r="AN62" s="1046"/>
      <c r="AO62" s="1046"/>
      <c r="AP62" s="1046"/>
      <c r="AQ62" s="1046"/>
      <c r="AR62" s="1046"/>
      <c r="AS62" s="1046"/>
      <c r="AT62" s="1046"/>
      <c r="AU62" s="1046"/>
      <c r="AV62" s="1046"/>
      <c r="AW62" s="1046"/>
      <c r="AX62" s="1046"/>
      <c r="AY62" s="1046"/>
      <c r="AZ62" s="1047"/>
      <c r="BA62" s="1047"/>
      <c r="BB62" s="1047"/>
      <c r="BC62" s="1047"/>
      <c r="BD62" s="1047"/>
      <c r="BE62" s="1055"/>
      <c r="BF62" s="1055"/>
      <c r="BG62" s="1055"/>
      <c r="BH62" s="1055"/>
      <c r="BI62" s="1056"/>
      <c r="BJ62" s="1057" t="s">
        <v>383</v>
      </c>
      <c r="BK62" s="1058"/>
      <c r="BL62" s="1058"/>
      <c r="BM62" s="1058"/>
      <c r="BN62" s="1059"/>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5"/>
      <c r="R63" s="986"/>
      <c r="S63" s="986"/>
      <c r="T63" s="986"/>
      <c r="U63" s="986"/>
      <c r="V63" s="986"/>
      <c r="W63" s="986"/>
      <c r="X63" s="986"/>
      <c r="Y63" s="986"/>
      <c r="Z63" s="986"/>
      <c r="AA63" s="986"/>
      <c r="AB63" s="986"/>
      <c r="AC63" s="986"/>
      <c r="AD63" s="986"/>
      <c r="AE63" s="1051"/>
      <c r="AF63" s="1052">
        <v>3269</v>
      </c>
      <c r="AG63" s="982"/>
      <c r="AH63" s="982"/>
      <c r="AI63" s="982"/>
      <c r="AJ63" s="1053"/>
      <c r="AK63" s="1054"/>
      <c r="AL63" s="986"/>
      <c r="AM63" s="986"/>
      <c r="AN63" s="986"/>
      <c r="AO63" s="986"/>
      <c r="AP63" s="982">
        <v>17236</v>
      </c>
      <c r="AQ63" s="982"/>
      <c r="AR63" s="982"/>
      <c r="AS63" s="982"/>
      <c r="AT63" s="982"/>
      <c r="AU63" s="982">
        <v>6731</v>
      </c>
      <c r="AV63" s="982"/>
      <c r="AW63" s="982"/>
      <c r="AX63" s="982"/>
      <c r="AY63" s="982"/>
      <c r="AZ63" s="1048"/>
      <c r="BA63" s="1048"/>
      <c r="BB63" s="1048"/>
      <c r="BC63" s="1048"/>
      <c r="BD63" s="1048"/>
      <c r="BE63" s="983"/>
      <c r="BF63" s="983"/>
      <c r="BG63" s="983"/>
      <c r="BH63" s="983"/>
      <c r="BI63" s="984"/>
      <c r="BJ63" s="1049" t="s">
        <v>108</v>
      </c>
      <c r="BK63" s="974"/>
      <c r="BL63" s="974"/>
      <c r="BM63" s="974"/>
      <c r="BN63" s="1050"/>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c r="A66" s="1018" t="s">
        <v>386</v>
      </c>
      <c r="B66" s="1019"/>
      <c r="C66" s="1019"/>
      <c r="D66" s="1019"/>
      <c r="E66" s="1019"/>
      <c r="F66" s="1019"/>
      <c r="G66" s="1019"/>
      <c r="H66" s="1019"/>
      <c r="I66" s="1019"/>
      <c r="J66" s="1019"/>
      <c r="K66" s="1019"/>
      <c r="L66" s="1019"/>
      <c r="M66" s="1019"/>
      <c r="N66" s="1019"/>
      <c r="O66" s="1019"/>
      <c r="P66" s="1020"/>
      <c r="Q66" s="1024" t="s">
        <v>368</v>
      </c>
      <c r="R66" s="1025"/>
      <c r="S66" s="1025"/>
      <c r="T66" s="1025"/>
      <c r="U66" s="1026"/>
      <c r="V66" s="1024" t="s">
        <v>369</v>
      </c>
      <c r="W66" s="1025"/>
      <c r="X66" s="1025"/>
      <c r="Y66" s="1025"/>
      <c r="Z66" s="1026"/>
      <c r="AA66" s="1024" t="s">
        <v>370</v>
      </c>
      <c r="AB66" s="1025"/>
      <c r="AC66" s="1025"/>
      <c r="AD66" s="1025"/>
      <c r="AE66" s="1026"/>
      <c r="AF66" s="1030" t="s">
        <v>371</v>
      </c>
      <c r="AG66" s="1031"/>
      <c r="AH66" s="1031"/>
      <c r="AI66" s="1031"/>
      <c r="AJ66" s="1032"/>
      <c r="AK66" s="1024" t="s">
        <v>372</v>
      </c>
      <c r="AL66" s="1019"/>
      <c r="AM66" s="1019"/>
      <c r="AN66" s="1019"/>
      <c r="AO66" s="1020"/>
      <c r="AP66" s="1024" t="s">
        <v>373</v>
      </c>
      <c r="AQ66" s="1025"/>
      <c r="AR66" s="1025"/>
      <c r="AS66" s="1025"/>
      <c r="AT66" s="1026"/>
      <c r="AU66" s="1024" t="s">
        <v>387</v>
      </c>
      <c r="AV66" s="1025"/>
      <c r="AW66" s="1025"/>
      <c r="AX66" s="1025"/>
      <c r="AY66" s="1026"/>
      <c r="AZ66" s="1024" t="s">
        <v>350</v>
      </c>
      <c r="BA66" s="1025"/>
      <c r="BB66" s="1025"/>
      <c r="BC66" s="1025"/>
      <c r="BD66" s="1040"/>
      <c r="BE66" s="216"/>
      <c r="BF66" s="216"/>
      <c r="BG66" s="216"/>
      <c r="BH66" s="216"/>
      <c r="BI66" s="216"/>
      <c r="BJ66" s="216"/>
      <c r="BK66" s="216"/>
      <c r="BL66" s="216"/>
      <c r="BM66" s="216"/>
      <c r="BN66" s="216"/>
      <c r="BO66" s="216"/>
      <c r="BP66" s="216"/>
      <c r="BQ66" s="213">
        <v>60</v>
      </c>
      <c r="BR66" s="218"/>
      <c r="BS66" s="976"/>
      <c r="BT66" s="977"/>
      <c r="BU66" s="977"/>
      <c r="BV66" s="977"/>
      <c r="BW66" s="977"/>
      <c r="BX66" s="977"/>
      <c r="BY66" s="977"/>
      <c r="BZ66" s="977"/>
      <c r="CA66" s="977"/>
      <c r="CB66" s="977"/>
      <c r="CC66" s="977"/>
      <c r="CD66" s="977"/>
      <c r="CE66" s="977"/>
      <c r="CF66" s="977"/>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7"/>
      <c r="DW66" s="968"/>
      <c r="DX66" s="968"/>
      <c r="DY66" s="968"/>
      <c r="DZ66" s="969"/>
      <c r="EA66" s="197"/>
    </row>
    <row r="67" spans="1:131" s="198"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6"/>
      <c r="BT67" s="977"/>
      <c r="BU67" s="977"/>
      <c r="BV67" s="977"/>
      <c r="BW67" s="977"/>
      <c r="BX67" s="977"/>
      <c r="BY67" s="977"/>
      <c r="BZ67" s="977"/>
      <c r="CA67" s="977"/>
      <c r="CB67" s="977"/>
      <c r="CC67" s="977"/>
      <c r="CD67" s="977"/>
      <c r="CE67" s="977"/>
      <c r="CF67" s="977"/>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7"/>
      <c r="DW67" s="968"/>
      <c r="DX67" s="968"/>
      <c r="DY67" s="968"/>
      <c r="DZ67" s="969"/>
      <c r="EA67" s="197"/>
    </row>
    <row r="68" spans="1:131" s="198" customFormat="1" ht="26.25" customHeight="1" thickTop="1">
      <c r="A68" s="209">
        <v>1</v>
      </c>
      <c r="B68" s="1008" t="s">
        <v>535</v>
      </c>
      <c r="C68" s="1009"/>
      <c r="D68" s="1009"/>
      <c r="E68" s="1009"/>
      <c r="F68" s="1009"/>
      <c r="G68" s="1009"/>
      <c r="H68" s="1009"/>
      <c r="I68" s="1009"/>
      <c r="J68" s="1009"/>
      <c r="K68" s="1009"/>
      <c r="L68" s="1009"/>
      <c r="M68" s="1009"/>
      <c r="N68" s="1009"/>
      <c r="O68" s="1009"/>
      <c r="P68" s="1010"/>
      <c r="Q68" s="1011">
        <v>4977</v>
      </c>
      <c r="R68" s="1005"/>
      <c r="S68" s="1005"/>
      <c r="T68" s="1005"/>
      <c r="U68" s="1005"/>
      <c r="V68" s="1005">
        <v>4784</v>
      </c>
      <c r="W68" s="1005"/>
      <c r="X68" s="1005"/>
      <c r="Y68" s="1005"/>
      <c r="Z68" s="1005"/>
      <c r="AA68" s="1005">
        <v>193</v>
      </c>
      <c r="AB68" s="1005"/>
      <c r="AC68" s="1005"/>
      <c r="AD68" s="1005"/>
      <c r="AE68" s="1005"/>
      <c r="AF68" s="1005">
        <v>193</v>
      </c>
      <c r="AG68" s="1005"/>
      <c r="AH68" s="1005"/>
      <c r="AI68" s="1005"/>
      <c r="AJ68" s="1005"/>
      <c r="AK68" s="1005" t="s">
        <v>544</v>
      </c>
      <c r="AL68" s="1005"/>
      <c r="AM68" s="1005"/>
      <c r="AN68" s="1005"/>
      <c r="AO68" s="1005"/>
      <c r="AP68" s="1005">
        <v>370</v>
      </c>
      <c r="AQ68" s="1005"/>
      <c r="AR68" s="1005"/>
      <c r="AS68" s="1005"/>
      <c r="AT68" s="1005"/>
      <c r="AU68" s="1005">
        <v>128</v>
      </c>
      <c r="AV68" s="1005"/>
      <c r="AW68" s="1005"/>
      <c r="AX68" s="1005"/>
      <c r="AY68" s="1005"/>
      <c r="AZ68" s="1006"/>
      <c r="BA68" s="1006"/>
      <c r="BB68" s="1006"/>
      <c r="BC68" s="1006"/>
      <c r="BD68" s="1007"/>
      <c r="BE68" s="216"/>
      <c r="BF68" s="216"/>
      <c r="BG68" s="216"/>
      <c r="BH68" s="216"/>
      <c r="BI68" s="216"/>
      <c r="BJ68" s="216"/>
      <c r="BK68" s="216"/>
      <c r="BL68" s="216"/>
      <c r="BM68" s="216"/>
      <c r="BN68" s="216"/>
      <c r="BO68" s="216"/>
      <c r="BP68" s="216"/>
      <c r="BQ68" s="213">
        <v>62</v>
      </c>
      <c r="BR68" s="218"/>
      <c r="BS68" s="976"/>
      <c r="BT68" s="977"/>
      <c r="BU68" s="977"/>
      <c r="BV68" s="977"/>
      <c r="BW68" s="977"/>
      <c r="BX68" s="977"/>
      <c r="BY68" s="977"/>
      <c r="BZ68" s="977"/>
      <c r="CA68" s="977"/>
      <c r="CB68" s="977"/>
      <c r="CC68" s="977"/>
      <c r="CD68" s="977"/>
      <c r="CE68" s="977"/>
      <c r="CF68" s="977"/>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7"/>
      <c r="DW68" s="968"/>
      <c r="DX68" s="968"/>
      <c r="DY68" s="968"/>
      <c r="DZ68" s="969"/>
      <c r="EA68" s="197"/>
    </row>
    <row r="69" spans="1:131" s="198" customFormat="1" ht="26.25" customHeight="1">
      <c r="A69" s="212">
        <v>2</v>
      </c>
      <c r="B69" s="997" t="s">
        <v>536</v>
      </c>
      <c r="C69" s="998"/>
      <c r="D69" s="998"/>
      <c r="E69" s="998"/>
      <c r="F69" s="998"/>
      <c r="G69" s="998"/>
      <c r="H69" s="998"/>
      <c r="I69" s="998"/>
      <c r="J69" s="998"/>
      <c r="K69" s="998"/>
      <c r="L69" s="998"/>
      <c r="M69" s="998"/>
      <c r="N69" s="998"/>
      <c r="O69" s="998"/>
      <c r="P69" s="999"/>
      <c r="Q69" s="1000">
        <v>2260</v>
      </c>
      <c r="R69" s="994"/>
      <c r="S69" s="994"/>
      <c r="T69" s="994"/>
      <c r="U69" s="994"/>
      <c r="V69" s="994">
        <v>2177</v>
      </c>
      <c r="W69" s="994"/>
      <c r="X69" s="994"/>
      <c r="Y69" s="994"/>
      <c r="Z69" s="994"/>
      <c r="AA69" s="994">
        <v>83</v>
      </c>
      <c r="AB69" s="994"/>
      <c r="AC69" s="994"/>
      <c r="AD69" s="994"/>
      <c r="AE69" s="994"/>
      <c r="AF69" s="994">
        <v>83</v>
      </c>
      <c r="AG69" s="994"/>
      <c r="AH69" s="994"/>
      <c r="AI69" s="994"/>
      <c r="AJ69" s="994"/>
      <c r="AK69" s="994" t="s">
        <v>545</v>
      </c>
      <c r="AL69" s="994"/>
      <c r="AM69" s="994"/>
      <c r="AN69" s="994"/>
      <c r="AO69" s="994"/>
      <c r="AP69" s="994">
        <v>1033</v>
      </c>
      <c r="AQ69" s="994"/>
      <c r="AR69" s="994"/>
      <c r="AS69" s="994"/>
      <c r="AT69" s="994"/>
      <c r="AU69" s="994">
        <v>460</v>
      </c>
      <c r="AV69" s="994"/>
      <c r="AW69" s="994"/>
      <c r="AX69" s="994"/>
      <c r="AY69" s="994"/>
      <c r="AZ69" s="995"/>
      <c r="BA69" s="995"/>
      <c r="BB69" s="995"/>
      <c r="BC69" s="995"/>
      <c r="BD69" s="996"/>
      <c r="BE69" s="216"/>
      <c r="BF69" s="216"/>
      <c r="BG69" s="216"/>
      <c r="BH69" s="216"/>
      <c r="BI69" s="216"/>
      <c r="BJ69" s="216"/>
      <c r="BK69" s="216"/>
      <c r="BL69" s="216"/>
      <c r="BM69" s="216"/>
      <c r="BN69" s="216"/>
      <c r="BO69" s="216"/>
      <c r="BP69" s="216"/>
      <c r="BQ69" s="213">
        <v>63</v>
      </c>
      <c r="BR69" s="218"/>
      <c r="BS69" s="976"/>
      <c r="BT69" s="977"/>
      <c r="BU69" s="977"/>
      <c r="BV69" s="977"/>
      <c r="BW69" s="977"/>
      <c r="BX69" s="977"/>
      <c r="BY69" s="977"/>
      <c r="BZ69" s="977"/>
      <c r="CA69" s="977"/>
      <c r="CB69" s="977"/>
      <c r="CC69" s="977"/>
      <c r="CD69" s="977"/>
      <c r="CE69" s="977"/>
      <c r="CF69" s="977"/>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7"/>
      <c r="DW69" s="968"/>
      <c r="DX69" s="968"/>
      <c r="DY69" s="968"/>
      <c r="DZ69" s="969"/>
      <c r="EA69" s="197"/>
    </row>
    <row r="70" spans="1:131" s="198" customFormat="1" ht="26.25" customHeight="1">
      <c r="A70" s="212">
        <v>3</v>
      </c>
      <c r="B70" s="997" t="s">
        <v>537</v>
      </c>
      <c r="C70" s="998"/>
      <c r="D70" s="998"/>
      <c r="E70" s="998"/>
      <c r="F70" s="998"/>
      <c r="G70" s="998"/>
      <c r="H70" s="998"/>
      <c r="I70" s="998"/>
      <c r="J70" s="998"/>
      <c r="K70" s="998"/>
      <c r="L70" s="998"/>
      <c r="M70" s="998"/>
      <c r="N70" s="998"/>
      <c r="O70" s="998"/>
      <c r="P70" s="999"/>
      <c r="Q70" s="1000">
        <v>1476</v>
      </c>
      <c r="R70" s="994"/>
      <c r="S70" s="994"/>
      <c r="T70" s="994"/>
      <c r="U70" s="994"/>
      <c r="V70" s="994">
        <v>1442</v>
      </c>
      <c r="W70" s="994"/>
      <c r="X70" s="994"/>
      <c r="Y70" s="994"/>
      <c r="Z70" s="994"/>
      <c r="AA70" s="994">
        <v>35</v>
      </c>
      <c r="AB70" s="994"/>
      <c r="AC70" s="994"/>
      <c r="AD70" s="994"/>
      <c r="AE70" s="994"/>
      <c r="AF70" s="994">
        <v>35</v>
      </c>
      <c r="AG70" s="994"/>
      <c r="AH70" s="994"/>
      <c r="AI70" s="994"/>
      <c r="AJ70" s="994"/>
      <c r="AK70" s="994" t="s">
        <v>544</v>
      </c>
      <c r="AL70" s="994"/>
      <c r="AM70" s="994"/>
      <c r="AN70" s="994"/>
      <c r="AO70" s="994"/>
      <c r="AP70" s="994" t="s">
        <v>544</v>
      </c>
      <c r="AQ70" s="994"/>
      <c r="AR70" s="994"/>
      <c r="AS70" s="994"/>
      <c r="AT70" s="994"/>
      <c r="AU70" s="994" t="s">
        <v>544</v>
      </c>
      <c r="AV70" s="994"/>
      <c r="AW70" s="994"/>
      <c r="AX70" s="994"/>
      <c r="AY70" s="994"/>
      <c r="AZ70" s="995"/>
      <c r="BA70" s="995"/>
      <c r="BB70" s="995"/>
      <c r="BC70" s="995"/>
      <c r="BD70" s="996"/>
      <c r="BE70" s="216"/>
      <c r="BF70" s="216"/>
      <c r="BG70" s="216"/>
      <c r="BH70" s="216"/>
      <c r="BI70" s="216"/>
      <c r="BJ70" s="216"/>
      <c r="BK70" s="216"/>
      <c r="BL70" s="216"/>
      <c r="BM70" s="216"/>
      <c r="BN70" s="216"/>
      <c r="BO70" s="216"/>
      <c r="BP70" s="216"/>
      <c r="BQ70" s="213">
        <v>64</v>
      </c>
      <c r="BR70" s="218"/>
      <c r="BS70" s="976"/>
      <c r="BT70" s="977"/>
      <c r="BU70" s="977"/>
      <c r="BV70" s="977"/>
      <c r="BW70" s="977"/>
      <c r="BX70" s="977"/>
      <c r="BY70" s="977"/>
      <c r="BZ70" s="977"/>
      <c r="CA70" s="977"/>
      <c r="CB70" s="977"/>
      <c r="CC70" s="977"/>
      <c r="CD70" s="977"/>
      <c r="CE70" s="977"/>
      <c r="CF70" s="977"/>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7"/>
      <c r="DW70" s="968"/>
      <c r="DX70" s="968"/>
      <c r="DY70" s="968"/>
      <c r="DZ70" s="969"/>
      <c r="EA70" s="197"/>
    </row>
    <row r="71" spans="1:131" s="198" customFormat="1" ht="26.25" customHeight="1">
      <c r="A71" s="212">
        <v>4</v>
      </c>
      <c r="B71" s="997" t="s">
        <v>538</v>
      </c>
      <c r="C71" s="998"/>
      <c r="D71" s="998"/>
      <c r="E71" s="998"/>
      <c r="F71" s="998"/>
      <c r="G71" s="998"/>
      <c r="H71" s="998"/>
      <c r="I71" s="998"/>
      <c r="J71" s="998"/>
      <c r="K71" s="998"/>
      <c r="L71" s="998"/>
      <c r="M71" s="998"/>
      <c r="N71" s="998"/>
      <c r="O71" s="998"/>
      <c r="P71" s="999"/>
      <c r="Q71" s="1000">
        <v>634650</v>
      </c>
      <c r="R71" s="994"/>
      <c r="S71" s="994"/>
      <c r="T71" s="994"/>
      <c r="U71" s="994"/>
      <c r="V71" s="994">
        <v>617408</v>
      </c>
      <c r="W71" s="994"/>
      <c r="X71" s="994"/>
      <c r="Y71" s="994"/>
      <c r="Z71" s="994"/>
      <c r="AA71" s="994">
        <v>17242</v>
      </c>
      <c r="AB71" s="994"/>
      <c r="AC71" s="994"/>
      <c r="AD71" s="994"/>
      <c r="AE71" s="994"/>
      <c r="AF71" s="994">
        <v>17242</v>
      </c>
      <c r="AG71" s="994"/>
      <c r="AH71" s="994"/>
      <c r="AI71" s="994"/>
      <c r="AJ71" s="994"/>
      <c r="AK71" s="994">
        <v>5814</v>
      </c>
      <c r="AL71" s="994"/>
      <c r="AM71" s="994"/>
      <c r="AN71" s="994"/>
      <c r="AO71" s="994"/>
      <c r="AP71" s="994" t="s">
        <v>544</v>
      </c>
      <c r="AQ71" s="994"/>
      <c r="AR71" s="994"/>
      <c r="AS71" s="994"/>
      <c r="AT71" s="994"/>
      <c r="AU71" s="994" t="s">
        <v>545</v>
      </c>
      <c r="AV71" s="994"/>
      <c r="AW71" s="994"/>
      <c r="AX71" s="994"/>
      <c r="AY71" s="994"/>
      <c r="AZ71" s="995"/>
      <c r="BA71" s="995"/>
      <c r="BB71" s="995"/>
      <c r="BC71" s="995"/>
      <c r="BD71" s="996"/>
      <c r="BE71" s="216"/>
      <c r="BF71" s="216"/>
      <c r="BG71" s="216"/>
      <c r="BH71" s="216"/>
      <c r="BI71" s="216"/>
      <c r="BJ71" s="216"/>
      <c r="BK71" s="216"/>
      <c r="BL71" s="216"/>
      <c r="BM71" s="216"/>
      <c r="BN71" s="216"/>
      <c r="BO71" s="216"/>
      <c r="BP71" s="216"/>
      <c r="BQ71" s="213">
        <v>65</v>
      </c>
      <c r="BR71" s="218"/>
      <c r="BS71" s="976"/>
      <c r="BT71" s="977"/>
      <c r="BU71" s="977"/>
      <c r="BV71" s="977"/>
      <c r="BW71" s="977"/>
      <c r="BX71" s="977"/>
      <c r="BY71" s="977"/>
      <c r="BZ71" s="977"/>
      <c r="CA71" s="977"/>
      <c r="CB71" s="977"/>
      <c r="CC71" s="977"/>
      <c r="CD71" s="977"/>
      <c r="CE71" s="977"/>
      <c r="CF71" s="977"/>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7"/>
      <c r="DW71" s="968"/>
      <c r="DX71" s="968"/>
      <c r="DY71" s="968"/>
      <c r="DZ71" s="969"/>
      <c r="EA71" s="197"/>
    </row>
    <row r="72" spans="1:131" s="198" customFormat="1" ht="26.25" customHeight="1">
      <c r="A72" s="212">
        <v>5</v>
      </c>
      <c r="B72" s="997" t="s">
        <v>539</v>
      </c>
      <c r="C72" s="998"/>
      <c r="D72" s="998"/>
      <c r="E72" s="998"/>
      <c r="F72" s="998"/>
      <c r="G72" s="998"/>
      <c r="H72" s="998"/>
      <c r="I72" s="998"/>
      <c r="J72" s="998"/>
      <c r="K72" s="998"/>
      <c r="L72" s="998"/>
      <c r="M72" s="998"/>
      <c r="N72" s="998"/>
      <c r="O72" s="998"/>
      <c r="P72" s="999"/>
      <c r="Q72" s="1000">
        <v>31982</v>
      </c>
      <c r="R72" s="994"/>
      <c r="S72" s="994"/>
      <c r="T72" s="994"/>
      <c r="U72" s="994"/>
      <c r="V72" s="994">
        <v>31890</v>
      </c>
      <c r="W72" s="994"/>
      <c r="X72" s="994"/>
      <c r="Y72" s="994"/>
      <c r="Z72" s="994"/>
      <c r="AA72" s="994">
        <v>92</v>
      </c>
      <c r="AB72" s="994"/>
      <c r="AC72" s="994"/>
      <c r="AD72" s="994"/>
      <c r="AE72" s="994"/>
      <c r="AF72" s="994">
        <v>92</v>
      </c>
      <c r="AG72" s="994"/>
      <c r="AH72" s="994"/>
      <c r="AI72" s="994"/>
      <c r="AJ72" s="994"/>
      <c r="AK72" s="994">
        <v>972</v>
      </c>
      <c r="AL72" s="994"/>
      <c r="AM72" s="994"/>
      <c r="AN72" s="994"/>
      <c r="AO72" s="994"/>
      <c r="AP72" s="994" t="s">
        <v>545</v>
      </c>
      <c r="AQ72" s="994"/>
      <c r="AR72" s="994"/>
      <c r="AS72" s="994"/>
      <c r="AT72" s="994"/>
      <c r="AU72" s="994" t="s">
        <v>545</v>
      </c>
      <c r="AV72" s="994"/>
      <c r="AW72" s="994"/>
      <c r="AX72" s="994"/>
      <c r="AY72" s="994"/>
      <c r="AZ72" s="995"/>
      <c r="BA72" s="995"/>
      <c r="BB72" s="995"/>
      <c r="BC72" s="995"/>
      <c r="BD72" s="996"/>
      <c r="BE72" s="216"/>
      <c r="BF72" s="216"/>
      <c r="BG72" s="216"/>
      <c r="BH72" s="216"/>
      <c r="BI72" s="216"/>
      <c r="BJ72" s="216"/>
      <c r="BK72" s="216"/>
      <c r="BL72" s="216"/>
      <c r="BM72" s="216"/>
      <c r="BN72" s="216"/>
      <c r="BO72" s="216"/>
      <c r="BP72" s="216"/>
      <c r="BQ72" s="213">
        <v>66</v>
      </c>
      <c r="BR72" s="218"/>
      <c r="BS72" s="976"/>
      <c r="BT72" s="977"/>
      <c r="BU72" s="977"/>
      <c r="BV72" s="977"/>
      <c r="BW72" s="977"/>
      <c r="BX72" s="977"/>
      <c r="BY72" s="977"/>
      <c r="BZ72" s="977"/>
      <c r="CA72" s="977"/>
      <c r="CB72" s="977"/>
      <c r="CC72" s="977"/>
      <c r="CD72" s="977"/>
      <c r="CE72" s="977"/>
      <c r="CF72" s="977"/>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7"/>
      <c r="DW72" s="968"/>
      <c r="DX72" s="968"/>
      <c r="DY72" s="968"/>
      <c r="DZ72" s="969"/>
      <c r="EA72" s="197"/>
    </row>
    <row r="73" spans="1:131" s="198" customFormat="1" ht="26.25" customHeight="1">
      <c r="A73" s="212">
        <v>6</v>
      </c>
      <c r="B73" s="997" t="s">
        <v>540</v>
      </c>
      <c r="C73" s="998"/>
      <c r="D73" s="998"/>
      <c r="E73" s="998"/>
      <c r="F73" s="998"/>
      <c r="G73" s="998"/>
      <c r="H73" s="998"/>
      <c r="I73" s="998"/>
      <c r="J73" s="998"/>
      <c r="K73" s="998"/>
      <c r="L73" s="998"/>
      <c r="M73" s="998"/>
      <c r="N73" s="998"/>
      <c r="O73" s="998"/>
      <c r="P73" s="999"/>
      <c r="Q73" s="1000">
        <v>346</v>
      </c>
      <c r="R73" s="994"/>
      <c r="S73" s="994"/>
      <c r="T73" s="994"/>
      <c r="U73" s="994"/>
      <c r="V73" s="994">
        <v>170</v>
      </c>
      <c r="W73" s="994"/>
      <c r="X73" s="994"/>
      <c r="Y73" s="994"/>
      <c r="Z73" s="994"/>
      <c r="AA73" s="994">
        <v>176</v>
      </c>
      <c r="AB73" s="994"/>
      <c r="AC73" s="994"/>
      <c r="AD73" s="994"/>
      <c r="AE73" s="994"/>
      <c r="AF73" s="994">
        <v>176</v>
      </c>
      <c r="AG73" s="994"/>
      <c r="AH73" s="994"/>
      <c r="AI73" s="994"/>
      <c r="AJ73" s="994"/>
      <c r="AK73" s="994" t="s">
        <v>545</v>
      </c>
      <c r="AL73" s="994"/>
      <c r="AM73" s="994"/>
      <c r="AN73" s="994"/>
      <c r="AO73" s="994"/>
      <c r="AP73" s="994" t="s">
        <v>544</v>
      </c>
      <c r="AQ73" s="994"/>
      <c r="AR73" s="994"/>
      <c r="AS73" s="994"/>
      <c r="AT73" s="994"/>
      <c r="AU73" s="994" t="s">
        <v>544</v>
      </c>
      <c r="AV73" s="994"/>
      <c r="AW73" s="994"/>
      <c r="AX73" s="994"/>
      <c r="AY73" s="994"/>
      <c r="AZ73" s="995"/>
      <c r="BA73" s="995"/>
      <c r="BB73" s="995"/>
      <c r="BC73" s="995"/>
      <c r="BD73" s="996"/>
      <c r="BE73" s="216"/>
      <c r="BF73" s="216"/>
      <c r="BG73" s="216"/>
      <c r="BH73" s="216"/>
      <c r="BI73" s="216"/>
      <c r="BJ73" s="216"/>
      <c r="BK73" s="216"/>
      <c r="BL73" s="216"/>
      <c r="BM73" s="216"/>
      <c r="BN73" s="216"/>
      <c r="BO73" s="216"/>
      <c r="BP73" s="216"/>
      <c r="BQ73" s="213">
        <v>67</v>
      </c>
      <c r="BR73" s="218"/>
      <c r="BS73" s="976"/>
      <c r="BT73" s="977"/>
      <c r="BU73" s="977"/>
      <c r="BV73" s="977"/>
      <c r="BW73" s="977"/>
      <c r="BX73" s="977"/>
      <c r="BY73" s="977"/>
      <c r="BZ73" s="977"/>
      <c r="CA73" s="977"/>
      <c r="CB73" s="977"/>
      <c r="CC73" s="977"/>
      <c r="CD73" s="977"/>
      <c r="CE73" s="977"/>
      <c r="CF73" s="977"/>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7"/>
      <c r="DW73" s="968"/>
      <c r="DX73" s="968"/>
      <c r="DY73" s="968"/>
      <c r="DZ73" s="969"/>
      <c r="EA73" s="197"/>
    </row>
    <row r="74" spans="1:131" s="198" customFormat="1" ht="26.25" customHeight="1">
      <c r="A74" s="212">
        <v>7</v>
      </c>
      <c r="B74" s="997" t="s">
        <v>541</v>
      </c>
      <c r="C74" s="998"/>
      <c r="D74" s="998"/>
      <c r="E74" s="998"/>
      <c r="F74" s="998"/>
      <c r="G74" s="998"/>
      <c r="H74" s="998"/>
      <c r="I74" s="998"/>
      <c r="J74" s="998"/>
      <c r="K74" s="998"/>
      <c r="L74" s="998"/>
      <c r="M74" s="998"/>
      <c r="N74" s="998"/>
      <c r="O74" s="998"/>
      <c r="P74" s="999"/>
      <c r="Q74" s="1000">
        <v>422</v>
      </c>
      <c r="R74" s="994"/>
      <c r="S74" s="994"/>
      <c r="T74" s="994"/>
      <c r="U74" s="994"/>
      <c r="V74" s="994">
        <v>404</v>
      </c>
      <c r="W74" s="994"/>
      <c r="X74" s="994"/>
      <c r="Y74" s="994"/>
      <c r="Z74" s="994"/>
      <c r="AA74" s="994">
        <v>17</v>
      </c>
      <c r="AB74" s="994"/>
      <c r="AC74" s="994"/>
      <c r="AD74" s="994"/>
      <c r="AE74" s="994"/>
      <c r="AF74" s="994">
        <v>17</v>
      </c>
      <c r="AG74" s="994"/>
      <c r="AH74" s="994"/>
      <c r="AI74" s="994"/>
      <c r="AJ74" s="994"/>
      <c r="AK74" s="994">
        <v>95</v>
      </c>
      <c r="AL74" s="994"/>
      <c r="AM74" s="994"/>
      <c r="AN74" s="994"/>
      <c r="AO74" s="994"/>
      <c r="AP74" s="994" t="s">
        <v>545</v>
      </c>
      <c r="AQ74" s="994"/>
      <c r="AR74" s="994"/>
      <c r="AS74" s="994"/>
      <c r="AT74" s="994"/>
      <c r="AU74" s="994" t="s">
        <v>544</v>
      </c>
      <c r="AV74" s="994"/>
      <c r="AW74" s="994"/>
      <c r="AX74" s="994"/>
      <c r="AY74" s="994"/>
      <c r="AZ74" s="995"/>
      <c r="BA74" s="995"/>
      <c r="BB74" s="995"/>
      <c r="BC74" s="995"/>
      <c r="BD74" s="996"/>
      <c r="BE74" s="216"/>
      <c r="BF74" s="216"/>
      <c r="BG74" s="216"/>
      <c r="BH74" s="216"/>
      <c r="BI74" s="216"/>
      <c r="BJ74" s="216"/>
      <c r="BK74" s="216"/>
      <c r="BL74" s="216"/>
      <c r="BM74" s="216"/>
      <c r="BN74" s="216"/>
      <c r="BO74" s="216"/>
      <c r="BP74" s="216"/>
      <c r="BQ74" s="213">
        <v>68</v>
      </c>
      <c r="BR74" s="218"/>
      <c r="BS74" s="976"/>
      <c r="BT74" s="977"/>
      <c r="BU74" s="977"/>
      <c r="BV74" s="977"/>
      <c r="BW74" s="977"/>
      <c r="BX74" s="977"/>
      <c r="BY74" s="977"/>
      <c r="BZ74" s="977"/>
      <c r="CA74" s="977"/>
      <c r="CB74" s="977"/>
      <c r="CC74" s="977"/>
      <c r="CD74" s="977"/>
      <c r="CE74" s="977"/>
      <c r="CF74" s="977"/>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7"/>
      <c r="DW74" s="968"/>
      <c r="DX74" s="968"/>
      <c r="DY74" s="968"/>
      <c r="DZ74" s="969"/>
      <c r="EA74" s="197"/>
    </row>
    <row r="75" spans="1:131" s="198" customFormat="1" ht="26.25" customHeight="1">
      <c r="A75" s="212">
        <v>8</v>
      </c>
      <c r="B75" s="997"/>
      <c r="C75" s="998"/>
      <c r="D75" s="998"/>
      <c r="E75" s="998"/>
      <c r="F75" s="998"/>
      <c r="G75" s="998"/>
      <c r="H75" s="998"/>
      <c r="I75" s="998"/>
      <c r="J75" s="998"/>
      <c r="K75" s="998"/>
      <c r="L75" s="998"/>
      <c r="M75" s="998"/>
      <c r="N75" s="998"/>
      <c r="O75" s="998"/>
      <c r="P75" s="999"/>
      <c r="Q75" s="1001"/>
      <c r="R75" s="1002"/>
      <c r="S75" s="1002"/>
      <c r="T75" s="1002"/>
      <c r="U75" s="1003"/>
      <c r="V75" s="1004"/>
      <c r="W75" s="1002"/>
      <c r="X75" s="1002"/>
      <c r="Y75" s="1002"/>
      <c r="Z75" s="1003"/>
      <c r="AA75" s="1004"/>
      <c r="AB75" s="1002"/>
      <c r="AC75" s="1002"/>
      <c r="AD75" s="1002"/>
      <c r="AE75" s="1003"/>
      <c r="AF75" s="1004"/>
      <c r="AG75" s="1002"/>
      <c r="AH75" s="1002"/>
      <c r="AI75" s="1002"/>
      <c r="AJ75" s="1003"/>
      <c r="AK75" s="1004"/>
      <c r="AL75" s="1002"/>
      <c r="AM75" s="1002"/>
      <c r="AN75" s="1002"/>
      <c r="AO75" s="1003"/>
      <c r="AP75" s="1004"/>
      <c r="AQ75" s="1002"/>
      <c r="AR75" s="1002"/>
      <c r="AS75" s="1002"/>
      <c r="AT75" s="1003"/>
      <c r="AU75" s="1004"/>
      <c r="AV75" s="1002"/>
      <c r="AW75" s="1002"/>
      <c r="AX75" s="1002"/>
      <c r="AY75" s="1003"/>
      <c r="AZ75" s="995"/>
      <c r="BA75" s="995"/>
      <c r="BB75" s="995"/>
      <c r="BC75" s="995"/>
      <c r="BD75" s="996"/>
      <c r="BE75" s="216"/>
      <c r="BF75" s="216"/>
      <c r="BG75" s="216"/>
      <c r="BH75" s="216"/>
      <c r="BI75" s="216"/>
      <c r="BJ75" s="216"/>
      <c r="BK75" s="216"/>
      <c r="BL75" s="216"/>
      <c r="BM75" s="216"/>
      <c r="BN75" s="216"/>
      <c r="BO75" s="216"/>
      <c r="BP75" s="216"/>
      <c r="BQ75" s="213">
        <v>69</v>
      </c>
      <c r="BR75" s="218"/>
      <c r="BS75" s="976"/>
      <c r="BT75" s="977"/>
      <c r="BU75" s="977"/>
      <c r="BV75" s="977"/>
      <c r="BW75" s="977"/>
      <c r="BX75" s="977"/>
      <c r="BY75" s="977"/>
      <c r="BZ75" s="977"/>
      <c r="CA75" s="977"/>
      <c r="CB75" s="977"/>
      <c r="CC75" s="977"/>
      <c r="CD75" s="977"/>
      <c r="CE75" s="977"/>
      <c r="CF75" s="977"/>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7"/>
      <c r="DW75" s="968"/>
      <c r="DX75" s="968"/>
      <c r="DY75" s="968"/>
      <c r="DZ75" s="969"/>
      <c r="EA75" s="197"/>
    </row>
    <row r="76" spans="1:131" s="198" customFormat="1" ht="26.25" customHeight="1">
      <c r="A76" s="212">
        <v>9</v>
      </c>
      <c r="B76" s="997"/>
      <c r="C76" s="998"/>
      <c r="D76" s="998"/>
      <c r="E76" s="998"/>
      <c r="F76" s="998"/>
      <c r="G76" s="998"/>
      <c r="H76" s="998"/>
      <c r="I76" s="998"/>
      <c r="J76" s="998"/>
      <c r="K76" s="998"/>
      <c r="L76" s="998"/>
      <c r="M76" s="998"/>
      <c r="N76" s="998"/>
      <c r="O76" s="998"/>
      <c r="P76" s="999"/>
      <c r="Q76" s="1001"/>
      <c r="R76" s="1002"/>
      <c r="S76" s="1002"/>
      <c r="T76" s="1002"/>
      <c r="U76" s="1003"/>
      <c r="V76" s="1004"/>
      <c r="W76" s="1002"/>
      <c r="X76" s="1002"/>
      <c r="Y76" s="1002"/>
      <c r="Z76" s="1003"/>
      <c r="AA76" s="1004"/>
      <c r="AB76" s="1002"/>
      <c r="AC76" s="1002"/>
      <c r="AD76" s="1002"/>
      <c r="AE76" s="1003"/>
      <c r="AF76" s="1004"/>
      <c r="AG76" s="1002"/>
      <c r="AH76" s="1002"/>
      <c r="AI76" s="1002"/>
      <c r="AJ76" s="1003"/>
      <c r="AK76" s="1004"/>
      <c r="AL76" s="1002"/>
      <c r="AM76" s="1002"/>
      <c r="AN76" s="1002"/>
      <c r="AO76" s="1003"/>
      <c r="AP76" s="1004"/>
      <c r="AQ76" s="1002"/>
      <c r="AR76" s="1002"/>
      <c r="AS76" s="1002"/>
      <c r="AT76" s="1003"/>
      <c r="AU76" s="1004"/>
      <c r="AV76" s="1002"/>
      <c r="AW76" s="1002"/>
      <c r="AX76" s="1002"/>
      <c r="AY76" s="1003"/>
      <c r="AZ76" s="995"/>
      <c r="BA76" s="995"/>
      <c r="BB76" s="995"/>
      <c r="BC76" s="995"/>
      <c r="BD76" s="996"/>
      <c r="BE76" s="216"/>
      <c r="BF76" s="216"/>
      <c r="BG76" s="216"/>
      <c r="BH76" s="216"/>
      <c r="BI76" s="216"/>
      <c r="BJ76" s="216"/>
      <c r="BK76" s="216"/>
      <c r="BL76" s="216"/>
      <c r="BM76" s="216"/>
      <c r="BN76" s="216"/>
      <c r="BO76" s="216"/>
      <c r="BP76" s="216"/>
      <c r="BQ76" s="213">
        <v>70</v>
      </c>
      <c r="BR76" s="218"/>
      <c r="BS76" s="976"/>
      <c r="BT76" s="977"/>
      <c r="BU76" s="977"/>
      <c r="BV76" s="977"/>
      <c r="BW76" s="977"/>
      <c r="BX76" s="977"/>
      <c r="BY76" s="977"/>
      <c r="BZ76" s="977"/>
      <c r="CA76" s="977"/>
      <c r="CB76" s="977"/>
      <c r="CC76" s="977"/>
      <c r="CD76" s="977"/>
      <c r="CE76" s="977"/>
      <c r="CF76" s="977"/>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7"/>
      <c r="DW76" s="968"/>
      <c r="DX76" s="968"/>
      <c r="DY76" s="968"/>
      <c r="DZ76" s="969"/>
      <c r="EA76" s="197"/>
    </row>
    <row r="77" spans="1:131" s="198" customFormat="1" ht="26.25" customHeight="1">
      <c r="A77" s="212">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216"/>
      <c r="BF77" s="216"/>
      <c r="BG77" s="216"/>
      <c r="BH77" s="216"/>
      <c r="BI77" s="216"/>
      <c r="BJ77" s="216"/>
      <c r="BK77" s="216"/>
      <c r="BL77" s="216"/>
      <c r="BM77" s="216"/>
      <c r="BN77" s="216"/>
      <c r="BO77" s="216"/>
      <c r="BP77" s="216"/>
      <c r="BQ77" s="213">
        <v>71</v>
      </c>
      <c r="BR77" s="218"/>
      <c r="BS77" s="976"/>
      <c r="BT77" s="977"/>
      <c r="BU77" s="977"/>
      <c r="BV77" s="977"/>
      <c r="BW77" s="977"/>
      <c r="BX77" s="977"/>
      <c r="BY77" s="977"/>
      <c r="BZ77" s="977"/>
      <c r="CA77" s="977"/>
      <c r="CB77" s="977"/>
      <c r="CC77" s="977"/>
      <c r="CD77" s="977"/>
      <c r="CE77" s="977"/>
      <c r="CF77" s="977"/>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7"/>
      <c r="DW77" s="968"/>
      <c r="DX77" s="968"/>
      <c r="DY77" s="968"/>
      <c r="DZ77" s="969"/>
      <c r="EA77" s="197"/>
    </row>
    <row r="78" spans="1:131" s="198" customFormat="1" ht="26.25" customHeight="1">
      <c r="A78" s="212">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216"/>
      <c r="BF78" s="216"/>
      <c r="BG78" s="216"/>
      <c r="BH78" s="216"/>
      <c r="BI78" s="216"/>
      <c r="BJ78" s="219"/>
      <c r="BK78" s="219"/>
      <c r="BL78" s="219"/>
      <c r="BM78" s="219"/>
      <c r="BN78" s="219"/>
      <c r="BO78" s="216"/>
      <c r="BP78" s="216"/>
      <c r="BQ78" s="213">
        <v>72</v>
      </c>
      <c r="BR78" s="218"/>
      <c r="BS78" s="976"/>
      <c r="BT78" s="977"/>
      <c r="BU78" s="977"/>
      <c r="BV78" s="977"/>
      <c r="BW78" s="977"/>
      <c r="BX78" s="977"/>
      <c r="BY78" s="977"/>
      <c r="BZ78" s="977"/>
      <c r="CA78" s="977"/>
      <c r="CB78" s="977"/>
      <c r="CC78" s="977"/>
      <c r="CD78" s="977"/>
      <c r="CE78" s="977"/>
      <c r="CF78" s="977"/>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7"/>
      <c r="DW78" s="968"/>
      <c r="DX78" s="968"/>
      <c r="DY78" s="968"/>
      <c r="DZ78" s="969"/>
      <c r="EA78" s="197"/>
    </row>
    <row r="79" spans="1:131" s="198" customFormat="1" ht="26.25" customHeight="1">
      <c r="A79" s="212">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216"/>
      <c r="BF79" s="216"/>
      <c r="BG79" s="216"/>
      <c r="BH79" s="216"/>
      <c r="BI79" s="216"/>
      <c r="BJ79" s="219"/>
      <c r="BK79" s="219"/>
      <c r="BL79" s="219"/>
      <c r="BM79" s="219"/>
      <c r="BN79" s="219"/>
      <c r="BO79" s="216"/>
      <c r="BP79" s="216"/>
      <c r="BQ79" s="213">
        <v>73</v>
      </c>
      <c r="BR79" s="218"/>
      <c r="BS79" s="976"/>
      <c r="BT79" s="977"/>
      <c r="BU79" s="977"/>
      <c r="BV79" s="977"/>
      <c r="BW79" s="977"/>
      <c r="BX79" s="977"/>
      <c r="BY79" s="977"/>
      <c r="BZ79" s="977"/>
      <c r="CA79" s="977"/>
      <c r="CB79" s="977"/>
      <c r="CC79" s="977"/>
      <c r="CD79" s="977"/>
      <c r="CE79" s="977"/>
      <c r="CF79" s="977"/>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7"/>
      <c r="DW79" s="968"/>
      <c r="DX79" s="968"/>
      <c r="DY79" s="968"/>
      <c r="DZ79" s="969"/>
      <c r="EA79" s="197"/>
    </row>
    <row r="80" spans="1:131" s="198" customFormat="1" ht="26.25" customHeight="1">
      <c r="A80" s="212">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216"/>
      <c r="BF80" s="216"/>
      <c r="BG80" s="216"/>
      <c r="BH80" s="216"/>
      <c r="BI80" s="216"/>
      <c r="BJ80" s="216"/>
      <c r="BK80" s="216"/>
      <c r="BL80" s="216"/>
      <c r="BM80" s="216"/>
      <c r="BN80" s="216"/>
      <c r="BO80" s="216"/>
      <c r="BP80" s="216"/>
      <c r="BQ80" s="213">
        <v>74</v>
      </c>
      <c r="BR80" s="218"/>
      <c r="BS80" s="976"/>
      <c r="BT80" s="977"/>
      <c r="BU80" s="977"/>
      <c r="BV80" s="977"/>
      <c r="BW80" s="977"/>
      <c r="BX80" s="977"/>
      <c r="BY80" s="977"/>
      <c r="BZ80" s="977"/>
      <c r="CA80" s="977"/>
      <c r="CB80" s="977"/>
      <c r="CC80" s="977"/>
      <c r="CD80" s="977"/>
      <c r="CE80" s="977"/>
      <c r="CF80" s="977"/>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7"/>
      <c r="DW80" s="968"/>
      <c r="DX80" s="968"/>
      <c r="DY80" s="968"/>
      <c r="DZ80" s="969"/>
      <c r="EA80" s="197"/>
    </row>
    <row r="81" spans="1:131" s="198" customFormat="1" ht="26.25" customHeight="1">
      <c r="A81" s="212">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216"/>
      <c r="BF81" s="216"/>
      <c r="BG81" s="216"/>
      <c r="BH81" s="216"/>
      <c r="BI81" s="216"/>
      <c r="BJ81" s="216"/>
      <c r="BK81" s="216"/>
      <c r="BL81" s="216"/>
      <c r="BM81" s="216"/>
      <c r="BN81" s="216"/>
      <c r="BO81" s="216"/>
      <c r="BP81" s="216"/>
      <c r="BQ81" s="213">
        <v>75</v>
      </c>
      <c r="BR81" s="218"/>
      <c r="BS81" s="976"/>
      <c r="BT81" s="977"/>
      <c r="BU81" s="977"/>
      <c r="BV81" s="977"/>
      <c r="BW81" s="977"/>
      <c r="BX81" s="977"/>
      <c r="BY81" s="977"/>
      <c r="BZ81" s="977"/>
      <c r="CA81" s="977"/>
      <c r="CB81" s="977"/>
      <c r="CC81" s="977"/>
      <c r="CD81" s="977"/>
      <c r="CE81" s="977"/>
      <c r="CF81" s="977"/>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7"/>
      <c r="DW81" s="968"/>
      <c r="DX81" s="968"/>
      <c r="DY81" s="968"/>
      <c r="DZ81" s="969"/>
      <c r="EA81" s="197"/>
    </row>
    <row r="82" spans="1:131" s="198" customFormat="1" ht="26.25" customHeight="1">
      <c r="A82" s="212">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216"/>
      <c r="BF82" s="216"/>
      <c r="BG82" s="216"/>
      <c r="BH82" s="216"/>
      <c r="BI82" s="216"/>
      <c r="BJ82" s="216"/>
      <c r="BK82" s="216"/>
      <c r="BL82" s="216"/>
      <c r="BM82" s="216"/>
      <c r="BN82" s="216"/>
      <c r="BO82" s="216"/>
      <c r="BP82" s="216"/>
      <c r="BQ82" s="213">
        <v>76</v>
      </c>
      <c r="BR82" s="218"/>
      <c r="BS82" s="976"/>
      <c r="BT82" s="977"/>
      <c r="BU82" s="977"/>
      <c r="BV82" s="977"/>
      <c r="BW82" s="977"/>
      <c r="BX82" s="977"/>
      <c r="BY82" s="977"/>
      <c r="BZ82" s="977"/>
      <c r="CA82" s="977"/>
      <c r="CB82" s="977"/>
      <c r="CC82" s="977"/>
      <c r="CD82" s="977"/>
      <c r="CE82" s="977"/>
      <c r="CF82" s="977"/>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7"/>
      <c r="DW82" s="968"/>
      <c r="DX82" s="968"/>
      <c r="DY82" s="968"/>
      <c r="DZ82" s="969"/>
      <c r="EA82" s="197"/>
    </row>
    <row r="83" spans="1:131" s="198" customFormat="1" ht="26.25" customHeight="1">
      <c r="A83" s="212">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216"/>
      <c r="BF83" s="216"/>
      <c r="BG83" s="216"/>
      <c r="BH83" s="216"/>
      <c r="BI83" s="216"/>
      <c r="BJ83" s="216"/>
      <c r="BK83" s="216"/>
      <c r="BL83" s="216"/>
      <c r="BM83" s="216"/>
      <c r="BN83" s="216"/>
      <c r="BO83" s="216"/>
      <c r="BP83" s="216"/>
      <c r="BQ83" s="213">
        <v>77</v>
      </c>
      <c r="BR83" s="218"/>
      <c r="BS83" s="976"/>
      <c r="BT83" s="977"/>
      <c r="BU83" s="977"/>
      <c r="BV83" s="977"/>
      <c r="BW83" s="977"/>
      <c r="BX83" s="977"/>
      <c r="BY83" s="977"/>
      <c r="BZ83" s="977"/>
      <c r="CA83" s="977"/>
      <c r="CB83" s="977"/>
      <c r="CC83" s="977"/>
      <c r="CD83" s="977"/>
      <c r="CE83" s="977"/>
      <c r="CF83" s="977"/>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7"/>
      <c r="DW83" s="968"/>
      <c r="DX83" s="968"/>
      <c r="DY83" s="968"/>
      <c r="DZ83" s="969"/>
      <c r="EA83" s="197"/>
    </row>
    <row r="84" spans="1:131" s="198" customFormat="1" ht="26.25" customHeight="1">
      <c r="A84" s="212">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216"/>
      <c r="BF84" s="216"/>
      <c r="BG84" s="216"/>
      <c r="BH84" s="216"/>
      <c r="BI84" s="216"/>
      <c r="BJ84" s="216"/>
      <c r="BK84" s="216"/>
      <c r="BL84" s="216"/>
      <c r="BM84" s="216"/>
      <c r="BN84" s="216"/>
      <c r="BO84" s="216"/>
      <c r="BP84" s="216"/>
      <c r="BQ84" s="213">
        <v>78</v>
      </c>
      <c r="BR84" s="218"/>
      <c r="BS84" s="976"/>
      <c r="BT84" s="977"/>
      <c r="BU84" s="977"/>
      <c r="BV84" s="977"/>
      <c r="BW84" s="977"/>
      <c r="BX84" s="977"/>
      <c r="BY84" s="977"/>
      <c r="BZ84" s="977"/>
      <c r="CA84" s="977"/>
      <c r="CB84" s="977"/>
      <c r="CC84" s="977"/>
      <c r="CD84" s="977"/>
      <c r="CE84" s="977"/>
      <c r="CF84" s="977"/>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7"/>
      <c r="DW84" s="968"/>
      <c r="DX84" s="968"/>
      <c r="DY84" s="968"/>
      <c r="DZ84" s="969"/>
      <c r="EA84" s="197"/>
    </row>
    <row r="85" spans="1:131" s="198" customFormat="1" ht="26.25" customHeight="1">
      <c r="A85" s="212">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216"/>
      <c r="BF85" s="216"/>
      <c r="BG85" s="216"/>
      <c r="BH85" s="216"/>
      <c r="BI85" s="216"/>
      <c r="BJ85" s="216"/>
      <c r="BK85" s="216"/>
      <c r="BL85" s="216"/>
      <c r="BM85" s="216"/>
      <c r="BN85" s="216"/>
      <c r="BO85" s="216"/>
      <c r="BP85" s="216"/>
      <c r="BQ85" s="213">
        <v>79</v>
      </c>
      <c r="BR85" s="218"/>
      <c r="BS85" s="976"/>
      <c r="BT85" s="977"/>
      <c r="BU85" s="977"/>
      <c r="BV85" s="977"/>
      <c r="BW85" s="977"/>
      <c r="BX85" s="977"/>
      <c r="BY85" s="977"/>
      <c r="BZ85" s="977"/>
      <c r="CA85" s="977"/>
      <c r="CB85" s="977"/>
      <c r="CC85" s="977"/>
      <c r="CD85" s="977"/>
      <c r="CE85" s="977"/>
      <c r="CF85" s="977"/>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7"/>
      <c r="DW85" s="968"/>
      <c r="DX85" s="968"/>
      <c r="DY85" s="968"/>
      <c r="DZ85" s="969"/>
      <c r="EA85" s="197"/>
    </row>
    <row r="86" spans="1:131" s="198" customFormat="1" ht="26.25" customHeight="1">
      <c r="A86" s="212">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216"/>
      <c r="BF86" s="216"/>
      <c r="BG86" s="216"/>
      <c r="BH86" s="216"/>
      <c r="BI86" s="216"/>
      <c r="BJ86" s="216"/>
      <c r="BK86" s="216"/>
      <c r="BL86" s="216"/>
      <c r="BM86" s="216"/>
      <c r="BN86" s="216"/>
      <c r="BO86" s="216"/>
      <c r="BP86" s="216"/>
      <c r="BQ86" s="213">
        <v>80</v>
      </c>
      <c r="BR86" s="218"/>
      <c r="BS86" s="976"/>
      <c r="BT86" s="977"/>
      <c r="BU86" s="977"/>
      <c r="BV86" s="977"/>
      <c r="BW86" s="977"/>
      <c r="BX86" s="977"/>
      <c r="BY86" s="977"/>
      <c r="BZ86" s="977"/>
      <c r="CA86" s="977"/>
      <c r="CB86" s="977"/>
      <c r="CC86" s="977"/>
      <c r="CD86" s="977"/>
      <c r="CE86" s="977"/>
      <c r="CF86" s="977"/>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7"/>
      <c r="DW86" s="968"/>
      <c r="DX86" s="968"/>
      <c r="DY86" s="968"/>
      <c r="DZ86" s="969"/>
      <c r="EA86" s="197"/>
    </row>
    <row r="87" spans="1:131" s="198" customFormat="1" ht="26.25" customHeight="1">
      <c r="A87" s="22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216"/>
      <c r="BF87" s="216"/>
      <c r="BG87" s="216"/>
      <c r="BH87" s="216"/>
      <c r="BI87" s="216"/>
      <c r="BJ87" s="216"/>
      <c r="BK87" s="216"/>
      <c r="BL87" s="216"/>
      <c r="BM87" s="216"/>
      <c r="BN87" s="216"/>
      <c r="BO87" s="216"/>
      <c r="BP87" s="216"/>
      <c r="BQ87" s="213">
        <v>81</v>
      </c>
      <c r="BR87" s="218"/>
      <c r="BS87" s="976"/>
      <c r="BT87" s="977"/>
      <c r="BU87" s="977"/>
      <c r="BV87" s="977"/>
      <c r="BW87" s="977"/>
      <c r="BX87" s="977"/>
      <c r="BY87" s="977"/>
      <c r="BZ87" s="977"/>
      <c r="CA87" s="977"/>
      <c r="CB87" s="977"/>
      <c r="CC87" s="977"/>
      <c r="CD87" s="977"/>
      <c r="CE87" s="977"/>
      <c r="CF87" s="977"/>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7"/>
      <c r="DW87" s="968"/>
      <c r="DX87" s="968"/>
      <c r="DY87" s="968"/>
      <c r="DZ87" s="969"/>
      <c r="EA87" s="197"/>
    </row>
    <row r="88" spans="1:131" s="198" customFormat="1" ht="26.25" customHeight="1" thickBot="1">
      <c r="A88" s="215" t="s">
        <v>364</v>
      </c>
      <c r="B88" s="970" t="s">
        <v>388</v>
      </c>
      <c r="C88" s="971"/>
      <c r="D88" s="971"/>
      <c r="E88" s="971"/>
      <c r="F88" s="971"/>
      <c r="G88" s="971"/>
      <c r="H88" s="971"/>
      <c r="I88" s="971"/>
      <c r="J88" s="971"/>
      <c r="K88" s="971"/>
      <c r="L88" s="971"/>
      <c r="M88" s="971"/>
      <c r="N88" s="971"/>
      <c r="O88" s="971"/>
      <c r="P88" s="972"/>
      <c r="Q88" s="985"/>
      <c r="R88" s="986"/>
      <c r="S88" s="986"/>
      <c r="T88" s="986"/>
      <c r="U88" s="986"/>
      <c r="V88" s="986"/>
      <c r="W88" s="986"/>
      <c r="X88" s="986"/>
      <c r="Y88" s="986"/>
      <c r="Z88" s="986"/>
      <c r="AA88" s="986"/>
      <c r="AB88" s="986"/>
      <c r="AC88" s="986"/>
      <c r="AD88" s="986"/>
      <c r="AE88" s="986"/>
      <c r="AF88" s="982">
        <v>17838</v>
      </c>
      <c r="AG88" s="982"/>
      <c r="AH88" s="982"/>
      <c r="AI88" s="982"/>
      <c r="AJ88" s="982"/>
      <c r="AK88" s="986"/>
      <c r="AL88" s="986"/>
      <c r="AM88" s="986"/>
      <c r="AN88" s="986"/>
      <c r="AO88" s="986"/>
      <c r="AP88" s="982">
        <v>1403</v>
      </c>
      <c r="AQ88" s="982"/>
      <c r="AR88" s="982"/>
      <c r="AS88" s="982"/>
      <c r="AT88" s="982"/>
      <c r="AU88" s="982">
        <v>588</v>
      </c>
      <c r="AV88" s="982"/>
      <c r="AW88" s="982"/>
      <c r="AX88" s="982"/>
      <c r="AY88" s="982"/>
      <c r="AZ88" s="983"/>
      <c r="BA88" s="983"/>
      <c r="BB88" s="983"/>
      <c r="BC88" s="983"/>
      <c r="BD88" s="984"/>
      <c r="BE88" s="216"/>
      <c r="BF88" s="216"/>
      <c r="BG88" s="216"/>
      <c r="BH88" s="216"/>
      <c r="BI88" s="216"/>
      <c r="BJ88" s="216"/>
      <c r="BK88" s="216"/>
      <c r="BL88" s="216"/>
      <c r="BM88" s="216"/>
      <c r="BN88" s="216"/>
      <c r="BO88" s="216"/>
      <c r="BP88" s="216"/>
      <c r="BQ88" s="213">
        <v>82</v>
      </c>
      <c r="BR88" s="218"/>
      <c r="BS88" s="976"/>
      <c r="BT88" s="977"/>
      <c r="BU88" s="977"/>
      <c r="BV88" s="977"/>
      <c r="BW88" s="977"/>
      <c r="BX88" s="977"/>
      <c r="BY88" s="977"/>
      <c r="BZ88" s="977"/>
      <c r="CA88" s="977"/>
      <c r="CB88" s="977"/>
      <c r="CC88" s="977"/>
      <c r="CD88" s="977"/>
      <c r="CE88" s="977"/>
      <c r="CF88" s="977"/>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6"/>
      <c r="BT89" s="977"/>
      <c r="BU89" s="977"/>
      <c r="BV89" s="977"/>
      <c r="BW89" s="977"/>
      <c r="BX89" s="977"/>
      <c r="BY89" s="977"/>
      <c r="BZ89" s="977"/>
      <c r="CA89" s="977"/>
      <c r="CB89" s="977"/>
      <c r="CC89" s="977"/>
      <c r="CD89" s="977"/>
      <c r="CE89" s="977"/>
      <c r="CF89" s="977"/>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6"/>
      <c r="BT90" s="977"/>
      <c r="BU90" s="977"/>
      <c r="BV90" s="977"/>
      <c r="BW90" s="977"/>
      <c r="BX90" s="977"/>
      <c r="BY90" s="977"/>
      <c r="BZ90" s="977"/>
      <c r="CA90" s="977"/>
      <c r="CB90" s="977"/>
      <c r="CC90" s="977"/>
      <c r="CD90" s="977"/>
      <c r="CE90" s="977"/>
      <c r="CF90" s="977"/>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6"/>
      <c r="BT91" s="977"/>
      <c r="BU91" s="977"/>
      <c r="BV91" s="977"/>
      <c r="BW91" s="977"/>
      <c r="BX91" s="977"/>
      <c r="BY91" s="977"/>
      <c r="BZ91" s="977"/>
      <c r="CA91" s="977"/>
      <c r="CB91" s="977"/>
      <c r="CC91" s="977"/>
      <c r="CD91" s="977"/>
      <c r="CE91" s="977"/>
      <c r="CF91" s="977"/>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6"/>
      <c r="BT92" s="977"/>
      <c r="BU92" s="977"/>
      <c r="BV92" s="977"/>
      <c r="BW92" s="977"/>
      <c r="BX92" s="977"/>
      <c r="BY92" s="977"/>
      <c r="BZ92" s="977"/>
      <c r="CA92" s="977"/>
      <c r="CB92" s="977"/>
      <c r="CC92" s="977"/>
      <c r="CD92" s="977"/>
      <c r="CE92" s="977"/>
      <c r="CF92" s="977"/>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6"/>
      <c r="BT93" s="977"/>
      <c r="BU93" s="977"/>
      <c r="BV93" s="977"/>
      <c r="BW93" s="977"/>
      <c r="BX93" s="977"/>
      <c r="BY93" s="977"/>
      <c r="BZ93" s="977"/>
      <c r="CA93" s="977"/>
      <c r="CB93" s="977"/>
      <c r="CC93" s="977"/>
      <c r="CD93" s="977"/>
      <c r="CE93" s="977"/>
      <c r="CF93" s="977"/>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6"/>
      <c r="BT94" s="977"/>
      <c r="BU94" s="977"/>
      <c r="BV94" s="977"/>
      <c r="BW94" s="977"/>
      <c r="BX94" s="977"/>
      <c r="BY94" s="977"/>
      <c r="BZ94" s="977"/>
      <c r="CA94" s="977"/>
      <c r="CB94" s="977"/>
      <c r="CC94" s="977"/>
      <c r="CD94" s="977"/>
      <c r="CE94" s="977"/>
      <c r="CF94" s="977"/>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6"/>
      <c r="BT95" s="977"/>
      <c r="BU95" s="977"/>
      <c r="BV95" s="977"/>
      <c r="BW95" s="977"/>
      <c r="BX95" s="977"/>
      <c r="BY95" s="977"/>
      <c r="BZ95" s="977"/>
      <c r="CA95" s="977"/>
      <c r="CB95" s="977"/>
      <c r="CC95" s="977"/>
      <c r="CD95" s="977"/>
      <c r="CE95" s="977"/>
      <c r="CF95" s="977"/>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6"/>
      <c r="BT96" s="977"/>
      <c r="BU96" s="977"/>
      <c r="BV96" s="977"/>
      <c r="BW96" s="977"/>
      <c r="BX96" s="977"/>
      <c r="BY96" s="977"/>
      <c r="BZ96" s="977"/>
      <c r="CA96" s="977"/>
      <c r="CB96" s="977"/>
      <c r="CC96" s="977"/>
      <c r="CD96" s="977"/>
      <c r="CE96" s="977"/>
      <c r="CF96" s="977"/>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6"/>
      <c r="BT97" s="977"/>
      <c r="BU97" s="977"/>
      <c r="BV97" s="977"/>
      <c r="BW97" s="977"/>
      <c r="BX97" s="977"/>
      <c r="BY97" s="977"/>
      <c r="BZ97" s="977"/>
      <c r="CA97" s="977"/>
      <c r="CB97" s="977"/>
      <c r="CC97" s="977"/>
      <c r="CD97" s="977"/>
      <c r="CE97" s="977"/>
      <c r="CF97" s="977"/>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6"/>
      <c r="BT98" s="977"/>
      <c r="BU98" s="977"/>
      <c r="BV98" s="977"/>
      <c r="BW98" s="977"/>
      <c r="BX98" s="977"/>
      <c r="BY98" s="977"/>
      <c r="BZ98" s="977"/>
      <c r="CA98" s="977"/>
      <c r="CB98" s="977"/>
      <c r="CC98" s="977"/>
      <c r="CD98" s="977"/>
      <c r="CE98" s="977"/>
      <c r="CF98" s="977"/>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6"/>
      <c r="BT99" s="977"/>
      <c r="BU99" s="977"/>
      <c r="BV99" s="977"/>
      <c r="BW99" s="977"/>
      <c r="BX99" s="977"/>
      <c r="BY99" s="977"/>
      <c r="BZ99" s="977"/>
      <c r="CA99" s="977"/>
      <c r="CB99" s="977"/>
      <c r="CC99" s="977"/>
      <c r="CD99" s="977"/>
      <c r="CE99" s="977"/>
      <c r="CF99" s="977"/>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6"/>
      <c r="BT100" s="977"/>
      <c r="BU100" s="977"/>
      <c r="BV100" s="977"/>
      <c r="BW100" s="977"/>
      <c r="BX100" s="977"/>
      <c r="BY100" s="977"/>
      <c r="BZ100" s="977"/>
      <c r="CA100" s="977"/>
      <c r="CB100" s="977"/>
      <c r="CC100" s="977"/>
      <c r="CD100" s="977"/>
      <c r="CE100" s="977"/>
      <c r="CF100" s="977"/>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6"/>
      <c r="BT101" s="977"/>
      <c r="BU101" s="977"/>
      <c r="BV101" s="977"/>
      <c r="BW101" s="977"/>
      <c r="BX101" s="977"/>
      <c r="BY101" s="977"/>
      <c r="BZ101" s="977"/>
      <c r="CA101" s="977"/>
      <c r="CB101" s="977"/>
      <c r="CC101" s="977"/>
      <c r="CD101" s="977"/>
      <c r="CE101" s="977"/>
      <c r="CF101" s="977"/>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59"/>
      <c r="CI102" s="960"/>
      <c r="CJ102" s="960"/>
      <c r="CK102" s="960"/>
      <c r="CL102" s="961"/>
      <c r="CM102" s="959"/>
      <c r="CN102" s="960"/>
      <c r="CO102" s="960"/>
      <c r="CP102" s="960"/>
      <c r="CQ102" s="961"/>
      <c r="CR102" s="973">
        <v>25</v>
      </c>
      <c r="CS102" s="974"/>
      <c r="CT102" s="974"/>
      <c r="CU102" s="974"/>
      <c r="CV102" s="975"/>
      <c r="CW102" s="973">
        <v>4</v>
      </c>
      <c r="CX102" s="974"/>
      <c r="CY102" s="974"/>
      <c r="CZ102" s="974"/>
      <c r="DA102" s="975"/>
      <c r="DB102" s="959"/>
      <c r="DC102" s="960"/>
      <c r="DD102" s="960"/>
      <c r="DE102" s="960"/>
      <c r="DF102" s="961"/>
      <c r="DG102" s="959"/>
      <c r="DH102" s="960"/>
      <c r="DI102" s="960"/>
      <c r="DJ102" s="960"/>
      <c r="DK102" s="961"/>
      <c r="DL102" s="959"/>
      <c r="DM102" s="960"/>
      <c r="DN102" s="960"/>
      <c r="DO102" s="960"/>
      <c r="DP102" s="961"/>
      <c r="DQ102" s="959"/>
      <c r="DR102" s="960"/>
      <c r="DS102" s="960"/>
      <c r="DT102" s="960"/>
      <c r="DU102" s="961"/>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4280920</v>
      </c>
      <c r="AB110" s="903"/>
      <c r="AC110" s="903"/>
      <c r="AD110" s="903"/>
      <c r="AE110" s="904"/>
      <c r="AF110" s="905">
        <v>4495707</v>
      </c>
      <c r="AG110" s="903"/>
      <c r="AH110" s="903"/>
      <c r="AI110" s="903"/>
      <c r="AJ110" s="904"/>
      <c r="AK110" s="905">
        <v>4331336</v>
      </c>
      <c r="AL110" s="903"/>
      <c r="AM110" s="903"/>
      <c r="AN110" s="903"/>
      <c r="AO110" s="904"/>
      <c r="AP110" s="906">
        <v>16.899999999999999</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45945569</v>
      </c>
      <c r="BR110" s="830"/>
      <c r="BS110" s="830"/>
      <c r="BT110" s="830"/>
      <c r="BU110" s="830"/>
      <c r="BV110" s="830">
        <v>47139784</v>
      </c>
      <c r="BW110" s="830"/>
      <c r="BX110" s="830"/>
      <c r="BY110" s="830"/>
      <c r="BZ110" s="830"/>
      <c r="CA110" s="830">
        <v>46775565</v>
      </c>
      <c r="CB110" s="830"/>
      <c r="CC110" s="830"/>
      <c r="CD110" s="830"/>
      <c r="CE110" s="830"/>
      <c r="CF110" s="891">
        <v>183</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204034</v>
      </c>
      <c r="BR111" s="801"/>
      <c r="BS111" s="801"/>
      <c r="BT111" s="801"/>
      <c r="BU111" s="801"/>
      <c r="BV111" s="801">
        <v>344134</v>
      </c>
      <c r="BW111" s="801"/>
      <c r="BX111" s="801"/>
      <c r="BY111" s="801"/>
      <c r="BZ111" s="801"/>
      <c r="CA111" s="801">
        <v>221857</v>
      </c>
      <c r="CB111" s="801"/>
      <c r="CC111" s="801"/>
      <c r="CD111" s="801"/>
      <c r="CE111" s="801"/>
      <c r="CF111" s="878">
        <v>0.9</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8660227</v>
      </c>
      <c r="BR112" s="801"/>
      <c r="BS112" s="801"/>
      <c r="BT112" s="801"/>
      <c r="BU112" s="801"/>
      <c r="BV112" s="801">
        <v>7749636</v>
      </c>
      <c r="BW112" s="801"/>
      <c r="BX112" s="801"/>
      <c r="BY112" s="801"/>
      <c r="BZ112" s="801"/>
      <c r="CA112" s="801">
        <v>6730224</v>
      </c>
      <c r="CB112" s="801"/>
      <c r="CC112" s="801"/>
      <c r="CD112" s="801"/>
      <c r="CE112" s="801"/>
      <c r="CF112" s="878">
        <v>26.3</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775669</v>
      </c>
      <c r="AB113" s="939"/>
      <c r="AC113" s="939"/>
      <c r="AD113" s="939"/>
      <c r="AE113" s="940"/>
      <c r="AF113" s="941">
        <v>859186</v>
      </c>
      <c r="AG113" s="939"/>
      <c r="AH113" s="939"/>
      <c r="AI113" s="939"/>
      <c r="AJ113" s="940"/>
      <c r="AK113" s="941">
        <v>702945</v>
      </c>
      <c r="AL113" s="939"/>
      <c r="AM113" s="939"/>
      <c r="AN113" s="939"/>
      <c r="AO113" s="940"/>
      <c r="AP113" s="942">
        <v>2.7</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312404</v>
      </c>
      <c r="BR113" s="801"/>
      <c r="BS113" s="801"/>
      <c r="BT113" s="801"/>
      <c r="BU113" s="801"/>
      <c r="BV113" s="801">
        <v>637274</v>
      </c>
      <c r="BW113" s="801"/>
      <c r="BX113" s="801"/>
      <c r="BY113" s="801"/>
      <c r="BZ113" s="801"/>
      <c r="CA113" s="801">
        <v>587162</v>
      </c>
      <c r="CB113" s="801"/>
      <c r="CC113" s="801"/>
      <c r="CD113" s="801"/>
      <c r="CE113" s="801"/>
      <c r="CF113" s="878">
        <v>2.2999999999999998</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37085</v>
      </c>
      <c r="AB114" s="814"/>
      <c r="AC114" s="814"/>
      <c r="AD114" s="814"/>
      <c r="AE114" s="815"/>
      <c r="AF114" s="816">
        <v>49295</v>
      </c>
      <c r="AG114" s="814"/>
      <c r="AH114" s="814"/>
      <c r="AI114" s="814"/>
      <c r="AJ114" s="815"/>
      <c r="AK114" s="816">
        <v>43565</v>
      </c>
      <c r="AL114" s="814"/>
      <c r="AM114" s="814"/>
      <c r="AN114" s="814"/>
      <c r="AO114" s="815"/>
      <c r="AP114" s="784">
        <v>0.2</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5060439</v>
      </c>
      <c r="BR114" s="801"/>
      <c r="BS114" s="801"/>
      <c r="BT114" s="801"/>
      <c r="BU114" s="801"/>
      <c r="BV114" s="801">
        <v>4456180</v>
      </c>
      <c r="BW114" s="801"/>
      <c r="BX114" s="801"/>
      <c r="BY114" s="801"/>
      <c r="BZ114" s="801"/>
      <c r="CA114" s="801">
        <v>4257371</v>
      </c>
      <c r="CB114" s="801"/>
      <c r="CC114" s="801"/>
      <c r="CD114" s="801"/>
      <c r="CE114" s="801"/>
      <c r="CF114" s="878">
        <v>16.7</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66353</v>
      </c>
      <c r="AB115" s="939"/>
      <c r="AC115" s="939"/>
      <c r="AD115" s="939"/>
      <c r="AE115" s="940"/>
      <c r="AF115" s="941">
        <v>88120</v>
      </c>
      <c r="AG115" s="939"/>
      <c r="AH115" s="939"/>
      <c r="AI115" s="939"/>
      <c r="AJ115" s="940"/>
      <c r="AK115" s="941">
        <v>122606</v>
      </c>
      <c r="AL115" s="939"/>
      <c r="AM115" s="939"/>
      <c r="AN115" s="939"/>
      <c r="AO115" s="940"/>
      <c r="AP115" s="942">
        <v>0.5</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12611</v>
      </c>
      <c r="BR115" s="801"/>
      <c r="BS115" s="801"/>
      <c r="BT115" s="801"/>
      <c r="BU115" s="801"/>
      <c r="BV115" s="801">
        <v>10035</v>
      </c>
      <c r="BW115" s="801"/>
      <c r="BX115" s="801"/>
      <c r="BY115" s="801"/>
      <c r="BZ115" s="801"/>
      <c r="CA115" s="801" t="s">
        <v>108</v>
      </c>
      <c r="CB115" s="801"/>
      <c r="CC115" s="801"/>
      <c r="CD115" s="801"/>
      <c r="CE115" s="801"/>
      <c r="CF115" s="878" t="s">
        <v>108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204034</v>
      </c>
      <c r="DH116" s="814"/>
      <c r="DI116" s="814"/>
      <c r="DJ116" s="814"/>
      <c r="DK116" s="815"/>
      <c r="DL116" s="816">
        <v>344134</v>
      </c>
      <c r="DM116" s="814"/>
      <c r="DN116" s="814"/>
      <c r="DO116" s="814"/>
      <c r="DP116" s="815"/>
      <c r="DQ116" s="816">
        <v>221857</v>
      </c>
      <c r="DR116" s="814"/>
      <c r="DS116" s="814"/>
      <c r="DT116" s="814"/>
      <c r="DU116" s="815"/>
      <c r="DV116" s="784">
        <v>0.9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5160027</v>
      </c>
      <c r="AB117" s="925"/>
      <c r="AC117" s="925"/>
      <c r="AD117" s="925"/>
      <c r="AE117" s="926"/>
      <c r="AF117" s="928">
        <v>5492308</v>
      </c>
      <c r="AG117" s="925"/>
      <c r="AH117" s="925"/>
      <c r="AI117" s="925"/>
      <c r="AJ117" s="926"/>
      <c r="AK117" s="928">
        <v>5200452</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428</v>
      </c>
      <c r="BP118" s="868"/>
      <c r="BQ118" s="887">
        <v>60195284</v>
      </c>
      <c r="BR118" s="888"/>
      <c r="BS118" s="888"/>
      <c r="BT118" s="888"/>
      <c r="BU118" s="888"/>
      <c r="BV118" s="888">
        <v>60337043</v>
      </c>
      <c r="BW118" s="888"/>
      <c r="BX118" s="888"/>
      <c r="BY118" s="888"/>
      <c r="BZ118" s="888"/>
      <c r="CA118" s="888">
        <v>58572179</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4684931</v>
      </c>
      <c r="BR119" s="830"/>
      <c r="BS119" s="830"/>
      <c r="BT119" s="830"/>
      <c r="BU119" s="830"/>
      <c r="BV119" s="830">
        <v>4855286</v>
      </c>
      <c r="BW119" s="830"/>
      <c r="BX119" s="830"/>
      <c r="BY119" s="830"/>
      <c r="BZ119" s="830"/>
      <c r="CA119" s="830">
        <v>4619509</v>
      </c>
      <c r="CB119" s="830"/>
      <c r="CC119" s="830"/>
      <c r="CD119" s="830"/>
      <c r="CE119" s="830"/>
      <c r="CF119" s="891">
        <v>18.100000000000001</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8027035</v>
      </c>
      <c r="BR120" s="801"/>
      <c r="BS120" s="801"/>
      <c r="BT120" s="801"/>
      <c r="BU120" s="801"/>
      <c r="BV120" s="801">
        <v>7989039</v>
      </c>
      <c r="BW120" s="801"/>
      <c r="BX120" s="801"/>
      <c r="BY120" s="801"/>
      <c r="BZ120" s="801"/>
      <c r="CA120" s="801">
        <v>7451869</v>
      </c>
      <c r="CB120" s="801"/>
      <c r="CC120" s="801"/>
      <c r="CD120" s="801"/>
      <c r="CE120" s="801"/>
      <c r="CF120" s="878">
        <v>29.1</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8478985</v>
      </c>
      <c r="DH120" s="830"/>
      <c r="DI120" s="830"/>
      <c r="DJ120" s="830"/>
      <c r="DK120" s="830"/>
      <c r="DL120" s="830">
        <v>7670577</v>
      </c>
      <c r="DM120" s="830"/>
      <c r="DN120" s="830"/>
      <c r="DO120" s="830"/>
      <c r="DP120" s="830"/>
      <c r="DQ120" s="830">
        <v>6699705</v>
      </c>
      <c r="DR120" s="830"/>
      <c r="DS120" s="830"/>
      <c r="DT120" s="830"/>
      <c r="DU120" s="830"/>
      <c r="DV120" s="831">
        <v>26.2</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34049185</v>
      </c>
      <c r="BR121" s="888"/>
      <c r="BS121" s="888"/>
      <c r="BT121" s="888"/>
      <c r="BU121" s="888"/>
      <c r="BV121" s="888">
        <v>34160560</v>
      </c>
      <c r="BW121" s="888"/>
      <c r="BX121" s="888"/>
      <c r="BY121" s="888"/>
      <c r="BZ121" s="888"/>
      <c r="CA121" s="888">
        <v>34073788</v>
      </c>
      <c r="CB121" s="888"/>
      <c r="CC121" s="888"/>
      <c r="CD121" s="888"/>
      <c r="CE121" s="888"/>
      <c r="CF121" s="889">
        <v>133.30000000000001</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v>181242</v>
      </c>
      <c r="DH121" s="801"/>
      <c r="DI121" s="801"/>
      <c r="DJ121" s="801"/>
      <c r="DK121" s="801"/>
      <c r="DL121" s="801">
        <v>79059</v>
      </c>
      <c r="DM121" s="801"/>
      <c r="DN121" s="801"/>
      <c r="DO121" s="801"/>
      <c r="DP121" s="801"/>
      <c r="DQ121" s="801">
        <v>30519</v>
      </c>
      <c r="DR121" s="801"/>
      <c r="DS121" s="801"/>
      <c r="DT121" s="801"/>
      <c r="DU121" s="801"/>
      <c r="DV121" s="853">
        <v>0.1</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46761151</v>
      </c>
      <c r="BR122" s="870"/>
      <c r="BS122" s="870"/>
      <c r="BT122" s="870"/>
      <c r="BU122" s="870"/>
      <c r="BV122" s="870">
        <v>47004885</v>
      </c>
      <c r="BW122" s="870"/>
      <c r="BX122" s="870"/>
      <c r="BY122" s="870"/>
      <c r="BZ122" s="870"/>
      <c r="CA122" s="870">
        <v>46145166</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53.6</v>
      </c>
      <c r="BR123" s="862"/>
      <c r="BS123" s="862"/>
      <c r="BT123" s="862"/>
      <c r="BU123" s="862"/>
      <c r="BV123" s="862">
        <v>52.9</v>
      </c>
      <c r="BW123" s="862"/>
      <c r="BX123" s="862"/>
      <c r="BY123" s="862"/>
      <c r="BZ123" s="862"/>
      <c r="CA123" s="862">
        <v>48.6</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43222</v>
      </c>
      <c r="AB126" s="814"/>
      <c r="AC126" s="814"/>
      <c r="AD126" s="814"/>
      <c r="AE126" s="815"/>
      <c r="AF126" s="816">
        <v>65435</v>
      </c>
      <c r="AG126" s="814"/>
      <c r="AH126" s="814"/>
      <c r="AI126" s="814"/>
      <c r="AJ126" s="815"/>
      <c r="AK126" s="816">
        <v>100368</v>
      </c>
      <c r="AL126" s="814"/>
      <c r="AM126" s="814"/>
      <c r="AN126" s="814"/>
      <c r="AO126" s="815"/>
      <c r="AP126" s="784">
        <v>0.4</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23131</v>
      </c>
      <c r="AB127" s="814"/>
      <c r="AC127" s="814"/>
      <c r="AD127" s="814"/>
      <c r="AE127" s="815"/>
      <c r="AF127" s="816">
        <v>22685</v>
      </c>
      <c r="AG127" s="814"/>
      <c r="AH127" s="814"/>
      <c r="AI127" s="814"/>
      <c r="AJ127" s="815"/>
      <c r="AK127" s="816">
        <v>22238</v>
      </c>
      <c r="AL127" s="814"/>
      <c r="AM127" s="814"/>
      <c r="AN127" s="814"/>
      <c r="AO127" s="815"/>
      <c r="AP127" s="784">
        <v>0.1</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11.88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12611</v>
      </c>
      <c r="DH127" s="850"/>
      <c r="DI127" s="850"/>
      <c r="DJ127" s="850"/>
      <c r="DK127" s="850"/>
      <c r="DL127" s="850">
        <v>10035</v>
      </c>
      <c r="DM127" s="850"/>
      <c r="DN127" s="850"/>
      <c r="DO127" s="850"/>
      <c r="DP127" s="850"/>
      <c r="DQ127" s="850" t="s">
        <v>453</v>
      </c>
      <c r="DR127" s="850"/>
      <c r="DS127" s="850"/>
      <c r="DT127" s="850"/>
      <c r="DU127" s="850"/>
      <c r="DV127" s="851" t="s">
        <v>453</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944051</v>
      </c>
      <c r="AB128" s="754"/>
      <c r="AC128" s="754"/>
      <c r="AD128" s="754"/>
      <c r="AE128" s="755"/>
      <c r="AF128" s="756">
        <v>849739</v>
      </c>
      <c r="AG128" s="754"/>
      <c r="AH128" s="754"/>
      <c r="AI128" s="754"/>
      <c r="AJ128" s="755"/>
      <c r="AK128" s="756">
        <v>770939</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441</v>
      </c>
      <c r="BG128" s="821"/>
      <c r="BH128" s="821"/>
      <c r="BI128" s="821"/>
      <c r="BJ128" s="821"/>
      <c r="BK128" s="821"/>
      <c r="BL128" s="822"/>
      <c r="BM128" s="820">
        <v>16.88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28079774</v>
      </c>
      <c r="AB129" s="814"/>
      <c r="AC129" s="814"/>
      <c r="AD129" s="814"/>
      <c r="AE129" s="815"/>
      <c r="AF129" s="816">
        <v>28332084</v>
      </c>
      <c r="AG129" s="814"/>
      <c r="AH129" s="814"/>
      <c r="AI129" s="814"/>
      <c r="AJ129" s="815"/>
      <c r="AK129" s="816">
        <v>28431222</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5.5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3045877</v>
      </c>
      <c r="AB130" s="814"/>
      <c r="AC130" s="814"/>
      <c r="AD130" s="814"/>
      <c r="AE130" s="815"/>
      <c r="AF130" s="816">
        <v>3161788</v>
      </c>
      <c r="AG130" s="814"/>
      <c r="AH130" s="814"/>
      <c r="AI130" s="814"/>
      <c r="AJ130" s="815"/>
      <c r="AK130" s="816">
        <v>2865624</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48.6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25033897</v>
      </c>
      <c r="AB131" s="747"/>
      <c r="AC131" s="747"/>
      <c r="AD131" s="747"/>
      <c r="AE131" s="748"/>
      <c r="AF131" s="749">
        <v>25170296</v>
      </c>
      <c r="AG131" s="747"/>
      <c r="AH131" s="747"/>
      <c r="AI131" s="747"/>
      <c r="AJ131" s="748"/>
      <c r="AK131" s="749">
        <v>25565598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4.6740585379999997</v>
      </c>
      <c r="AB132" s="770"/>
      <c r="AC132" s="770"/>
      <c r="AD132" s="770"/>
      <c r="AE132" s="771"/>
      <c r="AF132" s="772">
        <v>5.8830496070000002</v>
      </c>
      <c r="AG132" s="770"/>
      <c r="AH132" s="770"/>
      <c r="AI132" s="770"/>
      <c r="AJ132" s="771"/>
      <c r="AK132" s="772">
        <v>6.1171618199999998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4.8</v>
      </c>
      <c r="AB133" s="779"/>
      <c r="AC133" s="779"/>
      <c r="AD133" s="779"/>
      <c r="AE133" s="780"/>
      <c r="AF133" s="778">
        <v>5.0999999999999996</v>
      </c>
      <c r="AG133" s="779"/>
      <c r="AH133" s="779"/>
      <c r="AI133" s="779"/>
      <c r="AJ133" s="780"/>
      <c r="AK133" s="778">
        <v>5.5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6" t="s">
        <v>468</v>
      </c>
      <c r="L7" s="254"/>
      <c r="M7" s="255" t="s">
        <v>469</v>
      </c>
      <c r="N7" s="256"/>
    </row>
    <row r="8" spans="1:16">
      <c r="A8" s="248"/>
      <c r="B8" s="244"/>
      <c r="C8" s="244"/>
      <c r="D8" s="244"/>
      <c r="E8" s="244"/>
      <c r="F8" s="244"/>
      <c r="G8" s="257"/>
      <c r="H8" s="258"/>
      <c r="I8" s="258"/>
      <c r="J8" s="259"/>
      <c r="K8" s="1147"/>
      <c r="L8" s="260" t="s">
        <v>470</v>
      </c>
      <c r="M8" s="261" t="s">
        <v>471</v>
      </c>
      <c r="N8" s="262" t="s">
        <v>472</v>
      </c>
    </row>
    <row r="9" spans="1:16">
      <c r="A9" s="248"/>
      <c r="B9" s="244"/>
      <c r="C9" s="244"/>
      <c r="D9" s="244"/>
      <c r="E9" s="244"/>
      <c r="F9" s="244"/>
      <c r="G9" s="1160" t="s">
        <v>473</v>
      </c>
      <c r="H9" s="1161"/>
      <c r="I9" s="1161"/>
      <c r="J9" s="1162"/>
      <c r="K9" s="263">
        <v>7059922</v>
      </c>
      <c r="L9" s="264">
        <v>43041</v>
      </c>
      <c r="M9" s="265">
        <v>57502</v>
      </c>
      <c r="N9" s="266">
        <v>-25.1</v>
      </c>
    </row>
    <row r="10" spans="1:16">
      <c r="A10" s="248"/>
      <c r="B10" s="244"/>
      <c r="C10" s="244"/>
      <c r="D10" s="244"/>
      <c r="E10" s="244"/>
      <c r="F10" s="244"/>
      <c r="G10" s="1160" t="s">
        <v>474</v>
      </c>
      <c r="H10" s="1161"/>
      <c r="I10" s="1161"/>
      <c r="J10" s="1162"/>
      <c r="K10" s="267">
        <v>186729</v>
      </c>
      <c r="L10" s="268">
        <v>1138</v>
      </c>
      <c r="M10" s="269">
        <v>3770</v>
      </c>
      <c r="N10" s="270">
        <v>-69.8</v>
      </c>
    </row>
    <row r="11" spans="1:16" ht="13.5" customHeight="1">
      <c r="A11" s="248"/>
      <c r="B11" s="244"/>
      <c r="C11" s="244"/>
      <c r="D11" s="244"/>
      <c r="E11" s="244"/>
      <c r="F11" s="244"/>
      <c r="G11" s="1160" t="s">
        <v>475</v>
      </c>
      <c r="H11" s="1161"/>
      <c r="I11" s="1161"/>
      <c r="J11" s="1162"/>
      <c r="K11" s="267">
        <v>1339505</v>
      </c>
      <c r="L11" s="268">
        <v>8166</v>
      </c>
      <c r="M11" s="269">
        <v>1760</v>
      </c>
      <c r="N11" s="270">
        <v>364</v>
      </c>
    </row>
    <row r="12" spans="1:16" ht="13.5" customHeight="1">
      <c r="A12" s="248"/>
      <c r="B12" s="244"/>
      <c r="C12" s="244"/>
      <c r="D12" s="244"/>
      <c r="E12" s="244"/>
      <c r="F12" s="244"/>
      <c r="G12" s="1160" t="s">
        <v>476</v>
      </c>
      <c r="H12" s="1161"/>
      <c r="I12" s="1161"/>
      <c r="J12" s="1162"/>
      <c r="K12" s="267" t="s">
        <v>477</v>
      </c>
      <c r="L12" s="268" t="s">
        <v>477</v>
      </c>
      <c r="M12" s="269">
        <v>849</v>
      </c>
      <c r="N12" s="270" t="s">
        <v>477</v>
      </c>
    </row>
    <row r="13" spans="1:16" ht="13.5" customHeight="1">
      <c r="A13" s="248"/>
      <c r="B13" s="244"/>
      <c r="C13" s="244"/>
      <c r="D13" s="244"/>
      <c r="E13" s="244"/>
      <c r="F13" s="244"/>
      <c r="G13" s="1160" t="s">
        <v>478</v>
      </c>
      <c r="H13" s="1161"/>
      <c r="I13" s="1161"/>
      <c r="J13" s="1162"/>
      <c r="K13" s="267" t="s">
        <v>477</v>
      </c>
      <c r="L13" s="268" t="s">
        <v>477</v>
      </c>
      <c r="M13" s="269">
        <v>27</v>
      </c>
      <c r="N13" s="270" t="s">
        <v>477</v>
      </c>
    </row>
    <row r="14" spans="1:16" ht="13.5" customHeight="1">
      <c r="A14" s="248"/>
      <c r="B14" s="244"/>
      <c r="C14" s="244"/>
      <c r="D14" s="244"/>
      <c r="E14" s="244"/>
      <c r="F14" s="244"/>
      <c r="G14" s="1160" t="s">
        <v>479</v>
      </c>
      <c r="H14" s="1161"/>
      <c r="I14" s="1161"/>
      <c r="J14" s="1162"/>
      <c r="K14" s="267">
        <v>332832</v>
      </c>
      <c r="L14" s="268">
        <v>2029</v>
      </c>
      <c r="M14" s="269">
        <v>2523</v>
      </c>
      <c r="N14" s="270">
        <v>-19.600000000000001</v>
      </c>
    </row>
    <row r="15" spans="1:16" ht="13.5" customHeight="1">
      <c r="A15" s="248"/>
      <c r="B15" s="244"/>
      <c r="C15" s="244"/>
      <c r="D15" s="244"/>
      <c r="E15" s="244"/>
      <c r="F15" s="244"/>
      <c r="G15" s="1160" t="s">
        <v>480</v>
      </c>
      <c r="H15" s="1161"/>
      <c r="I15" s="1161"/>
      <c r="J15" s="1162"/>
      <c r="K15" s="267">
        <v>86554</v>
      </c>
      <c r="L15" s="268">
        <v>528</v>
      </c>
      <c r="M15" s="269">
        <v>1457</v>
      </c>
      <c r="N15" s="270">
        <v>-63.8</v>
      </c>
    </row>
    <row r="16" spans="1:16">
      <c r="A16" s="248"/>
      <c r="B16" s="244"/>
      <c r="C16" s="244"/>
      <c r="D16" s="244"/>
      <c r="E16" s="244"/>
      <c r="F16" s="244"/>
      <c r="G16" s="1163" t="s">
        <v>481</v>
      </c>
      <c r="H16" s="1164"/>
      <c r="I16" s="1164"/>
      <c r="J16" s="1165"/>
      <c r="K16" s="268">
        <v>-649779</v>
      </c>
      <c r="L16" s="268">
        <v>-3961</v>
      </c>
      <c r="M16" s="269">
        <v>-5099</v>
      </c>
      <c r="N16" s="270">
        <v>-22.3</v>
      </c>
    </row>
    <row r="17" spans="1:16">
      <c r="A17" s="248"/>
      <c r="B17" s="244"/>
      <c r="C17" s="244"/>
      <c r="D17" s="244"/>
      <c r="E17" s="244"/>
      <c r="F17" s="244"/>
      <c r="G17" s="1163" t="s">
        <v>166</v>
      </c>
      <c r="H17" s="1164"/>
      <c r="I17" s="1164"/>
      <c r="J17" s="1165"/>
      <c r="K17" s="268">
        <v>8355763</v>
      </c>
      <c r="L17" s="268">
        <v>50941</v>
      </c>
      <c r="M17" s="269">
        <v>62790</v>
      </c>
      <c r="N17" s="270">
        <v>-18.899999999999999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57" t="s">
        <v>486</v>
      </c>
      <c r="H21" s="1158"/>
      <c r="I21" s="1158"/>
      <c r="J21" s="1159"/>
      <c r="K21" s="280">
        <v>4.51</v>
      </c>
      <c r="L21" s="281">
        <v>6.21</v>
      </c>
      <c r="M21" s="282">
        <v>-1.7</v>
      </c>
      <c r="N21" s="249"/>
      <c r="O21" s="283"/>
      <c r="P21" s="279"/>
    </row>
    <row r="22" spans="1:16" s="284" customFormat="1">
      <c r="A22" s="279"/>
      <c r="B22" s="249"/>
      <c r="C22" s="249"/>
      <c r="D22" s="249"/>
      <c r="E22" s="249"/>
      <c r="F22" s="249"/>
      <c r="G22" s="1157" t="s">
        <v>487</v>
      </c>
      <c r="H22" s="1158"/>
      <c r="I22" s="1158"/>
      <c r="J22" s="1159"/>
      <c r="K22" s="285">
        <v>100.5</v>
      </c>
      <c r="L22" s="286">
        <v>100.9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6" t="s">
        <v>468</v>
      </c>
      <c r="L30" s="254"/>
      <c r="M30" s="255" t="s">
        <v>469</v>
      </c>
      <c r="N30" s="256"/>
    </row>
    <row r="31" spans="1:16">
      <c r="A31" s="248"/>
      <c r="B31" s="244"/>
      <c r="C31" s="244"/>
      <c r="D31" s="244"/>
      <c r="E31" s="244"/>
      <c r="F31" s="244"/>
      <c r="G31" s="257"/>
      <c r="H31" s="258"/>
      <c r="I31" s="258"/>
      <c r="J31" s="259"/>
      <c r="K31" s="1147"/>
      <c r="L31" s="260" t="s">
        <v>470</v>
      </c>
      <c r="M31" s="261" t="s">
        <v>471</v>
      </c>
      <c r="N31" s="262" t="s">
        <v>472</v>
      </c>
    </row>
    <row r="32" spans="1:16" ht="27" customHeight="1">
      <c r="A32" s="248"/>
      <c r="B32" s="244"/>
      <c r="C32" s="244"/>
      <c r="D32" s="244"/>
      <c r="E32" s="244"/>
      <c r="F32" s="244"/>
      <c r="G32" s="1148" t="s">
        <v>491</v>
      </c>
      <c r="H32" s="1149"/>
      <c r="I32" s="1149"/>
      <c r="J32" s="1150"/>
      <c r="K32" s="294">
        <v>4331336</v>
      </c>
      <c r="L32" s="294">
        <v>26406</v>
      </c>
      <c r="M32" s="295">
        <v>28154</v>
      </c>
      <c r="N32" s="296">
        <v>-6.2</v>
      </c>
    </row>
    <row r="33" spans="1:16" ht="13.5" customHeight="1">
      <c r="A33" s="248"/>
      <c r="B33" s="244"/>
      <c r="C33" s="244"/>
      <c r="D33" s="244"/>
      <c r="E33" s="244"/>
      <c r="F33" s="244"/>
      <c r="G33" s="1148" t="s">
        <v>492</v>
      </c>
      <c r="H33" s="1149"/>
      <c r="I33" s="1149"/>
      <c r="J33" s="1150"/>
      <c r="K33" s="294" t="s">
        <v>477</v>
      </c>
      <c r="L33" s="294" t="s">
        <v>477</v>
      </c>
      <c r="M33" s="295" t="s">
        <v>477</v>
      </c>
      <c r="N33" s="296" t="s">
        <v>477</v>
      </c>
    </row>
    <row r="34" spans="1:16" ht="27" customHeight="1">
      <c r="A34" s="248"/>
      <c r="B34" s="244"/>
      <c r="C34" s="244"/>
      <c r="D34" s="244"/>
      <c r="E34" s="244"/>
      <c r="F34" s="244"/>
      <c r="G34" s="1148" t="s">
        <v>493</v>
      </c>
      <c r="H34" s="1149"/>
      <c r="I34" s="1149"/>
      <c r="J34" s="1150"/>
      <c r="K34" s="294" t="s">
        <v>477</v>
      </c>
      <c r="L34" s="294" t="s">
        <v>477</v>
      </c>
      <c r="M34" s="295">
        <v>58</v>
      </c>
      <c r="N34" s="296" t="s">
        <v>477</v>
      </c>
    </row>
    <row r="35" spans="1:16" ht="27" customHeight="1">
      <c r="A35" s="248"/>
      <c r="B35" s="244"/>
      <c r="C35" s="244"/>
      <c r="D35" s="244"/>
      <c r="E35" s="244"/>
      <c r="F35" s="244"/>
      <c r="G35" s="1148" t="s">
        <v>494</v>
      </c>
      <c r="H35" s="1149"/>
      <c r="I35" s="1149"/>
      <c r="J35" s="1150"/>
      <c r="K35" s="294">
        <v>702945</v>
      </c>
      <c r="L35" s="294">
        <v>4286</v>
      </c>
      <c r="M35" s="295">
        <v>7772</v>
      </c>
      <c r="N35" s="296">
        <v>-44.9</v>
      </c>
    </row>
    <row r="36" spans="1:16" ht="27" customHeight="1">
      <c r="A36" s="248"/>
      <c r="B36" s="244"/>
      <c r="C36" s="244"/>
      <c r="D36" s="244"/>
      <c r="E36" s="244"/>
      <c r="F36" s="244"/>
      <c r="G36" s="1148" t="s">
        <v>495</v>
      </c>
      <c r="H36" s="1149"/>
      <c r="I36" s="1149"/>
      <c r="J36" s="1150"/>
      <c r="K36" s="294">
        <v>43565</v>
      </c>
      <c r="L36" s="294">
        <v>266</v>
      </c>
      <c r="M36" s="295">
        <v>714</v>
      </c>
      <c r="N36" s="296">
        <v>-62.7</v>
      </c>
    </row>
    <row r="37" spans="1:16" ht="13.5" customHeight="1">
      <c r="A37" s="248"/>
      <c r="B37" s="244"/>
      <c r="C37" s="244"/>
      <c r="D37" s="244"/>
      <c r="E37" s="244"/>
      <c r="F37" s="244"/>
      <c r="G37" s="1148" t="s">
        <v>496</v>
      </c>
      <c r="H37" s="1149"/>
      <c r="I37" s="1149"/>
      <c r="J37" s="1150"/>
      <c r="K37" s="294">
        <v>122606</v>
      </c>
      <c r="L37" s="294">
        <v>747</v>
      </c>
      <c r="M37" s="295">
        <v>1587</v>
      </c>
      <c r="N37" s="296">
        <v>-52.9</v>
      </c>
    </row>
    <row r="38" spans="1:16" ht="27" customHeight="1">
      <c r="A38" s="248"/>
      <c r="B38" s="244"/>
      <c r="C38" s="244"/>
      <c r="D38" s="244"/>
      <c r="E38" s="244"/>
      <c r="F38" s="244"/>
      <c r="G38" s="1151" t="s">
        <v>497</v>
      </c>
      <c r="H38" s="1152"/>
      <c r="I38" s="1152"/>
      <c r="J38" s="1153"/>
      <c r="K38" s="297" t="s">
        <v>477</v>
      </c>
      <c r="L38" s="297" t="s">
        <v>477</v>
      </c>
      <c r="M38" s="298">
        <v>3</v>
      </c>
      <c r="N38" s="299" t="s">
        <v>477</v>
      </c>
      <c r="O38" s="293"/>
    </row>
    <row r="39" spans="1:16">
      <c r="A39" s="248"/>
      <c r="B39" s="244"/>
      <c r="C39" s="244"/>
      <c r="D39" s="244"/>
      <c r="E39" s="244"/>
      <c r="F39" s="244"/>
      <c r="G39" s="1151" t="s">
        <v>498</v>
      </c>
      <c r="H39" s="1152"/>
      <c r="I39" s="1152"/>
      <c r="J39" s="1153"/>
      <c r="K39" s="300">
        <v>-770939</v>
      </c>
      <c r="L39" s="300">
        <v>-4700</v>
      </c>
      <c r="M39" s="301">
        <v>-7908</v>
      </c>
      <c r="N39" s="302">
        <v>-40.6</v>
      </c>
      <c r="O39" s="293"/>
    </row>
    <row r="40" spans="1:16" ht="27" customHeight="1">
      <c r="A40" s="248"/>
      <c r="B40" s="244"/>
      <c r="C40" s="244"/>
      <c r="D40" s="244"/>
      <c r="E40" s="244"/>
      <c r="F40" s="244"/>
      <c r="G40" s="1148" t="s">
        <v>499</v>
      </c>
      <c r="H40" s="1149"/>
      <c r="I40" s="1149"/>
      <c r="J40" s="1150"/>
      <c r="K40" s="300">
        <v>-2865624</v>
      </c>
      <c r="L40" s="300">
        <v>-17470</v>
      </c>
      <c r="M40" s="301">
        <v>-22784</v>
      </c>
      <c r="N40" s="302">
        <v>-23.3</v>
      </c>
      <c r="O40" s="293"/>
    </row>
    <row r="41" spans="1:16">
      <c r="A41" s="248"/>
      <c r="B41" s="244"/>
      <c r="C41" s="244"/>
      <c r="D41" s="244"/>
      <c r="E41" s="244"/>
      <c r="F41" s="244"/>
      <c r="G41" s="1154" t="s">
        <v>277</v>
      </c>
      <c r="H41" s="1155"/>
      <c r="I41" s="1155"/>
      <c r="J41" s="1156"/>
      <c r="K41" s="294">
        <v>1563889</v>
      </c>
      <c r="L41" s="300">
        <v>9534</v>
      </c>
      <c r="M41" s="301">
        <v>7596</v>
      </c>
      <c r="N41" s="302">
        <v>25.5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1" t="s">
        <v>468</v>
      </c>
      <c r="J49" s="1143" t="s">
        <v>503</v>
      </c>
      <c r="K49" s="1144"/>
      <c r="L49" s="1144"/>
      <c r="M49" s="1144"/>
      <c r="N49" s="1145"/>
    </row>
    <row r="50" spans="1:14">
      <c r="A50" s="248"/>
      <c r="B50" s="244"/>
      <c r="C50" s="244"/>
      <c r="D50" s="244"/>
      <c r="E50" s="244"/>
      <c r="F50" s="244"/>
      <c r="G50" s="312"/>
      <c r="H50" s="313"/>
      <c r="I50" s="1142"/>
      <c r="J50" s="314" t="s">
        <v>504</v>
      </c>
      <c r="K50" s="315" t="s">
        <v>505</v>
      </c>
      <c r="L50" s="316" t="s">
        <v>506</v>
      </c>
      <c r="M50" s="317" t="s">
        <v>507</v>
      </c>
      <c r="N50" s="318" t="s">
        <v>508</v>
      </c>
    </row>
    <row r="51" spans="1:14">
      <c r="A51" s="248"/>
      <c r="B51" s="244"/>
      <c r="C51" s="244"/>
      <c r="D51" s="244"/>
      <c r="E51" s="244"/>
      <c r="F51" s="244"/>
      <c r="G51" s="310" t="s">
        <v>509</v>
      </c>
      <c r="H51" s="311"/>
      <c r="I51" s="319">
        <v>5097908</v>
      </c>
      <c r="J51" s="320">
        <v>32058</v>
      </c>
      <c r="K51" s="321">
        <v>21</v>
      </c>
      <c r="L51" s="322">
        <v>38606</v>
      </c>
      <c r="M51" s="323">
        <v>2.4</v>
      </c>
      <c r="N51" s="324">
        <v>18.600000000000001</v>
      </c>
    </row>
    <row r="52" spans="1:14">
      <c r="A52" s="248"/>
      <c r="B52" s="244"/>
      <c r="C52" s="244"/>
      <c r="D52" s="244"/>
      <c r="E52" s="244"/>
      <c r="F52" s="244"/>
      <c r="G52" s="325"/>
      <c r="H52" s="326" t="s">
        <v>510</v>
      </c>
      <c r="I52" s="327">
        <v>4295789</v>
      </c>
      <c r="J52" s="328">
        <v>27014</v>
      </c>
      <c r="K52" s="329">
        <v>48.8</v>
      </c>
      <c r="L52" s="330">
        <v>22435</v>
      </c>
      <c r="M52" s="331">
        <v>-1</v>
      </c>
      <c r="N52" s="332">
        <v>49.8</v>
      </c>
    </row>
    <row r="53" spans="1:14">
      <c r="A53" s="248"/>
      <c r="B53" s="244"/>
      <c r="C53" s="244"/>
      <c r="D53" s="244"/>
      <c r="E53" s="244"/>
      <c r="F53" s="244"/>
      <c r="G53" s="310" t="s">
        <v>511</v>
      </c>
      <c r="H53" s="311"/>
      <c r="I53" s="319">
        <v>5050152</v>
      </c>
      <c r="J53" s="320">
        <v>31167</v>
      </c>
      <c r="K53" s="321">
        <v>-2.8</v>
      </c>
      <c r="L53" s="322">
        <v>39425</v>
      </c>
      <c r="M53" s="323">
        <v>2.1</v>
      </c>
      <c r="N53" s="324">
        <v>-4.9000000000000004</v>
      </c>
    </row>
    <row r="54" spans="1:14">
      <c r="A54" s="248"/>
      <c r="B54" s="244"/>
      <c r="C54" s="244"/>
      <c r="D54" s="244"/>
      <c r="E54" s="244"/>
      <c r="F54" s="244"/>
      <c r="G54" s="325"/>
      <c r="H54" s="326" t="s">
        <v>510</v>
      </c>
      <c r="I54" s="327">
        <v>4157522</v>
      </c>
      <c r="J54" s="328">
        <v>25658</v>
      </c>
      <c r="K54" s="329">
        <v>-5</v>
      </c>
      <c r="L54" s="330">
        <v>22414</v>
      </c>
      <c r="M54" s="331">
        <v>-0.1</v>
      </c>
      <c r="N54" s="332">
        <v>-4.9000000000000004</v>
      </c>
    </row>
    <row r="55" spans="1:14">
      <c r="A55" s="248"/>
      <c r="B55" s="244"/>
      <c r="C55" s="244"/>
      <c r="D55" s="244"/>
      <c r="E55" s="244"/>
      <c r="F55" s="244"/>
      <c r="G55" s="310" t="s">
        <v>512</v>
      </c>
      <c r="H55" s="311"/>
      <c r="I55" s="319">
        <v>7699149</v>
      </c>
      <c r="J55" s="320">
        <v>47372</v>
      </c>
      <c r="K55" s="321">
        <v>52</v>
      </c>
      <c r="L55" s="322">
        <v>43141</v>
      </c>
      <c r="M55" s="323">
        <v>9.4</v>
      </c>
      <c r="N55" s="324">
        <v>42.6</v>
      </c>
    </row>
    <row r="56" spans="1:14">
      <c r="A56" s="248"/>
      <c r="B56" s="244"/>
      <c r="C56" s="244"/>
      <c r="D56" s="244"/>
      <c r="E56" s="244"/>
      <c r="F56" s="244"/>
      <c r="G56" s="325"/>
      <c r="H56" s="326" t="s">
        <v>510</v>
      </c>
      <c r="I56" s="327">
        <v>4534958</v>
      </c>
      <c r="J56" s="328">
        <v>27903</v>
      </c>
      <c r="K56" s="329">
        <v>8.6999999999999993</v>
      </c>
      <c r="L56" s="330">
        <v>21887</v>
      </c>
      <c r="M56" s="331">
        <v>-2.4</v>
      </c>
      <c r="N56" s="332">
        <v>11.1</v>
      </c>
    </row>
    <row r="57" spans="1:14">
      <c r="A57" s="248"/>
      <c r="B57" s="244"/>
      <c r="C57" s="244"/>
      <c r="D57" s="244"/>
      <c r="E57" s="244"/>
      <c r="F57" s="244"/>
      <c r="G57" s="310" t="s">
        <v>513</v>
      </c>
      <c r="H57" s="311"/>
      <c r="I57" s="319">
        <v>6525015</v>
      </c>
      <c r="J57" s="320">
        <v>39993</v>
      </c>
      <c r="K57" s="321">
        <v>-15.6</v>
      </c>
      <c r="L57" s="322">
        <v>45117</v>
      </c>
      <c r="M57" s="323">
        <v>4.5999999999999996</v>
      </c>
      <c r="N57" s="324">
        <v>-20.2</v>
      </c>
    </row>
    <row r="58" spans="1:14">
      <c r="A58" s="248"/>
      <c r="B58" s="244"/>
      <c r="C58" s="244"/>
      <c r="D58" s="244"/>
      <c r="E58" s="244"/>
      <c r="F58" s="244"/>
      <c r="G58" s="325"/>
      <c r="H58" s="326" t="s">
        <v>510</v>
      </c>
      <c r="I58" s="327">
        <v>4006742</v>
      </c>
      <c r="J58" s="328">
        <v>24558</v>
      </c>
      <c r="K58" s="329">
        <v>-12</v>
      </c>
      <c r="L58" s="330">
        <v>25589</v>
      </c>
      <c r="M58" s="331">
        <v>16.899999999999999</v>
      </c>
      <c r="N58" s="332">
        <v>-28.9</v>
      </c>
    </row>
    <row r="59" spans="1:14">
      <c r="A59" s="248"/>
      <c r="B59" s="244"/>
      <c r="C59" s="244"/>
      <c r="D59" s="244"/>
      <c r="E59" s="244"/>
      <c r="F59" s="244"/>
      <c r="G59" s="310" t="s">
        <v>514</v>
      </c>
      <c r="H59" s="311"/>
      <c r="I59" s="319">
        <v>3292151</v>
      </c>
      <c r="J59" s="320">
        <v>20071</v>
      </c>
      <c r="K59" s="321">
        <v>-49.8</v>
      </c>
      <c r="L59" s="322">
        <v>39951</v>
      </c>
      <c r="M59" s="323">
        <v>-11.5</v>
      </c>
      <c r="N59" s="324">
        <v>-38.299999999999997</v>
      </c>
    </row>
    <row r="60" spans="1:14">
      <c r="A60" s="248"/>
      <c r="B60" s="244"/>
      <c r="C60" s="244"/>
      <c r="D60" s="244"/>
      <c r="E60" s="244"/>
      <c r="F60" s="244"/>
      <c r="G60" s="325"/>
      <c r="H60" s="326" t="s">
        <v>510</v>
      </c>
      <c r="I60" s="333">
        <v>2527043</v>
      </c>
      <c r="J60" s="328">
        <v>15406</v>
      </c>
      <c r="K60" s="329">
        <v>-37.299999999999997</v>
      </c>
      <c r="L60" s="330">
        <v>22555</v>
      </c>
      <c r="M60" s="331">
        <v>-11.9</v>
      </c>
      <c r="N60" s="332">
        <v>-25.4</v>
      </c>
    </row>
    <row r="61" spans="1:14">
      <c r="A61" s="248"/>
      <c r="B61" s="244"/>
      <c r="C61" s="244"/>
      <c r="D61" s="244"/>
      <c r="E61" s="244"/>
      <c r="F61" s="244"/>
      <c r="G61" s="310" t="s">
        <v>515</v>
      </c>
      <c r="H61" s="334"/>
      <c r="I61" s="335">
        <v>5532875</v>
      </c>
      <c r="J61" s="336">
        <v>34132</v>
      </c>
      <c r="K61" s="337">
        <v>1</v>
      </c>
      <c r="L61" s="338">
        <v>41248</v>
      </c>
      <c r="M61" s="339">
        <v>1.4</v>
      </c>
      <c r="N61" s="324">
        <v>-0.4</v>
      </c>
    </row>
    <row r="62" spans="1:14">
      <c r="A62" s="248"/>
      <c r="B62" s="244"/>
      <c r="C62" s="244"/>
      <c r="D62" s="244"/>
      <c r="E62" s="244"/>
      <c r="F62" s="244"/>
      <c r="G62" s="325"/>
      <c r="H62" s="326" t="s">
        <v>510</v>
      </c>
      <c r="I62" s="327">
        <v>3904411</v>
      </c>
      <c r="J62" s="328">
        <v>24108</v>
      </c>
      <c r="K62" s="329">
        <v>0.6</v>
      </c>
      <c r="L62" s="330">
        <v>22976</v>
      </c>
      <c r="M62" s="331">
        <v>0.3</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6" t="s">
        <v>3</v>
      </c>
      <c r="D47" s="1166"/>
      <c r="E47" s="1167"/>
      <c r="F47" s="11">
        <v>11.52</v>
      </c>
      <c r="G47" s="12">
        <v>11.24</v>
      </c>
      <c r="H47" s="12">
        <v>8.85</v>
      </c>
      <c r="I47" s="12">
        <v>6.85</v>
      </c>
      <c r="J47" s="13">
        <v>5.95</v>
      </c>
    </row>
    <row r="48" spans="2:10" ht="57.75" customHeight="1">
      <c r="B48" s="14"/>
      <c r="C48" s="1168" t="s">
        <v>4</v>
      </c>
      <c r="D48" s="1168"/>
      <c r="E48" s="1169"/>
      <c r="F48" s="15">
        <v>4.8899999999999997</v>
      </c>
      <c r="G48" s="16">
        <v>5.12</v>
      </c>
      <c r="H48" s="16">
        <v>5.68</v>
      </c>
      <c r="I48" s="16">
        <v>4.51</v>
      </c>
      <c r="J48" s="17">
        <v>4</v>
      </c>
    </row>
    <row r="49" spans="2:10" ht="57.75" customHeight="1" thickBot="1">
      <c r="B49" s="18"/>
      <c r="C49" s="1170" t="s">
        <v>5</v>
      </c>
      <c r="D49" s="1170"/>
      <c r="E49" s="1171"/>
      <c r="F49" s="19">
        <v>2.06</v>
      </c>
      <c r="G49" s="20">
        <v>0.08</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2017-04-20T04:26:00Z</cp:lastPrinted>
  <dcterms:created xsi:type="dcterms:W3CDTF">2017-02-15T17:06:47Z</dcterms:created>
  <dcterms:modified xsi:type="dcterms:W3CDTF">2017-05-16T07:46:42Z</dcterms:modified>
  <cp:category/>
</cp:coreProperties>
</file>