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U88" i="11" l="1"/>
  <c r="AP88" i="11"/>
  <c r="AF88" i="11"/>
  <c r="AU63" i="11"/>
  <c r="AP6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W42" i="9"/>
  <c r="BW43" i="9" s="1"/>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U34" i="9"/>
  <c r="U35" i="9" s="1"/>
  <c r="U36" i="9" s="1"/>
  <c r="C34" i="9"/>
  <c r="BE34" i="9" l="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<sst xmlns="http://schemas.openxmlformats.org/spreadsheetml/2006/main" count="1061" uniqueCount="557">
  <si>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</si>
  <si>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</si>
  <si>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</si>
  <si>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</si>
  <si>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</si>
  <si>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</si>
  <si>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</si>
  <si>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</si>
  <si>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</si>
  <si>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</si>
  <si>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</si>
  <si>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</si>
  <si>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</si>
  <si>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</si>
  <si>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</si>
  <si>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</si>
  <si>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</si>
  <si>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</si>
  <si>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</si>
  <si>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</si>
  <si>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</si>
  <si>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</si>
  <si>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</si>
  <si>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</si>
  <si>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</si>
  <si>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</si>
  <si>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</si>
  <si>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</si>
  <si>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</si>
  <si>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</si>
  <si>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</si>
  <si>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</si>
  <si>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</si>
  <si>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</si>
  <si>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</si>
  <si>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</si>
  <si>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</si>
  <si>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</si>
  <si>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</si>
  <si>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</si>
  <si>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</si>
  <si>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</si>
  <si>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</si>
  <si>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</si>
  <si>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</si>
  <si>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</si>
  <si>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</si>
  <si>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</si>
  <si>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</si>
  <si>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</si>
  <si>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</si>
  <si>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</si>
  <si>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</si>
  <si>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</si>
  <si>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</si>
  <si>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</si>
  <si>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</si>
  <si>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</si>
  <si>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</si>
  <si>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</si>
  <si>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</si>
  <si>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</si>
  <si>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</si>
  <si>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</si>
  <si>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</si>
  <si>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</si>
  <si>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</si>
  <si>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</si>
  <si>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</si>
  <si>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</si>
  <si>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</si>
  <si>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</si>
  <si>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</si>
  <si>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</si>
  <si>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</si>
  <si>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</si>
  <si>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</si>
  <si>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</si>
  <si>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</si>
  <si>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</si>
  <si>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</si>
  <si>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杉戸町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</si>
  <si>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</si>
  <si>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</si>
  <si>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</si>
  <si>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</si>
  <si>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</si>
  <si>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</si>
  <si>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</si>
  <si>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</si>
  <si>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</si>
  <si>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</si>
  <si>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</si>
  <si>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</si>
  <si>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</si>
  <si>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</si>
  <si>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</si>
  <si>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</si>
  <si>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</si>
  <si>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</si>
  <si>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</si>
  <si>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</si>
  <si>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</si>
  <si>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</si>
  <si>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</si>
  <si>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</si>
  <si>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</si>
  <si>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</si>
  <si>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</si>
  <si>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</si>
  <si>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</si>
  <si>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</si>
  <si>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</si>
  <si>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</si>
  <si>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</si>
  <si>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</si>
  <si>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</si>
  <si>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</si>
  <si>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</si>
  <si>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</si>
  <si>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</si>
  <si>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</si>
  <si>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</si>
  <si>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</si>
  <si>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</si>
  <si>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</si>
  <si>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</si>
  <si>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</si>
  <si>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</si>
  <si>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</si>
  <si>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</si>
  <si>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</si>
  <si>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</si>
  <si>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</si>
  <si>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</si>
  <si>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</si>
  <si>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</si>
  <si>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</si>
  <si>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</si>
  <si>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</si>
  <si>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</si>
  <si>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</si>
  <si>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</si>
  <si>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</si>
  <si>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</si>
  <si>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</si>
  <si>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</si>
  <si>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</si>
  <si>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</si>
  <si>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</si>
  <si>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</si>
  <si>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</si>
  <si>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</si>
  <si>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</si>
  <si>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</si>
  <si>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</si>
  <si>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</si>
  <si>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</si>
  <si>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</si>
  <si>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</si>
  <si>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</si>
  <si>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</si>
  <si>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</si>
  <si>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</si>
  <si>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</si>
  <si>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</si>
  <si>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</si>
  <si>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</si>
  <si>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</si>
  <si>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</si>
  <si>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</si>
  <si>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</si>
  <si>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</si>
  <si>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</si>
  <si>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</si>
  <si>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</si>
  <si>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</si>
  <si>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</si>
  <si>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</si>
  <si>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</si>
  <si>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</si>
  <si>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</si>
  <si>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</si>
  <si>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</si>
  <si>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</si>
  <si>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</si>
  <si>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</si>
  <si>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</si>
  <si>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</si>
  <si>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</si>
  <si>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</si>
  <si>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</si>
  <si>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</si>
  <si>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埼玉県杉戸町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</si>
  <si>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</si>
  <si>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</si>
  <si>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</si>
  <si>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</si>
  <si>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</si>
  <si>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</si>
  <si>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</si>
  <si>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</si>
  <si>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</si>
  <si>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</si>
  <si>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</si>
  <si>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</si>
  <si>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</si>
  <si>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</si>
  <si>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</si>
  <si>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</si>
  <si>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</si>
  <si>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</si>
  <si>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</si>
  <si>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</si>
  <si>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</si>
  <si>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</si>
  <si>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</si>
  <si>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</si>
  <si>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</si>
  <si>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</si>
  <si>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</si>
  <si>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</si>
  <si>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</si>
  <si>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</si>
  <si>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</si>
  <si>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</si>
  <si>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</si>
  <si>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</si>
  <si>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</si>
  <si>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</si>
  <si>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</si>
  <si>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</si>
  <si>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</si>
  <si>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</si>
  <si>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</si>
  <si>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</si>
  <si>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</si>
  <si>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</si>
  <si>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</si>
  <si>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</si>
  <si>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</si>
  <si>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</si>
  <si>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</si>
  <si>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</si>
  <si>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</si>
  <si>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</si>
  <si>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</si>
  <si>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</si>
  <si>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</si>
  <si>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</si>
  <si>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</si>
  <si>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</si>
  <si>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</si>
  <si>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</si>
  <si>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</si>
  <si>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</si>
  <si>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</si>
  <si>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</si>
  <si>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</si>
  <si>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</si>
  <si>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</si>
  <si>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</si>
  <si>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</si>
  <si>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</si>
  <si>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</si>
  <si>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</si>
  <si>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</si>
  <si>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</si>
  <si>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</si>
  <si>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</si>
  <si>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</si>
  <si>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</si>
  <si>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</si>
  <si>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</si>
  <si>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</si>
  <si>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</si>
  <si>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</si>
  <si>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</si>
  <si>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</si>
  <si>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</si>
  <si>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</si>
  <si>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</si>
  <si>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</si>
  <si>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</si>
  <si>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</si>
  <si>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</si>
  <si>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</si>
  <si>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</si>
  <si>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</si>
  <si>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</si>
  <si>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</si>
  <si>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</si>
  <si>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</si>
  <si>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</si>
  <si>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</si>
  <si>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</si>
  <si>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</si>
  <si>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</si>
  <si>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</si>
  <si>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</si>
  <si>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</si>
  <si>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</si>
  <si>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</si>
  <si>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</si>
  <si>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</si>
  <si>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</si>
  <si>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</si>
  <si>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</si>
  <si>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</si>
  <si>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</si>
  <si>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</si>
  <si>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</si>
  <si>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</si>
  <si>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</si>
  <si>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</si>
  <si>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</si>
  <si>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</si>
  <si>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</si>
  <si>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</si>
  <si>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</si>
  <si>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</si>
  <si>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</si>
  <si>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</si>
  <si>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</si>
  <si>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</si>
  <si>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</si>
  <si>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</si>
  <si>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</si>
  <si>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</si>
  <si>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</si>
  <si>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</si>
  <si>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</si>
  <si>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</si>
  <si>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</si>
  <si>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</si>
  <si>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</si>
  <si>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</si>
  <si>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</si>
  <si>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</si>
  <si>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</si>
  <si>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</si>
  <si>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埼玉県杉戸町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</si>
  <si>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</si>
  <si>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</si>
  <si>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</si>
  <si>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</si>
  <si>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</si>
  <si>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</si>
  <si>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</si>
  <si>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</si>
  <si>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</si>
  <si>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</si>
  <si>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</si>
  <si>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</si>
  <si>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</si>
  <si>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</si>
  <si>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</si>
  <si>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</si>
  <si>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</si>
  <si>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</si>
  <si>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</si>
  <si>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</si>
  <si>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</si>
  <si>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</si>
  <si>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</si>
  <si>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</si>
  <si>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</si>
  <si>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</si>
  <si>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</si>
  <si>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</si>
  <si>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</si>
  <si>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</si>
  <si>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</si>
  <si>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</si>
  <si>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</si>
  <si>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</si>
  <si>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</si>
  <si>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</si>
  <si>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杉戸町水道事業会計</t>
    <phoneticPr fontId="5"/>
  </si>
  <si>
    <t>法適用企業</t>
    <phoneticPr fontId="5"/>
  </si>
  <si>
    <t>杉戸町公共下水道事業特別会計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</si>
  <si>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</si>
  <si>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</si>
  <si>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</si>
  <si>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</si>
  <si>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</si>
  <si>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</si>
  <si>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</si>
  <si>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</si>
  <si>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</si>
  <si>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</si>
  <si>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</si>
  <si>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</si>
  <si>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</si>
  <si>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</si>
  <si>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</si>
  <si>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</si>
  <si>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</si>
  <si>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</si>
  <si>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</si>
  <si>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</si>
  <si>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</si>
  <si>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</si>
  <si>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</si>
  <si>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</si>
  <si>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</si>
  <si>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</si>
  <si>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</si>
  <si>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</si>
  <si>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</si>
  <si>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</si>
  <si>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</si>
  <si>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</si>
  <si>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</si>
  <si>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</si>
  <si>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</si>
  <si>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</si>
  <si>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</si>
  <si>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</si>
  <si>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</si>
  <si>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</si>
  <si>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</si>
  <si>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</si>
  <si>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</si>
  <si>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</si>
  <si>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</si>
  <si>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</si>
  <si>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</si>
  <si>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</si>
  <si>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</si>
  <si>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</si>
  <si>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</si>
  <si>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</si>
  <si>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</si>
  <si>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</si>
  <si>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</si>
  <si>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</si>
  <si>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</si>
  <si>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</si>
  <si>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</si>
  <si>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</si>
  <si>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</si>
  <si>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</si>
  <si>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</si>
  <si>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</si>
  <si>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</si>
  <si>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</si>
  <si>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</si>
  <si>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</si>
  <si>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</si>
  <si>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</si>
  <si>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</si>
  <si>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</si>
  <si>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</si>
  <si>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</si>
  <si>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</si>
  <si>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</si>
  <si>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</si>
  <si>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</si>
  <si>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</si>
  <si>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</si>
  <si>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</si>
  <si>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</si>
  <si>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</si>
  <si>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</si>
  <si>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</si>
  <si>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</si>
  <si>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</si>
  <si>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</si>
  <si>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</si>
  <si>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</si>
  <si>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</si>
  <si>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</si>
  <si>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</si>
  <si>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</si>
  <si>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</si>
  <si>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</si>
  <si>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</si>
  <si>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</si>
  <si>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</si>
  <si>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</si>
  <si>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</si>
  <si>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</si>
  <si>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</si>
  <si>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</si>
  <si>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</si>
  <si>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</si>
  <si>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</si>
  <si>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</si>
  <si>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</si>
  <si>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</si>
  <si>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</si>
  <si>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</si>
  <si>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</si>
  <si>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</si>
  <si>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</si>
  <si>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</si>
  <si>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</si>
  <si>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</si>
  <si>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</si>
  <si>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</si>
  <si>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</si>
  <si>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</si>
  <si>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</si>
  <si>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</si>
  <si>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</si>
  <si>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</si>
  <si>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</si>
  <si>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</si>
  <si>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</si>
  <si>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</si>
  <si>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</si>
  <si>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</si>
  <si>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</si>
  <si>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</si>
  <si>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</si>
  <si>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</si>
  <si>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</si>
  <si>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</si>
  <si>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</si>
  <si>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</si>
  <si>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1.11</t>
  </si>
  <si>
    <t>▲ 6.03</t>
  </si>
  <si>
    <t>▲ 7.93</t>
  </si>
  <si>
    <t>杉戸町水道事業会計</t>
  </si>
  <si>
    <t>一般会計</t>
  </si>
  <si>
    <t>国民健康保険特別会計</t>
  </si>
  <si>
    <t>介護保険特別会計</t>
  </si>
  <si>
    <t>杉戸町公共下水道事業特別会計</t>
  </si>
  <si>
    <t>後期高齢者医療特別会計</t>
  </si>
  <si>
    <t>その他会計（赤字）</t>
  </si>
  <si>
    <t>その他会計（黒字）</t>
  </si>
  <si>
    <t>－</t>
  </si>
  <si>
    <t>埼葛斎場組合</t>
    <rPh sb="0" eb="2">
      <t>サイカツ</t>
    </rPh>
    <rPh sb="2" eb="4">
      <t>サイジョウ</t>
    </rPh>
    <rPh sb="4" eb="6">
      <t>クミアイ</t>
    </rPh>
    <phoneticPr fontId="2"/>
  </si>
  <si>
    <t>－</t>
    <phoneticPr fontId="2"/>
  </si>
  <si>
    <t>利根川栗橋流域水防事務組合</t>
    <rPh sb="0" eb="3">
      <t>トネガワ</t>
    </rPh>
    <rPh sb="3" eb="5">
      <t>クリハシ</t>
    </rPh>
    <rPh sb="5" eb="7">
      <t>リュウイキ</t>
    </rPh>
    <rPh sb="7" eb="9">
      <t>スイボウ</t>
    </rPh>
    <rPh sb="9" eb="11">
      <t>ジム</t>
    </rPh>
    <rPh sb="11" eb="13">
      <t>クミアイ</t>
    </rPh>
    <phoneticPr fontId="2"/>
  </si>
  <si>
    <t>埼玉県市町村総合事務組合</t>
    <rPh sb="0" eb="3">
      <t>サイタマケン</t>
    </rPh>
    <rPh sb="3" eb="6">
      <t>シチョウソン</t>
    </rPh>
    <rPh sb="6" eb="8">
      <t>ソウゴウ</t>
    </rPh>
    <rPh sb="8" eb="10">
      <t>ジム</t>
    </rPh>
    <rPh sb="10" eb="12">
      <t>クミアイ</t>
    </rPh>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</si>
  <si>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</si>
  <si>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</si>
  <si>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</si>
  <si>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</si>
  <si>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t>
    <phoneticPr fontId="2"/>
  </si>
  <si>
    <t>特別会計</t>
    <rPh sb="0" eb="2">
      <t>トクベツ</t>
    </rPh>
    <rPh sb="2" eb="4">
      <t>カイケイ</t>
    </rPh>
    <phoneticPr fontId="2"/>
  </si>
  <si>
    <t>埼玉東部消防組合</t>
    <rPh sb="0" eb="2">
      <t>サイタマ</t>
    </rPh>
    <rPh sb="2" eb="4">
      <t>トウブ</t>
    </rPh>
    <rPh sb="4" eb="6">
      <t>ショウボウ</t>
    </rPh>
    <rPh sb="6" eb="8">
      <t>クミアイ</t>
    </rPh>
    <phoneticPr fontId="2"/>
  </si>
  <si>
    <t>㈲アグリパークゆめすぎと</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</si>
  <si>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</si>
  <si>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</si>
  <si>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</si>
  <si>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</si>
  <si>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</si>
  <si>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</si>
  <si>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</si>
  <si>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</si>
  <si>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</si>
  <si>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</si>
  <si>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</si>
  <si>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23年度から平成24年度にかけて将来負担比率が大きく減少しているのは、H25.4.1に発足した埼玉東部消防組合へ消防職員が移籍したが、負担比率の算定上はH24から外されたことにより、退職手当負担金が大きく下がったことによる。
  また、類似団体に比べて、実質公債費比率が高い状況であるのは、公債費に準ずる債務負担行為（高野台中、高野台小、生涯学習センターに関するもの）に係る額が大きいことに起因すると考えられる。
　</t>
    <rPh sb="1" eb="3">
      <t>ヘイセイ</t>
    </rPh>
    <rPh sb="5" eb="7">
      <t>ネンド</t>
    </rPh>
    <rPh sb="9" eb="11">
      <t>ヘイセイ</t>
    </rPh>
    <rPh sb="13" eb="15">
      <t>ネンド</t>
    </rPh>
    <rPh sb="19" eb="21">
      <t>ショウライ</t>
    </rPh>
    <rPh sb="21" eb="23">
      <t>フタン</t>
    </rPh>
    <rPh sb="23" eb="25">
      <t>ヒリツ</t>
    </rPh>
    <rPh sb="26" eb="27">
      <t>オオ</t>
    </rPh>
    <rPh sb="29" eb="31">
      <t>ゲンショウ</t>
    </rPh>
    <rPh sb="59" eb="61">
      <t>ショウボウ</t>
    </rPh>
    <rPh sb="61" eb="63">
      <t>ショクイン</t>
    </rPh>
    <rPh sb="64" eb="66">
      <t>イセキ</t>
    </rPh>
    <rPh sb="70" eb="72">
      <t>フタン</t>
    </rPh>
    <rPh sb="72" eb="74">
      <t>ヒリツ</t>
    </rPh>
    <rPh sb="75" eb="77">
      <t>サンテイ</t>
    </rPh>
    <rPh sb="77" eb="78">
      <t>ウエ</t>
    </rPh>
    <rPh sb="84" eb="85">
      <t>ハズ</t>
    </rPh>
    <rPh sb="94" eb="96">
      <t>タイショク</t>
    </rPh>
    <rPh sb="96" eb="98">
      <t>テアテ</t>
    </rPh>
    <rPh sb="98" eb="101">
      <t>フタンキン</t>
    </rPh>
    <rPh sb="102" eb="103">
      <t>オオ</t>
    </rPh>
    <rPh sb="105" eb="106">
      <t>サ</t>
    </rPh>
    <rPh sb="121" eb="123">
      <t>ルイジ</t>
    </rPh>
    <rPh sb="123" eb="125">
      <t>ダンタイ</t>
    </rPh>
    <rPh sb="126" eb="127">
      <t>クラ</t>
    </rPh>
    <rPh sb="130" eb="132">
      <t>ジッシツ</t>
    </rPh>
    <rPh sb="132" eb="134">
      <t>コウサイ</t>
    </rPh>
    <rPh sb="134" eb="135">
      <t>ヒ</t>
    </rPh>
    <rPh sb="135" eb="137">
      <t>ヒリツ</t>
    </rPh>
    <rPh sb="138" eb="139">
      <t>タカ</t>
    </rPh>
    <rPh sb="140" eb="142">
      <t>ジョウキョウ</t>
    </rPh>
    <rPh sb="148" eb="150">
      <t>コウサイ</t>
    </rPh>
    <rPh sb="150" eb="151">
      <t>ヒ</t>
    </rPh>
    <rPh sb="152" eb="153">
      <t>ジュン</t>
    </rPh>
    <rPh sb="155" eb="157">
      <t>サイム</t>
    </rPh>
    <rPh sb="157" eb="159">
      <t>フタン</t>
    </rPh>
    <rPh sb="159" eb="161">
      <t>コウイ</t>
    </rPh>
    <rPh sb="162" eb="165">
      <t>タカノダイ</t>
    </rPh>
    <rPh sb="165" eb="166">
      <t>チュウ</t>
    </rPh>
    <rPh sb="167" eb="170">
      <t>タカノダイ</t>
    </rPh>
    <rPh sb="170" eb="171">
      <t>ショウ</t>
    </rPh>
    <rPh sb="172" eb="174">
      <t>ショウガイ</t>
    </rPh>
    <rPh sb="174" eb="176">
      <t>ガクシュウ</t>
    </rPh>
    <rPh sb="181" eb="182">
      <t>カン</t>
    </rPh>
    <rPh sb="188" eb="189">
      <t>カカ</t>
    </rPh>
    <rPh sb="190" eb="191">
      <t>ガク</t>
    </rPh>
    <rPh sb="192" eb="193">
      <t>オオ</t>
    </rPh>
    <rPh sb="198" eb="200">
      <t>キイン</t>
    </rPh>
    <rPh sb="203" eb="20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</si>
</sst>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20835</c:v>
                </c:pt>
                <c:pt idx="1">
                  <c:v>15853</c:v>
                </c:pt>
                <c:pt idx="2">
                  <c:v>21035</c:v>
                </c:pt>
                <c:pt idx="3">
                  <c:v>26126</c:v>
                </c:pt>
                <c:pt idx="4">
                  <c:v>39896</c:v>
                </c:pt>
              </c:numCache>
            </c:numRef>
          </c:val>
          <c:smooth val="0"/>
        </c:ser>
        <c:dLbls>
          <c:showLegendKey val="0"/>
          <c:showVal val="0"/>
          <c:showCatName val="0"/>
          <c:showSerName val="0"/>
          <c:showPercent val="0"/>
          <c:showBubbleSize val="0"/>
        </c:dLbls>
        <c:marker val="1"/>
        <c:smooth val="0"/>
        <c:axId val="82829312"/>
        <c:axId val="82831232"/>
      </c:lineChart>
      <c:catAx>
        <c:axId val="82829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831232"/>
        <c:crosses val="autoZero"/>
        <c:auto val="1"/>
        <c:lblAlgn val="ctr"/>
        <c:lblOffset val="100"/>
        <c:tickLblSkip val="1"/>
        <c:tickMarkSkip val="1"/>
        <c:noMultiLvlLbl val="0"/>
      </c:catAx>
      <c:valAx>
        <c:axId val="828312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829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7.26</c:v>
                </c:pt>
                <c:pt idx="1">
                  <c:v>6.28</c:v>
                </c:pt>
                <c:pt idx="2">
                  <c:v>5.0999999999999996</c:v>
                </c:pt>
                <c:pt idx="3">
                  <c:v>6.26</c:v>
                </c:pt>
                <c:pt idx="4">
                  <c:v>6.54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15.4</c:v>
                </c:pt>
                <c:pt idx="1">
                  <c:v>19.399999999999999</c:v>
                </c:pt>
                <c:pt idx="2">
                  <c:v>17.47</c:v>
                </c:pt>
                <c:pt idx="3">
                  <c:v>10.97</c:v>
                </c:pt>
                <c:pt idx="4">
                  <c:v>12.58</c:v>
                </c:pt>
              </c:numCache>
            </c:numRef>
          </c:val>
        </c:ser>
        <c:dLbls>
          <c:showLegendKey val="0"/>
          <c:showVal val="0"/>
          <c:showCatName val="0"/>
          <c:showSerName val="0"/>
          <c:showPercent val="0"/>
          <c:showBubbleSize val="0"/>
        </c:dLbls>
        <c:gapWidth val="250"/>
        <c:overlap val="100"/>
        <c:axId val="103562624"/>
        <c:axId val="103577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0.18</c:v>
                </c:pt>
                <c:pt idx="1">
                  <c:v>-1.1100000000000001</c:v>
                </c:pt>
                <c:pt idx="2">
                  <c:v>-6.03</c:v>
                </c:pt>
                <c:pt idx="3">
                  <c:v>-7.93</c:v>
                </c:pt>
                <c:pt idx="4">
                  <c:v>-1.1100000000000001</c:v>
                </c:pt>
              </c:numCache>
            </c:numRef>
          </c:val>
          <c:smooth val="0"/>
        </c:ser>
        <c:dLbls>
          <c:showLegendKey val="0"/>
          <c:showVal val="0"/>
          <c:showCatName val="0"/>
          <c:showSerName val="0"/>
          <c:showPercent val="0"/>
          <c:showBubbleSize val="0"/>
        </c:dLbls>
        <c:marker val="1"/>
        <c:smooth val="0"/>
        <c:axId val="103562624"/>
        <c:axId val="103577088"/>
      </c:lineChart>
      <c:catAx>
        <c:axId val="10356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577088"/>
        <c:crosses val="autoZero"/>
        <c:auto val="1"/>
        <c:lblAlgn val="ctr"/>
        <c:lblOffset val="100"/>
        <c:tickLblSkip val="1"/>
        <c:tickMarkSkip val="1"/>
        <c:noMultiLvlLbl val="0"/>
      </c:catAx>
      <c:valAx>
        <c:axId val="10357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56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杉戸町公共下水道事業特別会計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c:v>
                </c:pt>
                <c:pt idx="2">
                  <c:v>#N/A</c:v>
                </c:pt>
                <c:pt idx="3">
                  <c:v>0.33</c:v>
                </c:pt>
                <c:pt idx="4">
                  <c:v>#N/A</c:v>
                </c:pt>
                <c:pt idx="5">
                  <c:v>0.28000000000000003</c:v>
                </c:pt>
                <c:pt idx="6">
                  <c:v>#N/A</c:v>
                </c:pt>
                <c:pt idx="7">
                  <c:v>0.2</c:v>
                </c:pt>
                <c:pt idx="8">
                  <c:v>#N/A</c:v>
                </c:pt>
                <c:pt idx="9">
                  <c:v>0.35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0.44</c:v>
                </c:pt>
                <c:pt idx="2">
                  <c:v>#N/A</c:v>
                </c:pt>
                <c:pt idx="3">
                  <c:v>1.02</c:v>
                </c:pt>
                <c:pt idx="4">
                  <c:v>#N/A</c:v>
                </c:pt>
                <c:pt idx="5">
                  <c:v>1.44</c:v>
                </c:pt>
                <c:pt idx="6">
                  <c:v>#N/A</c:v>
                </c:pt>
                <c:pt idx="7">
                  <c:v>1.87</c:v>
                </c:pt>
                <c:pt idx="8">
                  <c:v>#N/A</c:v>
                </c:pt>
                <c:pt idx="9">
                  <c:v>1.63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3.44</c:v>
                </c:pt>
                <c:pt idx="2">
                  <c:v>#N/A</c:v>
                </c:pt>
                <c:pt idx="3">
                  <c:v>1.7</c:v>
                </c:pt>
                <c:pt idx="4">
                  <c:v>#N/A</c:v>
                </c:pt>
                <c:pt idx="5">
                  <c:v>2.92</c:v>
                </c:pt>
                <c:pt idx="6">
                  <c:v>#N/A</c:v>
                </c:pt>
                <c:pt idx="7">
                  <c:v>2.85</c:v>
                </c:pt>
                <c:pt idx="8">
                  <c:v>#N/A</c:v>
                </c:pt>
                <c:pt idx="9">
                  <c:v>5.76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7.26</c:v>
                </c:pt>
                <c:pt idx="2">
                  <c:v>#N/A</c:v>
                </c:pt>
                <c:pt idx="3">
                  <c:v>6.27</c:v>
                </c:pt>
                <c:pt idx="4">
                  <c:v>#N/A</c:v>
                </c:pt>
                <c:pt idx="5">
                  <c:v>5.0999999999999996</c:v>
                </c:pt>
                <c:pt idx="6">
                  <c:v>#N/A</c:v>
                </c:pt>
                <c:pt idx="7">
                  <c:v>6.25</c:v>
                </c:pt>
                <c:pt idx="8">
                  <c:v>#N/A</c:v>
                </c:pt>
                <c:pt idx="9">
                  <c:v>6.54</c:v>
                </c:pt>
              </c:numCache>
            </c:numRef>
          </c:val>
        </c:ser>
        <c:ser>
          <c:idx val="9"/>
          <c:order val="9"/>
          <c:tx>
            <c:strRef>
              <c:f>データシート!$A$36</c:f>
              <c:strCache>
                <c:ptCount val="1"/>
                <c:pt idx="0">
                  <c:v>杉戸町水道事業会計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11.39</c:v>
                </c:pt>
                <c:pt idx="2">
                  <c:v>#N/A</c:v>
                </c:pt>
                <c:pt idx="3">
                  <c:v>12.54</c:v>
                </c:pt>
                <c:pt idx="4">
                  <c:v>#N/A</c:v>
                </c:pt>
                <c:pt idx="5">
                  <c:v>12.44</c:v>
                </c:pt>
                <c:pt idx="6">
                  <c:v>#N/A</c:v>
                </c:pt>
                <c:pt idx="7">
                  <c:v>12.05</c:v>
                </c:pt>
                <c:pt idx="8">
                  <c:v>#N/A</c:v>
                </c:pt>
                <c:pt idx="9">
                  <c:v>14.03</c:v>
                </c:pt>
              </c:numCache>
            </c:numRef>
          </c:val>
        </c:ser>
        <c:dLbls>
          <c:showLegendKey val="0"/>
          <c:showVal val="0"/>
          <c:showCatName val="0"/>
          <c:showSerName val="0"/>
          <c:showPercent val="0"/>
          <c:showBubbleSize val="0"/>
        </c:dLbls>
        <c:gapWidth val="150"/>
        <c:overlap val="100"/>
        <c:axId val="104313984"/>
        <c:axId val="104315520"/>
      </c:barChart>
      <c:catAx>
        <c:axId val="10431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15520"/>
        <c:crosses val="autoZero"/>
        <c:auto val="1"/>
        <c:lblAlgn val="ctr"/>
        <c:lblOffset val="100"/>
        <c:tickLblSkip val="1"/>
        <c:tickMarkSkip val="1"/>
        <c:noMultiLvlLbl val="0"/>
      </c:catAx>
      <c:valAx>
        <c:axId val="10431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1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979</c:v>
                </c:pt>
                <c:pt idx="5">
                  <c:v>939</c:v>
                </c:pt>
                <c:pt idx="8">
                  <c:v>963</c:v>
                </c:pt>
                <c:pt idx="11">
                  <c:v>1018</c:v>
                </c:pt>
                <c:pt idx="14">
                  <c:v>840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327</c:v>
                </c:pt>
                <c:pt idx="3">
                  <c:v>261</c:v>
                </c:pt>
                <c:pt idx="6">
                  <c:v>260</c:v>
                </c:pt>
                <c:pt idx="9">
                  <c:v>261</c:v>
                </c:pt>
                <c:pt idx="12">
                  <c:v>262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c:v>
                </c:pt>
                <c:pt idx="3">
                  <c:v>23</c:v>
                </c:pt>
                <c:pt idx="6">
                  <c:v>42</c:v>
                </c:pt>
                <c:pt idx="9">
                  <c:v>36</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231</c:v>
                </c:pt>
                <c:pt idx="3">
                  <c:v>236</c:v>
                </c:pt>
                <c:pt idx="6">
                  <c:v>277</c:v>
                </c:pt>
                <c:pt idx="9">
                  <c:v>266</c:v>
                </c:pt>
                <c:pt idx="12">
                  <c:v>229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1214</c:v>
                </c:pt>
                <c:pt idx="3">
                  <c:v>1082</c:v>
                </c:pt>
                <c:pt idx="6">
                  <c:v>1075</c:v>
                </c:pt>
                <c:pt idx="9">
                  <c:v>1106</c:v>
                </c:pt>
                <c:pt idx="12">
                  <c:v>989</c:v>
                </c:pt>
              </c:numCache>
            </c:numRef>
          </c:val>
        </c:ser>
        <c:dLbls>
          <c:showLegendKey val="0"/>
          <c:showVal val="0"/>
          <c:showCatName val="0"/>
          <c:showSerName val="0"/>
          <c:showPercent val="0"/>
          <c:showBubbleSize val="0"/>
        </c:dLbls>
        <c:gapWidth val="100"/>
        <c:overlap val="100"/>
        <c:axId val="6041600"/>
        <c:axId val="6043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817</c:v>
                </c:pt>
                <c:pt idx="2">
                  <c:v>#N/A</c:v>
                </c:pt>
                <c:pt idx="3">
                  <c:v>#N/A</c:v>
                </c:pt>
                <c:pt idx="4">
                  <c:v>663</c:v>
                </c:pt>
                <c:pt idx="5">
                  <c:v>#N/A</c:v>
                </c:pt>
                <c:pt idx="6">
                  <c:v>#N/A</c:v>
                </c:pt>
                <c:pt idx="7">
                  <c:v>691</c:v>
                </c:pt>
                <c:pt idx="8">
                  <c:v>#N/A</c:v>
                </c:pt>
                <c:pt idx="9">
                  <c:v>#N/A</c:v>
                </c:pt>
                <c:pt idx="10">
                  <c:v>651</c:v>
                </c:pt>
                <c:pt idx="11">
                  <c:v>#N/A</c:v>
                </c:pt>
                <c:pt idx="12">
                  <c:v>#N/A</c:v>
                </c:pt>
                <c:pt idx="13">
                  <c:v>678</c:v>
                </c:pt>
                <c:pt idx="14">
                  <c:v>#N/A</c:v>
                </c:pt>
              </c:numCache>
            </c:numRef>
          </c:val>
          <c:smooth val="0"/>
        </c:ser>
        <c:dLbls>
          <c:showLegendKey val="0"/>
          <c:showVal val="0"/>
          <c:showCatName val="0"/>
          <c:showSerName val="0"/>
          <c:showPercent val="0"/>
          <c:showBubbleSize val="0"/>
        </c:dLbls>
        <c:marker val="1"/>
        <c:smooth val="0"/>
        <c:axId val="6041600"/>
        <c:axId val="6043520"/>
      </c:lineChart>
      <c:catAx>
        <c:axId val="604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43520"/>
        <c:crosses val="autoZero"/>
        <c:auto val="1"/>
        <c:lblAlgn val="ctr"/>
        <c:lblOffset val="100"/>
        <c:tickLblSkip val="1"/>
        <c:tickMarkSkip val="1"/>
        <c:noMultiLvlLbl val="0"/>
      </c:catAx>
      <c:valAx>
        <c:axId val="604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4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10337</c:v>
                </c:pt>
                <c:pt idx="5">
                  <c:v>10400</c:v>
                </c:pt>
                <c:pt idx="8">
                  <c:v>10753</c:v>
                </c:pt>
                <c:pt idx="11">
                  <c:v>10932</c:v>
                </c:pt>
                <c:pt idx="14">
                  <c:v>10848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1613</c:v>
                </c:pt>
                <c:pt idx="5">
                  <c:v>2067</c:v>
                </c:pt>
                <c:pt idx="8">
                  <c:v>2086</c:v>
                </c:pt>
                <c:pt idx="11">
                  <c:v>1482</c:v>
                </c:pt>
                <c:pt idx="14">
                  <c:v>1543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2216</c:v>
                </c:pt>
                <c:pt idx="3">
                  <c:v>1115</c:v>
                </c:pt>
                <c:pt idx="6">
                  <c:v>837</c:v>
                </c:pt>
                <c:pt idx="9">
                  <c:v>627</c:v>
                </c:pt>
                <c:pt idx="12">
                  <c:v>366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174</c:v>
                </c:pt>
                <c:pt idx="3">
                  <c:v>154</c:v>
                </c:pt>
                <c:pt idx="6">
                  <c:v>146</c:v>
                </c:pt>
                <c:pt idx="9">
                  <c:v>112</c:v>
                </c:pt>
                <c:pt idx="12">
                  <c:v>257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3116</c:v>
                </c:pt>
                <c:pt idx="3">
                  <c:v>3026</c:v>
                </c:pt>
                <c:pt idx="6">
                  <c:v>2993</c:v>
                </c:pt>
                <c:pt idx="9">
                  <c:v>2929</c:v>
                </c:pt>
                <c:pt idx="12">
                  <c:v>2955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1778</c:v>
                </c:pt>
                <c:pt idx="3">
                  <c:v>1615</c:v>
                </c:pt>
                <c:pt idx="6">
                  <c:v>1463</c:v>
                </c:pt>
                <c:pt idx="9">
                  <c:v>1304</c:v>
                </c:pt>
                <c:pt idx="12">
                  <c:v>1125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9122</c:v>
                </c:pt>
                <c:pt idx="3">
                  <c:v>8911</c:v>
                </c:pt>
                <c:pt idx="6">
                  <c:v>8852</c:v>
                </c:pt>
                <c:pt idx="9">
                  <c:v>8708</c:v>
                </c:pt>
                <c:pt idx="12">
                  <c:v>8872</c:v>
                </c:pt>
              </c:numCache>
            </c:numRef>
          </c:val>
        </c:ser>
        <c:dLbls>
          <c:showLegendKey val="0"/>
          <c:showVal val="0"/>
          <c:showCatName val="0"/>
          <c:showSerName val="0"/>
          <c:showPercent val="0"/>
          <c:showBubbleSize val="0"/>
        </c:dLbls>
        <c:gapWidth val="100"/>
        <c:overlap val="100"/>
        <c:axId val="96919552"/>
        <c:axId val="9692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4456</c:v>
                </c:pt>
                <c:pt idx="2">
                  <c:v>#N/A</c:v>
                </c:pt>
                <c:pt idx="3">
                  <c:v>#N/A</c:v>
                </c:pt>
                <c:pt idx="4">
                  <c:v>2353</c:v>
                </c:pt>
                <c:pt idx="5">
                  <c:v>#N/A</c:v>
                </c:pt>
                <c:pt idx="6">
                  <c:v>#N/A</c:v>
                </c:pt>
                <c:pt idx="7">
                  <c:v>1452</c:v>
                </c:pt>
                <c:pt idx="8">
                  <c:v>#N/A</c:v>
                </c:pt>
                <c:pt idx="9">
                  <c:v>#N/A</c:v>
                </c:pt>
                <c:pt idx="10">
                  <c:v>1266</c:v>
                </c:pt>
                <c:pt idx="11">
                  <c:v>#N/A</c:v>
                </c:pt>
                <c:pt idx="12">
                  <c:v>#N/A</c:v>
                </c:pt>
                <c:pt idx="13">
                  <c:v>1185</c:v>
                </c:pt>
                <c:pt idx="14">
                  <c:v>#N/A</c:v>
                </c:pt>
              </c:numCache>
            </c:numRef>
          </c:val>
          <c:smooth val="0"/>
        </c:ser>
        <c:dLbls>
          <c:showLegendKey val="0"/>
          <c:showVal val="0"/>
          <c:showCatName val="0"/>
          <c:showSerName val="0"/>
          <c:showPercent val="0"/>
          <c:showBubbleSize val="0"/>
        </c:dLbls>
        <c:marker val="1"/>
        <c:smooth val="0"/>
        <c:axId val="96919552"/>
        <c:axId val="96921472"/>
      </c:lineChart>
      <c:catAx>
        <c:axId val="9691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921472"/>
        <c:crosses val="autoZero"/>
        <c:auto val="1"/>
        <c:lblAlgn val="ctr"/>
        <c:lblOffset val="100"/>
        <c:tickLblSkip val="1"/>
        <c:tickMarkSkip val="1"/>
        <c:noMultiLvlLbl val="0"/>
      </c:catAx>
      <c:valAx>
        <c:axId val="9692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1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{61EFCB70-F33F-49EA-8E67-C0B543787B99}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{C66C88E6-355E-4B00-BC72-8B6983A7448E}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{46F60575-2C56-41B0-808C-DBC430705564}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{DE4F7EF0-53F3-42A0-AF45-D3884D2095CF}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{69A6BEE6-AB8F-42D3-9F53-71EB8783E2BE}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{CA530E07-E68F-4EA1-8EAD-943B005150AE}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{F5123A0E-D3BD-47CF-885C-B3025A8A9BEA}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{75686D33-1C71-4781-9967-777C3BCCFB1B}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{97010755-370F-485F-8688-FA9E4A03C4AD}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{0C448F31-6F7F-43B1-8E62-23759401F169}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4381824"/>
        <c:axId val="104392192"/>
      </c:scatterChart>
      <c:valAx>
        <c:axId val="1043818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392192"/>
        <c:crosses val="autoZero"/>
        <c:crossBetween val="midCat"/>
      </c:valAx>
      <c:valAx>
        <c:axId val="1043921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381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{AD47B093-7F2F-459B-AEE3-5264A42EB7FF}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{0049BCD4-C1F1-4820-B994-3E1EA8B39A58}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{5238A995-7236-40C7-884E-71507A4BA5F2}</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4.5171070442460083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{E9F032F9-2C0E-49FC-BCE4-349EDC753196}</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1.82398540811673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{D02C2FB2-6C08-4909-B2E9-3D8000A872D7}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10.5</c:v>
                </c:pt>
                <c:pt idx="2">
                  <c:v>9.6</c:v>
                </c:pt>
                <c:pt idx="3">
                  <c:v>8.9</c:v>
                </c:pt>
                <c:pt idx="4">
                  <c:v>8.9</c:v>
                </c:pt>
              </c:numCache>
            </c:numRef>
          </c:xVal>
          <c:yVal>
            <c:numRef>
              <c:f>公会計指標分析・財政指標組合せ分析表!$K$73:$O$73</c:f>
              <c:numCache>
                <c:formatCode>#,##0.0;"▲ "#,##0.0</c:formatCode>
                <c:ptCount val="5"/>
                <c:pt idx="0">
                  <c:v>58.5</c:v>
                </c:pt>
                <c:pt idx="1">
                  <c:v>31.5</c:v>
                </c:pt>
                <c:pt idx="2">
                  <c:v>19.3</c:v>
                </c:pt>
                <c:pt idx="3">
                  <c:v>17</c:v>
                </c:pt>
                <c:pt idx="4">
                  <c:v>15.4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{3FC8855F-B9F4-4E87-B8C1-F06BF4B426A2}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{A8AD35AD-83DC-4B9D-968C-78143CCE372A}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{1D801E65-6187-446D-A779-DF3FCC655314}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{CE82E156-4288-4D67-AA63-A77397A6A960}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{8B0F4C6A-8BAD-4DF7-9784-82215D9DCFD7}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04825600"/>
        <c:axId val="104827520"/>
      </c:scatterChart>
      <c:valAx>
        <c:axId val="104825600"/>
        <c:scaling>
          <c:orientation val="minMax"/>
          <c:max val="11.5"/>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827520"/>
        <c:crosses val="autoZero"/>
        <c:crossBetween val="midCat"/>
      </c:valAx>
      <c:valAx>
        <c:axId val="104827520"/>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8256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平成２７年度は、一般会計債の元利償還金が約▲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億円減をしたことものの、算入公債費の減（約▲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億円）の影響が大きく、分子に相当する額は約</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億円増加となった。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平成２７年度は、債務負担行為に基づく支出予定額の減（▲</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億円）職員の新陳代謝にともなう退職手当負担見込額の減（約▲</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億円）等により、分子に相当する額は総額として約</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億円減少した。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46,109
45,692
30.03
13,529,162
12,806,111
556,541
8,504,409
8,872,489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46,109
45,692
30.03
13,529,162
12,806,111
556,541
8,504,409
8,872,489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46,109
45,692
30.03
13,529,162
12,806,111
556,541
8,504,409
8,872,489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46,109
45,692
30.03
13,529,162
12,806,111
556,541
8,504,409
8,872,489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地方消費税交付金の増（社会保障財源分の交付の通年化）等より、基準財政需要額よりも基準財政収入額の伸びが大きかったため、平成２６年度より、やや持ち直しをしている。</a:t>
          </a:r>
          <a:endParaRPr lang="ja-JP" altLang="ja-JP" sz="1400">
            <a:effectLst/>
          </a:endParaRPr>
        </a:p>
        <a:p>
          <a:r>
            <a:rPr lang="ja-JP" altLang="ja-JP" sz="1100" b="0" i="0">
              <a:solidFill>
                <a:schemeClr val="dk1"/>
              </a:solidFill>
              <a:effectLst/>
              <a:latin typeface="+mn-lt"/>
              <a:ea typeface="+mn-ea"/>
              <a:cs typeface="+mn-cs"/>
            </a:rPr>
            <a:t>　もっとも、</a:t>
          </a:r>
          <a:r>
            <a:rPr kumimoji="1" lang="ja-JP" altLang="ja-JP" sz="1100">
              <a:solidFill>
                <a:schemeClr val="dk1"/>
              </a:solidFill>
              <a:effectLst/>
              <a:latin typeface="+mn-lt"/>
              <a:ea typeface="+mn-ea"/>
              <a:cs typeface="+mn-cs"/>
            </a:rPr>
            <a:t>平成２７年度決算では、前年度よりも町の基幹的歳入である税収が減少となったため、今後は町税の適正な賦課徴収に努めるとともに、屏風深輪地区の産業団地の整備を進めるなど、町税収入をはじめとした財源確保の取組を強化す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170039</xdr:rowOff>
    </xdr:to>
    <xdr:cxnSp macro="">
      <xdr:nvCxnSpPr>
        <xdr:cNvPr id="68" name="直線コネクタ 67"/>
        <xdr:cNvCxnSpPr/>
      </xdr:nvCxnSpPr>
      <xdr:spPr>
        <a:xfrm flipV="1">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170039</xdr:rowOff>
    </xdr:from>
    <xdr:to>
      <xdr:col>6</xdr:col>
      <xdr:colOff>0</xdr:colOff>
      <xdr:row>41</xdr:row>
      <xdr:rowOff>170039</xdr:rowOff>
    </xdr:to>
    <xdr:cxnSp macro="">
      <xdr:nvCxnSpPr>
        <xdr:cNvPr id="71" name="直線コネクタ 70"/>
        <xdr:cNvCxnSpPr/>
      </xdr:nvCxnSpPr>
      <xdr:spPr>
        <a:xfrm>
          <a:off x="3225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170039</xdr:rowOff>
    </xdr:from>
    <xdr:to>
      <xdr:col>4</xdr:col>
      <xdr:colOff>482600</xdr:colOff>
      <xdr:row>42</xdr:row>
      <xdr:rowOff>11995</xdr:rowOff>
    </xdr:to>
    <xdr:cxnSp macro="">
      <xdr:nvCxnSpPr>
        <xdr:cNvPr id="74" name="直線コネクタ 73"/>
        <xdr:cNvCxnSpPr/>
      </xdr:nvCxnSpPr>
      <xdr:spPr>
        <a:xfrm flipV="1">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11995</xdr:rowOff>
    </xdr:to>
    <xdr:cxnSp macro="">
      <xdr:nvCxnSpPr>
        <xdr:cNvPr id="77" name="直線コネクタ 76"/>
        <xdr:cNvCxnSpPr/>
      </xdr:nvCxnSpPr>
      <xdr:spPr>
        <a:xfrm>
          <a:off x="1447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9" name="円/楕円 88"/>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90" name="テキスト ボックス 89"/>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119239</xdr:rowOff>
    </xdr:from>
    <xdr:to>
      <xdr:col>4</xdr:col>
      <xdr:colOff>533400</xdr:colOff>
      <xdr:row>42</xdr:row>
      <xdr:rowOff>49389</xdr:rowOff>
    </xdr:to>
    <xdr:sp macro="" textlink="">
      <xdr:nvSpPr>
        <xdr:cNvPr id="91" name="円/楕円 90"/>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92" name="テキスト ボックス 91"/>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132645</xdr:rowOff>
    </xdr:from>
    <xdr:to>
      <xdr:col>3</xdr:col>
      <xdr:colOff>330200</xdr:colOff>
      <xdr:row>42</xdr:row>
      <xdr:rowOff>62795</xdr:rowOff>
    </xdr:to>
    <xdr:sp macro="" textlink="">
      <xdr:nvSpPr>
        <xdr:cNvPr id="93" name="円/楕円 92"/>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72972</xdr:rowOff>
    </xdr:from>
    <xdr:ext cx="762000" cy="259045"/>
    <xdr:sp macro="" textlink="">
      <xdr:nvSpPr>
        <xdr:cNvPr id="94" name="テキスト ボックス 93"/>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6" name="テキスト ボックス 95"/>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前年度より大きく持ち直しをしているが、地方消費税交付金の社会保障財源分の交付が通年化したことが主因であると考えられる。</a:t>
          </a:r>
          <a:endParaRPr lang="ja-JP" altLang="ja-JP" sz="1400">
            <a:effectLst/>
          </a:endParaRPr>
        </a:p>
        <a:p>
          <a:r>
            <a:rPr kumimoji="1" lang="ja-JP" altLang="ja-JP" sz="1100">
              <a:solidFill>
                <a:schemeClr val="dk1"/>
              </a:solidFill>
              <a:effectLst/>
              <a:latin typeface="+mn-lt"/>
              <a:ea typeface="+mn-ea"/>
              <a:cs typeface="+mn-cs"/>
            </a:rPr>
            <a:t>　前年度より持ち直しをしたとはいえ、社会保障関係経費等の増加が避けられない状況であり、</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前後の高止まりの傾向から脱却できない状態にある。</a:t>
          </a:r>
          <a:endParaRPr lang="ja-JP" altLang="ja-JP" sz="1400">
            <a:effectLst/>
          </a:endParaRPr>
        </a:p>
        <a:p>
          <a:r>
            <a:rPr kumimoji="1" lang="ja-JP" altLang="ja-JP" sz="1100">
              <a:solidFill>
                <a:schemeClr val="dk1"/>
              </a:solidFill>
              <a:effectLst/>
              <a:latin typeface="+mn-lt"/>
              <a:ea typeface="+mn-ea"/>
              <a:cs typeface="+mn-cs"/>
            </a:rPr>
            <a:t>　今後は、第６次杉戸町行政改革大綱等に基づき、人件費及び公債費の外、経常的経費のさらなる節減に努める。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97282</xdr:rowOff>
    </xdr:from>
    <xdr:to>
      <xdr:col>7</xdr:col>
      <xdr:colOff>152400</xdr:colOff>
      <xdr:row>65</xdr:row>
      <xdr:rowOff>75438</xdr:rowOff>
    </xdr:to>
    <xdr:cxnSp macro="">
      <xdr:nvCxnSpPr>
        <xdr:cNvPr id="129" name="直線コネクタ 128"/>
        <xdr:cNvCxnSpPr/>
      </xdr:nvCxnSpPr>
      <xdr:spPr>
        <a:xfrm flipV="1">
          <a:off x="4114800" y="11070082"/>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145542</xdr:rowOff>
    </xdr:from>
    <xdr:to>
      <xdr:col>6</xdr:col>
      <xdr:colOff>0</xdr:colOff>
      <xdr:row>65</xdr:row>
      <xdr:rowOff>75438</xdr:rowOff>
    </xdr:to>
    <xdr:cxnSp macro="">
      <xdr:nvCxnSpPr>
        <xdr:cNvPr id="132" name="直線コネクタ 131"/>
        <xdr:cNvCxnSpPr/>
      </xdr:nvCxnSpPr>
      <xdr:spPr>
        <a:xfrm>
          <a:off x="3225800" y="1111834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49022</xdr:rowOff>
    </xdr:from>
    <xdr:to>
      <xdr:col>4</xdr:col>
      <xdr:colOff>482600</xdr:colOff>
      <xdr:row>64</xdr:row>
      <xdr:rowOff>145542</xdr:rowOff>
    </xdr:to>
    <xdr:cxnSp macro="">
      <xdr:nvCxnSpPr>
        <xdr:cNvPr id="135" name="直線コネクタ 134"/>
        <xdr:cNvCxnSpPr/>
      </xdr:nvCxnSpPr>
      <xdr:spPr>
        <a:xfrm>
          <a:off x="2336800" y="1102182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29718</xdr:rowOff>
    </xdr:from>
    <xdr:to>
      <xdr:col>3</xdr:col>
      <xdr:colOff>279400</xdr:colOff>
      <xdr:row>64</xdr:row>
      <xdr:rowOff>49022</xdr:rowOff>
    </xdr:to>
    <xdr:cxnSp macro="">
      <xdr:nvCxnSpPr>
        <xdr:cNvPr id="138" name="直線コネクタ 137"/>
        <xdr:cNvCxnSpPr/>
      </xdr:nvCxnSpPr>
      <xdr:spPr>
        <a:xfrm>
          <a:off x="1447800" y="110025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48" name="円/楕円 147"/>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18559</xdr:rowOff>
    </xdr:from>
    <xdr:ext cx="762000" cy="259045"/>
    <xdr:sp macro="" textlink="">
      <xdr:nvSpPr>
        <xdr:cNvPr id="149"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24638</xdr:rowOff>
    </xdr:from>
    <xdr:to>
      <xdr:col>6</xdr:col>
      <xdr:colOff>50800</xdr:colOff>
      <xdr:row>65</xdr:row>
      <xdr:rowOff>126238</xdr:rowOff>
    </xdr:to>
    <xdr:sp macro="" textlink="">
      <xdr:nvSpPr>
        <xdr:cNvPr id="150" name="円/楕円 149"/>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51" name="テキスト ボックス 150"/>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94742</xdr:rowOff>
    </xdr:from>
    <xdr:to>
      <xdr:col>4</xdr:col>
      <xdr:colOff>533400</xdr:colOff>
      <xdr:row>65</xdr:row>
      <xdr:rowOff>24892</xdr:rowOff>
    </xdr:to>
    <xdr:sp macro="" textlink="">
      <xdr:nvSpPr>
        <xdr:cNvPr id="152" name="円/楕円 151"/>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9669</xdr:rowOff>
    </xdr:from>
    <xdr:ext cx="762000" cy="259045"/>
    <xdr:sp macro="" textlink="">
      <xdr:nvSpPr>
        <xdr:cNvPr id="153" name="テキスト ボックス 152"/>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169672</xdr:rowOff>
    </xdr:from>
    <xdr:to>
      <xdr:col>3</xdr:col>
      <xdr:colOff>330200</xdr:colOff>
      <xdr:row>64</xdr:row>
      <xdr:rowOff>99822</xdr:rowOff>
    </xdr:to>
    <xdr:sp macro="" textlink="">
      <xdr:nvSpPr>
        <xdr:cNvPr id="154" name="円/楕円 153"/>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84599</xdr:rowOff>
    </xdr:from>
    <xdr:ext cx="762000" cy="259045"/>
    <xdr:sp macro="" textlink="">
      <xdr:nvSpPr>
        <xdr:cNvPr id="155" name="テキスト ボックス 154"/>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150368</xdr:rowOff>
    </xdr:from>
    <xdr:to>
      <xdr:col>2</xdr:col>
      <xdr:colOff>127000</xdr:colOff>
      <xdr:row>64</xdr:row>
      <xdr:rowOff>80518</xdr:rowOff>
    </xdr:to>
    <xdr:sp macro="" textlink="">
      <xdr:nvSpPr>
        <xdr:cNvPr id="156" name="円/楕円 155"/>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65295</xdr:rowOff>
    </xdr:from>
    <xdr:ext cx="762000" cy="259045"/>
    <xdr:sp macro="" textlink="">
      <xdr:nvSpPr>
        <xdr:cNvPr id="157" name="テキスト ボックス 156"/>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２５の消防広域化により消防職員の人件費が、一部事務組合への負担金（補助費等）に振り替わったことにより人件費の総額は減少しているものの、ごみ処理事業や町立幼稚園５園（平成２８年度より３園）の運営等を単独で実施していることから物件費が他団体に比較して高い状況となっていることから、県平均よりはやや高い水準にある。</a:t>
          </a:r>
          <a:endParaRPr lang="ja-JP" altLang="ja-JP" sz="1400">
            <a:effectLst/>
          </a:endParaRPr>
        </a:p>
        <a:p>
          <a:r>
            <a:rPr kumimoji="1" lang="ja-JP" altLang="ja-JP" sz="1100">
              <a:solidFill>
                <a:schemeClr val="dk1"/>
              </a:solidFill>
              <a:effectLst/>
              <a:latin typeface="+mn-lt"/>
              <a:ea typeface="+mn-ea"/>
              <a:cs typeface="+mn-cs"/>
            </a:rPr>
            <a:t>　今後も、より適切な定員管理に努めるとともに、契約内容や方法の見直しをはじめとした物件費の更なる縮減に努める。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5530</xdr:rowOff>
    </xdr:from>
    <xdr:to>
      <xdr:col>7</xdr:col>
      <xdr:colOff>152400</xdr:colOff>
      <xdr:row>83</xdr:row>
      <xdr:rowOff>10609</xdr:rowOff>
    </xdr:to>
    <xdr:cxnSp macro="">
      <xdr:nvCxnSpPr>
        <xdr:cNvPr id="194" name="直線コネクタ 193"/>
        <xdr:cNvCxnSpPr/>
      </xdr:nvCxnSpPr>
      <xdr:spPr>
        <a:xfrm flipV="1">
          <a:off x="4114800" y="14235880"/>
          <a:ext cx="8382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133316</xdr:rowOff>
    </xdr:from>
    <xdr:to>
      <xdr:col>6</xdr:col>
      <xdr:colOff>0</xdr:colOff>
      <xdr:row>83</xdr:row>
      <xdr:rowOff>10609</xdr:rowOff>
    </xdr:to>
    <xdr:cxnSp macro="">
      <xdr:nvCxnSpPr>
        <xdr:cNvPr id="197" name="直線コネクタ 196"/>
        <xdr:cNvCxnSpPr/>
      </xdr:nvCxnSpPr>
      <xdr:spPr>
        <a:xfrm>
          <a:off x="3225800" y="14192216"/>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133316</xdr:rowOff>
    </xdr:from>
    <xdr:to>
      <xdr:col>4</xdr:col>
      <xdr:colOff>482600</xdr:colOff>
      <xdr:row>83</xdr:row>
      <xdr:rowOff>132832</xdr:rowOff>
    </xdr:to>
    <xdr:cxnSp macro="">
      <xdr:nvCxnSpPr>
        <xdr:cNvPr id="200" name="直線コネクタ 199"/>
        <xdr:cNvCxnSpPr/>
      </xdr:nvCxnSpPr>
      <xdr:spPr>
        <a:xfrm flipV="1">
          <a:off x="2336800" y="14192216"/>
          <a:ext cx="889000" cy="17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132832</xdr:rowOff>
    </xdr:from>
    <xdr:to>
      <xdr:col>3</xdr:col>
      <xdr:colOff>279400</xdr:colOff>
      <xdr:row>83</xdr:row>
      <xdr:rowOff>136153</xdr:rowOff>
    </xdr:to>
    <xdr:cxnSp macro="">
      <xdr:nvCxnSpPr>
        <xdr:cNvPr id="203" name="直線コネクタ 202"/>
        <xdr:cNvCxnSpPr/>
      </xdr:nvCxnSpPr>
      <xdr:spPr>
        <a:xfrm flipV="1">
          <a:off x="1447800" y="14363182"/>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126180</xdr:rowOff>
    </xdr:from>
    <xdr:to>
      <xdr:col>7</xdr:col>
      <xdr:colOff>203200</xdr:colOff>
      <xdr:row>83</xdr:row>
      <xdr:rowOff>56330</xdr:rowOff>
    </xdr:to>
    <xdr:sp macro="" textlink="">
      <xdr:nvSpPr>
        <xdr:cNvPr id="213" name="円/楕円 212"/>
        <xdr:cNvSpPr/>
      </xdr:nvSpPr>
      <xdr:spPr>
        <a:xfrm>
          <a:off x="4902200" y="1418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142707</xdr:rowOff>
    </xdr:from>
    <xdr:ext cx="762000" cy="259045"/>
    <xdr:sp macro="" textlink="">
      <xdr:nvSpPr>
        <xdr:cNvPr id="214" name="人件費・物件費等の状況該当値テキスト"/>
        <xdr:cNvSpPr txBox="1"/>
      </xdr:nvSpPr>
      <xdr:spPr>
        <a:xfrm>
          <a:off x="5041900" y="1403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131259</xdr:rowOff>
    </xdr:from>
    <xdr:to>
      <xdr:col>6</xdr:col>
      <xdr:colOff>50800</xdr:colOff>
      <xdr:row>83</xdr:row>
      <xdr:rowOff>61409</xdr:rowOff>
    </xdr:to>
    <xdr:sp macro="" textlink="">
      <xdr:nvSpPr>
        <xdr:cNvPr id="215" name="円/楕円 214"/>
        <xdr:cNvSpPr/>
      </xdr:nvSpPr>
      <xdr:spPr>
        <a:xfrm>
          <a:off x="4064000" y="1419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71586</xdr:rowOff>
    </xdr:from>
    <xdr:ext cx="736600" cy="259045"/>
    <xdr:sp macro="" textlink="">
      <xdr:nvSpPr>
        <xdr:cNvPr id="216" name="テキスト ボックス 215"/>
        <xdr:cNvSpPr txBox="1"/>
      </xdr:nvSpPr>
      <xdr:spPr>
        <a:xfrm>
          <a:off x="3733800" y="13959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103,318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82516</xdr:rowOff>
    </xdr:from>
    <xdr:to>
      <xdr:col>4</xdr:col>
      <xdr:colOff>533400</xdr:colOff>
      <xdr:row>83</xdr:row>
      <xdr:rowOff>12666</xdr:rowOff>
    </xdr:to>
    <xdr:sp macro="" textlink="">
      <xdr:nvSpPr>
        <xdr:cNvPr id="217" name="円/楕円 216"/>
        <xdr:cNvSpPr/>
      </xdr:nvSpPr>
      <xdr:spPr>
        <a:xfrm>
          <a:off x="3175000" y="141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22843</xdr:rowOff>
    </xdr:from>
    <xdr:ext cx="762000" cy="259045"/>
    <xdr:sp macro="" textlink="">
      <xdr:nvSpPr>
        <xdr:cNvPr id="218" name="テキスト ボックス 217"/>
        <xdr:cNvSpPr txBox="1"/>
      </xdr:nvSpPr>
      <xdr:spPr>
        <a:xfrm>
          <a:off x="2844800" y="1391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99,076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82032</xdr:rowOff>
    </xdr:from>
    <xdr:to>
      <xdr:col>3</xdr:col>
      <xdr:colOff>330200</xdr:colOff>
      <xdr:row>84</xdr:row>
      <xdr:rowOff>12182</xdr:rowOff>
    </xdr:to>
    <xdr:sp macro="" textlink="">
      <xdr:nvSpPr>
        <xdr:cNvPr id="219" name="円/楕円 218"/>
        <xdr:cNvSpPr/>
      </xdr:nvSpPr>
      <xdr:spPr>
        <a:xfrm>
          <a:off x="2286000" y="143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168409</xdr:rowOff>
    </xdr:from>
    <xdr:ext cx="762000" cy="259045"/>
    <xdr:sp macro="" textlink="">
      <xdr:nvSpPr>
        <xdr:cNvPr id="220" name="テキスト ボックス 219"/>
        <xdr:cNvSpPr txBox="1"/>
      </xdr:nvSpPr>
      <xdr:spPr>
        <a:xfrm>
          <a:off x="1955800" y="1439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113,955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85353</xdr:rowOff>
    </xdr:from>
    <xdr:to>
      <xdr:col>2</xdr:col>
      <xdr:colOff>127000</xdr:colOff>
      <xdr:row>84</xdr:row>
      <xdr:rowOff>15503</xdr:rowOff>
    </xdr:to>
    <xdr:sp macro="" textlink="">
      <xdr:nvSpPr>
        <xdr:cNvPr id="221" name="円/楕円 220"/>
        <xdr:cNvSpPr/>
      </xdr:nvSpPr>
      <xdr:spPr>
        <a:xfrm>
          <a:off x="1397000" y="143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280</xdr:rowOff>
    </xdr:from>
    <xdr:ext cx="762000" cy="259045"/>
    <xdr:sp macro="" textlink="">
      <xdr:nvSpPr>
        <xdr:cNvPr id="222" name="テキスト ボックス 221"/>
        <xdr:cNvSpPr txBox="1"/>
      </xdr:nvSpPr>
      <xdr:spPr>
        <a:xfrm>
          <a:off x="1066800" y="1440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高校卒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年以上の職員に現給保障者が多く、その者の分について国より平均給与の水準が高くなったため、平成２８年度は昨年度より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今後も、国や他団体の給与水準等をふまえ、給与の適正化を図る。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76805</xdr:rowOff>
    </xdr:from>
    <xdr:to>
      <xdr:col>24</xdr:col>
      <xdr:colOff>558800</xdr:colOff>
      <xdr:row>84</xdr:row>
      <xdr:rowOff>168729</xdr:rowOff>
    </xdr:to>
    <xdr:cxnSp macro="">
      <xdr:nvCxnSpPr>
        <xdr:cNvPr id="258" name="直線コネクタ 257"/>
        <xdr:cNvCxnSpPr/>
      </xdr:nvCxnSpPr>
      <xdr:spPr>
        <a:xfrm>
          <a:off x="16179800" y="14478605"/>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134456</xdr:rowOff>
    </xdr:from>
    <xdr:ext cx="762000" cy="259045"/>
    <xdr:sp macro="" textlink="">
      <xdr:nvSpPr>
        <xdr:cNvPr id="259"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84</xdr:row>
      <xdr:rowOff>76805</xdr:rowOff>
    </xdr:to>
    <xdr:cxnSp macro="">
      <xdr:nvCxnSpPr>
        <xdr:cNvPr id="261" name="直線コネクタ 260"/>
        <xdr:cNvCxnSpPr/>
      </xdr:nvCxnSpPr>
      <xdr:spPr>
        <a:xfrm>
          <a:off x="15290800" y="143751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89</xdr:row>
      <xdr:rowOff>81341</xdr:rowOff>
    </xdr:to>
    <xdr:cxnSp macro="">
      <xdr:nvCxnSpPr>
        <xdr:cNvPr id="264" name="直線コネクタ 263"/>
        <xdr:cNvCxnSpPr/>
      </xdr:nvCxnSpPr>
      <xdr:spPr>
        <a:xfrm flipV="1">
          <a:off x="14401800" y="14375191"/>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81341</xdr:rowOff>
    </xdr:from>
    <xdr:to>
      <xdr:col>21</xdr:col>
      <xdr:colOff>0</xdr:colOff>
      <xdr:row>90</xdr:row>
      <xdr:rowOff>13305</xdr:rowOff>
    </xdr:to>
    <xdr:cxnSp macro="">
      <xdr:nvCxnSpPr>
        <xdr:cNvPr id="267" name="直線コネクタ 266"/>
        <xdr:cNvCxnSpPr/>
      </xdr:nvCxnSpPr>
      <xdr:spPr>
        <a:xfrm flipV="1">
          <a:off x="13512800" y="153403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51300</xdr:rowOff>
    </xdr:from>
    <xdr:ext cx="762000" cy="259045"/>
    <xdr:sp macro="" textlink="">
      <xdr:nvSpPr>
        <xdr:cNvPr id="271" name="テキスト ボックス 270"/>
        <xdr:cNvSpPr txBox="1"/>
      </xdr:nvSpPr>
      <xdr:spPr>
        <a:xfrm>
          <a:off x="13131800" y="1513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7" name="円/楕円 276"/>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90006</xdr:rowOff>
    </xdr:from>
    <xdr:ext cx="762000" cy="259045"/>
    <xdr:sp macro="" textlink="">
      <xdr:nvSpPr>
        <xdr:cNvPr id="278"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9" name="円/楕円 278"/>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137782</xdr:rowOff>
    </xdr:from>
    <xdr:ext cx="736600" cy="259045"/>
    <xdr:sp macro="" textlink="">
      <xdr:nvSpPr>
        <xdr:cNvPr id="280" name="テキスト ボックス 279"/>
        <xdr:cNvSpPr txBox="1"/>
      </xdr:nvSpPr>
      <xdr:spPr>
        <a:xfrm>
          <a:off x="15798800" y="1419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94041</xdr:rowOff>
    </xdr:from>
    <xdr:to>
      <xdr:col>22</xdr:col>
      <xdr:colOff>254000</xdr:colOff>
      <xdr:row>84</xdr:row>
      <xdr:rowOff>24191</xdr:rowOff>
    </xdr:to>
    <xdr:sp macro="" textlink="">
      <xdr:nvSpPr>
        <xdr:cNvPr id="281" name="円/楕円 280"/>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34368</xdr:rowOff>
    </xdr:from>
    <xdr:ext cx="762000" cy="259045"/>
    <xdr:sp macro="" textlink="">
      <xdr:nvSpPr>
        <xdr:cNvPr id="282" name="テキスト ボックス 281"/>
        <xdr:cNvSpPr txBox="1"/>
      </xdr:nvSpPr>
      <xdr:spPr>
        <a:xfrm>
          <a:off x="14909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30541</xdr:rowOff>
    </xdr:from>
    <xdr:to>
      <xdr:col>21</xdr:col>
      <xdr:colOff>50800</xdr:colOff>
      <xdr:row>89</xdr:row>
      <xdr:rowOff>132141</xdr:rowOff>
    </xdr:to>
    <xdr:sp macro="" textlink="">
      <xdr:nvSpPr>
        <xdr:cNvPr id="283" name="円/楕円 282"/>
        <xdr:cNvSpPr/>
      </xdr:nvSpPr>
      <xdr:spPr>
        <a:xfrm>
          <a:off x="14351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142318</xdr:rowOff>
    </xdr:from>
    <xdr:ext cx="762000" cy="259045"/>
    <xdr:sp macro="" textlink="">
      <xdr:nvSpPr>
        <xdr:cNvPr id="284" name="テキスト ボックス 283"/>
        <xdr:cNvSpPr txBox="1"/>
      </xdr:nvSpPr>
      <xdr:spPr>
        <a:xfrm>
          <a:off x="14020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85" name="円/楕円 284"/>
        <xdr:cNvSpPr/>
      </xdr:nvSpPr>
      <xdr:spPr>
        <a:xfrm>
          <a:off x="13462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86" name="テキスト ボックス 285"/>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平成２７年度は、前年に比して９名職員が増したことから、前年より増となった。今後も適正な定員管理に努める。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6441</xdr:rowOff>
    </xdr:from>
    <xdr:to>
      <xdr:col>24</xdr:col>
      <xdr:colOff>558800</xdr:colOff>
      <xdr:row>60</xdr:row>
      <xdr:rowOff>44359</xdr:rowOff>
    </xdr:to>
    <xdr:cxnSp macro="">
      <xdr:nvCxnSpPr>
        <xdr:cNvPr id="323" name="直線コネクタ 322"/>
        <xdr:cNvCxnSpPr/>
      </xdr:nvCxnSpPr>
      <xdr:spPr>
        <a:xfrm>
          <a:off x="16179800" y="10293441"/>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4"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4717</xdr:rowOff>
    </xdr:from>
    <xdr:to>
      <xdr:col>23</xdr:col>
      <xdr:colOff>406400</xdr:colOff>
      <xdr:row>60</xdr:row>
      <xdr:rowOff>6441</xdr:rowOff>
    </xdr:to>
    <xdr:cxnSp macro="">
      <xdr:nvCxnSpPr>
        <xdr:cNvPr id="326" name="直線コネクタ 325"/>
        <xdr:cNvCxnSpPr/>
      </xdr:nvCxnSpPr>
      <xdr:spPr>
        <a:xfrm>
          <a:off x="15290800" y="1029171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165826</xdr:rowOff>
    </xdr:from>
    <xdr:to>
      <xdr:col>22</xdr:col>
      <xdr:colOff>203200</xdr:colOff>
      <xdr:row>60</xdr:row>
      <xdr:rowOff>4717</xdr:rowOff>
    </xdr:to>
    <xdr:cxnSp macro="">
      <xdr:nvCxnSpPr>
        <xdr:cNvPr id="329" name="直線コネクタ 328"/>
        <xdr:cNvCxnSpPr/>
      </xdr:nvCxnSpPr>
      <xdr:spPr>
        <a:xfrm>
          <a:off x="14401800" y="1028137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165826</xdr:rowOff>
    </xdr:from>
    <xdr:to>
      <xdr:col>21</xdr:col>
      <xdr:colOff>0</xdr:colOff>
      <xdr:row>61</xdr:row>
      <xdr:rowOff>117656</xdr:rowOff>
    </xdr:to>
    <xdr:cxnSp macro="">
      <xdr:nvCxnSpPr>
        <xdr:cNvPr id="332" name="直線コネクタ 331"/>
        <xdr:cNvCxnSpPr/>
      </xdr:nvCxnSpPr>
      <xdr:spPr>
        <a:xfrm flipV="1">
          <a:off x="13512800" y="10281376"/>
          <a:ext cx="889000" cy="29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6" name="テキスト ボックス 335"/>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165009</xdr:rowOff>
    </xdr:from>
    <xdr:to>
      <xdr:col>24</xdr:col>
      <xdr:colOff>609600</xdr:colOff>
      <xdr:row>60</xdr:row>
      <xdr:rowOff>95159</xdr:rowOff>
    </xdr:to>
    <xdr:sp macro="" textlink="">
      <xdr:nvSpPr>
        <xdr:cNvPr id="342" name="円/楕円 341"/>
        <xdr:cNvSpPr/>
      </xdr:nvSpPr>
      <xdr:spPr>
        <a:xfrm>
          <a:off x="169672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137086</xdr:rowOff>
    </xdr:from>
    <xdr:ext cx="762000" cy="259045"/>
    <xdr:sp macro="" textlink="">
      <xdr:nvSpPr>
        <xdr:cNvPr id="343" name="定員管理の状況該当値テキスト"/>
        <xdr:cNvSpPr txBox="1"/>
      </xdr:nvSpPr>
      <xdr:spPr>
        <a:xfrm>
          <a:off x="17106900" y="1025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127091</xdr:rowOff>
    </xdr:from>
    <xdr:to>
      <xdr:col>23</xdr:col>
      <xdr:colOff>457200</xdr:colOff>
      <xdr:row>60</xdr:row>
      <xdr:rowOff>57241</xdr:rowOff>
    </xdr:to>
    <xdr:sp macro="" textlink="">
      <xdr:nvSpPr>
        <xdr:cNvPr id="344" name="円/楕円 343"/>
        <xdr:cNvSpPr/>
      </xdr:nvSpPr>
      <xdr:spPr>
        <a:xfrm>
          <a:off x="16129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67418</xdr:rowOff>
    </xdr:from>
    <xdr:ext cx="736600" cy="259045"/>
    <xdr:sp macro="" textlink="">
      <xdr:nvSpPr>
        <xdr:cNvPr id="345" name="テキスト ボックス 344"/>
        <xdr:cNvSpPr txBox="1"/>
      </xdr:nvSpPr>
      <xdr:spPr>
        <a:xfrm>
          <a:off x="15798800" y="10011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125367</xdr:rowOff>
    </xdr:from>
    <xdr:to>
      <xdr:col>22</xdr:col>
      <xdr:colOff>254000</xdr:colOff>
      <xdr:row>60</xdr:row>
      <xdr:rowOff>55517</xdr:rowOff>
    </xdr:to>
    <xdr:sp macro="" textlink="">
      <xdr:nvSpPr>
        <xdr:cNvPr id="346" name="円/楕円 345"/>
        <xdr:cNvSpPr/>
      </xdr:nvSpPr>
      <xdr:spPr>
        <a:xfrm>
          <a:off x="15240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65694</xdr:rowOff>
    </xdr:from>
    <xdr:ext cx="762000" cy="259045"/>
    <xdr:sp macro="" textlink="">
      <xdr:nvSpPr>
        <xdr:cNvPr id="347" name="テキスト ボックス 346"/>
        <xdr:cNvSpPr txBox="1"/>
      </xdr:nvSpPr>
      <xdr:spPr>
        <a:xfrm>
          <a:off x="14909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115026</xdr:rowOff>
    </xdr:from>
    <xdr:to>
      <xdr:col>21</xdr:col>
      <xdr:colOff>50800</xdr:colOff>
      <xdr:row>60</xdr:row>
      <xdr:rowOff>45176</xdr:rowOff>
    </xdr:to>
    <xdr:sp macro="" textlink="">
      <xdr:nvSpPr>
        <xdr:cNvPr id="348" name="円/楕円 347"/>
        <xdr:cNvSpPr/>
      </xdr:nvSpPr>
      <xdr:spPr>
        <a:xfrm>
          <a:off x="14351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55353</xdr:rowOff>
    </xdr:from>
    <xdr:ext cx="762000" cy="259045"/>
    <xdr:sp macro="" textlink="">
      <xdr:nvSpPr>
        <xdr:cNvPr id="349" name="テキスト ボックス 348"/>
        <xdr:cNvSpPr txBox="1"/>
      </xdr:nvSpPr>
      <xdr:spPr>
        <a:xfrm>
          <a:off x="14020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66856</xdr:rowOff>
    </xdr:from>
    <xdr:to>
      <xdr:col>19</xdr:col>
      <xdr:colOff>533400</xdr:colOff>
      <xdr:row>61</xdr:row>
      <xdr:rowOff>168456</xdr:rowOff>
    </xdr:to>
    <xdr:sp macro="" textlink="">
      <xdr:nvSpPr>
        <xdr:cNvPr id="350" name="円/楕円 349"/>
        <xdr:cNvSpPr/>
      </xdr:nvSpPr>
      <xdr:spPr>
        <a:xfrm>
          <a:off x="13462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153233</xdr:rowOff>
    </xdr:from>
    <xdr:ext cx="762000" cy="259045"/>
    <xdr:sp macro="" textlink="">
      <xdr:nvSpPr>
        <xdr:cNvPr id="351" name="テキスト ボックス 350"/>
        <xdr:cNvSpPr txBox="1"/>
      </xdr:nvSpPr>
      <xdr:spPr>
        <a:xfrm>
          <a:off x="13131800" y="106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平成２７年度の単年度実質公債費比率は、分子となる一般会計債の償還が順調に進んだものの（約▲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億）、分母となる臨時財政対策債発行可能額が減少したこと（▲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億）等から、前年度と同程度となった。</a:t>
          </a:r>
          <a:endParaRPr lang="ja-JP" altLang="ja-JP" sz="1400">
            <a:effectLst/>
          </a:endParaRPr>
        </a:p>
        <a:p>
          <a:r>
            <a:rPr kumimoji="1" lang="ja-JP" altLang="ja-JP" sz="1100">
              <a:solidFill>
                <a:schemeClr val="dk1"/>
              </a:solidFill>
              <a:effectLst/>
              <a:latin typeface="+mn-lt"/>
              <a:ea typeface="+mn-ea"/>
              <a:cs typeface="+mn-cs"/>
            </a:rPr>
            <a:t>　今後とも、新規の地方債発行や債務負担行為設定の抑制に努め、比率の上昇を抑える。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97790</xdr:rowOff>
    </xdr:to>
    <xdr:cxnSp macro="">
      <xdr:nvCxnSpPr>
        <xdr:cNvPr id="384" name="直線コネクタ 383"/>
        <xdr:cNvCxnSpPr/>
      </xdr:nvCxnSpPr>
      <xdr:spPr>
        <a:xfrm>
          <a:off x="16179800" y="7298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5"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42</xdr:row>
      <xdr:rowOff>154094</xdr:rowOff>
    </xdr:to>
    <xdr:cxnSp macro="">
      <xdr:nvCxnSpPr>
        <xdr:cNvPr id="387" name="直線コネクタ 386"/>
        <xdr:cNvCxnSpPr/>
      </xdr:nvCxnSpPr>
      <xdr:spPr>
        <a:xfrm flipV="1">
          <a:off x="15290800" y="72986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9" name="テキスト ボックス 388"/>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154094</xdr:rowOff>
    </xdr:from>
    <xdr:to>
      <xdr:col>22</xdr:col>
      <xdr:colOff>203200</xdr:colOff>
      <xdr:row>43</xdr:row>
      <xdr:rowOff>55033</xdr:rowOff>
    </xdr:to>
    <xdr:cxnSp macro="">
      <xdr:nvCxnSpPr>
        <xdr:cNvPr id="390" name="直線コネクタ 389"/>
        <xdr:cNvCxnSpPr/>
      </xdr:nvCxnSpPr>
      <xdr:spPr>
        <a:xfrm flipV="1">
          <a:off x="14401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2" name="テキスト ボックス 391"/>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55033</xdr:rowOff>
    </xdr:from>
    <xdr:to>
      <xdr:col>21</xdr:col>
      <xdr:colOff>0</xdr:colOff>
      <xdr:row>43</xdr:row>
      <xdr:rowOff>103294</xdr:rowOff>
    </xdr:to>
    <xdr:cxnSp macro="">
      <xdr:nvCxnSpPr>
        <xdr:cNvPr id="393" name="直線コネクタ 392"/>
        <xdr:cNvCxnSpPr/>
      </xdr:nvCxnSpPr>
      <xdr:spPr>
        <a:xfrm flipV="1">
          <a:off x="13512800" y="74273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5" name="テキスト ボックス 394"/>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403" name="円/楕円 402"/>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404"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405" name="円/楕円 404"/>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406" name="テキスト ボックス 405"/>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103294</xdr:rowOff>
    </xdr:from>
    <xdr:to>
      <xdr:col>22</xdr:col>
      <xdr:colOff>254000</xdr:colOff>
      <xdr:row>43</xdr:row>
      <xdr:rowOff>33444</xdr:rowOff>
    </xdr:to>
    <xdr:sp macro="" textlink="">
      <xdr:nvSpPr>
        <xdr:cNvPr id="407" name="円/楕円 406"/>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18221</xdr:rowOff>
    </xdr:from>
    <xdr:ext cx="762000" cy="259045"/>
    <xdr:sp macro="" textlink="">
      <xdr:nvSpPr>
        <xdr:cNvPr id="408" name="テキスト ボックス 407"/>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4233</xdr:rowOff>
    </xdr:from>
    <xdr:to>
      <xdr:col>21</xdr:col>
      <xdr:colOff>50800</xdr:colOff>
      <xdr:row>43</xdr:row>
      <xdr:rowOff>105833</xdr:rowOff>
    </xdr:to>
    <xdr:sp macro="" textlink="">
      <xdr:nvSpPr>
        <xdr:cNvPr id="409" name="円/楕円 408"/>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90610</xdr:rowOff>
    </xdr:from>
    <xdr:ext cx="762000" cy="259045"/>
    <xdr:sp macro="" textlink="">
      <xdr:nvSpPr>
        <xdr:cNvPr id="410" name="テキスト ボックス 409"/>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411" name="円/楕円 410"/>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138871</xdr:rowOff>
    </xdr:from>
    <xdr:ext cx="762000" cy="259045"/>
    <xdr:sp macro="" textlink="">
      <xdr:nvSpPr>
        <xdr:cNvPr id="412" name="テキスト ボックス 411"/>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年度は、債務負担行為に基づく支出予定額の減（▲</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億円）及び</a:t>
          </a:r>
          <a:r>
            <a:rPr kumimoji="1" lang="ja-JP" altLang="en-US" sz="1100">
              <a:solidFill>
                <a:schemeClr val="dk1"/>
              </a:solidFill>
              <a:effectLst/>
              <a:latin typeface="+mn-lt"/>
              <a:ea typeface="+mn-ea"/>
              <a:cs typeface="+mn-cs"/>
            </a:rPr>
            <a:t>職員の新陳代謝にともなう退職手当負担見込額の減（約▲</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億円）等により、</a:t>
          </a:r>
          <a:r>
            <a:rPr kumimoji="1" lang="ja-JP" altLang="ja-JP" sz="1100">
              <a:solidFill>
                <a:schemeClr val="dk1"/>
              </a:solidFill>
              <a:effectLst/>
              <a:latin typeface="+mn-lt"/>
              <a:ea typeface="+mn-ea"/>
              <a:cs typeface="+mn-cs"/>
            </a:rPr>
            <a:t>将来負担比率が</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ポイント低下した。</a:t>
          </a:r>
          <a:endParaRPr lang="ja-JP" altLang="ja-JP" sz="1400">
            <a:effectLst/>
          </a:endParaRPr>
        </a:p>
        <a:p>
          <a:r>
            <a:rPr kumimoji="1" lang="ja-JP" altLang="ja-JP" sz="1100">
              <a:solidFill>
                <a:schemeClr val="dk1"/>
              </a:solidFill>
              <a:effectLst/>
              <a:latin typeface="+mn-lt"/>
              <a:ea typeface="+mn-ea"/>
              <a:cs typeface="+mn-cs"/>
            </a:rPr>
            <a:t>　早期健全化基準である</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を大きく下回っていることから、健全であるといえるが、類似団体平均とほぼ同程度であるため、今後も、地方債残高の減少、債務負担行為設定の抑制及び職員定数の削減等に努め、比率の減少に努める。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94234</xdr:rowOff>
    </xdr:from>
    <xdr:to>
      <xdr:col>24</xdr:col>
      <xdr:colOff>558800</xdr:colOff>
      <xdr:row>14</xdr:row>
      <xdr:rowOff>107103</xdr:rowOff>
    </xdr:to>
    <xdr:cxnSp macro="">
      <xdr:nvCxnSpPr>
        <xdr:cNvPr id="446" name="直線コネクタ 445"/>
        <xdr:cNvCxnSpPr/>
      </xdr:nvCxnSpPr>
      <xdr:spPr>
        <a:xfrm flipV="1">
          <a:off x="16179800" y="2494534"/>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107103</xdr:rowOff>
    </xdr:from>
    <xdr:to>
      <xdr:col>23</xdr:col>
      <xdr:colOff>406400</xdr:colOff>
      <xdr:row>14</xdr:row>
      <xdr:rowOff>125603</xdr:rowOff>
    </xdr:to>
    <xdr:cxnSp macro="">
      <xdr:nvCxnSpPr>
        <xdr:cNvPr id="449" name="直線コネクタ 448"/>
        <xdr:cNvCxnSpPr/>
      </xdr:nvCxnSpPr>
      <xdr:spPr>
        <a:xfrm flipV="1">
          <a:off x="15290800" y="2507403"/>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169223</xdr:rowOff>
    </xdr:from>
    <xdr:ext cx="736600" cy="259045"/>
    <xdr:sp macro="" textlink="">
      <xdr:nvSpPr>
        <xdr:cNvPr id="451" name="テキスト ボックス 450"/>
        <xdr:cNvSpPr txBox="1"/>
      </xdr:nvSpPr>
      <xdr:spPr>
        <a:xfrm>
          <a:off x="15798800" y="256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125603</xdr:rowOff>
    </xdr:from>
    <xdr:to>
      <xdr:col>22</xdr:col>
      <xdr:colOff>203200</xdr:colOff>
      <xdr:row>15</xdr:row>
      <xdr:rowOff>52282</xdr:rowOff>
    </xdr:to>
    <xdr:cxnSp macro="">
      <xdr:nvCxnSpPr>
        <xdr:cNvPr id="452" name="直線コネクタ 451"/>
        <xdr:cNvCxnSpPr/>
      </xdr:nvCxnSpPr>
      <xdr:spPr>
        <a:xfrm flipV="1">
          <a:off x="14401800" y="2525903"/>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13860</xdr:rowOff>
    </xdr:from>
    <xdr:ext cx="762000" cy="259045"/>
    <xdr:sp macro="" textlink="">
      <xdr:nvSpPr>
        <xdr:cNvPr id="454" name="テキスト ボックス 453"/>
        <xdr:cNvSpPr txBox="1"/>
      </xdr:nvSpPr>
      <xdr:spPr>
        <a:xfrm>
          <a:off x="14909800" y="258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52282</xdr:rowOff>
    </xdr:from>
    <xdr:to>
      <xdr:col>21</xdr:col>
      <xdr:colOff>0</xdr:colOff>
      <xdr:row>16</xdr:row>
      <xdr:rowOff>98002</xdr:rowOff>
    </xdr:to>
    <xdr:cxnSp macro="">
      <xdr:nvCxnSpPr>
        <xdr:cNvPr id="455" name="直線コネクタ 454"/>
        <xdr:cNvCxnSpPr/>
      </xdr:nvCxnSpPr>
      <xdr:spPr>
        <a:xfrm flipV="1">
          <a:off x="13512800" y="262403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43434</xdr:rowOff>
    </xdr:from>
    <xdr:to>
      <xdr:col>24</xdr:col>
      <xdr:colOff>609600</xdr:colOff>
      <xdr:row>14</xdr:row>
      <xdr:rowOff>145034</xdr:rowOff>
    </xdr:to>
    <xdr:sp macro="" textlink="">
      <xdr:nvSpPr>
        <xdr:cNvPr id="465" name="円/楕円 464"/>
        <xdr:cNvSpPr/>
      </xdr:nvSpPr>
      <xdr:spPr>
        <a:xfrm>
          <a:off x="169672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91711</xdr:rowOff>
    </xdr:from>
    <xdr:ext cx="762000" cy="259045"/>
    <xdr:sp macro="" textlink="">
      <xdr:nvSpPr>
        <xdr:cNvPr id="466" name="将来負担の状況該当値テキスト"/>
        <xdr:cNvSpPr txBox="1"/>
      </xdr:nvSpPr>
      <xdr:spPr>
        <a:xfrm>
          <a:off x="17106900" y="249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56303</xdr:rowOff>
    </xdr:from>
    <xdr:to>
      <xdr:col>23</xdr:col>
      <xdr:colOff>457200</xdr:colOff>
      <xdr:row>14</xdr:row>
      <xdr:rowOff>157903</xdr:rowOff>
    </xdr:to>
    <xdr:sp macro="" textlink="">
      <xdr:nvSpPr>
        <xdr:cNvPr id="467" name="円/楕円 466"/>
        <xdr:cNvSpPr/>
      </xdr:nvSpPr>
      <xdr:spPr>
        <a:xfrm>
          <a:off x="16129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168080</xdr:rowOff>
    </xdr:from>
    <xdr:ext cx="736600" cy="259045"/>
    <xdr:sp macro="" textlink="">
      <xdr:nvSpPr>
        <xdr:cNvPr id="468" name="テキスト ボックス 467"/>
        <xdr:cNvSpPr txBox="1"/>
      </xdr:nvSpPr>
      <xdr:spPr>
        <a:xfrm>
          <a:off x="15798800" y="222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74803</xdr:rowOff>
    </xdr:from>
    <xdr:to>
      <xdr:col>22</xdr:col>
      <xdr:colOff>254000</xdr:colOff>
      <xdr:row>15</xdr:row>
      <xdr:rowOff>4953</xdr:rowOff>
    </xdr:to>
    <xdr:sp macro="" textlink="">
      <xdr:nvSpPr>
        <xdr:cNvPr id="469" name="円/楕円 468"/>
        <xdr:cNvSpPr/>
      </xdr:nvSpPr>
      <xdr:spPr>
        <a:xfrm>
          <a:off x="15240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15130</xdr:rowOff>
    </xdr:from>
    <xdr:ext cx="762000" cy="259045"/>
    <xdr:sp macro="" textlink="">
      <xdr:nvSpPr>
        <xdr:cNvPr id="470" name="テキスト ボックス 469"/>
        <xdr:cNvSpPr txBox="1"/>
      </xdr:nvSpPr>
      <xdr:spPr>
        <a:xfrm>
          <a:off x="14909800" y="224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1482</xdr:rowOff>
    </xdr:from>
    <xdr:to>
      <xdr:col>21</xdr:col>
      <xdr:colOff>50800</xdr:colOff>
      <xdr:row>15</xdr:row>
      <xdr:rowOff>103082</xdr:rowOff>
    </xdr:to>
    <xdr:sp macro="" textlink="">
      <xdr:nvSpPr>
        <xdr:cNvPr id="471" name="円/楕円 470"/>
        <xdr:cNvSpPr/>
      </xdr:nvSpPr>
      <xdr:spPr>
        <a:xfrm>
          <a:off x="143510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87859</xdr:rowOff>
    </xdr:from>
    <xdr:ext cx="762000" cy="259045"/>
    <xdr:sp macro="" textlink="">
      <xdr:nvSpPr>
        <xdr:cNvPr id="472" name="テキスト ボックス 471"/>
        <xdr:cNvSpPr txBox="1"/>
      </xdr:nvSpPr>
      <xdr:spPr>
        <a:xfrm>
          <a:off x="14020800" y="265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47202</xdr:rowOff>
    </xdr:from>
    <xdr:to>
      <xdr:col>19</xdr:col>
      <xdr:colOff>533400</xdr:colOff>
      <xdr:row>16</xdr:row>
      <xdr:rowOff>148802</xdr:rowOff>
    </xdr:to>
    <xdr:sp macro="" textlink="">
      <xdr:nvSpPr>
        <xdr:cNvPr id="473" name="円/楕円 472"/>
        <xdr:cNvSpPr/>
      </xdr:nvSpPr>
      <xdr:spPr>
        <a:xfrm>
          <a:off x="13462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133579</xdr:rowOff>
    </xdr:from>
    <xdr:ext cx="762000" cy="259045"/>
    <xdr:sp macro="" textlink="">
      <xdr:nvSpPr>
        <xdr:cNvPr id="474" name="テキスト ボックス 473"/>
        <xdr:cNvSpPr txBox="1"/>
      </xdr:nvSpPr>
      <xdr:spPr>
        <a:xfrm>
          <a:off x="13131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46,109
45,692
30.03
13,529,162
12,806,111
556,541
8,504,409
8,872,489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ごみ処理事業及び町立幼稚園５園（平成２８年度からは３園）と町単独で運営していることが主因として、類似団体よりもやや高い水準となっているが、行政サービスの提供方法の差異によるものといえる。</a:t>
          </a:r>
          <a:endParaRPr lang="ja-JP" altLang="ja-JP" sz="1400">
            <a:effectLst/>
          </a:endParaRPr>
        </a:p>
        <a:p>
          <a:r>
            <a:rPr kumimoji="1" lang="ja-JP" altLang="ja-JP" sz="1100">
              <a:solidFill>
                <a:schemeClr val="dk1"/>
              </a:solidFill>
              <a:effectLst/>
              <a:latin typeface="+mn-lt"/>
              <a:ea typeface="+mn-ea"/>
              <a:cs typeface="+mn-cs"/>
            </a:rPr>
            <a:t>　今後とも、適正な定員管理に努めるとともに、広域行政の推進等により人件費の抑制に努める。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92710</xdr:rowOff>
    </xdr:to>
    <xdr:cxnSp macro="">
      <xdr:nvCxnSpPr>
        <xdr:cNvPr id="64" name="直線コネクタ 63"/>
        <xdr:cNvCxnSpPr/>
      </xdr:nvCxnSpPr>
      <xdr:spPr>
        <a:xfrm>
          <a:off x="3987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28702</xdr:rowOff>
    </xdr:from>
    <xdr:to>
      <xdr:col>5</xdr:col>
      <xdr:colOff>549275</xdr:colOff>
      <xdr:row>37</xdr:row>
      <xdr:rowOff>69850</xdr:rowOff>
    </xdr:to>
    <xdr:cxnSp macro="">
      <xdr:nvCxnSpPr>
        <xdr:cNvPr id="67" name="直線コネクタ 66"/>
        <xdr:cNvCxnSpPr/>
      </xdr:nvCxnSpPr>
      <xdr:spPr>
        <a:xfrm>
          <a:off x="3098800" y="6372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39</xdr:row>
      <xdr:rowOff>110998</xdr:rowOff>
    </xdr:to>
    <xdr:cxnSp macro="">
      <xdr:nvCxnSpPr>
        <xdr:cNvPr id="70" name="直線コネクタ 69"/>
        <xdr:cNvCxnSpPr/>
      </xdr:nvCxnSpPr>
      <xdr:spPr>
        <a:xfrm flipV="1">
          <a:off x="2209800" y="6372352"/>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92710</xdr:rowOff>
    </xdr:from>
    <xdr:to>
      <xdr:col>3</xdr:col>
      <xdr:colOff>142875</xdr:colOff>
      <xdr:row>39</xdr:row>
      <xdr:rowOff>110998</xdr:rowOff>
    </xdr:to>
    <xdr:cxnSp macro="">
      <xdr:nvCxnSpPr>
        <xdr:cNvPr id="73" name="直線コネクタ 72"/>
        <xdr:cNvCxnSpPr/>
      </xdr:nvCxnSpPr>
      <xdr:spPr>
        <a:xfrm>
          <a:off x="1320800" y="67792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3" name="円/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7" name="円/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64279</xdr:rowOff>
    </xdr:from>
    <xdr:ext cx="762000" cy="259045"/>
    <xdr:sp macro="" textlink="">
      <xdr:nvSpPr>
        <xdr:cNvPr id="88" name="テキスト ボックス 87"/>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60198</xdr:rowOff>
    </xdr:from>
    <xdr:to>
      <xdr:col>3</xdr:col>
      <xdr:colOff>193675</xdr:colOff>
      <xdr:row>39</xdr:row>
      <xdr:rowOff>161798</xdr:rowOff>
    </xdr:to>
    <xdr:sp macro="" textlink="">
      <xdr:nvSpPr>
        <xdr:cNvPr id="89" name="円/楕円 88"/>
        <xdr:cNvSpPr/>
      </xdr:nvSpPr>
      <xdr:spPr>
        <a:xfrm>
          <a:off x="2159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146575</xdr:rowOff>
    </xdr:from>
    <xdr:ext cx="762000" cy="259045"/>
    <xdr:sp macro="" textlink="">
      <xdr:nvSpPr>
        <xdr:cNvPr id="90" name="テキスト ボックス 89"/>
        <xdr:cNvSpPr txBox="1"/>
      </xdr:nvSpPr>
      <xdr:spPr>
        <a:xfrm>
          <a:off x="1828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41910</xdr:rowOff>
    </xdr:from>
    <xdr:to>
      <xdr:col>1</xdr:col>
      <xdr:colOff>676275</xdr:colOff>
      <xdr:row>39</xdr:row>
      <xdr:rowOff>143510</xdr:rowOff>
    </xdr:to>
    <xdr:sp macro="" textlink="">
      <xdr:nvSpPr>
        <xdr:cNvPr id="91" name="円/楕円 90"/>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128287</xdr:rowOff>
    </xdr:from>
    <xdr:ext cx="762000" cy="259045"/>
    <xdr:sp macro="" textlink="">
      <xdr:nvSpPr>
        <xdr:cNvPr id="92" name="テキスト ボックス 91"/>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が類似団体平均に比べ高止まりしているのは、ごみ処理事業を町単独で運営、かつ幸手市分も受託していることや、学校給食事業を一般会計で処理していることなどが主因である。今後は、契約内容や方法の見直し、委託に頼らず職員直営での事業実施等、物件費のさらなる縮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115570</xdr:rowOff>
    </xdr:to>
    <xdr:cxnSp macro="">
      <xdr:nvCxnSpPr>
        <xdr:cNvPr id="127" name="直線コネクタ 126"/>
        <xdr:cNvCxnSpPr/>
      </xdr:nvCxnSpPr>
      <xdr:spPr>
        <a:xfrm flipV="1">
          <a:off x="15671800" y="2938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89444</xdr:rowOff>
    </xdr:from>
    <xdr:to>
      <xdr:col>22</xdr:col>
      <xdr:colOff>565150</xdr:colOff>
      <xdr:row>17</xdr:row>
      <xdr:rowOff>115570</xdr:rowOff>
    </xdr:to>
    <xdr:cxnSp macro="">
      <xdr:nvCxnSpPr>
        <xdr:cNvPr id="130" name="直線コネクタ 129"/>
        <xdr:cNvCxnSpPr/>
      </xdr:nvCxnSpPr>
      <xdr:spPr>
        <a:xfrm>
          <a:off x="14782800" y="30040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37193</xdr:rowOff>
    </xdr:from>
    <xdr:to>
      <xdr:col>21</xdr:col>
      <xdr:colOff>361950</xdr:colOff>
      <xdr:row>17</xdr:row>
      <xdr:rowOff>89444</xdr:rowOff>
    </xdr:to>
    <xdr:cxnSp macro="">
      <xdr:nvCxnSpPr>
        <xdr:cNvPr id="133" name="直線コネクタ 132"/>
        <xdr:cNvCxnSpPr/>
      </xdr:nvCxnSpPr>
      <xdr:spPr>
        <a:xfrm>
          <a:off x="13893800" y="29518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169454</xdr:rowOff>
    </xdr:from>
    <xdr:to>
      <xdr:col>20</xdr:col>
      <xdr:colOff>158750</xdr:colOff>
      <xdr:row>17</xdr:row>
      <xdr:rowOff>37193</xdr:rowOff>
    </xdr:to>
    <xdr:cxnSp macro="">
      <xdr:nvCxnSpPr>
        <xdr:cNvPr id="136" name="直線コネクタ 135"/>
        <xdr:cNvCxnSpPr/>
      </xdr:nvCxnSpPr>
      <xdr:spPr>
        <a:xfrm>
          <a:off x="13004800" y="29126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6" name="円/楕円 145"/>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7"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8" name="円/楕円 147"/>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9" name="テキスト ボックス 148"/>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38644</xdr:rowOff>
    </xdr:from>
    <xdr:to>
      <xdr:col>21</xdr:col>
      <xdr:colOff>412750</xdr:colOff>
      <xdr:row>17</xdr:row>
      <xdr:rowOff>140244</xdr:rowOff>
    </xdr:to>
    <xdr:sp macro="" textlink="">
      <xdr:nvSpPr>
        <xdr:cNvPr id="150" name="円/楕円 149"/>
        <xdr:cNvSpPr/>
      </xdr:nvSpPr>
      <xdr:spPr>
        <a:xfrm>
          <a:off x="14732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125021</xdr:rowOff>
    </xdr:from>
    <xdr:ext cx="762000" cy="259045"/>
    <xdr:sp macro="" textlink="">
      <xdr:nvSpPr>
        <xdr:cNvPr id="151" name="テキスト ボックス 150"/>
        <xdr:cNvSpPr txBox="1"/>
      </xdr:nvSpPr>
      <xdr:spPr>
        <a:xfrm>
          <a:off x="14401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157843</xdr:rowOff>
    </xdr:from>
    <xdr:to>
      <xdr:col>20</xdr:col>
      <xdr:colOff>209550</xdr:colOff>
      <xdr:row>17</xdr:row>
      <xdr:rowOff>87993</xdr:rowOff>
    </xdr:to>
    <xdr:sp macro="" textlink="">
      <xdr:nvSpPr>
        <xdr:cNvPr id="152" name="円/楕円 151"/>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53" name="テキスト ボックス 152"/>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118654</xdr:rowOff>
    </xdr:from>
    <xdr:to>
      <xdr:col>19</xdr:col>
      <xdr:colOff>6350</xdr:colOff>
      <xdr:row>17</xdr:row>
      <xdr:rowOff>48804</xdr:rowOff>
    </xdr:to>
    <xdr:sp macro="" textlink="">
      <xdr:nvSpPr>
        <xdr:cNvPr id="154" name="円/楕円 153"/>
        <xdr:cNvSpPr/>
      </xdr:nvSpPr>
      <xdr:spPr>
        <a:xfrm>
          <a:off x="12954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33581</xdr:rowOff>
    </xdr:from>
    <xdr:ext cx="762000" cy="259045"/>
    <xdr:sp macro="" textlink="">
      <xdr:nvSpPr>
        <xdr:cNvPr id="155" name="テキスト ボックス 154"/>
        <xdr:cNvSpPr txBox="1"/>
      </xdr:nvSpPr>
      <xdr:spPr>
        <a:xfrm>
          <a:off x="12623800" y="29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一般的に扶助費の削減は困難であるが、町単独事業に係るものについては不断の見直しを行うなど、引き続き適正水準の維持に努める。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76200</xdr:rowOff>
    </xdr:to>
    <xdr:cxnSp macro="">
      <xdr:nvCxnSpPr>
        <xdr:cNvPr id="188" name="直線コネクタ 187"/>
        <xdr:cNvCxnSpPr/>
      </xdr:nvCxnSpPr>
      <xdr:spPr>
        <a:xfrm>
          <a:off x="3987800" y="9626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63500</xdr:rowOff>
    </xdr:to>
    <xdr:cxnSp macro="">
      <xdr:nvCxnSpPr>
        <xdr:cNvPr id="191" name="直線コネクタ 190"/>
        <xdr:cNvCxnSpPr/>
      </xdr:nvCxnSpPr>
      <xdr:spPr>
        <a:xfrm flipV="1">
          <a:off x="3098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120650</xdr:rowOff>
    </xdr:from>
    <xdr:to>
      <xdr:col>4</xdr:col>
      <xdr:colOff>346075</xdr:colOff>
      <xdr:row>56</xdr:row>
      <xdr:rowOff>63500</xdr:rowOff>
    </xdr:to>
    <xdr:cxnSp macro="">
      <xdr:nvCxnSpPr>
        <xdr:cNvPr id="194" name="直線コネクタ 193"/>
        <xdr:cNvCxnSpPr/>
      </xdr:nvCxnSpPr>
      <xdr:spPr>
        <a:xfrm>
          <a:off x="2209800" y="9550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44450</xdr:rowOff>
    </xdr:from>
    <xdr:to>
      <xdr:col>3</xdr:col>
      <xdr:colOff>142875</xdr:colOff>
      <xdr:row>55</xdr:row>
      <xdr:rowOff>120650</xdr:rowOff>
    </xdr:to>
    <xdr:cxnSp macro="">
      <xdr:nvCxnSpPr>
        <xdr:cNvPr id="197" name="直線コネクタ 196"/>
        <xdr:cNvCxnSpPr/>
      </xdr:nvCxnSpPr>
      <xdr:spPr>
        <a:xfrm>
          <a:off x="1320800" y="947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7" name="円/楕円 206"/>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41927</xdr:rowOff>
    </xdr:from>
    <xdr:ext cx="762000" cy="259045"/>
    <xdr:sp macro="" textlink="">
      <xdr:nvSpPr>
        <xdr:cNvPr id="208"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9" name="円/楕円 208"/>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210" name="テキスト ボックス 209"/>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xdr:rowOff>
    </xdr:from>
    <xdr:to>
      <xdr:col>4</xdr:col>
      <xdr:colOff>396875</xdr:colOff>
      <xdr:row>56</xdr:row>
      <xdr:rowOff>114300</xdr:rowOff>
    </xdr:to>
    <xdr:sp macro="" textlink="">
      <xdr:nvSpPr>
        <xdr:cNvPr id="211" name="円/楕円 210"/>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99077</xdr:rowOff>
    </xdr:from>
    <xdr:ext cx="762000" cy="259045"/>
    <xdr:sp macro="" textlink="">
      <xdr:nvSpPr>
        <xdr:cNvPr id="212" name="テキスト ボックス 211"/>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69850</xdr:rowOff>
    </xdr:from>
    <xdr:to>
      <xdr:col>3</xdr:col>
      <xdr:colOff>193675</xdr:colOff>
      <xdr:row>56</xdr:row>
      <xdr:rowOff>0</xdr:rowOff>
    </xdr:to>
    <xdr:sp macro="" textlink="">
      <xdr:nvSpPr>
        <xdr:cNvPr id="213" name="円/楕円 212"/>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10177</xdr:rowOff>
    </xdr:from>
    <xdr:ext cx="762000" cy="259045"/>
    <xdr:sp macro="" textlink="">
      <xdr:nvSpPr>
        <xdr:cNvPr id="214" name="テキスト ボックス 213"/>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165100</xdr:rowOff>
    </xdr:from>
    <xdr:to>
      <xdr:col>1</xdr:col>
      <xdr:colOff>676275</xdr:colOff>
      <xdr:row>55</xdr:row>
      <xdr:rowOff>95250</xdr:rowOff>
    </xdr:to>
    <xdr:sp macro="" textlink="">
      <xdr:nvSpPr>
        <xdr:cNvPr id="215" name="円/楕円 214"/>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105427</xdr:rowOff>
    </xdr:from>
    <xdr:ext cx="762000" cy="259045"/>
    <xdr:sp macro="" textlink="">
      <xdr:nvSpPr>
        <xdr:cNvPr id="216" name="テキスト ボックス 215"/>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平均を上回るのは、繰出金の増加が主因と考えられる。国民健康保険事業の赤字補てん的な繰出しや、下水道施設の起債償還費や維持管理経費に対する繰出しなどが必要とされているためである。</a:t>
          </a:r>
          <a:endParaRPr lang="ja-JP" altLang="ja-JP" sz="1400">
            <a:effectLst/>
          </a:endParaRPr>
        </a:p>
        <a:p>
          <a:r>
            <a:rPr kumimoji="1" lang="ja-JP" altLang="ja-JP" sz="1100">
              <a:solidFill>
                <a:schemeClr val="dk1"/>
              </a:solidFill>
              <a:effectLst/>
              <a:latin typeface="+mn-lt"/>
              <a:ea typeface="+mn-ea"/>
              <a:cs typeface="+mn-cs"/>
            </a:rPr>
            <a:t>　今後も、国保事業や下水道事業などに対する繰出金の増加が見込まれるため、税率や使用料の見直しによる経営健全化をはじめ、各種負担の適正化を検討をし、普通会計の負担額を減らすよう努める。</a:t>
          </a:r>
          <a:endParaRPr lang="ja-JP" altLang="ja-JP" sz="1400">
            <a:effectLst/>
          </a:endParaRPr>
        </a:p>
        <a:p>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142240</xdr:rowOff>
    </xdr:from>
    <xdr:to>
      <xdr:col>24</xdr:col>
      <xdr:colOff>31750</xdr:colOff>
      <xdr:row>59</xdr:row>
      <xdr:rowOff>1270</xdr:rowOff>
    </xdr:to>
    <xdr:cxnSp macro="">
      <xdr:nvCxnSpPr>
        <xdr:cNvPr id="249" name="直線コネクタ 248"/>
        <xdr:cNvCxnSpPr/>
      </xdr:nvCxnSpPr>
      <xdr:spPr>
        <a:xfrm flipV="1">
          <a:off x="15671800" y="10086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59</xdr:row>
      <xdr:rowOff>1270</xdr:rowOff>
    </xdr:to>
    <xdr:cxnSp macro="">
      <xdr:nvCxnSpPr>
        <xdr:cNvPr id="252" name="直線コネクタ 251"/>
        <xdr:cNvCxnSpPr/>
      </xdr:nvCxnSpPr>
      <xdr:spPr>
        <a:xfrm>
          <a:off x="14782800" y="10017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73660</xdr:rowOff>
    </xdr:to>
    <xdr:cxnSp macro="">
      <xdr:nvCxnSpPr>
        <xdr:cNvPr id="255" name="直線コネクタ 254"/>
        <xdr:cNvCxnSpPr/>
      </xdr:nvCxnSpPr>
      <xdr:spPr>
        <a:xfrm>
          <a:off x="13893800" y="994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12700</xdr:rowOff>
    </xdr:to>
    <xdr:cxnSp macro="">
      <xdr:nvCxnSpPr>
        <xdr:cNvPr id="258" name="直線コネクタ 257"/>
        <xdr:cNvCxnSpPr/>
      </xdr:nvCxnSpPr>
      <xdr:spPr>
        <a:xfrm flipV="1">
          <a:off x="13004800" y="994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91440</xdr:rowOff>
    </xdr:from>
    <xdr:to>
      <xdr:col>24</xdr:col>
      <xdr:colOff>82550</xdr:colOff>
      <xdr:row>59</xdr:row>
      <xdr:rowOff>21590</xdr:rowOff>
    </xdr:to>
    <xdr:sp macro="" textlink="">
      <xdr:nvSpPr>
        <xdr:cNvPr id="268" name="円/楕円 267"/>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63517</xdr:rowOff>
    </xdr:from>
    <xdr:ext cx="762000" cy="259045"/>
    <xdr:sp macro="" textlink="">
      <xdr:nvSpPr>
        <xdr:cNvPr id="269"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70" name="円/楕円 269"/>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71" name="テキスト ボックス 270"/>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2" name="円/楕円 271"/>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3" name="テキスト ボックス 272"/>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4" name="円/楕円 273"/>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5" name="テキスト ボックス 27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6" name="円/楕円 27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7" name="テキスト ボックス 276"/>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補助費等については、消防の組合化により人件費等を補助費（組合に対する負担金）として支出していることから、</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以後は</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以前に比べ高止まりとなっている。</a:t>
          </a:r>
          <a:endParaRPr lang="ja-JP" altLang="ja-JP">
            <a:effectLst/>
          </a:endParaRPr>
        </a:p>
        <a:p>
          <a:r>
            <a:rPr kumimoji="1" lang="ja-JP" altLang="ja-JP" sz="1100">
              <a:solidFill>
                <a:schemeClr val="dk1"/>
              </a:solidFill>
              <a:effectLst/>
              <a:latin typeface="+mn-lt"/>
              <a:ea typeface="+mn-ea"/>
              <a:cs typeface="+mn-cs"/>
            </a:rPr>
            <a:t>　今後は、各種補助金等について見直しを進め、補助費等の抑制に努める。</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99568</xdr:rowOff>
    </xdr:to>
    <xdr:cxnSp macro="">
      <xdr:nvCxnSpPr>
        <xdr:cNvPr id="307" name="直線コネクタ 306"/>
        <xdr:cNvCxnSpPr/>
      </xdr:nvCxnSpPr>
      <xdr:spPr>
        <a:xfrm flipV="1">
          <a:off x="15671800" y="62397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108712</xdr:rowOff>
    </xdr:to>
    <xdr:cxnSp macro="">
      <xdr:nvCxnSpPr>
        <xdr:cNvPr id="310" name="直線コネクタ 309"/>
        <xdr:cNvCxnSpPr/>
      </xdr:nvCxnSpPr>
      <xdr:spPr>
        <a:xfrm flipV="1">
          <a:off x="14782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62992</xdr:rowOff>
    </xdr:from>
    <xdr:to>
      <xdr:col>21</xdr:col>
      <xdr:colOff>361950</xdr:colOff>
      <xdr:row>36</xdr:row>
      <xdr:rowOff>108712</xdr:rowOff>
    </xdr:to>
    <xdr:cxnSp macro="">
      <xdr:nvCxnSpPr>
        <xdr:cNvPr id="313" name="直線コネクタ 312"/>
        <xdr:cNvCxnSpPr/>
      </xdr:nvCxnSpPr>
      <xdr:spPr>
        <a:xfrm>
          <a:off x="13893800" y="5892292"/>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62992</xdr:rowOff>
    </xdr:from>
    <xdr:to>
      <xdr:col>20</xdr:col>
      <xdr:colOff>158750</xdr:colOff>
      <xdr:row>34</xdr:row>
      <xdr:rowOff>62992</xdr:rowOff>
    </xdr:to>
    <xdr:cxnSp macro="">
      <xdr:nvCxnSpPr>
        <xdr:cNvPr id="316" name="直線コネクタ 315"/>
        <xdr:cNvCxnSpPr/>
      </xdr:nvCxnSpPr>
      <xdr:spPr>
        <a:xfrm>
          <a:off x="13004800" y="5892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6" name="円/楕円 325"/>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7"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8" name="円/楕円 327"/>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29" name="テキスト ボックス 328"/>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30" name="円/楕円 329"/>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31" name="テキスト ボックス 33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xdr:rowOff>
    </xdr:from>
    <xdr:to>
      <xdr:col>20</xdr:col>
      <xdr:colOff>209550</xdr:colOff>
      <xdr:row>34</xdr:row>
      <xdr:rowOff>113792</xdr:rowOff>
    </xdr:to>
    <xdr:sp macro="" textlink="">
      <xdr:nvSpPr>
        <xdr:cNvPr id="332" name="円/楕円 331"/>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123969</xdr:rowOff>
    </xdr:from>
    <xdr:ext cx="762000" cy="259045"/>
    <xdr:sp macro="" textlink="">
      <xdr:nvSpPr>
        <xdr:cNvPr id="333" name="テキスト ボックス 332"/>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xdr:rowOff>
    </xdr:from>
    <xdr:to>
      <xdr:col>19</xdr:col>
      <xdr:colOff>6350</xdr:colOff>
      <xdr:row>34</xdr:row>
      <xdr:rowOff>113792</xdr:rowOff>
    </xdr:to>
    <xdr:sp macro="" textlink="">
      <xdr:nvSpPr>
        <xdr:cNvPr id="334" name="円/楕円 333"/>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123969</xdr:rowOff>
    </xdr:from>
    <xdr:ext cx="762000" cy="259045"/>
    <xdr:sp macro="" textlink="">
      <xdr:nvSpPr>
        <xdr:cNvPr id="335" name="テキスト ボックス 334"/>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債務負担行為に基づく支出のうち、公債費に準じる金額が類似団体と比較すると高額になっている（高野台地区公共施設整備事業（五省協定）や生涯学習センター整備等事業に伴う償還金）。</a:t>
          </a:r>
          <a:endParaRPr lang="ja-JP" altLang="ja-JP" sz="1400">
            <a:effectLst/>
          </a:endParaRPr>
        </a:p>
        <a:p>
          <a:r>
            <a:rPr kumimoji="1" lang="ja-JP" altLang="ja-JP" sz="1100">
              <a:solidFill>
                <a:schemeClr val="dk1"/>
              </a:solidFill>
              <a:effectLst/>
              <a:latin typeface="+mn-lt"/>
              <a:ea typeface="+mn-ea"/>
              <a:cs typeface="+mn-cs"/>
            </a:rPr>
            <a:t>　今後とも、「起債額を当該年度の償還元金を超えない」を基本ルールとして、新規の地方債発行を減らすとともに、債務負担行為設定の抑制に努める。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130810</xdr:rowOff>
    </xdr:from>
    <xdr:to>
      <xdr:col>7</xdr:col>
      <xdr:colOff>15875</xdr:colOff>
      <xdr:row>76</xdr:row>
      <xdr:rowOff>73661</xdr:rowOff>
    </xdr:to>
    <xdr:cxnSp macro="">
      <xdr:nvCxnSpPr>
        <xdr:cNvPr id="368" name="直線コネクタ 367"/>
        <xdr:cNvCxnSpPr/>
      </xdr:nvCxnSpPr>
      <xdr:spPr>
        <a:xfrm flipV="1">
          <a:off x="3987800" y="12989560"/>
          <a:ext cx="8382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73661</xdr:rowOff>
    </xdr:from>
    <xdr:to>
      <xdr:col>5</xdr:col>
      <xdr:colOff>549275</xdr:colOff>
      <xdr:row>76</xdr:row>
      <xdr:rowOff>73661</xdr:rowOff>
    </xdr:to>
    <xdr:cxnSp macro="">
      <xdr:nvCxnSpPr>
        <xdr:cNvPr id="371" name="直線コネクタ 370"/>
        <xdr:cNvCxnSpPr/>
      </xdr:nvCxnSpPr>
      <xdr:spPr>
        <a:xfrm>
          <a:off x="3098800" y="13103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66039</xdr:rowOff>
    </xdr:from>
    <xdr:to>
      <xdr:col>4</xdr:col>
      <xdr:colOff>346075</xdr:colOff>
      <xdr:row>76</xdr:row>
      <xdr:rowOff>73661</xdr:rowOff>
    </xdr:to>
    <xdr:cxnSp macro="">
      <xdr:nvCxnSpPr>
        <xdr:cNvPr id="374" name="直線コネクタ 373"/>
        <xdr:cNvCxnSpPr/>
      </xdr:nvCxnSpPr>
      <xdr:spPr>
        <a:xfrm>
          <a:off x="2209800" y="13096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66039</xdr:rowOff>
    </xdr:from>
    <xdr:to>
      <xdr:col>3</xdr:col>
      <xdr:colOff>142875</xdr:colOff>
      <xdr:row>76</xdr:row>
      <xdr:rowOff>142239</xdr:rowOff>
    </xdr:to>
    <xdr:cxnSp macro="">
      <xdr:nvCxnSpPr>
        <xdr:cNvPr id="377" name="直線コネクタ 376"/>
        <xdr:cNvCxnSpPr/>
      </xdr:nvCxnSpPr>
      <xdr:spPr>
        <a:xfrm flipV="1">
          <a:off x="1320800" y="13096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80010</xdr:rowOff>
    </xdr:from>
    <xdr:to>
      <xdr:col>7</xdr:col>
      <xdr:colOff>66675</xdr:colOff>
      <xdr:row>76</xdr:row>
      <xdr:rowOff>10161</xdr:rowOff>
    </xdr:to>
    <xdr:sp macro="" textlink="">
      <xdr:nvSpPr>
        <xdr:cNvPr id="387" name="円/楕円 386"/>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96537</xdr:rowOff>
    </xdr:from>
    <xdr:ext cx="762000" cy="259045"/>
    <xdr:sp macro="" textlink="">
      <xdr:nvSpPr>
        <xdr:cNvPr id="388"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22861</xdr:rowOff>
    </xdr:from>
    <xdr:to>
      <xdr:col>5</xdr:col>
      <xdr:colOff>600075</xdr:colOff>
      <xdr:row>76</xdr:row>
      <xdr:rowOff>124461</xdr:rowOff>
    </xdr:to>
    <xdr:sp macro="" textlink="">
      <xdr:nvSpPr>
        <xdr:cNvPr id="389" name="円/楕円 388"/>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134637</xdr:rowOff>
    </xdr:from>
    <xdr:ext cx="736600" cy="259045"/>
    <xdr:sp macro="" textlink="">
      <xdr:nvSpPr>
        <xdr:cNvPr id="390" name="テキスト ボックス 389"/>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22861</xdr:rowOff>
    </xdr:from>
    <xdr:to>
      <xdr:col>4</xdr:col>
      <xdr:colOff>396875</xdr:colOff>
      <xdr:row>76</xdr:row>
      <xdr:rowOff>124461</xdr:rowOff>
    </xdr:to>
    <xdr:sp macro="" textlink="">
      <xdr:nvSpPr>
        <xdr:cNvPr id="391" name="円/楕円 390"/>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134637</xdr:rowOff>
    </xdr:from>
    <xdr:ext cx="762000" cy="259045"/>
    <xdr:sp macro="" textlink="">
      <xdr:nvSpPr>
        <xdr:cNvPr id="392" name="テキスト ボックス 391"/>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15239</xdr:rowOff>
    </xdr:from>
    <xdr:to>
      <xdr:col>3</xdr:col>
      <xdr:colOff>193675</xdr:colOff>
      <xdr:row>76</xdr:row>
      <xdr:rowOff>116839</xdr:rowOff>
    </xdr:to>
    <xdr:sp macro="" textlink="">
      <xdr:nvSpPr>
        <xdr:cNvPr id="393" name="円/楕円 392"/>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127017</xdr:rowOff>
    </xdr:from>
    <xdr:ext cx="762000" cy="259045"/>
    <xdr:sp macro="" textlink="">
      <xdr:nvSpPr>
        <xdr:cNvPr id="394" name="テキスト ボックス 393"/>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91439</xdr:rowOff>
    </xdr:from>
    <xdr:to>
      <xdr:col>1</xdr:col>
      <xdr:colOff>676275</xdr:colOff>
      <xdr:row>77</xdr:row>
      <xdr:rowOff>21589</xdr:rowOff>
    </xdr:to>
    <xdr:sp macro="" textlink="">
      <xdr:nvSpPr>
        <xdr:cNvPr id="395" name="円/楕円 394"/>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31767</xdr:rowOff>
    </xdr:from>
    <xdr:ext cx="762000" cy="259045"/>
    <xdr:sp macro="" textlink="">
      <xdr:nvSpPr>
        <xdr:cNvPr id="396" name="テキスト ボックス 395"/>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が類似団体平均を上回っているのは、ゴミ処理事業、町立幼稚園５園（平成２８年度からは３園に統合）を町単独で運営していることなどによる物件費の高止まり、及び、高齢化の進展などを背景に国民健康保険事業など各特別会計への繰出金が増加していることが原因となっている。</a:t>
          </a:r>
          <a:endParaRPr lang="ja-JP" altLang="ja-JP" sz="1400">
            <a:effectLst/>
          </a:endParaRPr>
        </a:p>
        <a:p>
          <a:r>
            <a:rPr kumimoji="1" lang="ja-JP" altLang="ja-JP" sz="1100">
              <a:solidFill>
                <a:schemeClr val="dk1"/>
              </a:solidFill>
              <a:effectLst/>
              <a:latin typeface="+mn-lt"/>
              <a:ea typeface="+mn-ea"/>
              <a:cs typeface="+mn-cs"/>
            </a:rPr>
            <a:t>　今後も、普通会計から特別会計の繰出金を減らせるよう、税率や使用料の見直しを検討するとともに、契約内容や方法の見直しをはじめとした物件費の更なる縮減に努める。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99568</xdr:rowOff>
    </xdr:from>
    <xdr:to>
      <xdr:col>24</xdr:col>
      <xdr:colOff>31750</xdr:colOff>
      <xdr:row>79</xdr:row>
      <xdr:rowOff>1270</xdr:rowOff>
    </xdr:to>
    <xdr:cxnSp macro="">
      <xdr:nvCxnSpPr>
        <xdr:cNvPr id="427" name="直線コネクタ 426"/>
        <xdr:cNvCxnSpPr/>
      </xdr:nvCxnSpPr>
      <xdr:spPr>
        <a:xfrm flipV="1">
          <a:off x="15671800" y="134726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76708</xdr:rowOff>
    </xdr:from>
    <xdr:to>
      <xdr:col>22</xdr:col>
      <xdr:colOff>565150</xdr:colOff>
      <xdr:row>79</xdr:row>
      <xdr:rowOff>1270</xdr:rowOff>
    </xdr:to>
    <xdr:cxnSp macro="">
      <xdr:nvCxnSpPr>
        <xdr:cNvPr id="430" name="直線コネクタ 429"/>
        <xdr:cNvCxnSpPr/>
      </xdr:nvCxnSpPr>
      <xdr:spPr>
        <a:xfrm>
          <a:off x="14782800" y="13449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78</xdr:row>
      <xdr:rowOff>76708</xdr:rowOff>
    </xdr:to>
    <xdr:cxnSp macro="">
      <xdr:nvCxnSpPr>
        <xdr:cNvPr id="433" name="直線コネクタ 432"/>
        <xdr:cNvCxnSpPr/>
      </xdr:nvCxnSpPr>
      <xdr:spPr>
        <a:xfrm>
          <a:off x="13893800" y="133629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97282</xdr:rowOff>
    </xdr:from>
    <xdr:to>
      <xdr:col>20</xdr:col>
      <xdr:colOff>158750</xdr:colOff>
      <xdr:row>77</xdr:row>
      <xdr:rowOff>161289</xdr:rowOff>
    </xdr:to>
    <xdr:cxnSp macro="">
      <xdr:nvCxnSpPr>
        <xdr:cNvPr id="436" name="直線コネクタ 435"/>
        <xdr:cNvCxnSpPr/>
      </xdr:nvCxnSpPr>
      <xdr:spPr>
        <a:xfrm>
          <a:off x="13004800" y="132989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46" name="円/楕円 445"/>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20845</xdr:rowOff>
    </xdr:from>
    <xdr:ext cx="762000" cy="259045"/>
    <xdr:sp macro="" textlink="">
      <xdr:nvSpPr>
        <xdr:cNvPr id="447"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48" name="円/楕円 447"/>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49" name="テキスト ボックス 448"/>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25908</xdr:rowOff>
    </xdr:from>
    <xdr:to>
      <xdr:col>21</xdr:col>
      <xdr:colOff>412750</xdr:colOff>
      <xdr:row>78</xdr:row>
      <xdr:rowOff>127508</xdr:rowOff>
    </xdr:to>
    <xdr:sp macro="" textlink="">
      <xdr:nvSpPr>
        <xdr:cNvPr id="450" name="円/楕円 449"/>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51" name="テキスト ボックス 450"/>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2" name="円/楕円 451"/>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3" name="テキスト ボックス 45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54" name="円/楕円 453"/>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55" name="テキスト ボックス 454"/>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埼玉県杉戸町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144172</xdr:rowOff>
    </xdr:from>
    <xdr:to>
      <xdr:col>4</xdr:col>
      <xdr:colOff>1117600</xdr:colOff>
      <xdr:row>18</xdr:row>
      <xdr:rowOff>98942</xdr:rowOff>
    </xdr:to>
    <xdr:cxnSp macro="">
      <xdr:nvCxnSpPr>
        <xdr:cNvPr id="52" name="直線コネクタ 51"/>
        <xdr:cNvCxnSpPr/>
      </xdr:nvCxnSpPr>
      <xdr:spPr bwMode="auto">
        <a:xfrm flipV="1">
          <a:off x="5003800" y="3106447"/>
          <a:ext cx="647700" cy="126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128949</xdr:rowOff>
    </xdr:from>
    <xdr:ext cx="762000" cy="259045"/>
    <xdr:sp macro="" textlink="">
      <xdr:nvSpPr>
        <xdr:cNvPr id="53" name="人口1人当たり決算額の推移平均値テキスト130"/>
        <xdr:cNvSpPr txBox="1"/>
      </xdr:nvSpPr>
      <xdr:spPr>
        <a:xfrm>
          <a:off x="5740400" y="3091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40959</xdr:rowOff>
    </xdr:from>
    <xdr:to>
      <xdr:col>4</xdr:col>
      <xdr:colOff>469900</xdr:colOff>
      <xdr:row>18</xdr:row>
      <xdr:rowOff>98942</xdr:rowOff>
    </xdr:to>
    <xdr:cxnSp macro="">
      <xdr:nvCxnSpPr>
        <xdr:cNvPr id="55" name="直線コネクタ 54"/>
        <xdr:cNvCxnSpPr/>
      </xdr:nvCxnSpPr>
      <xdr:spPr bwMode="auto">
        <a:xfrm>
          <a:off x="4305300" y="3174684"/>
          <a:ext cx="698500" cy="5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24206</xdr:rowOff>
    </xdr:from>
    <xdr:to>
      <xdr:col>3</xdr:col>
      <xdr:colOff>904875</xdr:colOff>
      <xdr:row>18</xdr:row>
      <xdr:rowOff>40959</xdr:rowOff>
    </xdr:to>
    <xdr:cxnSp macro="">
      <xdr:nvCxnSpPr>
        <xdr:cNvPr id="58" name="直線コネクタ 57"/>
        <xdr:cNvCxnSpPr/>
      </xdr:nvCxnSpPr>
      <xdr:spPr bwMode="auto">
        <a:xfrm>
          <a:off x="3606800" y="3157931"/>
          <a:ext cx="698500" cy="16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14556</xdr:rowOff>
    </xdr:from>
    <xdr:to>
      <xdr:col>3</xdr:col>
      <xdr:colOff>206375</xdr:colOff>
      <xdr:row>18</xdr:row>
      <xdr:rowOff>24206</xdr:rowOff>
    </xdr:to>
    <xdr:cxnSp macro="">
      <xdr:nvCxnSpPr>
        <xdr:cNvPr id="61" name="直線コネクタ 60"/>
        <xdr:cNvCxnSpPr/>
      </xdr:nvCxnSpPr>
      <xdr:spPr bwMode="auto">
        <a:xfrm>
          <a:off x="2908300" y="3148281"/>
          <a:ext cx="698500" cy="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93372</xdr:rowOff>
    </xdr:from>
    <xdr:to>
      <xdr:col>5</xdr:col>
      <xdr:colOff>34925</xdr:colOff>
      <xdr:row>18</xdr:row>
      <xdr:rowOff>23522</xdr:rowOff>
    </xdr:to>
    <xdr:sp macro="" textlink="">
      <xdr:nvSpPr>
        <xdr:cNvPr id="71" name="円/楕円 70"/>
        <xdr:cNvSpPr/>
      </xdr:nvSpPr>
      <xdr:spPr bwMode="auto">
        <a:xfrm>
          <a:off x="5600700" y="305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109899</xdr:rowOff>
    </xdr:from>
    <xdr:ext cx="762000" cy="259045"/>
    <xdr:sp macro="" textlink="">
      <xdr:nvSpPr>
        <xdr:cNvPr id="72" name="人口1人当たり決算額の推移該当値テキスト130"/>
        <xdr:cNvSpPr txBox="1"/>
      </xdr:nvSpPr>
      <xdr:spPr>
        <a:xfrm>
          <a:off x="5740400" y="290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70,865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48142</xdr:rowOff>
    </xdr:from>
    <xdr:to>
      <xdr:col>4</xdr:col>
      <xdr:colOff>520700</xdr:colOff>
      <xdr:row>18</xdr:row>
      <xdr:rowOff>149742</xdr:rowOff>
    </xdr:to>
    <xdr:sp macro="" textlink="">
      <xdr:nvSpPr>
        <xdr:cNvPr id="73" name="円/楕円 72"/>
        <xdr:cNvSpPr/>
      </xdr:nvSpPr>
      <xdr:spPr bwMode="auto">
        <a:xfrm>
          <a:off x="4953000" y="318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134519</xdr:rowOff>
    </xdr:from>
    <xdr:ext cx="736600" cy="259045"/>
    <xdr:sp macro="" textlink="">
      <xdr:nvSpPr>
        <xdr:cNvPr id="74" name="テキスト ボックス 73"/>
        <xdr:cNvSpPr txBox="1"/>
      </xdr:nvSpPr>
      <xdr:spPr>
        <a:xfrm>
          <a:off x="4622800" y="3268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161609</xdr:rowOff>
    </xdr:from>
    <xdr:to>
      <xdr:col>3</xdr:col>
      <xdr:colOff>955675</xdr:colOff>
      <xdr:row>18</xdr:row>
      <xdr:rowOff>91759</xdr:rowOff>
    </xdr:to>
    <xdr:sp macro="" textlink="">
      <xdr:nvSpPr>
        <xdr:cNvPr id="75" name="円/楕円 74"/>
        <xdr:cNvSpPr/>
      </xdr:nvSpPr>
      <xdr:spPr bwMode="auto">
        <a:xfrm>
          <a:off x="4254500" y="312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76536</xdr:rowOff>
    </xdr:from>
    <xdr:ext cx="762000" cy="259045"/>
    <xdr:sp macro="" textlink="">
      <xdr:nvSpPr>
        <xdr:cNvPr id="76" name="テキスト ボックス 75"/>
        <xdr:cNvSpPr txBox="1"/>
      </xdr:nvSpPr>
      <xdr:spPr>
        <a:xfrm>
          <a:off x="3924300" y="321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66,686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144856</xdr:rowOff>
    </xdr:from>
    <xdr:to>
      <xdr:col>3</xdr:col>
      <xdr:colOff>257175</xdr:colOff>
      <xdr:row>18</xdr:row>
      <xdr:rowOff>75006</xdr:rowOff>
    </xdr:to>
    <xdr:sp macro="" textlink="">
      <xdr:nvSpPr>
        <xdr:cNvPr id="77" name="円/楕円 76"/>
        <xdr:cNvSpPr/>
      </xdr:nvSpPr>
      <xdr:spPr bwMode="auto">
        <a:xfrm>
          <a:off x="3556000" y="310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59783</xdr:rowOff>
    </xdr:from>
    <xdr:ext cx="762000" cy="259045"/>
    <xdr:sp macro="" textlink="">
      <xdr:nvSpPr>
        <xdr:cNvPr id="78" name="テキスト ボックス 77"/>
        <xdr:cNvSpPr txBox="1"/>
      </xdr:nvSpPr>
      <xdr:spPr>
        <a:xfrm>
          <a:off x="3225800" y="319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67,712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135206</xdr:rowOff>
    </xdr:from>
    <xdr:to>
      <xdr:col>2</xdr:col>
      <xdr:colOff>692150</xdr:colOff>
      <xdr:row>18</xdr:row>
      <xdr:rowOff>65356</xdr:rowOff>
    </xdr:to>
    <xdr:sp macro="" textlink="">
      <xdr:nvSpPr>
        <xdr:cNvPr id="79" name="円/楕円 78"/>
        <xdr:cNvSpPr/>
      </xdr:nvSpPr>
      <xdr:spPr bwMode="auto">
        <a:xfrm>
          <a:off x="2857500" y="3097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50133</xdr:rowOff>
    </xdr:from>
    <xdr:ext cx="762000" cy="259045"/>
    <xdr:sp macro="" textlink="">
      <xdr:nvSpPr>
        <xdr:cNvPr id="80" name="テキスト ボックス 79"/>
        <xdr:cNvSpPr txBox="1"/>
      </xdr:nvSpPr>
      <xdr:spPr>
        <a:xfrm>
          <a:off x="2527300" y="318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194241</xdr:rowOff>
    </xdr:from>
    <xdr:to>
      <xdr:col>4</xdr:col>
      <xdr:colOff>1117600</xdr:colOff>
      <xdr:row>35</xdr:row>
      <xdr:rowOff>215305</xdr:rowOff>
    </xdr:to>
    <xdr:cxnSp macro="">
      <xdr:nvCxnSpPr>
        <xdr:cNvPr id="115" name="直線コネクタ 114"/>
        <xdr:cNvCxnSpPr/>
      </xdr:nvCxnSpPr>
      <xdr:spPr bwMode="auto">
        <a:xfrm flipV="1">
          <a:off x="5003800" y="6804591"/>
          <a:ext cx="647700" cy="2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190159</xdr:rowOff>
    </xdr:from>
    <xdr:to>
      <xdr:col>4</xdr:col>
      <xdr:colOff>469900</xdr:colOff>
      <xdr:row>35</xdr:row>
      <xdr:rowOff>215305</xdr:rowOff>
    </xdr:to>
    <xdr:cxnSp macro="">
      <xdr:nvCxnSpPr>
        <xdr:cNvPr id="118" name="直線コネクタ 117"/>
        <xdr:cNvCxnSpPr/>
      </xdr:nvCxnSpPr>
      <xdr:spPr bwMode="auto">
        <a:xfrm>
          <a:off x="4305300" y="6800509"/>
          <a:ext cx="6985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190159</xdr:rowOff>
    </xdr:from>
    <xdr:to>
      <xdr:col>3</xdr:col>
      <xdr:colOff>904875</xdr:colOff>
      <xdr:row>35</xdr:row>
      <xdr:rowOff>211451</xdr:rowOff>
    </xdr:to>
    <xdr:cxnSp macro="">
      <xdr:nvCxnSpPr>
        <xdr:cNvPr id="121" name="直線コネクタ 120"/>
        <xdr:cNvCxnSpPr/>
      </xdr:nvCxnSpPr>
      <xdr:spPr bwMode="auto">
        <a:xfrm flipV="1">
          <a:off x="3606800" y="6800509"/>
          <a:ext cx="698500" cy="2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103977</xdr:rowOff>
    </xdr:from>
    <xdr:to>
      <xdr:col>3</xdr:col>
      <xdr:colOff>206375</xdr:colOff>
      <xdr:row>35</xdr:row>
      <xdr:rowOff>211451</xdr:rowOff>
    </xdr:to>
    <xdr:cxnSp macro="">
      <xdr:nvCxnSpPr>
        <xdr:cNvPr id="124" name="直線コネクタ 123"/>
        <xdr:cNvCxnSpPr/>
      </xdr:nvCxnSpPr>
      <xdr:spPr bwMode="auto">
        <a:xfrm>
          <a:off x="2908300" y="6714327"/>
          <a:ext cx="698500" cy="107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143441</xdr:rowOff>
    </xdr:from>
    <xdr:to>
      <xdr:col>5</xdr:col>
      <xdr:colOff>34925</xdr:colOff>
      <xdr:row>35</xdr:row>
      <xdr:rowOff>245041</xdr:rowOff>
    </xdr:to>
    <xdr:sp macro="" textlink="">
      <xdr:nvSpPr>
        <xdr:cNvPr id="134" name="円/楕円 133"/>
        <xdr:cNvSpPr/>
      </xdr:nvSpPr>
      <xdr:spPr bwMode="auto">
        <a:xfrm>
          <a:off x="5600700" y="675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331418</xdr:rowOff>
    </xdr:from>
    <xdr:ext cx="762000" cy="259045"/>
    <xdr:sp macro="" textlink="">
      <xdr:nvSpPr>
        <xdr:cNvPr id="135" name="人口1人当たり決算額の推移該当値テキスト445"/>
        <xdr:cNvSpPr txBox="1"/>
      </xdr:nvSpPr>
      <xdr:spPr>
        <a:xfrm>
          <a:off x="5740400" y="659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164505</xdr:rowOff>
    </xdr:from>
    <xdr:to>
      <xdr:col>4</xdr:col>
      <xdr:colOff>520700</xdr:colOff>
      <xdr:row>35</xdr:row>
      <xdr:rowOff>266105</xdr:rowOff>
    </xdr:to>
    <xdr:sp macro="" textlink="">
      <xdr:nvSpPr>
        <xdr:cNvPr id="136" name="円/楕円 135"/>
        <xdr:cNvSpPr/>
      </xdr:nvSpPr>
      <xdr:spPr bwMode="auto">
        <a:xfrm>
          <a:off x="4953000" y="677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276282</xdr:rowOff>
    </xdr:from>
    <xdr:ext cx="736600" cy="259045"/>
    <xdr:sp macro="" textlink="">
      <xdr:nvSpPr>
        <xdr:cNvPr id="137" name="テキスト ボックス 136"/>
        <xdr:cNvSpPr txBox="1"/>
      </xdr:nvSpPr>
      <xdr:spPr>
        <a:xfrm>
          <a:off x="4622800" y="654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139359</xdr:rowOff>
    </xdr:from>
    <xdr:to>
      <xdr:col>3</xdr:col>
      <xdr:colOff>955675</xdr:colOff>
      <xdr:row>35</xdr:row>
      <xdr:rowOff>240959</xdr:rowOff>
    </xdr:to>
    <xdr:sp macro="" textlink="">
      <xdr:nvSpPr>
        <xdr:cNvPr id="138" name="円/楕円 137"/>
        <xdr:cNvSpPr/>
      </xdr:nvSpPr>
      <xdr:spPr bwMode="auto">
        <a:xfrm>
          <a:off x="4254500" y="674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225736</xdr:rowOff>
    </xdr:from>
    <xdr:ext cx="762000" cy="259045"/>
    <xdr:sp macro="" textlink="">
      <xdr:nvSpPr>
        <xdr:cNvPr id="139" name="テキスト ボックス 138"/>
        <xdr:cNvSpPr txBox="1"/>
      </xdr:nvSpPr>
      <xdr:spPr>
        <a:xfrm>
          <a:off x="3924300" y="68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160651</xdr:rowOff>
    </xdr:from>
    <xdr:to>
      <xdr:col>3</xdr:col>
      <xdr:colOff>257175</xdr:colOff>
      <xdr:row>35</xdr:row>
      <xdr:rowOff>262251</xdr:rowOff>
    </xdr:to>
    <xdr:sp macro="" textlink="">
      <xdr:nvSpPr>
        <xdr:cNvPr id="140" name="円/楕円 139"/>
        <xdr:cNvSpPr/>
      </xdr:nvSpPr>
      <xdr:spPr bwMode="auto">
        <a:xfrm>
          <a:off x="3556000" y="6771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247028</xdr:rowOff>
    </xdr:from>
    <xdr:ext cx="762000" cy="259045"/>
    <xdr:sp macro="" textlink="">
      <xdr:nvSpPr>
        <xdr:cNvPr id="141" name="テキスト ボックス 140"/>
        <xdr:cNvSpPr txBox="1"/>
      </xdr:nvSpPr>
      <xdr:spPr>
        <a:xfrm>
          <a:off x="3225800" y="685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53177</xdr:rowOff>
    </xdr:from>
    <xdr:to>
      <xdr:col>2</xdr:col>
      <xdr:colOff>692150</xdr:colOff>
      <xdr:row>35</xdr:row>
      <xdr:rowOff>154777</xdr:rowOff>
    </xdr:to>
    <xdr:sp macro="" textlink="">
      <xdr:nvSpPr>
        <xdr:cNvPr id="142" name="円/楕円 141"/>
        <xdr:cNvSpPr/>
      </xdr:nvSpPr>
      <xdr:spPr bwMode="auto">
        <a:xfrm>
          <a:off x="2857500" y="666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139554</xdr:rowOff>
    </xdr:from>
    <xdr:ext cx="762000" cy="259045"/>
    <xdr:sp macro="" textlink="">
      <xdr:nvSpPr>
        <xdr:cNvPr id="143" name="テキスト ボックス 142"/>
        <xdr:cNvSpPr txBox="1"/>
      </xdr:nvSpPr>
      <xdr:spPr>
        <a:xfrm>
          <a:off x="2527300" y="674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46,109
45,692
30.03
13,529,162
12,806,111
556,541
8,504,409
8,872,489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138366</xdr:rowOff>
    </xdr:from>
    <xdr:to>
      <xdr:col>6</xdr:col>
      <xdr:colOff>511175</xdr:colOff>
      <xdr:row>37</xdr:row>
      <xdr:rowOff>154406</xdr:rowOff>
    </xdr:to>
    <xdr:cxnSp macro="">
      <xdr:nvCxnSpPr>
        <xdr:cNvPr id="61" name="直線コネクタ 60"/>
        <xdr:cNvCxnSpPr/>
      </xdr:nvCxnSpPr>
      <xdr:spPr>
        <a:xfrm flipV="1">
          <a:off x="3797300" y="6482016"/>
          <a:ext cx="8382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154406</xdr:rowOff>
    </xdr:from>
    <xdr:to>
      <xdr:col>5</xdr:col>
      <xdr:colOff>358775</xdr:colOff>
      <xdr:row>38</xdr:row>
      <xdr:rowOff>6236</xdr:rowOff>
    </xdr:to>
    <xdr:cxnSp macro="">
      <xdr:nvCxnSpPr>
        <xdr:cNvPr id="64" name="直線コネクタ 63"/>
        <xdr:cNvCxnSpPr/>
      </xdr:nvCxnSpPr>
      <xdr:spPr>
        <a:xfrm flipV="1">
          <a:off x="2908300" y="6498056"/>
          <a:ext cx="8890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47689</xdr:rowOff>
    </xdr:from>
    <xdr:to>
      <xdr:col>4</xdr:col>
      <xdr:colOff>155575</xdr:colOff>
      <xdr:row>38</xdr:row>
      <xdr:rowOff>6236</xdr:rowOff>
    </xdr:to>
    <xdr:cxnSp macro="">
      <xdr:nvCxnSpPr>
        <xdr:cNvPr id="67" name="直線コネクタ 66"/>
        <xdr:cNvCxnSpPr/>
      </xdr:nvCxnSpPr>
      <xdr:spPr>
        <a:xfrm>
          <a:off x="2019300" y="6219889"/>
          <a:ext cx="889000" cy="30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38754</xdr:rowOff>
    </xdr:from>
    <xdr:to>
      <xdr:col>2</xdr:col>
      <xdr:colOff>638175</xdr:colOff>
      <xdr:row>36</xdr:row>
      <xdr:rowOff>47689</xdr:rowOff>
    </xdr:to>
    <xdr:cxnSp macro="">
      <xdr:nvCxnSpPr>
        <xdr:cNvPr id="70" name="直線コネクタ 69"/>
        <xdr:cNvCxnSpPr/>
      </xdr:nvCxnSpPr>
      <xdr:spPr>
        <a:xfrm>
          <a:off x="1130300" y="6210954"/>
          <a:ext cx="889000" cy="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87566</xdr:rowOff>
    </xdr:from>
    <xdr:to>
      <xdr:col>6</xdr:col>
      <xdr:colOff>561975</xdr:colOff>
      <xdr:row>38</xdr:row>
      <xdr:rowOff>17717</xdr:rowOff>
    </xdr:to>
    <xdr:sp macro="" textlink="">
      <xdr:nvSpPr>
        <xdr:cNvPr id="80" name="円/楕円 79"/>
        <xdr:cNvSpPr/>
      </xdr:nvSpPr>
      <xdr:spPr>
        <a:xfrm>
          <a:off x="4584700" y="6431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65993</xdr:rowOff>
    </xdr:from>
    <xdr:ext cx="534377" cy="259045"/>
    <xdr:sp macro="" textlink="">
      <xdr:nvSpPr>
        <xdr:cNvPr id="81" name="人件費該当値テキスト"/>
        <xdr:cNvSpPr txBox="1"/>
      </xdr:nvSpPr>
      <xdr:spPr>
        <a:xfrm>
          <a:off x="4686300" y="64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53,070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103606</xdr:rowOff>
    </xdr:from>
    <xdr:to>
      <xdr:col>5</xdr:col>
      <xdr:colOff>409575</xdr:colOff>
      <xdr:row>38</xdr:row>
      <xdr:rowOff>33756</xdr:rowOff>
    </xdr:to>
    <xdr:sp macro="" textlink="">
      <xdr:nvSpPr>
        <xdr:cNvPr id="82" name="円/楕円 81"/>
        <xdr:cNvSpPr/>
      </xdr:nvSpPr>
      <xdr:spPr>
        <a:xfrm>
          <a:off x="3746500" y="644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24884</xdr:rowOff>
    </xdr:from>
    <xdr:ext cx="534377" cy="259045"/>
    <xdr:sp macro="" textlink="">
      <xdr:nvSpPr>
        <xdr:cNvPr id="83" name="テキスト ボックス 82"/>
        <xdr:cNvSpPr txBox="1"/>
      </xdr:nvSpPr>
      <xdr:spPr>
        <a:xfrm>
          <a:off x="3530111" y="65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126886</xdr:rowOff>
    </xdr:from>
    <xdr:to>
      <xdr:col>4</xdr:col>
      <xdr:colOff>206375</xdr:colOff>
      <xdr:row>38</xdr:row>
      <xdr:rowOff>57035</xdr:rowOff>
    </xdr:to>
    <xdr:sp macro="" textlink="">
      <xdr:nvSpPr>
        <xdr:cNvPr id="84" name="円/楕円 83"/>
        <xdr:cNvSpPr/>
      </xdr:nvSpPr>
      <xdr:spPr>
        <a:xfrm>
          <a:off x="2857500" y="64705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48163</xdr:rowOff>
    </xdr:from>
    <xdr:ext cx="534377" cy="259045"/>
    <xdr:sp macro="" textlink="">
      <xdr:nvSpPr>
        <xdr:cNvPr id="85" name="テキスト ボックス 84"/>
        <xdr:cNvSpPr txBox="1"/>
      </xdr:nvSpPr>
      <xdr:spPr>
        <a:xfrm>
          <a:off x="2641111" y="65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168339</xdr:rowOff>
    </xdr:from>
    <xdr:to>
      <xdr:col>3</xdr:col>
      <xdr:colOff>3175</xdr:colOff>
      <xdr:row>36</xdr:row>
      <xdr:rowOff>98489</xdr:rowOff>
    </xdr:to>
    <xdr:sp macro="" textlink="">
      <xdr:nvSpPr>
        <xdr:cNvPr id="86" name="円/楕円 85"/>
        <xdr:cNvSpPr/>
      </xdr:nvSpPr>
      <xdr:spPr>
        <a:xfrm>
          <a:off x="1968500" y="61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115016</xdr:rowOff>
    </xdr:from>
    <xdr:ext cx="534377" cy="259045"/>
    <xdr:sp macro="" textlink="">
      <xdr:nvSpPr>
        <xdr:cNvPr id="87" name="テキスト ボックス 86"/>
        <xdr:cNvSpPr txBox="1"/>
      </xdr:nvSpPr>
      <xdr:spPr>
        <a:xfrm>
          <a:off x="1752111" y="59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159404</xdr:rowOff>
    </xdr:from>
    <xdr:to>
      <xdr:col>1</xdr:col>
      <xdr:colOff>485775</xdr:colOff>
      <xdr:row>36</xdr:row>
      <xdr:rowOff>89554</xdr:rowOff>
    </xdr:to>
    <xdr:sp macro="" textlink="">
      <xdr:nvSpPr>
        <xdr:cNvPr id="88" name="円/楕円 87"/>
        <xdr:cNvSpPr/>
      </xdr:nvSpPr>
      <xdr:spPr>
        <a:xfrm>
          <a:off x="1079500" y="616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106081</xdr:rowOff>
    </xdr:from>
    <xdr:ext cx="534377" cy="259045"/>
    <xdr:sp macro="" textlink="">
      <xdr:nvSpPr>
        <xdr:cNvPr id="89" name="テキスト ボックス 88"/>
        <xdr:cNvSpPr txBox="1"/>
      </xdr:nvSpPr>
      <xdr:spPr>
        <a:xfrm>
          <a:off x="863111" y="59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72443</xdr:rowOff>
    </xdr:from>
    <xdr:to>
      <xdr:col>6</xdr:col>
      <xdr:colOff>511175</xdr:colOff>
      <xdr:row>56</xdr:row>
      <xdr:rowOff>94323</xdr:rowOff>
    </xdr:to>
    <xdr:cxnSp macro="">
      <xdr:nvCxnSpPr>
        <xdr:cNvPr id="121" name="直線コネクタ 120"/>
        <xdr:cNvCxnSpPr/>
      </xdr:nvCxnSpPr>
      <xdr:spPr>
        <a:xfrm>
          <a:off x="3797300" y="9673643"/>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72443</xdr:rowOff>
    </xdr:from>
    <xdr:to>
      <xdr:col>5</xdr:col>
      <xdr:colOff>358775</xdr:colOff>
      <xdr:row>56</xdr:row>
      <xdr:rowOff>106406</xdr:rowOff>
    </xdr:to>
    <xdr:cxnSp macro="">
      <xdr:nvCxnSpPr>
        <xdr:cNvPr id="124" name="直線コネクタ 123"/>
        <xdr:cNvCxnSpPr/>
      </xdr:nvCxnSpPr>
      <xdr:spPr>
        <a:xfrm flipV="1">
          <a:off x="2908300" y="9673643"/>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96985</xdr:rowOff>
    </xdr:from>
    <xdr:to>
      <xdr:col>4</xdr:col>
      <xdr:colOff>155575</xdr:colOff>
      <xdr:row>56</xdr:row>
      <xdr:rowOff>106406</xdr:rowOff>
    </xdr:to>
    <xdr:cxnSp macro="">
      <xdr:nvCxnSpPr>
        <xdr:cNvPr id="127" name="直線コネクタ 126"/>
        <xdr:cNvCxnSpPr/>
      </xdr:nvCxnSpPr>
      <xdr:spPr>
        <a:xfrm>
          <a:off x="2019300" y="9698185"/>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96985</xdr:rowOff>
    </xdr:from>
    <xdr:to>
      <xdr:col>2</xdr:col>
      <xdr:colOff>638175</xdr:colOff>
      <xdr:row>56</xdr:row>
      <xdr:rowOff>105753</xdr:rowOff>
    </xdr:to>
    <xdr:cxnSp macro="">
      <xdr:nvCxnSpPr>
        <xdr:cNvPr id="130" name="直線コネクタ 129"/>
        <xdr:cNvCxnSpPr/>
      </xdr:nvCxnSpPr>
      <xdr:spPr>
        <a:xfrm flipV="1">
          <a:off x="1130300" y="9698185"/>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43523</xdr:rowOff>
    </xdr:from>
    <xdr:to>
      <xdr:col>6</xdr:col>
      <xdr:colOff>561975</xdr:colOff>
      <xdr:row>56</xdr:row>
      <xdr:rowOff>145123</xdr:rowOff>
    </xdr:to>
    <xdr:sp macro="" textlink="">
      <xdr:nvSpPr>
        <xdr:cNvPr id="140" name="円/楕円 139"/>
        <xdr:cNvSpPr/>
      </xdr:nvSpPr>
      <xdr:spPr>
        <a:xfrm>
          <a:off x="4584700" y="96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21950</xdr:rowOff>
    </xdr:from>
    <xdr:ext cx="534377" cy="259045"/>
    <xdr:sp macro="" textlink="">
      <xdr:nvSpPr>
        <xdr:cNvPr id="141" name="物件費該当値テキスト"/>
        <xdr:cNvSpPr txBox="1"/>
      </xdr:nvSpPr>
      <xdr:spPr>
        <a:xfrm>
          <a:off x="4686300" y="96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21643</xdr:rowOff>
    </xdr:from>
    <xdr:to>
      <xdr:col>5</xdr:col>
      <xdr:colOff>409575</xdr:colOff>
      <xdr:row>56</xdr:row>
      <xdr:rowOff>123243</xdr:rowOff>
    </xdr:to>
    <xdr:sp macro="" textlink="">
      <xdr:nvSpPr>
        <xdr:cNvPr id="142" name="円/楕円 141"/>
        <xdr:cNvSpPr/>
      </xdr:nvSpPr>
      <xdr:spPr>
        <a:xfrm>
          <a:off x="3746500" y="962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114370</xdr:rowOff>
    </xdr:from>
    <xdr:ext cx="534377" cy="259045"/>
    <xdr:sp macro="" textlink="">
      <xdr:nvSpPr>
        <xdr:cNvPr id="143" name="テキスト ボックス 142"/>
        <xdr:cNvSpPr txBox="1"/>
      </xdr:nvSpPr>
      <xdr:spPr>
        <a:xfrm>
          <a:off x="3530111" y="971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55606</xdr:rowOff>
    </xdr:from>
    <xdr:to>
      <xdr:col>4</xdr:col>
      <xdr:colOff>206375</xdr:colOff>
      <xdr:row>56</xdr:row>
      <xdr:rowOff>157206</xdr:rowOff>
    </xdr:to>
    <xdr:sp macro="" textlink="">
      <xdr:nvSpPr>
        <xdr:cNvPr id="144" name="円/楕円 143"/>
        <xdr:cNvSpPr/>
      </xdr:nvSpPr>
      <xdr:spPr>
        <a:xfrm>
          <a:off x="2857500" y="96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148333</xdr:rowOff>
    </xdr:from>
    <xdr:ext cx="534377" cy="259045"/>
    <xdr:sp macro="" textlink="">
      <xdr:nvSpPr>
        <xdr:cNvPr id="145" name="テキスト ボックス 144"/>
        <xdr:cNvSpPr txBox="1"/>
      </xdr:nvSpPr>
      <xdr:spPr>
        <a:xfrm>
          <a:off x="2641111" y="97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46185</xdr:rowOff>
    </xdr:from>
    <xdr:to>
      <xdr:col>3</xdr:col>
      <xdr:colOff>3175</xdr:colOff>
      <xdr:row>56</xdr:row>
      <xdr:rowOff>147785</xdr:rowOff>
    </xdr:to>
    <xdr:sp macro="" textlink="">
      <xdr:nvSpPr>
        <xdr:cNvPr id="146" name="円/楕円 145"/>
        <xdr:cNvSpPr/>
      </xdr:nvSpPr>
      <xdr:spPr>
        <a:xfrm>
          <a:off x="1968500" y="96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164312</xdr:rowOff>
    </xdr:from>
    <xdr:ext cx="534377" cy="259045"/>
    <xdr:sp macro="" textlink="">
      <xdr:nvSpPr>
        <xdr:cNvPr id="147" name="テキスト ボックス 146"/>
        <xdr:cNvSpPr txBox="1"/>
      </xdr:nvSpPr>
      <xdr:spPr>
        <a:xfrm>
          <a:off x="1752111" y="942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54953</xdr:rowOff>
    </xdr:from>
    <xdr:to>
      <xdr:col>1</xdr:col>
      <xdr:colOff>485775</xdr:colOff>
      <xdr:row>56</xdr:row>
      <xdr:rowOff>156553</xdr:rowOff>
    </xdr:to>
    <xdr:sp macro="" textlink="">
      <xdr:nvSpPr>
        <xdr:cNvPr id="148" name="円/楕円 147"/>
        <xdr:cNvSpPr/>
      </xdr:nvSpPr>
      <xdr:spPr>
        <a:xfrm>
          <a:off x="1079500" y="96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147680</xdr:rowOff>
    </xdr:from>
    <xdr:ext cx="534377" cy="259045"/>
    <xdr:sp macro="" textlink="">
      <xdr:nvSpPr>
        <xdr:cNvPr id="149" name="テキスト ボックス 148"/>
        <xdr:cNvSpPr txBox="1"/>
      </xdr:nvSpPr>
      <xdr:spPr>
        <a:xfrm>
          <a:off x="863111" y="97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171095</xdr:rowOff>
    </xdr:from>
    <xdr:to>
      <xdr:col>6</xdr:col>
      <xdr:colOff>511175</xdr:colOff>
      <xdr:row>78</xdr:row>
      <xdr:rowOff>13742</xdr:rowOff>
    </xdr:to>
    <xdr:cxnSp macro="">
      <xdr:nvCxnSpPr>
        <xdr:cNvPr id="178" name="直線コネクタ 177"/>
        <xdr:cNvCxnSpPr/>
      </xdr:nvCxnSpPr>
      <xdr:spPr>
        <a:xfrm flipV="1">
          <a:off x="3797300" y="13372745"/>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3608</xdr:rowOff>
    </xdr:from>
    <xdr:to>
      <xdr:col>5</xdr:col>
      <xdr:colOff>358775</xdr:colOff>
      <xdr:row>78</xdr:row>
      <xdr:rowOff>13742</xdr:rowOff>
    </xdr:to>
    <xdr:cxnSp macro="">
      <xdr:nvCxnSpPr>
        <xdr:cNvPr id="181" name="直線コネクタ 180"/>
        <xdr:cNvCxnSpPr/>
      </xdr:nvCxnSpPr>
      <xdr:spPr>
        <a:xfrm>
          <a:off x="2908300" y="1337670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3608</xdr:rowOff>
    </xdr:from>
    <xdr:to>
      <xdr:col>4</xdr:col>
      <xdr:colOff>155575</xdr:colOff>
      <xdr:row>78</xdr:row>
      <xdr:rowOff>30886</xdr:rowOff>
    </xdr:to>
    <xdr:cxnSp macro="">
      <xdr:nvCxnSpPr>
        <xdr:cNvPr id="184" name="直線コネクタ 183"/>
        <xdr:cNvCxnSpPr/>
      </xdr:nvCxnSpPr>
      <xdr:spPr>
        <a:xfrm flipV="1">
          <a:off x="2019300" y="13376708"/>
          <a:ext cx="889000" cy="2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9779</xdr:rowOff>
    </xdr:from>
    <xdr:to>
      <xdr:col>2</xdr:col>
      <xdr:colOff>638175</xdr:colOff>
      <xdr:row>78</xdr:row>
      <xdr:rowOff>30886</xdr:rowOff>
    </xdr:to>
    <xdr:cxnSp macro="">
      <xdr:nvCxnSpPr>
        <xdr:cNvPr id="187" name="直線コネクタ 186"/>
        <xdr:cNvCxnSpPr/>
      </xdr:nvCxnSpPr>
      <xdr:spPr>
        <a:xfrm>
          <a:off x="1130300" y="13382879"/>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120295</xdr:rowOff>
    </xdr:from>
    <xdr:to>
      <xdr:col>6</xdr:col>
      <xdr:colOff>561975</xdr:colOff>
      <xdr:row>78</xdr:row>
      <xdr:rowOff>50445</xdr:rowOff>
    </xdr:to>
    <xdr:sp macro="" textlink="">
      <xdr:nvSpPr>
        <xdr:cNvPr id="197" name="円/楕円 196"/>
        <xdr:cNvSpPr/>
      </xdr:nvSpPr>
      <xdr:spPr>
        <a:xfrm>
          <a:off x="4584700" y="133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98722</xdr:rowOff>
    </xdr:from>
    <xdr:ext cx="469744" cy="259045"/>
    <xdr:sp macro="" textlink="">
      <xdr:nvSpPr>
        <xdr:cNvPr id="198" name="維持補修費該当値テキスト"/>
        <xdr:cNvSpPr txBox="1"/>
      </xdr:nvSpPr>
      <xdr:spPr>
        <a:xfrm>
          <a:off x="4686300" y="133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134392</xdr:rowOff>
    </xdr:from>
    <xdr:to>
      <xdr:col>5</xdr:col>
      <xdr:colOff>409575</xdr:colOff>
      <xdr:row>78</xdr:row>
      <xdr:rowOff>64542</xdr:rowOff>
    </xdr:to>
    <xdr:sp macro="" textlink="">
      <xdr:nvSpPr>
        <xdr:cNvPr id="199" name="円/楕円 198"/>
        <xdr:cNvSpPr/>
      </xdr:nvSpPr>
      <xdr:spPr>
        <a:xfrm>
          <a:off x="3746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55669</xdr:rowOff>
    </xdr:from>
    <xdr:ext cx="469744" cy="259045"/>
    <xdr:sp macro="" textlink="">
      <xdr:nvSpPr>
        <xdr:cNvPr id="200" name="テキスト ボックス 199"/>
        <xdr:cNvSpPr txBox="1"/>
      </xdr:nvSpPr>
      <xdr:spPr>
        <a:xfrm>
          <a:off x="3562427" y="134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124258</xdr:rowOff>
    </xdr:from>
    <xdr:to>
      <xdr:col>4</xdr:col>
      <xdr:colOff>206375</xdr:colOff>
      <xdr:row>78</xdr:row>
      <xdr:rowOff>54408</xdr:rowOff>
    </xdr:to>
    <xdr:sp macro="" textlink="">
      <xdr:nvSpPr>
        <xdr:cNvPr id="201" name="円/楕円 200"/>
        <xdr:cNvSpPr/>
      </xdr:nvSpPr>
      <xdr:spPr>
        <a:xfrm>
          <a:off x="2857500" y="133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45535</xdr:rowOff>
    </xdr:from>
    <xdr:ext cx="469744" cy="259045"/>
    <xdr:sp macro="" textlink="">
      <xdr:nvSpPr>
        <xdr:cNvPr id="202" name="テキスト ボックス 201"/>
        <xdr:cNvSpPr txBox="1"/>
      </xdr:nvSpPr>
      <xdr:spPr>
        <a:xfrm>
          <a:off x="2673427" y="1341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151536</xdr:rowOff>
    </xdr:from>
    <xdr:to>
      <xdr:col>3</xdr:col>
      <xdr:colOff>3175</xdr:colOff>
      <xdr:row>78</xdr:row>
      <xdr:rowOff>81686</xdr:rowOff>
    </xdr:to>
    <xdr:sp macro="" textlink="">
      <xdr:nvSpPr>
        <xdr:cNvPr id="203" name="円/楕円 202"/>
        <xdr:cNvSpPr/>
      </xdr:nvSpPr>
      <xdr:spPr>
        <a:xfrm>
          <a:off x="1968500" y="133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72813</xdr:rowOff>
    </xdr:from>
    <xdr:ext cx="469744" cy="259045"/>
    <xdr:sp macro="" textlink="">
      <xdr:nvSpPr>
        <xdr:cNvPr id="204" name="テキスト ボックス 203"/>
        <xdr:cNvSpPr txBox="1"/>
      </xdr:nvSpPr>
      <xdr:spPr>
        <a:xfrm>
          <a:off x="1784427" y="1344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130429</xdr:rowOff>
    </xdr:from>
    <xdr:to>
      <xdr:col>1</xdr:col>
      <xdr:colOff>485775</xdr:colOff>
      <xdr:row>78</xdr:row>
      <xdr:rowOff>60579</xdr:rowOff>
    </xdr:to>
    <xdr:sp macro="" textlink="">
      <xdr:nvSpPr>
        <xdr:cNvPr id="205" name="円/楕円 204"/>
        <xdr:cNvSpPr/>
      </xdr:nvSpPr>
      <xdr:spPr>
        <a:xfrm>
          <a:off x="1079500" y="133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51706</xdr:rowOff>
    </xdr:from>
    <xdr:ext cx="469744" cy="259045"/>
    <xdr:sp macro="" textlink="">
      <xdr:nvSpPr>
        <xdr:cNvPr id="206" name="テキスト ボックス 205"/>
        <xdr:cNvSpPr txBox="1"/>
      </xdr:nvSpPr>
      <xdr:spPr>
        <a:xfrm>
          <a:off x="895427" y="134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131471</xdr:rowOff>
    </xdr:from>
    <xdr:to>
      <xdr:col>6</xdr:col>
      <xdr:colOff>511175</xdr:colOff>
      <xdr:row>98</xdr:row>
      <xdr:rowOff>134404</xdr:rowOff>
    </xdr:to>
    <xdr:cxnSp macro="">
      <xdr:nvCxnSpPr>
        <xdr:cNvPr id="236" name="直線コネクタ 235"/>
        <xdr:cNvCxnSpPr/>
      </xdr:nvCxnSpPr>
      <xdr:spPr>
        <a:xfrm flipV="1">
          <a:off x="3797300" y="16933571"/>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134404</xdr:rowOff>
    </xdr:from>
    <xdr:to>
      <xdr:col>5</xdr:col>
      <xdr:colOff>358775</xdr:colOff>
      <xdr:row>99</xdr:row>
      <xdr:rowOff>58623</xdr:rowOff>
    </xdr:to>
    <xdr:cxnSp macro="">
      <xdr:nvCxnSpPr>
        <xdr:cNvPr id="239" name="直線コネクタ 238"/>
        <xdr:cNvCxnSpPr/>
      </xdr:nvCxnSpPr>
      <xdr:spPr>
        <a:xfrm flipV="1">
          <a:off x="2908300" y="16936504"/>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58623</xdr:rowOff>
    </xdr:from>
    <xdr:to>
      <xdr:col>4</xdr:col>
      <xdr:colOff>155575</xdr:colOff>
      <xdr:row>99</xdr:row>
      <xdr:rowOff>96932</xdr:rowOff>
    </xdr:to>
    <xdr:cxnSp macro="">
      <xdr:nvCxnSpPr>
        <xdr:cNvPr id="242" name="直線コネクタ 241"/>
        <xdr:cNvCxnSpPr/>
      </xdr:nvCxnSpPr>
      <xdr:spPr>
        <a:xfrm flipV="1">
          <a:off x="2019300" y="17032173"/>
          <a:ext cx="8890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87885</xdr:rowOff>
    </xdr:from>
    <xdr:to>
      <xdr:col>2</xdr:col>
      <xdr:colOff>638175</xdr:colOff>
      <xdr:row>99</xdr:row>
      <xdr:rowOff>96932</xdr:rowOff>
    </xdr:to>
    <xdr:cxnSp macro="">
      <xdr:nvCxnSpPr>
        <xdr:cNvPr id="245" name="直線コネクタ 244"/>
        <xdr:cNvCxnSpPr/>
      </xdr:nvCxnSpPr>
      <xdr:spPr>
        <a:xfrm>
          <a:off x="1130300" y="17061435"/>
          <a:ext cx="889000" cy="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80671</xdr:rowOff>
    </xdr:from>
    <xdr:to>
      <xdr:col>6</xdr:col>
      <xdr:colOff>561975</xdr:colOff>
      <xdr:row>99</xdr:row>
      <xdr:rowOff>10821</xdr:rowOff>
    </xdr:to>
    <xdr:sp macro="" textlink="">
      <xdr:nvSpPr>
        <xdr:cNvPr id="255" name="円/楕円 254"/>
        <xdr:cNvSpPr/>
      </xdr:nvSpPr>
      <xdr:spPr>
        <a:xfrm>
          <a:off x="4584700" y="168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59098</xdr:rowOff>
    </xdr:from>
    <xdr:ext cx="534377" cy="259045"/>
    <xdr:sp macro="" textlink="">
      <xdr:nvSpPr>
        <xdr:cNvPr id="256" name="扶助費該当値テキスト"/>
        <xdr:cNvSpPr txBox="1"/>
      </xdr:nvSpPr>
      <xdr:spPr>
        <a:xfrm>
          <a:off x="4686300" y="168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44,432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83604</xdr:rowOff>
    </xdr:from>
    <xdr:to>
      <xdr:col>5</xdr:col>
      <xdr:colOff>409575</xdr:colOff>
      <xdr:row>99</xdr:row>
      <xdr:rowOff>13754</xdr:rowOff>
    </xdr:to>
    <xdr:sp macro="" textlink="">
      <xdr:nvSpPr>
        <xdr:cNvPr id="257" name="円/楕円 256"/>
        <xdr:cNvSpPr/>
      </xdr:nvSpPr>
      <xdr:spPr>
        <a:xfrm>
          <a:off x="3746500" y="168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4881</xdr:rowOff>
    </xdr:from>
    <xdr:ext cx="534377" cy="259045"/>
    <xdr:sp macro="" textlink="">
      <xdr:nvSpPr>
        <xdr:cNvPr id="258" name="テキスト ボックス 257"/>
        <xdr:cNvSpPr txBox="1"/>
      </xdr:nvSpPr>
      <xdr:spPr>
        <a:xfrm>
          <a:off x="3530111" y="1697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44,278</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7823</xdr:rowOff>
    </xdr:from>
    <xdr:to>
      <xdr:col>4</xdr:col>
      <xdr:colOff>206375</xdr:colOff>
      <xdr:row>99</xdr:row>
      <xdr:rowOff>109423</xdr:rowOff>
    </xdr:to>
    <xdr:sp macro="" textlink="">
      <xdr:nvSpPr>
        <xdr:cNvPr id="259" name="円/楕円 258"/>
        <xdr:cNvSpPr/>
      </xdr:nvSpPr>
      <xdr:spPr>
        <a:xfrm>
          <a:off x="2857500" y="169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100550</xdr:rowOff>
    </xdr:from>
    <xdr:ext cx="534377" cy="259045"/>
    <xdr:sp macro="" textlink="">
      <xdr:nvSpPr>
        <xdr:cNvPr id="260" name="テキスト ボックス 259"/>
        <xdr:cNvSpPr txBox="1"/>
      </xdr:nvSpPr>
      <xdr:spPr>
        <a:xfrm>
          <a:off x="2641111" y="1707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39,256</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46132</xdr:rowOff>
    </xdr:from>
    <xdr:to>
      <xdr:col>3</xdr:col>
      <xdr:colOff>3175</xdr:colOff>
      <xdr:row>99</xdr:row>
      <xdr:rowOff>147732</xdr:rowOff>
    </xdr:to>
    <xdr:sp macro="" textlink="">
      <xdr:nvSpPr>
        <xdr:cNvPr id="261" name="円/楕円 260"/>
        <xdr:cNvSpPr/>
      </xdr:nvSpPr>
      <xdr:spPr>
        <a:xfrm>
          <a:off x="1968500" y="170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138859</xdr:rowOff>
    </xdr:from>
    <xdr:ext cx="534377" cy="259045"/>
    <xdr:sp macro="" textlink="">
      <xdr:nvSpPr>
        <xdr:cNvPr id="262" name="テキスト ボックス 261"/>
        <xdr:cNvSpPr txBox="1"/>
      </xdr:nvSpPr>
      <xdr:spPr>
        <a:xfrm>
          <a:off x="1752111" y="171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37085</xdr:rowOff>
    </xdr:from>
    <xdr:to>
      <xdr:col>1</xdr:col>
      <xdr:colOff>485775</xdr:colOff>
      <xdr:row>99</xdr:row>
      <xdr:rowOff>138685</xdr:rowOff>
    </xdr:to>
    <xdr:sp macro="" textlink="">
      <xdr:nvSpPr>
        <xdr:cNvPr id="263" name="円/楕円 262"/>
        <xdr:cNvSpPr/>
      </xdr:nvSpPr>
      <xdr:spPr>
        <a:xfrm>
          <a:off x="1079500" y="1701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129812</xdr:rowOff>
    </xdr:from>
    <xdr:ext cx="534377" cy="259045"/>
    <xdr:sp macro="" textlink="">
      <xdr:nvSpPr>
        <xdr:cNvPr id="264" name="テキスト ボックス 263"/>
        <xdr:cNvSpPr txBox="1"/>
      </xdr:nvSpPr>
      <xdr:spPr>
        <a:xfrm>
          <a:off x="863111" y="1710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156486</xdr:rowOff>
    </xdr:from>
    <xdr:to>
      <xdr:col>15</xdr:col>
      <xdr:colOff>180975</xdr:colOff>
      <xdr:row>37</xdr:row>
      <xdr:rowOff>167001</xdr:rowOff>
    </xdr:to>
    <xdr:cxnSp macro="">
      <xdr:nvCxnSpPr>
        <xdr:cNvPr id="295" name="直線コネクタ 294"/>
        <xdr:cNvCxnSpPr/>
      </xdr:nvCxnSpPr>
      <xdr:spPr>
        <a:xfrm flipV="1">
          <a:off x="9639300" y="6500136"/>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167001</xdr:rowOff>
    </xdr:from>
    <xdr:to>
      <xdr:col>14</xdr:col>
      <xdr:colOff>28575</xdr:colOff>
      <xdr:row>38</xdr:row>
      <xdr:rowOff>7101</xdr:rowOff>
    </xdr:to>
    <xdr:cxnSp macro="">
      <xdr:nvCxnSpPr>
        <xdr:cNvPr id="298" name="直線コネクタ 297"/>
        <xdr:cNvCxnSpPr/>
      </xdr:nvCxnSpPr>
      <xdr:spPr>
        <a:xfrm flipV="1">
          <a:off x="8750300" y="6510651"/>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7101</xdr:rowOff>
    </xdr:from>
    <xdr:to>
      <xdr:col>12</xdr:col>
      <xdr:colOff>511175</xdr:colOff>
      <xdr:row>38</xdr:row>
      <xdr:rowOff>164356</xdr:rowOff>
    </xdr:to>
    <xdr:cxnSp macro="">
      <xdr:nvCxnSpPr>
        <xdr:cNvPr id="301" name="直線コネクタ 300"/>
        <xdr:cNvCxnSpPr/>
      </xdr:nvCxnSpPr>
      <xdr:spPr>
        <a:xfrm flipV="1">
          <a:off x="7861300" y="6522201"/>
          <a:ext cx="889000" cy="15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164356</xdr:rowOff>
    </xdr:from>
    <xdr:to>
      <xdr:col>11</xdr:col>
      <xdr:colOff>307975</xdr:colOff>
      <xdr:row>39</xdr:row>
      <xdr:rowOff>5424</xdr:rowOff>
    </xdr:to>
    <xdr:cxnSp macro="">
      <xdr:nvCxnSpPr>
        <xdr:cNvPr id="304" name="直線コネクタ 303"/>
        <xdr:cNvCxnSpPr/>
      </xdr:nvCxnSpPr>
      <xdr:spPr>
        <a:xfrm flipV="1">
          <a:off x="6972300" y="6679456"/>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105686</xdr:rowOff>
    </xdr:from>
    <xdr:to>
      <xdr:col>15</xdr:col>
      <xdr:colOff>231775</xdr:colOff>
      <xdr:row>38</xdr:row>
      <xdr:rowOff>35836</xdr:rowOff>
    </xdr:to>
    <xdr:sp macro="" textlink="">
      <xdr:nvSpPr>
        <xdr:cNvPr id="314" name="円/楕円 313"/>
        <xdr:cNvSpPr/>
      </xdr:nvSpPr>
      <xdr:spPr>
        <a:xfrm>
          <a:off x="10426700" y="64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84113</xdr:rowOff>
    </xdr:from>
    <xdr:ext cx="534377" cy="259045"/>
    <xdr:sp macro="" textlink="">
      <xdr:nvSpPr>
        <xdr:cNvPr id="315" name="補助費等該当値テキスト"/>
        <xdr:cNvSpPr txBox="1"/>
      </xdr:nvSpPr>
      <xdr:spPr>
        <a:xfrm>
          <a:off x="10528300" y="642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116201</xdr:rowOff>
    </xdr:from>
    <xdr:to>
      <xdr:col>14</xdr:col>
      <xdr:colOff>79375</xdr:colOff>
      <xdr:row>38</xdr:row>
      <xdr:rowOff>46351</xdr:rowOff>
    </xdr:to>
    <xdr:sp macro="" textlink="">
      <xdr:nvSpPr>
        <xdr:cNvPr id="316" name="円/楕円 315"/>
        <xdr:cNvSpPr/>
      </xdr:nvSpPr>
      <xdr:spPr>
        <a:xfrm>
          <a:off x="9588500" y="64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37478</xdr:rowOff>
    </xdr:from>
    <xdr:ext cx="534377" cy="259045"/>
    <xdr:sp macro="" textlink="">
      <xdr:nvSpPr>
        <xdr:cNvPr id="317" name="テキスト ボックス 316"/>
        <xdr:cNvSpPr txBox="1"/>
      </xdr:nvSpPr>
      <xdr:spPr>
        <a:xfrm>
          <a:off x="9372111" y="65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127751</xdr:rowOff>
    </xdr:from>
    <xdr:to>
      <xdr:col>12</xdr:col>
      <xdr:colOff>561975</xdr:colOff>
      <xdr:row>38</xdr:row>
      <xdr:rowOff>57901</xdr:rowOff>
    </xdr:to>
    <xdr:sp macro="" textlink="">
      <xdr:nvSpPr>
        <xdr:cNvPr id="318" name="円/楕円 317"/>
        <xdr:cNvSpPr/>
      </xdr:nvSpPr>
      <xdr:spPr>
        <a:xfrm>
          <a:off x="8699500" y="64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49028</xdr:rowOff>
    </xdr:from>
    <xdr:ext cx="534377" cy="259045"/>
    <xdr:sp macro="" textlink="">
      <xdr:nvSpPr>
        <xdr:cNvPr id="319" name="テキスト ボックス 318"/>
        <xdr:cNvSpPr txBox="1"/>
      </xdr:nvSpPr>
      <xdr:spPr>
        <a:xfrm>
          <a:off x="8483111" y="6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113556</xdr:rowOff>
    </xdr:from>
    <xdr:to>
      <xdr:col>11</xdr:col>
      <xdr:colOff>358775</xdr:colOff>
      <xdr:row>39</xdr:row>
      <xdr:rowOff>43706</xdr:rowOff>
    </xdr:to>
    <xdr:sp macro="" textlink="">
      <xdr:nvSpPr>
        <xdr:cNvPr id="320" name="円/楕円 319"/>
        <xdr:cNvSpPr/>
      </xdr:nvSpPr>
      <xdr:spPr>
        <a:xfrm>
          <a:off x="7810500" y="66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34833</xdr:rowOff>
    </xdr:from>
    <xdr:ext cx="469744" cy="259045"/>
    <xdr:sp macro="" textlink="">
      <xdr:nvSpPr>
        <xdr:cNvPr id="321" name="テキスト ボックス 320"/>
        <xdr:cNvSpPr txBox="1"/>
      </xdr:nvSpPr>
      <xdr:spPr>
        <a:xfrm>
          <a:off x="7626427" y="672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126074</xdr:rowOff>
    </xdr:from>
    <xdr:to>
      <xdr:col>10</xdr:col>
      <xdr:colOff>155575</xdr:colOff>
      <xdr:row>39</xdr:row>
      <xdr:rowOff>56224</xdr:rowOff>
    </xdr:to>
    <xdr:sp macro="" textlink="">
      <xdr:nvSpPr>
        <xdr:cNvPr id="322" name="円/楕円 321"/>
        <xdr:cNvSpPr/>
      </xdr:nvSpPr>
      <xdr:spPr>
        <a:xfrm>
          <a:off x="6921500" y="664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47351</xdr:rowOff>
    </xdr:from>
    <xdr:ext cx="469744" cy="259045"/>
    <xdr:sp macro="" textlink="">
      <xdr:nvSpPr>
        <xdr:cNvPr id="323" name="テキスト ボックス 322"/>
        <xdr:cNvSpPr txBox="1"/>
      </xdr:nvSpPr>
      <xdr:spPr>
        <a:xfrm>
          <a:off x="6737427" y="67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83342</xdr:rowOff>
    </xdr:from>
    <xdr:to>
      <xdr:col>15</xdr:col>
      <xdr:colOff>180975</xdr:colOff>
      <xdr:row>58</xdr:row>
      <xdr:rowOff>16820</xdr:rowOff>
    </xdr:to>
    <xdr:cxnSp macro="">
      <xdr:nvCxnSpPr>
        <xdr:cNvPr id="352" name="直線コネクタ 351"/>
        <xdr:cNvCxnSpPr/>
      </xdr:nvCxnSpPr>
      <xdr:spPr>
        <a:xfrm flipV="1">
          <a:off x="9639300" y="9855992"/>
          <a:ext cx="8382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16820</xdr:rowOff>
    </xdr:from>
    <xdr:to>
      <xdr:col>14</xdr:col>
      <xdr:colOff>28575</xdr:colOff>
      <xdr:row>58</xdr:row>
      <xdr:rowOff>55614</xdr:rowOff>
    </xdr:to>
    <xdr:cxnSp macro="">
      <xdr:nvCxnSpPr>
        <xdr:cNvPr id="355" name="直線コネクタ 354"/>
        <xdr:cNvCxnSpPr/>
      </xdr:nvCxnSpPr>
      <xdr:spPr>
        <a:xfrm flipV="1">
          <a:off x="8750300" y="9960920"/>
          <a:ext cx="889000" cy="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55614</xdr:rowOff>
    </xdr:from>
    <xdr:to>
      <xdr:col>12</xdr:col>
      <xdr:colOff>511175</xdr:colOff>
      <xdr:row>58</xdr:row>
      <xdr:rowOff>95100</xdr:rowOff>
    </xdr:to>
    <xdr:cxnSp macro="">
      <xdr:nvCxnSpPr>
        <xdr:cNvPr id="358" name="直線コネクタ 357"/>
        <xdr:cNvCxnSpPr/>
      </xdr:nvCxnSpPr>
      <xdr:spPr>
        <a:xfrm flipV="1">
          <a:off x="7861300" y="9999714"/>
          <a:ext cx="8890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57138</xdr:rowOff>
    </xdr:from>
    <xdr:to>
      <xdr:col>11</xdr:col>
      <xdr:colOff>307975</xdr:colOff>
      <xdr:row>58</xdr:row>
      <xdr:rowOff>95100</xdr:rowOff>
    </xdr:to>
    <xdr:cxnSp macro="">
      <xdr:nvCxnSpPr>
        <xdr:cNvPr id="361" name="直線コネクタ 360"/>
        <xdr:cNvCxnSpPr/>
      </xdr:nvCxnSpPr>
      <xdr:spPr>
        <a:xfrm>
          <a:off x="6972300" y="10001238"/>
          <a:ext cx="889000" cy="3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32542</xdr:rowOff>
    </xdr:from>
    <xdr:to>
      <xdr:col>15</xdr:col>
      <xdr:colOff>231775</xdr:colOff>
      <xdr:row>57</xdr:row>
      <xdr:rowOff>134142</xdr:rowOff>
    </xdr:to>
    <xdr:sp macro="" textlink="">
      <xdr:nvSpPr>
        <xdr:cNvPr id="371" name="円/楕円 370"/>
        <xdr:cNvSpPr/>
      </xdr:nvSpPr>
      <xdr:spPr>
        <a:xfrm>
          <a:off x="10426700" y="980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10969</xdr:rowOff>
    </xdr:from>
    <xdr:ext cx="534377" cy="259045"/>
    <xdr:sp macro="" textlink="">
      <xdr:nvSpPr>
        <xdr:cNvPr id="372" name="普通建設事業費該当値テキスト"/>
        <xdr:cNvSpPr txBox="1"/>
      </xdr:nvSpPr>
      <xdr:spPr>
        <a:xfrm>
          <a:off x="10528300" y="97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39,896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137470</xdr:rowOff>
    </xdr:from>
    <xdr:to>
      <xdr:col>14</xdr:col>
      <xdr:colOff>79375</xdr:colOff>
      <xdr:row>58</xdr:row>
      <xdr:rowOff>67620</xdr:rowOff>
    </xdr:to>
    <xdr:sp macro="" textlink="">
      <xdr:nvSpPr>
        <xdr:cNvPr id="373" name="円/楕円 372"/>
        <xdr:cNvSpPr/>
      </xdr:nvSpPr>
      <xdr:spPr>
        <a:xfrm>
          <a:off x="9588500" y="99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58747</xdr:rowOff>
    </xdr:from>
    <xdr:ext cx="534377" cy="259045"/>
    <xdr:sp macro="" textlink="">
      <xdr:nvSpPr>
        <xdr:cNvPr id="374" name="テキスト ボックス 373"/>
        <xdr:cNvSpPr txBox="1"/>
      </xdr:nvSpPr>
      <xdr:spPr>
        <a:xfrm>
          <a:off x="9372111" y="1000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4814</xdr:rowOff>
    </xdr:from>
    <xdr:to>
      <xdr:col>12</xdr:col>
      <xdr:colOff>561975</xdr:colOff>
      <xdr:row>58</xdr:row>
      <xdr:rowOff>106414</xdr:rowOff>
    </xdr:to>
    <xdr:sp macro="" textlink="">
      <xdr:nvSpPr>
        <xdr:cNvPr id="375" name="円/楕円 374"/>
        <xdr:cNvSpPr/>
      </xdr:nvSpPr>
      <xdr:spPr>
        <a:xfrm>
          <a:off x="8699500" y="99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97541</xdr:rowOff>
    </xdr:from>
    <xdr:ext cx="534377" cy="259045"/>
    <xdr:sp macro="" textlink="">
      <xdr:nvSpPr>
        <xdr:cNvPr id="376" name="テキスト ボックス 375"/>
        <xdr:cNvSpPr txBox="1"/>
      </xdr:nvSpPr>
      <xdr:spPr>
        <a:xfrm>
          <a:off x="8483111" y="100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44300</xdr:rowOff>
    </xdr:from>
    <xdr:to>
      <xdr:col>11</xdr:col>
      <xdr:colOff>358775</xdr:colOff>
      <xdr:row>58</xdr:row>
      <xdr:rowOff>145900</xdr:rowOff>
    </xdr:to>
    <xdr:sp macro="" textlink="">
      <xdr:nvSpPr>
        <xdr:cNvPr id="377" name="円/楕円 376"/>
        <xdr:cNvSpPr/>
      </xdr:nvSpPr>
      <xdr:spPr>
        <a:xfrm>
          <a:off x="7810500" y="99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137027</xdr:rowOff>
    </xdr:from>
    <xdr:ext cx="534377" cy="259045"/>
    <xdr:sp macro="" textlink="">
      <xdr:nvSpPr>
        <xdr:cNvPr id="378" name="テキスト ボックス 377"/>
        <xdr:cNvSpPr txBox="1"/>
      </xdr:nvSpPr>
      <xdr:spPr>
        <a:xfrm>
          <a:off x="7594111" y="1008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6338</xdr:rowOff>
    </xdr:from>
    <xdr:to>
      <xdr:col>10</xdr:col>
      <xdr:colOff>155575</xdr:colOff>
      <xdr:row>58</xdr:row>
      <xdr:rowOff>107938</xdr:rowOff>
    </xdr:to>
    <xdr:sp macro="" textlink="">
      <xdr:nvSpPr>
        <xdr:cNvPr id="379" name="円/楕円 378"/>
        <xdr:cNvSpPr/>
      </xdr:nvSpPr>
      <xdr:spPr>
        <a:xfrm>
          <a:off x="6921500" y="99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99065</xdr:rowOff>
    </xdr:from>
    <xdr:ext cx="534377" cy="259045"/>
    <xdr:sp macro="" textlink="">
      <xdr:nvSpPr>
        <xdr:cNvPr id="380" name="テキスト ボックス 379"/>
        <xdr:cNvSpPr txBox="1"/>
      </xdr:nvSpPr>
      <xdr:spPr>
        <a:xfrm>
          <a:off x="6705111" y="1004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16191</xdr:rowOff>
    </xdr:from>
    <xdr:to>
      <xdr:col>15</xdr:col>
      <xdr:colOff>180975</xdr:colOff>
      <xdr:row>79</xdr:row>
      <xdr:rowOff>4642</xdr:rowOff>
    </xdr:to>
    <xdr:cxnSp macro="">
      <xdr:nvCxnSpPr>
        <xdr:cNvPr id="411" name="直線コネクタ 410"/>
        <xdr:cNvCxnSpPr/>
      </xdr:nvCxnSpPr>
      <xdr:spPr>
        <a:xfrm flipV="1">
          <a:off x="9639300" y="13389291"/>
          <a:ext cx="838200" cy="15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136841</xdr:rowOff>
    </xdr:from>
    <xdr:to>
      <xdr:col>15</xdr:col>
      <xdr:colOff>231775</xdr:colOff>
      <xdr:row>78</xdr:row>
      <xdr:rowOff>66991</xdr:rowOff>
    </xdr:to>
    <xdr:sp macro="" textlink="">
      <xdr:nvSpPr>
        <xdr:cNvPr id="421" name="円/楕円 420"/>
        <xdr:cNvSpPr/>
      </xdr:nvSpPr>
      <xdr:spPr>
        <a:xfrm>
          <a:off x="10426700" y="133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115268</xdr:rowOff>
    </xdr:from>
    <xdr:ext cx="534377" cy="259045"/>
    <xdr:sp macro="" textlink="">
      <xdr:nvSpPr>
        <xdr:cNvPr id="422" name="普通建設事業費 （ うち新規整備　）該当値テキスト"/>
        <xdr:cNvSpPr txBox="1"/>
      </xdr:nvSpPr>
      <xdr:spPr>
        <a:xfrm>
          <a:off x="10528300" y="1331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125292</xdr:rowOff>
    </xdr:from>
    <xdr:to>
      <xdr:col>14</xdr:col>
      <xdr:colOff>79375</xdr:colOff>
      <xdr:row>79</xdr:row>
      <xdr:rowOff>55442</xdr:rowOff>
    </xdr:to>
    <xdr:sp macro="" textlink="">
      <xdr:nvSpPr>
        <xdr:cNvPr id="423" name="円/楕円 422"/>
        <xdr:cNvSpPr/>
      </xdr:nvSpPr>
      <xdr:spPr>
        <a:xfrm>
          <a:off x="9588500" y="134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46569</xdr:rowOff>
    </xdr:from>
    <xdr:ext cx="469744" cy="259045"/>
    <xdr:sp macro="" textlink="">
      <xdr:nvSpPr>
        <xdr:cNvPr id="424" name="テキスト ボックス 423"/>
        <xdr:cNvSpPr txBox="1"/>
      </xdr:nvSpPr>
      <xdr:spPr>
        <a:xfrm>
          <a:off x="9404427" y="1359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43662</xdr:rowOff>
    </xdr:from>
    <xdr:to>
      <xdr:col>15</xdr:col>
      <xdr:colOff>180975</xdr:colOff>
      <xdr:row>98</xdr:row>
      <xdr:rowOff>47853</xdr:rowOff>
    </xdr:to>
    <xdr:cxnSp macro="">
      <xdr:nvCxnSpPr>
        <xdr:cNvPr id="453" name="直線コネクタ 452"/>
        <xdr:cNvCxnSpPr/>
      </xdr:nvCxnSpPr>
      <xdr:spPr>
        <a:xfrm flipV="1">
          <a:off x="9639300" y="1684576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164312</xdr:rowOff>
    </xdr:from>
    <xdr:to>
      <xdr:col>15</xdr:col>
      <xdr:colOff>231775</xdr:colOff>
      <xdr:row>98</xdr:row>
      <xdr:rowOff>94462</xdr:rowOff>
    </xdr:to>
    <xdr:sp macro="" textlink="">
      <xdr:nvSpPr>
        <xdr:cNvPr id="463" name="円/楕円 462"/>
        <xdr:cNvSpPr/>
      </xdr:nvSpPr>
      <xdr:spPr>
        <a:xfrm>
          <a:off x="10426700" y="167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142739</xdr:rowOff>
    </xdr:from>
    <xdr:ext cx="534377" cy="259045"/>
    <xdr:sp macro="" textlink="">
      <xdr:nvSpPr>
        <xdr:cNvPr id="464" name="普通建設事業費 （ うち更新整備　）該当値テキスト"/>
        <xdr:cNvSpPr txBox="1"/>
      </xdr:nvSpPr>
      <xdr:spPr>
        <a:xfrm>
          <a:off x="10528300" y="167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168503</xdr:rowOff>
    </xdr:from>
    <xdr:to>
      <xdr:col>14</xdr:col>
      <xdr:colOff>79375</xdr:colOff>
      <xdr:row>98</xdr:row>
      <xdr:rowOff>98653</xdr:rowOff>
    </xdr:to>
    <xdr:sp macro="" textlink="">
      <xdr:nvSpPr>
        <xdr:cNvPr id="465" name="円/楕円 464"/>
        <xdr:cNvSpPr/>
      </xdr:nvSpPr>
      <xdr:spPr>
        <a:xfrm>
          <a:off x="9588500" y="167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89780</xdr:rowOff>
    </xdr:from>
    <xdr:ext cx="534377" cy="259045"/>
    <xdr:sp macro="" textlink="">
      <xdr:nvSpPr>
        <xdr:cNvPr id="466" name="テキスト ボックス 465"/>
        <xdr:cNvSpPr txBox="1"/>
      </xdr:nvSpPr>
      <xdr:spPr>
        <a:xfrm>
          <a:off x="9372111" y="1689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43079</xdr:rowOff>
    </xdr:from>
    <xdr:to>
      <xdr:col>19</xdr:col>
      <xdr:colOff>644525</xdr:colOff>
      <xdr:row>39</xdr:row>
      <xdr:rowOff>44450</xdr:rowOff>
    </xdr:to>
    <xdr:cxnSp macro="">
      <xdr:nvCxnSpPr>
        <xdr:cNvPr id="504" name="直線コネクタ 503"/>
        <xdr:cNvCxnSpPr/>
      </xdr:nvCxnSpPr>
      <xdr:spPr>
        <a:xfrm>
          <a:off x="12814300" y="67296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163729</xdr:rowOff>
    </xdr:from>
    <xdr:to>
      <xdr:col>18</xdr:col>
      <xdr:colOff>492125</xdr:colOff>
      <xdr:row>39</xdr:row>
      <xdr:rowOff>93879</xdr:rowOff>
    </xdr:to>
    <xdr:sp macro="" textlink="">
      <xdr:nvSpPr>
        <xdr:cNvPr id="522" name="円/楕円 521"/>
        <xdr:cNvSpPr/>
      </xdr:nvSpPr>
      <xdr:spPr>
        <a:xfrm>
          <a:off x="12763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85006</xdr:rowOff>
    </xdr:from>
    <xdr:ext cx="313932" cy="259045"/>
    <xdr:sp macro="" textlink="">
      <xdr:nvSpPr>
        <xdr:cNvPr id="523" name="テキスト ボックス 522"/>
        <xdr:cNvSpPr txBox="1"/>
      </xdr:nvSpPr>
      <xdr:spPr>
        <a:xfrm>
          <a:off x="12657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51820</xdr:rowOff>
    </xdr:from>
    <xdr:to>
      <xdr:col>23</xdr:col>
      <xdr:colOff>517525</xdr:colOff>
      <xdr:row>77</xdr:row>
      <xdr:rowOff>91629</xdr:rowOff>
    </xdr:to>
    <xdr:cxnSp macro="">
      <xdr:nvCxnSpPr>
        <xdr:cNvPr id="603" name="直線コネクタ 602"/>
        <xdr:cNvCxnSpPr/>
      </xdr:nvCxnSpPr>
      <xdr:spPr>
        <a:xfrm>
          <a:off x="15481300" y="13253470"/>
          <a:ext cx="8382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51820</xdr:rowOff>
    </xdr:from>
    <xdr:to>
      <xdr:col>22</xdr:col>
      <xdr:colOff>365125</xdr:colOff>
      <xdr:row>77</xdr:row>
      <xdr:rowOff>65063</xdr:rowOff>
    </xdr:to>
    <xdr:cxnSp macro="">
      <xdr:nvCxnSpPr>
        <xdr:cNvPr id="606" name="直線コネクタ 605"/>
        <xdr:cNvCxnSpPr/>
      </xdr:nvCxnSpPr>
      <xdr:spPr>
        <a:xfrm flipV="1">
          <a:off x="14592300" y="13253470"/>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64393</xdr:rowOff>
    </xdr:from>
    <xdr:to>
      <xdr:col>21</xdr:col>
      <xdr:colOff>161925</xdr:colOff>
      <xdr:row>77</xdr:row>
      <xdr:rowOff>65063</xdr:rowOff>
    </xdr:to>
    <xdr:cxnSp macro="">
      <xdr:nvCxnSpPr>
        <xdr:cNvPr id="609" name="直線コネクタ 608"/>
        <xdr:cNvCxnSpPr/>
      </xdr:nvCxnSpPr>
      <xdr:spPr>
        <a:xfrm>
          <a:off x="13703300" y="13266043"/>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14722</xdr:rowOff>
    </xdr:from>
    <xdr:to>
      <xdr:col>19</xdr:col>
      <xdr:colOff>644525</xdr:colOff>
      <xdr:row>77</xdr:row>
      <xdr:rowOff>64393</xdr:rowOff>
    </xdr:to>
    <xdr:cxnSp macro="">
      <xdr:nvCxnSpPr>
        <xdr:cNvPr id="612" name="直線コネクタ 611"/>
        <xdr:cNvCxnSpPr/>
      </xdr:nvCxnSpPr>
      <xdr:spPr>
        <a:xfrm>
          <a:off x="12814300" y="13216372"/>
          <a:ext cx="889000" cy="4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40829</xdr:rowOff>
    </xdr:from>
    <xdr:to>
      <xdr:col>23</xdr:col>
      <xdr:colOff>568325</xdr:colOff>
      <xdr:row>77</xdr:row>
      <xdr:rowOff>142429</xdr:rowOff>
    </xdr:to>
    <xdr:sp macro="" textlink="">
      <xdr:nvSpPr>
        <xdr:cNvPr id="622" name="円/楕円 621"/>
        <xdr:cNvSpPr/>
      </xdr:nvSpPr>
      <xdr:spPr>
        <a:xfrm>
          <a:off x="16268700" y="132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19256</xdr:rowOff>
    </xdr:from>
    <xdr:ext cx="534377" cy="259045"/>
    <xdr:sp macro="" textlink="">
      <xdr:nvSpPr>
        <xdr:cNvPr id="623" name="公債費該当値テキスト"/>
        <xdr:cNvSpPr txBox="1"/>
      </xdr:nvSpPr>
      <xdr:spPr>
        <a:xfrm>
          <a:off x="16370300" y="1322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21,444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1020</xdr:rowOff>
    </xdr:from>
    <xdr:to>
      <xdr:col>22</xdr:col>
      <xdr:colOff>415925</xdr:colOff>
      <xdr:row>77</xdr:row>
      <xdr:rowOff>102620</xdr:rowOff>
    </xdr:to>
    <xdr:sp macro="" textlink="">
      <xdr:nvSpPr>
        <xdr:cNvPr id="624" name="円/楕円 623"/>
        <xdr:cNvSpPr/>
      </xdr:nvSpPr>
      <xdr:spPr>
        <a:xfrm>
          <a:off x="15430500" y="13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93747</xdr:rowOff>
    </xdr:from>
    <xdr:ext cx="534377" cy="259045"/>
    <xdr:sp macro="" textlink="">
      <xdr:nvSpPr>
        <xdr:cNvPr id="625" name="テキスト ボックス 624"/>
        <xdr:cNvSpPr txBox="1"/>
      </xdr:nvSpPr>
      <xdr:spPr>
        <a:xfrm>
          <a:off x="15214111" y="1329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14263</xdr:rowOff>
    </xdr:from>
    <xdr:to>
      <xdr:col>21</xdr:col>
      <xdr:colOff>212725</xdr:colOff>
      <xdr:row>77</xdr:row>
      <xdr:rowOff>115863</xdr:rowOff>
    </xdr:to>
    <xdr:sp macro="" textlink="">
      <xdr:nvSpPr>
        <xdr:cNvPr id="626" name="円/楕円 625"/>
        <xdr:cNvSpPr/>
      </xdr:nvSpPr>
      <xdr:spPr>
        <a:xfrm>
          <a:off x="14541500" y="13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106990</xdr:rowOff>
    </xdr:from>
    <xdr:ext cx="534377" cy="259045"/>
    <xdr:sp macro="" textlink="">
      <xdr:nvSpPr>
        <xdr:cNvPr id="627" name="テキスト ボックス 626"/>
        <xdr:cNvSpPr txBox="1"/>
      </xdr:nvSpPr>
      <xdr:spPr>
        <a:xfrm>
          <a:off x="14325111" y="133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13593</xdr:rowOff>
    </xdr:from>
    <xdr:to>
      <xdr:col>20</xdr:col>
      <xdr:colOff>9525</xdr:colOff>
      <xdr:row>77</xdr:row>
      <xdr:rowOff>115193</xdr:rowOff>
    </xdr:to>
    <xdr:sp macro="" textlink="">
      <xdr:nvSpPr>
        <xdr:cNvPr id="628" name="円/楕円 627"/>
        <xdr:cNvSpPr/>
      </xdr:nvSpPr>
      <xdr:spPr>
        <a:xfrm>
          <a:off x="13652500" y="13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106320</xdr:rowOff>
    </xdr:from>
    <xdr:ext cx="534377" cy="259045"/>
    <xdr:sp macro="" textlink="">
      <xdr:nvSpPr>
        <xdr:cNvPr id="629" name="テキスト ボックス 628"/>
        <xdr:cNvSpPr txBox="1"/>
      </xdr:nvSpPr>
      <xdr:spPr>
        <a:xfrm>
          <a:off x="13436111" y="1330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135372</xdr:rowOff>
    </xdr:from>
    <xdr:to>
      <xdr:col>18</xdr:col>
      <xdr:colOff>492125</xdr:colOff>
      <xdr:row>77</xdr:row>
      <xdr:rowOff>65522</xdr:rowOff>
    </xdr:to>
    <xdr:sp macro="" textlink="">
      <xdr:nvSpPr>
        <xdr:cNvPr id="630" name="円/楕円 629"/>
        <xdr:cNvSpPr/>
      </xdr:nvSpPr>
      <xdr:spPr>
        <a:xfrm>
          <a:off x="12763500" y="131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56649</xdr:rowOff>
    </xdr:from>
    <xdr:ext cx="534377" cy="259045"/>
    <xdr:sp macro="" textlink="">
      <xdr:nvSpPr>
        <xdr:cNvPr id="631" name="テキスト ボックス 630"/>
        <xdr:cNvSpPr txBox="1"/>
      </xdr:nvSpPr>
      <xdr:spPr>
        <a:xfrm>
          <a:off x="12547111" y="1325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16484</xdr:rowOff>
    </xdr:from>
    <xdr:to>
      <xdr:col>23</xdr:col>
      <xdr:colOff>517525</xdr:colOff>
      <xdr:row>99</xdr:row>
      <xdr:rowOff>43878</xdr:rowOff>
    </xdr:to>
    <xdr:cxnSp macro="">
      <xdr:nvCxnSpPr>
        <xdr:cNvPr id="660" name="直線コネクタ 659"/>
        <xdr:cNvCxnSpPr/>
      </xdr:nvCxnSpPr>
      <xdr:spPr>
        <a:xfrm flipV="1">
          <a:off x="15481300" y="16990034"/>
          <a:ext cx="8382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163271</xdr:rowOff>
    </xdr:from>
    <xdr:to>
      <xdr:col>22</xdr:col>
      <xdr:colOff>365125</xdr:colOff>
      <xdr:row>99</xdr:row>
      <xdr:rowOff>43878</xdr:rowOff>
    </xdr:to>
    <xdr:cxnSp macro="">
      <xdr:nvCxnSpPr>
        <xdr:cNvPr id="663" name="直線コネクタ 662"/>
        <xdr:cNvCxnSpPr/>
      </xdr:nvCxnSpPr>
      <xdr:spPr>
        <a:xfrm>
          <a:off x="14592300" y="16965371"/>
          <a:ext cx="889000" cy="5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163271</xdr:rowOff>
    </xdr:from>
    <xdr:to>
      <xdr:col>21</xdr:col>
      <xdr:colOff>161925</xdr:colOff>
      <xdr:row>99</xdr:row>
      <xdr:rowOff>5550</xdr:rowOff>
    </xdr:to>
    <xdr:cxnSp macro="">
      <xdr:nvCxnSpPr>
        <xdr:cNvPr id="666" name="直線コネクタ 665"/>
        <xdr:cNvCxnSpPr/>
      </xdr:nvCxnSpPr>
      <xdr:spPr>
        <a:xfrm flipV="1">
          <a:off x="13703300" y="16965371"/>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5550</xdr:rowOff>
    </xdr:from>
    <xdr:to>
      <xdr:col>19</xdr:col>
      <xdr:colOff>644525</xdr:colOff>
      <xdr:row>99</xdr:row>
      <xdr:rowOff>9017</xdr:rowOff>
    </xdr:to>
    <xdr:cxnSp macro="">
      <xdr:nvCxnSpPr>
        <xdr:cNvPr id="669" name="直線コネクタ 668"/>
        <xdr:cNvCxnSpPr/>
      </xdr:nvCxnSpPr>
      <xdr:spPr>
        <a:xfrm flipV="1">
          <a:off x="12814300" y="16979100"/>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137134</xdr:rowOff>
    </xdr:from>
    <xdr:to>
      <xdr:col>23</xdr:col>
      <xdr:colOff>568325</xdr:colOff>
      <xdr:row>99</xdr:row>
      <xdr:rowOff>67284</xdr:rowOff>
    </xdr:to>
    <xdr:sp macro="" textlink="">
      <xdr:nvSpPr>
        <xdr:cNvPr id="679" name="円/楕円 678"/>
        <xdr:cNvSpPr/>
      </xdr:nvSpPr>
      <xdr:spPr>
        <a:xfrm>
          <a:off x="16268700" y="169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52061</xdr:rowOff>
    </xdr:from>
    <xdr:ext cx="469744" cy="259045"/>
    <xdr:sp macro="" textlink="">
      <xdr:nvSpPr>
        <xdr:cNvPr id="680" name="積立金該当値テキスト"/>
        <xdr:cNvSpPr txBox="1"/>
      </xdr:nvSpPr>
      <xdr:spPr>
        <a:xfrm>
          <a:off x="16370300" y="1685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164528</xdr:rowOff>
    </xdr:from>
    <xdr:to>
      <xdr:col>22</xdr:col>
      <xdr:colOff>415925</xdr:colOff>
      <xdr:row>99</xdr:row>
      <xdr:rowOff>94678</xdr:rowOff>
    </xdr:to>
    <xdr:sp macro="" textlink="">
      <xdr:nvSpPr>
        <xdr:cNvPr id="681" name="円/楕円 680"/>
        <xdr:cNvSpPr/>
      </xdr:nvSpPr>
      <xdr:spPr>
        <a:xfrm>
          <a:off x="15430500" y="169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85805</xdr:rowOff>
    </xdr:from>
    <xdr:ext cx="313932" cy="259045"/>
    <xdr:sp macro="" textlink="">
      <xdr:nvSpPr>
        <xdr:cNvPr id="682" name="テキスト ボックス 681"/>
        <xdr:cNvSpPr txBox="1"/>
      </xdr:nvSpPr>
      <xdr:spPr>
        <a:xfrm>
          <a:off x="15324333" y="1705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112471</xdr:rowOff>
    </xdr:from>
    <xdr:to>
      <xdr:col>21</xdr:col>
      <xdr:colOff>212725</xdr:colOff>
      <xdr:row>99</xdr:row>
      <xdr:rowOff>42621</xdr:rowOff>
    </xdr:to>
    <xdr:sp macro="" textlink="">
      <xdr:nvSpPr>
        <xdr:cNvPr id="683" name="円/楕円 682"/>
        <xdr:cNvSpPr/>
      </xdr:nvSpPr>
      <xdr:spPr>
        <a:xfrm>
          <a:off x="14541500" y="169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33748</xdr:rowOff>
    </xdr:from>
    <xdr:ext cx="469744" cy="259045"/>
    <xdr:sp macro="" textlink="">
      <xdr:nvSpPr>
        <xdr:cNvPr id="684" name="テキスト ボックス 683"/>
        <xdr:cNvSpPr txBox="1"/>
      </xdr:nvSpPr>
      <xdr:spPr>
        <a:xfrm>
          <a:off x="14357427" y="1700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126200</xdr:rowOff>
    </xdr:from>
    <xdr:to>
      <xdr:col>20</xdr:col>
      <xdr:colOff>9525</xdr:colOff>
      <xdr:row>99</xdr:row>
      <xdr:rowOff>56350</xdr:rowOff>
    </xdr:to>
    <xdr:sp macro="" textlink="">
      <xdr:nvSpPr>
        <xdr:cNvPr id="685" name="円/楕円 684"/>
        <xdr:cNvSpPr/>
      </xdr:nvSpPr>
      <xdr:spPr>
        <a:xfrm>
          <a:off x="13652500" y="169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47477</xdr:rowOff>
    </xdr:from>
    <xdr:ext cx="469744" cy="259045"/>
    <xdr:sp macro="" textlink="">
      <xdr:nvSpPr>
        <xdr:cNvPr id="686" name="テキスト ボックス 685"/>
        <xdr:cNvSpPr txBox="1"/>
      </xdr:nvSpPr>
      <xdr:spPr>
        <a:xfrm>
          <a:off x="13468427" y="170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129667</xdr:rowOff>
    </xdr:from>
    <xdr:to>
      <xdr:col>18</xdr:col>
      <xdr:colOff>492125</xdr:colOff>
      <xdr:row>99</xdr:row>
      <xdr:rowOff>59817</xdr:rowOff>
    </xdr:to>
    <xdr:sp macro="" textlink="">
      <xdr:nvSpPr>
        <xdr:cNvPr id="687" name="円/楕円 686"/>
        <xdr:cNvSpPr/>
      </xdr:nvSpPr>
      <xdr:spPr>
        <a:xfrm>
          <a:off x="12763500" y="1693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50944</xdr:rowOff>
    </xdr:from>
    <xdr:ext cx="469744" cy="259045"/>
    <xdr:sp macro="" textlink="">
      <xdr:nvSpPr>
        <xdr:cNvPr id="688" name="テキスト ボックス 687"/>
        <xdr:cNvSpPr txBox="1"/>
      </xdr:nvSpPr>
      <xdr:spPr>
        <a:xfrm>
          <a:off x="12579427" y="1702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122875</xdr:rowOff>
    </xdr:from>
    <xdr:to>
      <xdr:col>32</xdr:col>
      <xdr:colOff>187325</xdr:colOff>
      <xdr:row>58</xdr:row>
      <xdr:rowOff>122875</xdr:rowOff>
    </xdr:to>
    <xdr:cxnSp macro="">
      <xdr:nvCxnSpPr>
        <xdr:cNvPr id="774" name="直線コネクタ 773"/>
        <xdr:cNvCxnSpPr/>
      </xdr:nvCxnSpPr>
      <xdr:spPr>
        <a:xfrm>
          <a:off x="21323300" y="10066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122875</xdr:rowOff>
    </xdr:from>
    <xdr:to>
      <xdr:col>31</xdr:col>
      <xdr:colOff>34925</xdr:colOff>
      <xdr:row>58</xdr:row>
      <xdr:rowOff>123058</xdr:rowOff>
    </xdr:to>
    <xdr:cxnSp macro="">
      <xdr:nvCxnSpPr>
        <xdr:cNvPr id="777" name="直線コネクタ 776"/>
        <xdr:cNvCxnSpPr/>
      </xdr:nvCxnSpPr>
      <xdr:spPr>
        <a:xfrm flipV="1">
          <a:off x="20434300" y="1006697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123058</xdr:rowOff>
    </xdr:from>
    <xdr:to>
      <xdr:col>29</xdr:col>
      <xdr:colOff>517525</xdr:colOff>
      <xdr:row>58</xdr:row>
      <xdr:rowOff>123058</xdr:rowOff>
    </xdr:to>
    <xdr:cxnSp macro="">
      <xdr:nvCxnSpPr>
        <xdr:cNvPr id="780" name="直線コネクタ 779"/>
        <xdr:cNvCxnSpPr/>
      </xdr:nvCxnSpPr>
      <xdr:spPr>
        <a:xfrm>
          <a:off x="19545300" y="10067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123058</xdr:rowOff>
    </xdr:from>
    <xdr:to>
      <xdr:col>28</xdr:col>
      <xdr:colOff>314325</xdr:colOff>
      <xdr:row>58</xdr:row>
      <xdr:rowOff>123058</xdr:rowOff>
    </xdr:to>
    <xdr:cxnSp macro="">
      <xdr:nvCxnSpPr>
        <xdr:cNvPr id="783" name="直線コネクタ 782"/>
        <xdr:cNvCxnSpPr/>
      </xdr:nvCxnSpPr>
      <xdr:spPr>
        <a:xfrm>
          <a:off x="18656300" y="10067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72075</xdr:rowOff>
    </xdr:from>
    <xdr:to>
      <xdr:col>32</xdr:col>
      <xdr:colOff>238125</xdr:colOff>
      <xdr:row>59</xdr:row>
      <xdr:rowOff>2225</xdr:rowOff>
    </xdr:to>
    <xdr:sp macro="" textlink="">
      <xdr:nvSpPr>
        <xdr:cNvPr id="793" name="円/楕円 792"/>
        <xdr:cNvSpPr/>
      </xdr:nvSpPr>
      <xdr:spPr>
        <a:xfrm>
          <a:off x="22110700" y="100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158452</xdr:rowOff>
    </xdr:from>
    <xdr:ext cx="378565" cy="259045"/>
    <xdr:sp macro="" textlink="">
      <xdr:nvSpPr>
        <xdr:cNvPr id="794" name="貸付金該当値テキスト"/>
        <xdr:cNvSpPr txBox="1"/>
      </xdr:nvSpPr>
      <xdr:spPr>
        <a:xfrm>
          <a:off x="22212300" y="993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72075</xdr:rowOff>
    </xdr:from>
    <xdr:to>
      <xdr:col>31</xdr:col>
      <xdr:colOff>85725</xdr:colOff>
      <xdr:row>59</xdr:row>
      <xdr:rowOff>2225</xdr:rowOff>
    </xdr:to>
    <xdr:sp macro="" textlink="">
      <xdr:nvSpPr>
        <xdr:cNvPr id="795" name="円/楕円 794"/>
        <xdr:cNvSpPr/>
      </xdr:nvSpPr>
      <xdr:spPr>
        <a:xfrm>
          <a:off x="21272500" y="100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164802</xdr:rowOff>
    </xdr:from>
    <xdr:ext cx="378565" cy="259045"/>
    <xdr:sp macro="" textlink="">
      <xdr:nvSpPr>
        <xdr:cNvPr id="796" name="テキスト ボックス 795"/>
        <xdr:cNvSpPr txBox="1"/>
      </xdr:nvSpPr>
      <xdr:spPr>
        <a:xfrm>
          <a:off x="21134017" y="1010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72258</xdr:rowOff>
    </xdr:from>
    <xdr:to>
      <xdr:col>29</xdr:col>
      <xdr:colOff>568325</xdr:colOff>
      <xdr:row>59</xdr:row>
      <xdr:rowOff>2408</xdr:rowOff>
    </xdr:to>
    <xdr:sp macro="" textlink="">
      <xdr:nvSpPr>
        <xdr:cNvPr id="797" name="円/楕円 796"/>
        <xdr:cNvSpPr/>
      </xdr:nvSpPr>
      <xdr:spPr>
        <a:xfrm>
          <a:off x="20383500" y="100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164985</xdr:rowOff>
    </xdr:from>
    <xdr:ext cx="378565" cy="259045"/>
    <xdr:sp macro="" textlink="">
      <xdr:nvSpPr>
        <xdr:cNvPr id="798" name="テキスト ボックス 797"/>
        <xdr:cNvSpPr txBox="1"/>
      </xdr:nvSpPr>
      <xdr:spPr>
        <a:xfrm>
          <a:off x="20245017" y="1010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72258</xdr:rowOff>
    </xdr:from>
    <xdr:to>
      <xdr:col>28</xdr:col>
      <xdr:colOff>365125</xdr:colOff>
      <xdr:row>59</xdr:row>
      <xdr:rowOff>2408</xdr:rowOff>
    </xdr:to>
    <xdr:sp macro="" textlink="">
      <xdr:nvSpPr>
        <xdr:cNvPr id="799" name="円/楕円 798"/>
        <xdr:cNvSpPr/>
      </xdr:nvSpPr>
      <xdr:spPr>
        <a:xfrm>
          <a:off x="19494500" y="100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164985</xdr:rowOff>
    </xdr:from>
    <xdr:ext cx="378565" cy="259045"/>
    <xdr:sp macro="" textlink="">
      <xdr:nvSpPr>
        <xdr:cNvPr id="800" name="テキスト ボックス 799"/>
        <xdr:cNvSpPr txBox="1"/>
      </xdr:nvSpPr>
      <xdr:spPr>
        <a:xfrm>
          <a:off x="19356017" y="1010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72258</xdr:rowOff>
    </xdr:from>
    <xdr:to>
      <xdr:col>27</xdr:col>
      <xdr:colOff>161925</xdr:colOff>
      <xdr:row>59</xdr:row>
      <xdr:rowOff>2408</xdr:rowOff>
    </xdr:to>
    <xdr:sp macro="" textlink="">
      <xdr:nvSpPr>
        <xdr:cNvPr id="801" name="円/楕円 800"/>
        <xdr:cNvSpPr/>
      </xdr:nvSpPr>
      <xdr:spPr>
        <a:xfrm>
          <a:off x="18605500" y="100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164985</xdr:rowOff>
    </xdr:from>
    <xdr:ext cx="378565" cy="259045"/>
    <xdr:sp macro="" textlink="">
      <xdr:nvSpPr>
        <xdr:cNvPr id="802" name="テキスト ボックス 801"/>
        <xdr:cNvSpPr txBox="1"/>
      </xdr:nvSpPr>
      <xdr:spPr>
        <a:xfrm>
          <a:off x="18467017" y="1010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88609</xdr:rowOff>
    </xdr:from>
    <xdr:to>
      <xdr:col>32</xdr:col>
      <xdr:colOff>187325</xdr:colOff>
      <xdr:row>77</xdr:row>
      <xdr:rowOff>98134</xdr:rowOff>
    </xdr:to>
    <xdr:cxnSp macro="">
      <xdr:nvCxnSpPr>
        <xdr:cNvPr id="832" name="直線コネクタ 831"/>
        <xdr:cNvCxnSpPr/>
      </xdr:nvCxnSpPr>
      <xdr:spPr>
        <a:xfrm flipV="1">
          <a:off x="21323300" y="1329025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98134</xdr:rowOff>
    </xdr:from>
    <xdr:to>
      <xdr:col>31</xdr:col>
      <xdr:colOff>34925</xdr:colOff>
      <xdr:row>77</xdr:row>
      <xdr:rowOff>166675</xdr:rowOff>
    </xdr:to>
    <xdr:cxnSp macro="">
      <xdr:nvCxnSpPr>
        <xdr:cNvPr id="835" name="直線コネクタ 834"/>
        <xdr:cNvCxnSpPr/>
      </xdr:nvCxnSpPr>
      <xdr:spPr>
        <a:xfrm flipV="1">
          <a:off x="20434300" y="13299784"/>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166675</xdr:rowOff>
    </xdr:from>
    <xdr:to>
      <xdr:col>29</xdr:col>
      <xdr:colOff>517525</xdr:colOff>
      <xdr:row>78</xdr:row>
      <xdr:rowOff>17723</xdr:rowOff>
    </xdr:to>
    <xdr:cxnSp macro="">
      <xdr:nvCxnSpPr>
        <xdr:cNvPr id="838" name="直線コネクタ 837"/>
        <xdr:cNvCxnSpPr/>
      </xdr:nvCxnSpPr>
      <xdr:spPr>
        <a:xfrm flipV="1">
          <a:off x="19545300" y="13368325"/>
          <a:ext cx="8890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7759</xdr:rowOff>
    </xdr:from>
    <xdr:to>
      <xdr:col>28</xdr:col>
      <xdr:colOff>314325</xdr:colOff>
      <xdr:row>78</xdr:row>
      <xdr:rowOff>17723</xdr:rowOff>
    </xdr:to>
    <xdr:cxnSp macro="">
      <xdr:nvCxnSpPr>
        <xdr:cNvPr id="841" name="直線コネクタ 840"/>
        <xdr:cNvCxnSpPr/>
      </xdr:nvCxnSpPr>
      <xdr:spPr>
        <a:xfrm>
          <a:off x="18656300" y="13380859"/>
          <a:ext cx="889000" cy="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37809</xdr:rowOff>
    </xdr:from>
    <xdr:to>
      <xdr:col>32</xdr:col>
      <xdr:colOff>238125</xdr:colOff>
      <xdr:row>77</xdr:row>
      <xdr:rowOff>139409</xdr:rowOff>
    </xdr:to>
    <xdr:sp macro="" textlink="">
      <xdr:nvSpPr>
        <xdr:cNvPr id="851" name="円/楕円 850"/>
        <xdr:cNvSpPr/>
      </xdr:nvSpPr>
      <xdr:spPr>
        <a:xfrm>
          <a:off x="221107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16236</xdr:rowOff>
    </xdr:from>
    <xdr:ext cx="534377" cy="259045"/>
    <xdr:sp macro="" textlink="">
      <xdr:nvSpPr>
        <xdr:cNvPr id="852" name="繰出金該当値テキスト"/>
        <xdr:cNvSpPr txBox="1"/>
      </xdr:nvSpPr>
      <xdr:spPr>
        <a:xfrm>
          <a:off x="22212300" y="132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35,682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47334</xdr:rowOff>
    </xdr:from>
    <xdr:to>
      <xdr:col>31</xdr:col>
      <xdr:colOff>85725</xdr:colOff>
      <xdr:row>77</xdr:row>
      <xdr:rowOff>148934</xdr:rowOff>
    </xdr:to>
    <xdr:sp macro="" textlink="">
      <xdr:nvSpPr>
        <xdr:cNvPr id="853" name="円/楕円 852"/>
        <xdr:cNvSpPr/>
      </xdr:nvSpPr>
      <xdr:spPr>
        <a:xfrm>
          <a:off x="21272500" y="132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140061</xdr:rowOff>
    </xdr:from>
    <xdr:ext cx="534377" cy="259045"/>
    <xdr:sp macro="" textlink="">
      <xdr:nvSpPr>
        <xdr:cNvPr id="854" name="テキスト ボックス 853"/>
        <xdr:cNvSpPr txBox="1"/>
      </xdr:nvSpPr>
      <xdr:spPr>
        <a:xfrm>
          <a:off x="21056111" y="133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115875</xdr:rowOff>
    </xdr:from>
    <xdr:to>
      <xdr:col>29</xdr:col>
      <xdr:colOff>568325</xdr:colOff>
      <xdr:row>78</xdr:row>
      <xdr:rowOff>46025</xdr:rowOff>
    </xdr:to>
    <xdr:sp macro="" textlink="">
      <xdr:nvSpPr>
        <xdr:cNvPr id="855" name="円/楕円 854"/>
        <xdr:cNvSpPr/>
      </xdr:nvSpPr>
      <xdr:spPr>
        <a:xfrm>
          <a:off x="20383500" y="133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37152</xdr:rowOff>
    </xdr:from>
    <xdr:ext cx="534377" cy="259045"/>
    <xdr:sp macro="" textlink="">
      <xdr:nvSpPr>
        <xdr:cNvPr id="856" name="テキスト ボックス 855"/>
        <xdr:cNvSpPr txBox="1"/>
      </xdr:nvSpPr>
      <xdr:spPr>
        <a:xfrm>
          <a:off x="20167111" y="1341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138373</xdr:rowOff>
    </xdr:from>
    <xdr:to>
      <xdr:col>28</xdr:col>
      <xdr:colOff>365125</xdr:colOff>
      <xdr:row>78</xdr:row>
      <xdr:rowOff>68523</xdr:rowOff>
    </xdr:to>
    <xdr:sp macro="" textlink="">
      <xdr:nvSpPr>
        <xdr:cNvPr id="857" name="円/楕円 856"/>
        <xdr:cNvSpPr/>
      </xdr:nvSpPr>
      <xdr:spPr>
        <a:xfrm>
          <a:off x="19494500" y="133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59650</xdr:rowOff>
    </xdr:from>
    <xdr:ext cx="534377" cy="259045"/>
    <xdr:sp macro="" textlink="">
      <xdr:nvSpPr>
        <xdr:cNvPr id="858" name="テキスト ボックス 857"/>
        <xdr:cNvSpPr txBox="1"/>
      </xdr:nvSpPr>
      <xdr:spPr>
        <a:xfrm>
          <a:off x="19278111" y="134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128409</xdr:rowOff>
    </xdr:from>
    <xdr:to>
      <xdr:col>27</xdr:col>
      <xdr:colOff>161925</xdr:colOff>
      <xdr:row>78</xdr:row>
      <xdr:rowOff>58559</xdr:rowOff>
    </xdr:to>
    <xdr:sp macro="" textlink="">
      <xdr:nvSpPr>
        <xdr:cNvPr id="859" name="円/楕円 858"/>
        <xdr:cNvSpPr/>
      </xdr:nvSpPr>
      <xdr:spPr>
        <a:xfrm>
          <a:off x="18605500" y="133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49686</xdr:rowOff>
    </xdr:from>
    <xdr:ext cx="534377" cy="259045"/>
    <xdr:sp macro="" textlink="">
      <xdr:nvSpPr>
        <xdr:cNvPr id="860" name="テキスト ボックス 859"/>
        <xdr:cNvSpPr txBox="1"/>
      </xdr:nvSpPr>
      <xdr:spPr>
        <a:xfrm>
          <a:off x="18389111" y="1342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全体として、類似団体平均より低い水準であることは、効率的な財政運営ができているものと分析できる。個別項目として、人件費が</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より減少しているのは、消防の一部組合化により消防職員分が人件費から補助費等に振り替えられたことによる。補助費等が類似団体に比較して少ないのは、ごみ処理を一部事務組合ではなく町単独で実施していることが一因と考えられる。扶助費が平成２６年度以後伸びているのは、障がい者や高齢者にかかる社会保障関係費が伸びていることに加え、臨時福祉給付金の支給事業が加わったことによる。次に、普通建設事業費は、原則休止の扱いとしているため、類似団体より低めの水準となっ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町立幼稚園５園のうち３園を１つに統合し、そこに保育園をあわせた「すぎと幼稚園・保育園」を新設したため、特に新規整備の額が前年度より多くなっている。次に、繰出金が増加傾向にあるのは、高齢化等を背景にした国民健康保険特別会計及び後期高齢者医療特別会計の繰出金が増加傾向にあることによる。最後に、公債費が類似団体より低い水準であるのは、毎年の元金償還額以上の借入れをしないことを原則として運用していることから、町債残高が減少傾向にあることによる。今後も、住民サービス水準を維持しつつ、低コストで効率的な財政運営ができるよう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46,109
45,692
30.03
13,529,162
12,806,111
556,541
8,504,409
8,872,489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160927</xdr:rowOff>
    </xdr:from>
    <xdr:to>
      <xdr:col>6</xdr:col>
      <xdr:colOff>511175</xdr:colOff>
      <xdr:row>38</xdr:row>
      <xdr:rowOff>30625</xdr:rowOff>
    </xdr:to>
    <xdr:cxnSp macro="">
      <xdr:nvCxnSpPr>
        <xdr:cNvPr id="63" name="直線コネクタ 62"/>
        <xdr:cNvCxnSpPr/>
      </xdr:nvCxnSpPr>
      <xdr:spPr>
        <a:xfrm>
          <a:off x="3797300" y="650457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160927</xdr:rowOff>
    </xdr:from>
    <xdr:to>
      <xdr:col>5</xdr:col>
      <xdr:colOff>358775</xdr:colOff>
      <xdr:row>38</xdr:row>
      <xdr:rowOff>21155</xdr:rowOff>
    </xdr:to>
    <xdr:cxnSp macro="">
      <xdr:nvCxnSpPr>
        <xdr:cNvPr id="66" name="直線コネクタ 65"/>
        <xdr:cNvCxnSpPr/>
      </xdr:nvCxnSpPr>
      <xdr:spPr>
        <a:xfrm flipV="1">
          <a:off x="2908300" y="6504577"/>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4826</xdr:rowOff>
    </xdr:from>
    <xdr:to>
      <xdr:col>4</xdr:col>
      <xdr:colOff>155575</xdr:colOff>
      <xdr:row>38</xdr:row>
      <xdr:rowOff>21155</xdr:rowOff>
    </xdr:to>
    <xdr:cxnSp macro="">
      <xdr:nvCxnSpPr>
        <xdr:cNvPr id="69" name="直線コネクタ 68"/>
        <xdr:cNvCxnSpPr/>
      </xdr:nvCxnSpPr>
      <xdr:spPr>
        <a:xfrm>
          <a:off x="2019300" y="65199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118799</xdr:rowOff>
    </xdr:from>
    <xdr:to>
      <xdr:col>2</xdr:col>
      <xdr:colOff>638175</xdr:colOff>
      <xdr:row>38</xdr:row>
      <xdr:rowOff>4826</xdr:rowOff>
    </xdr:to>
    <xdr:cxnSp macro="">
      <xdr:nvCxnSpPr>
        <xdr:cNvPr id="72" name="直線コネクタ 71"/>
        <xdr:cNvCxnSpPr/>
      </xdr:nvCxnSpPr>
      <xdr:spPr>
        <a:xfrm>
          <a:off x="1130300" y="6462449"/>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151275</xdr:rowOff>
    </xdr:from>
    <xdr:to>
      <xdr:col>6</xdr:col>
      <xdr:colOff>561975</xdr:colOff>
      <xdr:row>38</xdr:row>
      <xdr:rowOff>81425</xdr:rowOff>
    </xdr:to>
    <xdr:sp macro="" textlink="">
      <xdr:nvSpPr>
        <xdr:cNvPr id="82" name="円/楕円 81"/>
        <xdr:cNvSpPr/>
      </xdr:nvSpPr>
      <xdr:spPr>
        <a:xfrm>
          <a:off x="4584700" y="64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66202</xdr:rowOff>
    </xdr:from>
    <xdr:ext cx="469744" cy="259045"/>
    <xdr:sp macro="" textlink="">
      <xdr:nvSpPr>
        <xdr:cNvPr id="83" name="議会費該当値テキスト"/>
        <xdr:cNvSpPr txBox="1"/>
      </xdr:nvSpPr>
      <xdr:spPr>
        <a:xfrm>
          <a:off x="4686300" y="640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110127</xdr:rowOff>
    </xdr:from>
    <xdr:to>
      <xdr:col>5</xdr:col>
      <xdr:colOff>409575</xdr:colOff>
      <xdr:row>38</xdr:row>
      <xdr:rowOff>40277</xdr:rowOff>
    </xdr:to>
    <xdr:sp macro="" textlink="">
      <xdr:nvSpPr>
        <xdr:cNvPr id="84" name="円/楕円 83"/>
        <xdr:cNvSpPr/>
      </xdr:nvSpPr>
      <xdr:spPr>
        <a:xfrm>
          <a:off x="3746500" y="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31404</xdr:rowOff>
    </xdr:from>
    <xdr:ext cx="469744" cy="259045"/>
    <xdr:sp macro="" textlink="">
      <xdr:nvSpPr>
        <xdr:cNvPr id="85" name="テキスト ボックス 84"/>
        <xdr:cNvSpPr txBox="1"/>
      </xdr:nvSpPr>
      <xdr:spPr>
        <a:xfrm>
          <a:off x="3562427" y="654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141805</xdr:rowOff>
    </xdr:from>
    <xdr:to>
      <xdr:col>4</xdr:col>
      <xdr:colOff>206375</xdr:colOff>
      <xdr:row>38</xdr:row>
      <xdr:rowOff>71955</xdr:rowOff>
    </xdr:to>
    <xdr:sp macro="" textlink="">
      <xdr:nvSpPr>
        <xdr:cNvPr id="86" name="円/楕円 85"/>
        <xdr:cNvSpPr/>
      </xdr:nvSpPr>
      <xdr:spPr>
        <a:xfrm>
          <a:off x="2857500" y="648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63082</xdr:rowOff>
    </xdr:from>
    <xdr:ext cx="469744" cy="259045"/>
    <xdr:sp macro="" textlink="">
      <xdr:nvSpPr>
        <xdr:cNvPr id="87" name="テキスト ボックス 86"/>
        <xdr:cNvSpPr txBox="1"/>
      </xdr:nvSpPr>
      <xdr:spPr>
        <a:xfrm>
          <a:off x="2673427" y="657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125476</xdr:rowOff>
    </xdr:from>
    <xdr:to>
      <xdr:col>3</xdr:col>
      <xdr:colOff>3175</xdr:colOff>
      <xdr:row>38</xdr:row>
      <xdr:rowOff>55626</xdr:rowOff>
    </xdr:to>
    <xdr:sp macro="" textlink="">
      <xdr:nvSpPr>
        <xdr:cNvPr id="88" name="円/楕円 87"/>
        <xdr:cNvSpPr/>
      </xdr:nvSpPr>
      <xdr:spPr>
        <a:xfrm>
          <a:off x="1968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46753</xdr:rowOff>
    </xdr:from>
    <xdr:ext cx="469744" cy="259045"/>
    <xdr:sp macro="" textlink="">
      <xdr:nvSpPr>
        <xdr:cNvPr id="89" name="テキスト ボックス 88"/>
        <xdr:cNvSpPr txBox="1"/>
      </xdr:nvSpPr>
      <xdr:spPr>
        <a:xfrm>
          <a:off x="1784427" y="65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67999</xdr:rowOff>
    </xdr:from>
    <xdr:to>
      <xdr:col>1</xdr:col>
      <xdr:colOff>485775</xdr:colOff>
      <xdr:row>37</xdr:row>
      <xdr:rowOff>169599</xdr:rowOff>
    </xdr:to>
    <xdr:sp macro="" textlink="">
      <xdr:nvSpPr>
        <xdr:cNvPr id="90" name="円/楕円 89"/>
        <xdr:cNvSpPr/>
      </xdr:nvSpPr>
      <xdr:spPr>
        <a:xfrm>
          <a:off x="10795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160727</xdr:rowOff>
    </xdr:from>
    <xdr:ext cx="469744" cy="259045"/>
    <xdr:sp macro="" textlink="">
      <xdr:nvSpPr>
        <xdr:cNvPr id="91" name="テキスト ボックス 90"/>
        <xdr:cNvSpPr txBox="1"/>
      </xdr:nvSpPr>
      <xdr:spPr>
        <a:xfrm>
          <a:off x="895427" y="650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159428</xdr:rowOff>
    </xdr:from>
    <xdr:to>
      <xdr:col>6</xdr:col>
      <xdr:colOff>511175</xdr:colOff>
      <xdr:row>58</xdr:row>
      <xdr:rowOff>7531</xdr:rowOff>
    </xdr:to>
    <xdr:cxnSp macro="">
      <xdr:nvCxnSpPr>
        <xdr:cNvPr id="120" name="直線コネクタ 119"/>
        <xdr:cNvCxnSpPr/>
      </xdr:nvCxnSpPr>
      <xdr:spPr>
        <a:xfrm flipV="1">
          <a:off x="3797300" y="9932078"/>
          <a:ext cx="838200" cy="1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145034</xdr:rowOff>
    </xdr:from>
    <xdr:to>
      <xdr:col>5</xdr:col>
      <xdr:colOff>358775</xdr:colOff>
      <xdr:row>58</xdr:row>
      <xdr:rowOff>7531</xdr:rowOff>
    </xdr:to>
    <xdr:cxnSp macro="">
      <xdr:nvCxnSpPr>
        <xdr:cNvPr id="123" name="直線コネクタ 122"/>
        <xdr:cNvCxnSpPr/>
      </xdr:nvCxnSpPr>
      <xdr:spPr>
        <a:xfrm>
          <a:off x="2908300" y="9917684"/>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145034</xdr:rowOff>
    </xdr:from>
    <xdr:to>
      <xdr:col>4</xdr:col>
      <xdr:colOff>155575</xdr:colOff>
      <xdr:row>57</xdr:row>
      <xdr:rowOff>168389</xdr:rowOff>
    </xdr:to>
    <xdr:cxnSp macro="">
      <xdr:nvCxnSpPr>
        <xdr:cNvPr id="126" name="直線コネクタ 125"/>
        <xdr:cNvCxnSpPr/>
      </xdr:nvCxnSpPr>
      <xdr:spPr>
        <a:xfrm flipV="1">
          <a:off x="2019300" y="9917684"/>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168389</xdr:rowOff>
    </xdr:from>
    <xdr:to>
      <xdr:col>2</xdr:col>
      <xdr:colOff>638175</xdr:colOff>
      <xdr:row>58</xdr:row>
      <xdr:rowOff>429</xdr:rowOff>
    </xdr:to>
    <xdr:cxnSp macro="">
      <xdr:nvCxnSpPr>
        <xdr:cNvPr id="129" name="直線コネクタ 128"/>
        <xdr:cNvCxnSpPr/>
      </xdr:nvCxnSpPr>
      <xdr:spPr>
        <a:xfrm flipV="1">
          <a:off x="1130300" y="9941039"/>
          <a:ext cx="8890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108628</xdr:rowOff>
    </xdr:from>
    <xdr:to>
      <xdr:col>6</xdr:col>
      <xdr:colOff>561975</xdr:colOff>
      <xdr:row>58</xdr:row>
      <xdr:rowOff>38778</xdr:rowOff>
    </xdr:to>
    <xdr:sp macro="" textlink="">
      <xdr:nvSpPr>
        <xdr:cNvPr id="139" name="円/楕円 138"/>
        <xdr:cNvSpPr/>
      </xdr:nvSpPr>
      <xdr:spPr>
        <a:xfrm>
          <a:off x="4584700" y="98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23555</xdr:rowOff>
    </xdr:from>
    <xdr:ext cx="534377" cy="259045"/>
    <xdr:sp macro="" textlink="">
      <xdr:nvSpPr>
        <xdr:cNvPr id="140" name="総務費該当値テキスト"/>
        <xdr:cNvSpPr txBox="1"/>
      </xdr:nvSpPr>
      <xdr:spPr>
        <a:xfrm>
          <a:off x="4686300" y="97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128181</xdr:rowOff>
    </xdr:from>
    <xdr:to>
      <xdr:col>5</xdr:col>
      <xdr:colOff>409575</xdr:colOff>
      <xdr:row>58</xdr:row>
      <xdr:rowOff>58331</xdr:rowOff>
    </xdr:to>
    <xdr:sp macro="" textlink="">
      <xdr:nvSpPr>
        <xdr:cNvPr id="141" name="円/楕円 140"/>
        <xdr:cNvSpPr/>
      </xdr:nvSpPr>
      <xdr:spPr>
        <a:xfrm>
          <a:off x="3746500" y="9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49458</xdr:rowOff>
    </xdr:from>
    <xdr:ext cx="534377" cy="259045"/>
    <xdr:sp macro="" textlink="">
      <xdr:nvSpPr>
        <xdr:cNvPr id="142" name="テキスト ボックス 141"/>
        <xdr:cNvSpPr txBox="1"/>
      </xdr:nvSpPr>
      <xdr:spPr>
        <a:xfrm>
          <a:off x="3530111" y="99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94234</xdr:rowOff>
    </xdr:from>
    <xdr:to>
      <xdr:col>4</xdr:col>
      <xdr:colOff>206375</xdr:colOff>
      <xdr:row>58</xdr:row>
      <xdr:rowOff>24384</xdr:rowOff>
    </xdr:to>
    <xdr:sp macro="" textlink="">
      <xdr:nvSpPr>
        <xdr:cNvPr id="143" name="円/楕円 142"/>
        <xdr:cNvSpPr/>
      </xdr:nvSpPr>
      <xdr:spPr>
        <a:xfrm>
          <a:off x="2857500" y="98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15511</xdr:rowOff>
    </xdr:from>
    <xdr:ext cx="534377" cy="259045"/>
    <xdr:sp macro="" textlink="">
      <xdr:nvSpPr>
        <xdr:cNvPr id="144" name="テキスト ボックス 143"/>
        <xdr:cNvSpPr txBox="1"/>
      </xdr:nvSpPr>
      <xdr:spPr>
        <a:xfrm>
          <a:off x="2641111" y="99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117589</xdr:rowOff>
    </xdr:from>
    <xdr:to>
      <xdr:col>3</xdr:col>
      <xdr:colOff>3175</xdr:colOff>
      <xdr:row>58</xdr:row>
      <xdr:rowOff>47739</xdr:rowOff>
    </xdr:to>
    <xdr:sp macro="" textlink="">
      <xdr:nvSpPr>
        <xdr:cNvPr id="145" name="円/楕円 144"/>
        <xdr:cNvSpPr/>
      </xdr:nvSpPr>
      <xdr:spPr>
        <a:xfrm>
          <a:off x="1968500" y="98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38866</xdr:rowOff>
    </xdr:from>
    <xdr:ext cx="534377" cy="259045"/>
    <xdr:sp macro="" textlink="">
      <xdr:nvSpPr>
        <xdr:cNvPr id="146" name="テキスト ボックス 145"/>
        <xdr:cNvSpPr txBox="1"/>
      </xdr:nvSpPr>
      <xdr:spPr>
        <a:xfrm>
          <a:off x="1752111" y="998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121079</xdr:rowOff>
    </xdr:from>
    <xdr:to>
      <xdr:col>1</xdr:col>
      <xdr:colOff>485775</xdr:colOff>
      <xdr:row>58</xdr:row>
      <xdr:rowOff>51229</xdr:rowOff>
    </xdr:to>
    <xdr:sp macro="" textlink="">
      <xdr:nvSpPr>
        <xdr:cNvPr id="147" name="円/楕円 146"/>
        <xdr:cNvSpPr/>
      </xdr:nvSpPr>
      <xdr:spPr>
        <a:xfrm>
          <a:off x="1079500" y="98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42356</xdr:rowOff>
    </xdr:from>
    <xdr:ext cx="534377" cy="259045"/>
    <xdr:sp macro="" textlink="">
      <xdr:nvSpPr>
        <xdr:cNvPr id="148" name="テキスト ボックス 147"/>
        <xdr:cNvSpPr txBox="1"/>
      </xdr:nvSpPr>
      <xdr:spPr>
        <a:xfrm>
          <a:off x="863111" y="998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78915</xdr:rowOff>
    </xdr:from>
    <xdr:to>
      <xdr:col>6</xdr:col>
      <xdr:colOff>511175</xdr:colOff>
      <xdr:row>77</xdr:row>
      <xdr:rowOff>83449</xdr:rowOff>
    </xdr:to>
    <xdr:cxnSp macro="">
      <xdr:nvCxnSpPr>
        <xdr:cNvPr id="178" name="直線コネクタ 177"/>
        <xdr:cNvCxnSpPr/>
      </xdr:nvCxnSpPr>
      <xdr:spPr>
        <a:xfrm flipV="1">
          <a:off x="3797300" y="13280565"/>
          <a:ext cx="8382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83449</xdr:rowOff>
    </xdr:from>
    <xdr:to>
      <xdr:col>5</xdr:col>
      <xdr:colOff>358775</xdr:colOff>
      <xdr:row>77</xdr:row>
      <xdr:rowOff>161607</xdr:rowOff>
    </xdr:to>
    <xdr:cxnSp macro="">
      <xdr:nvCxnSpPr>
        <xdr:cNvPr id="181" name="直線コネクタ 180"/>
        <xdr:cNvCxnSpPr/>
      </xdr:nvCxnSpPr>
      <xdr:spPr>
        <a:xfrm flipV="1">
          <a:off x="2908300" y="13285099"/>
          <a:ext cx="889000" cy="7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156975</xdr:rowOff>
    </xdr:from>
    <xdr:to>
      <xdr:col>4</xdr:col>
      <xdr:colOff>155575</xdr:colOff>
      <xdr:row>77</xdr:row>
      <xdr:rowOff>161607</xdr:rowOff>
    </xdr:to>
    <xdr:cxnSp macro="">
      <xdr:nvCxnSpPr>
        <xdr:cNvPr id="184" name="直線コネクタ 183"/>
        <xdr:cNvCxnSpPr/>
      </xdr:nvCxnSpPr>
      <xdr:spPr>
        <a:xfrm>
          <a:off x="2019300" y="13358625"/>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104870</xdr:rowOff>
    </xdr:from>
    <xdr:to>
      <xdr:col>2</xdr:col>
      <xdr:colOff>638175</xdr:colOff>
      <xdr:row>77</xdr:row>
      <xdr:rowOff>156975</xdr:rowOff>
    </xdr:to>
    <xdr:cxnSp macro="">
      <xdr:nvCxnSpPr>
        <xdr:cNvPr id="187" name="直線コネクタ 186"/>
        <xdr:cNvCxnSpPr/>
      </xdr:nvCxnSpPr>
      <xdr:spPr>
        <a:xfrm>
          <a:off x="1130300" y="13306520"/>
          <a:ext cx="889000" cy="5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28115</xdr:rowOff>
    </xdr:from>
    <xdr:to>
      <xdr:col>6</xdr:col>
      <xdr:colOff>561975</xdr:colOff>
      <xdr:row>77</xdr:row>
      <xdr:rowOff>129715</xdr:rowOff>
    </xdr:to>
    <xdr:sp macro="" textlink="">
      <xdr:nvSpPr>
        <xdr:cNvPr id="197" name="円/楕円 196"/>
        <xdr:cNvSpPr/>
      </xdr:nvSpPr>
      <xdr:spPr>
        <a:xfrm>
          <a:off x="4584700" y="132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114492</xdr:rowOff>
    </xdr:from>
    <xdr:ext cx="534377" cy="259045"/>
    <xdr:sp macro="" textlink="">
      <xdr:nvSpPr>
        <xdr:cNvPr id="198" name="民生費該当値テキスト"/>
        <xdr:cNvSpPr txBox="1"/>
      </xdr:nvSpPr>
      <xdr:spPr>
        <a:xfrm>
          <a:off x="4686300" y="1314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32649</xdr:rowOff>
    </xdr:from>
    <xdr:to>
      <xdr:col>5</xdr:col>
      <xdr:colOff>409575</xdr:colOff>
      <xdr:row>77</xdr:row>
      <xdr:rowOff>134249</xdr:rowOff>
    </xdr:to>
    <xdr:sp macro="" textlink="">
      <xdr:nvSpPr>
        <xdr:cNvPr id="199" name="円/楕円 198"/>
        <xdr:cNvSpPr/>
      </xdr:nvSpPr>
      <xdr:spPr>
        <a:xfrm>
          <a:off x="3746500" y="1323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125376</xdr:rowOff>
    </xdr:from>
    <xdr:ext cx="534377" cy="259045"/>
    <xdr:sp macro="" textlink="">
      <xdr:nvSpPr>
        <xdr:cNvPr id="200" name="テキスト ボックス 199"/>
        <xdr:cNvSpPr txBox="1"/>
      </xdr:nvSpPr>
      <xdr:spPr>
        <a:xfrm>
          <a:off x="3530111" y="1332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89,882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110807</xdr:rowOff>
    </xdr:from>
    <xdr:to>
      <xdr:col>4</xdr:col>
      <xdr:colOff>206375</xdr:colOff>
      <xdr:row>78</xdr:row>
      <xdr:rowOff>40957</xdr:rowOff>
    </xdr:to>
    <xdr:sp macro="" textlink="">
      <xdr:nvSpPr>
        <xdr:cNvPr id="201" name="円/楕円 200"/>
        <xdr:cNvSpPr/>
      </xdr:nvSpPr>
      <xdr:spPr>
        <a:xfrm>
          <a:off x="2857500" y="1331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32084</xdr:rowOff>
    </xdr:from>
    <xdr:ext cx="534377" cy="259045"/>
    <xdr:sp macro="" textlink="">
      <xdr:nvSpPr>
        <xdr:cNvPr id="202" name="テキスト ボックス 201"/>
        <xdr:cNvSpPr txBox="1"/>
      </xdr:nvSpPr>
      <xdr:spPr>
        <a:xfrm>
          <a:off x="2641111" y="1340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106175</xdr:rowOff>
    </xdr:from>
    <xdr:to>
      <xdr:col>3</xdr:col>
      <xdr:colOff>3175</xdr:colOff>
      <xdr:row>78</xdr:row>
      <xdr:rowOff>36325</xdr:rowOff>
    </xdr:to>
    <xdr:sp macro="" textlink="">
      <xdr:nvSpPr>
        <xdr:cNvPr id="203" name="円/楕円 202"/>
        <xdr:cNvSpPr/>
      </xdr:nvSpPr>
      <xdr:spPr>
        <a:xfrm>
          <a:off x="1968500" y="133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27452</xdr:rowOff>
    </xdr:from>
    <xdr:ext cx="534377" cy="259045"/>
    <xdr:sp macro="" textlink="">
      <xdr:nvSpPr>
        <xdr:cNvPr id="204" name="テキスト ボックス 203"/>
        <xdr:cNvSpPr txBox="1"/>
      </xdr:nvSpPr>
      <xdr:spPr>
        <a:xfrm>
          <a:off x="1752111" y="134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80,233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54070</xdr:rowOff>
    </xdr:from>
    <xdr:to>
      <xdr:col>1</xdr:col>
      <xdr:colOff>485775</xdr:colOff>
      <xdr:row>77</xdr:row>
      <xdr:rowOff>155670</xdr:rowOff>
    </xdr:to>
    <xdr:sp macro="" textlink="">
      <xdr:nvSpPr>
        <xdr:cNvPr id="205" name="円/楕円 204"/>
        <xdr:cNvSpPr/>
      </xdr:nvSpPr>
      <xdr:spPr>
        <a:xfrm>
          <a:off x="1079500" y="132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146797</xdr:rowOff>
    </xdr:from>
    <xdr:ext cx="534377" cy="259045"/>
    <xdr:sp macro="" textlink="">
      <xdr:nvSpPr>
        <xdr:cNvPr id="206" name="テキスト ボックス 205"/>
        <xdr:cNvSpPr txBox="1"/>
      </xdr:nvSpPr>
      <xdr:spPr>
        <a:xfrm>
          <a:off x="863111" y="1334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115159</xdr:rowOff>
    </xdr:from>
    <xdr:to>
      <xdr:col>6</xdr:col>
      <xdr:colOff>511175</xdr:colOff>
      <xdr:row>98</xdr:row>
      <xdr:rowOff>128042</xdr:rowOff>
    </xdr:to>
    <xdr:cxnSp macro="">
      <xdr:nvCxnSpPr>
        <xdr:cNvPr id="238" name="直線コネクタ 237"/>
        <xdr:cNvCxnSpPr/>
      </xdr:nvCxnSpPr>
      <xdr:spPr>
        <a:xfrm>
          <a:off x="3797300" y="16917259"/>
          <a:ext cx="8382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115159</xdr:rowOff>
    </xdr:from>
    <xdr:to>
      <xdr:col>5</xdr:col>
      <xdr:colOff>358775</xdr:colOff>
      <xdr:row>98</xdr:row>
      <xdr:rowOff>140940</xdr:rowOff>
    </xdr:to>
    <xdr:cxnSp macro="">
      <xdr:nvCxnSpPr>
        <xdr:cNvPr id="241" name="直線コネクタ 240"/>
        <xdr:cNvCxnSpPr/>
      </xdr:nvCxnSpPr>
      <xdr:spPr>
        <a:xfrm flipV="1">
          <a:off x="2908300" y="16917259"/>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115746</xdr:rowOff>
    </xdr:from>
    <xdr:to>
      <xdr:col>4</xdr:col>
      <xdr:colOff>155575</xdr:colOff>
      <xdr:row>98</xdr:row>
      <xdr:rowOff>140940</xdr:rowOff>
    </xdr:to>
    <xdr:cxnSp macro="">
      <xdr:nvCxnSpPr>
        <xdr:cNvPr id="244" name="直線コネクタ 243"/>
        <xdr:cNvCxnSpPr/>
      </xdr:nvCxnSpPr>
      <xdr:spPr>
        <a:xfrm>
          <a:off x="2019300" y="16917846"/>
          <a:ext cx="889000" cy="2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115746</xdr:rowOff>
    </xdr:from>
    <xdr:to>
      <xdr:col>2</xdr:col>
      <xdr:colOff>638175</xdr:colOff>
      <xdr:row>98</xdr:row>
      <xdr:rowOff>157025</xdr:rowOff>
    </xdr:to>
    <xdr:cxnSp macro="">
      <xdr:nvCxnSpPr>
        <xdr:cNvPr id="247" name="直線コネクタ 246"/>
        <xdr:cNvCxnSpPr/>
      </xdr:nvCxnSpPr>
      <xdr:spPr>
        <a:xfrm flipV="1">
          <a:off x="1130300" y="16917846"/>
          <a:ext cx="889000" cy="4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77242</xdr:rowOff>
    </xdr:from>
    <xdr:to>
      <xdr:col>6</xdr:col>
      <xdr:colOff>561975</xdr:colOff>
      <xdr:row>99</xdr:row>
      <xdr:rowOff>7392</xdr:rowOff>
    </xdr:to>
    <xdr:sp macro="" textlink="">
      <xdr:nvSpPr>
        <xdr:cNvPr id="257" name="円/楕円 256"/>
        <xdr:cNvSpPr/>
      </xdr:nvSpPr>
      <xdr:spPr>
        <a:xfrm>
          <a:off x="4584700" y="168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55669</xdr:rowOff>
    </xdr:from>
    <xdr:ext cx="534377" cy="259045"/>
    <xdr:sp macro="" textlink="">
      <xdr:nvSpPr>
        <xdr:cNvPr id="258" name="衛生費該当値テキスト"/>
        <xdr:cNvSpPr txBox="1"/>
      </xdr:nvSpPr>
      <xdr:spPr>
        <a:xfrm>
          <a:off x="4686300" y="1685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28,714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64359</xdr:rowOff>
    </xdr:from>
    <xdr:to>
      <xdr:col>5</xdr:col>
      <xdr:colOff>409575</xdr:colOff>
      <xdr:row>98</xdr:row>
      <xdr:rowOff>165959</xdr:rowOff>
    </xdr:to>
    <xdr:sp macro="" textlink="">
      <xdr:nvSpPr>
        <xdr:cNvPr id="259" name="円/楕円 258"/>
        <xdr:cNvSpPr/>
      </xdr:nvSpPr>
      <xdr:spPr>
        <a:xfrm>
          <a:off x="3746500" y="1686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157086</xdr:rowOff>
    </xdr:from>
    <xdr:ext cx="534377" cy="259045"/>
    <xdr:sp macro="" textlink="">
      <xdr:nvSpPr>
        <xdr:cNvPr id="260" name="テキスト ボックス 259"/>
        <xdr:cNvSpPr txBox="1"/>
      </xdr:nvSpPr>
      <xdr:spPr>
        <a:xfrm>
          <a:off x="3530111" y="1695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90140</xdr:rowOff>
    </xdr:from>
    <xdr:to>
      <xdr:col>4</xdr:col>
      <xdr:colOff>206375</xdr:colOff>
      <xdr:row>99</xdr:row>
      <xdr:rowOff>20290</xdr:rowOff>
    </xdr:to>
    <xdr:sp macro="" textlink="">
      <xdr:nvSpPr>
        <xdr:cNvPr id="261" name="円/楕円 260"/>
        <xdr:cNvSpPr/>
      </xdr:nvSpPr>
      <xdr:spPr>
        <a:xfrm>
          <a:off x="2857500" y="168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11417</xdr:rowOff>
    </xdr:from>
    <xdr:ext cx="534377" cy="259045"/>
    <xdr:sp macro="" textlink="">
      <xdr:nvSpPr>
        <xdr:cNvPr id="262" name="テキスト ボックス 261"/>
        <xdr:cNvSpPr txBox="1"/>
      </xdr:nvSpPr>
      <xdr:spPr>
        <a:xfrm>
          <a:off x="2641111" y="169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64946</xdr:rowOff>
    </xdr:from>
    <xdr:to>
      <xdr:col>3</xdr:col>
      <xdr:colOff>3175</xdr:colOff>
      <xdr:row>98</xdr:row>
      <xdr:rowOff>166546</xdr:rowOff>
    </xdr:to>
    <xdr:sp macro="" textlink="">
      <xdr:nvSpPr>
        <xdr:cNvPr id="263" name="円/楕円 262"/>
        <xdr:cNvSpPr/>
      </xdr:nvSpPr>
      <xdr:spPr>
        <a:xfrm>
          <a:off x="1968500" y="168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157673</xdr:rowOff>
    </xdr:from>
    <xdr:ext cx="534377" cy="259045"/>
    <xdr:sp macro="" textlink="">
      <xdr:nvSpPr>
        <xdr:cNvPr id="264" name="テキスト ボックス 263"/>
        <xdr:cNvSpPr txBox="1"/>
      </xdr:nvSpPr>
      <xdr:spPr>
        <a:xfrm>
          <a:off x="1752111" y="169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106225</xdr:rowOff>
    </xdr:from>
    <xdr:to>
      <xdr:col>1</xdr:col>
      <xdr:colOff>485775</xdr:colOff>
      <xdr:row>99</xdr:row>
      <xdr:rowOff>36375</xdr:rowOff>
    </xdr:to>
    <xdr:sp macro="" textlink="">
      <xdr:nvSpPr>
        <xdr:cNvPr id="265" name="円/楕円 264"/>
        <xdr:cNvSpPr/>
      </xdr:nvSpPr>
      <xdr:spPr>
        <a:xfrm>
          <a:off x="1079500" y="169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27502</xdr:rowOff>
    </xdr:from>
    <xdr:ext cx="534377" cy="259045"/>
    <xdr:sp macro="" textlink="">
      <xdr:nvSpPr>
        <xdr:cNvPr id="266" name="テキスト ボックス 265"/>
        <xdr:cNvSpPr txBox="1"/>
      </xdr:nvSpPr>
      <xdr:spPr>
        <a:xfrm>
          <a:off x="863111" y="1700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136652</xdr:rowOff>
    </xdr:from>
    <xdr:to>
      <xdr:col>15</xdr:col>
      <xdr:colOff>180975</xdr:colOff>
      <xdr:row>36</xdr:row>
      <xdr:rowOff>146939</xdr:rowOff>
    </xdr:to>
    <xdr:cxnSp macro="">
      <xdr:nvCxnSpPr>
        <xdr:cNvPr id="295" name="直線コネクタ 294"/>
        <xdr:cNvCxnSpPr/>
      </xdr:nvCxnSpPr>
      <xdr:spPr>
        <a:xfrm>
          <a:off x="9639300" y="6137402"/>
          <a:ext cx="8382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136652</xdr:rowOff>
    </xdr:from>
    <xdr:to>
      <xdr:col>14</xdr:col>
      <xdr:colOff>28575</xdr:colOff>
      <xdr:row>36</xdr:row>
      <xdr:rowOff>20447</xdr:rowOff>
    </xdr:to>
    <xdr:cxnSp macro="">
      <xdr:nvCxnSpPr>
        <xdr:cNvPr id="298" name="直線コネクタ 297"/>
        <xdr:cNvCxnSpPr/>
      </xdr:nvCxnSpPr>
      <xdr:spPr>
        <a:xfrm flipV="1">
          <a:off x="8750300" y="6137402"/>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69215</xdr:rowOff>
    </xdr:from>
    <xdr:to>
      <xdr:col>12</xdr:col>
      <xdr:colOff>511175</xdr:colOff>
      <xdr:row>36</xdr:row>
      <xdr:rowOff>20447</xdr:rowOff>
    </xdr:to>
    <xdr:cxnSp macro="">
      <xdr:nvCxnSpPr>
        <xdr:cNvPr id="301" name="直線コネクタ 300"/>
        <xdr:cNvCxnSpPr/>
      </xdr:nvCxnSpPr>
      <xdr:spPr>
        <a:xfrm>
          <a:off x="7861300" y="5898515"/>
          <a:ext cx="889000" cy="29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133240</xdr:rowOff>
    </xdr:from>
    <xdr:ext cx="469744" cy="259045"/>
    <xdr:sp macro="" textlink="">
      <xdr:nvSpPr>
        <xdr:cNvPr id="303" name="テキスト ボックス 302"/>
        <xdr:cNvSpPr txBox="1"/>
      </xdr:nvSpPr>
      <xdr:spPr>
        <a:xfrm>
          <a:off x="851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33401</xdr:rowOff>
    </xdr:from>
    <xdr:to>
      <xdr:col>11</xdr:col>
      <xdr:colOff>307975</xdr:colOff>
      <xdr:row>34</xdr:row>
      <xdr:rowOff>69215</xdr:rowOff>
    </xdr:to>
    <xdr:cxnSp macro="">
      <xdr:nvCxnSpPr>
        <xdr:cNvPr id="304" name="直線コネクタ 303"/>
        <xdr:cNvCxnSpPr/>
      </xdr:nvCxnSpPr>
      <xdr:spPr>
        <a:xfrm>
          <a:off x="6972300" y="5862701"/>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96139</xdr:rowOff>
    </xdr:from>
    <xdr:to>
      <xdr:col>15</xdr:col>
      <xdr:colOff>231775</xdr:colOff>
      <xdr:row>37</xdr:row>
      <xdr:rowOff>26289</xdr:rowOff>
    </xdr:to>
    <xdr:sp macro="" textlink="">
      <xdr:nvSpPr>
        <xdr:cNvPr id="314" name="円/楕円 313"/>
        <xdr:cNvSpPr/>
      </xdr:nvSpPr>
      <xdr:spPr>
        <a:xfrm>
          <a:off x="10426700" y="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119016</xdr:rowOff>
    </xdr:from>
    <xdr:ext cx="469744" cy="259045"/>
    <xdr:sp macro="" textlink="">
      <xdr:nvSpPr>
        <xdr:cNvPr id="315" name="労働費該当値テキスト"/>
        <xdr:cNvSpPr txBox="1"/>
      </xdr:nvSpPr>
      <xdr:spPr>
        <a:xfrm>
          <a:off x="10528300" y="61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85852</xdr:rowOff>
    </xdr:from>
    <xdr:to>
      <xdr:col>14</xdr:col>
      <xdr:colOff>79375</xdr:colOff>
      <xdr:row>36</xdr:row>
      <xdr:rowOff>16002</xdr:rowOff>
    </xdr:to>
    <xdr:sp macro="" textlink="">
      <xdr:nvSpPr>
        <xdr:cNvPr id="316" name="円/楕円 315"/>
        <xdr:cNvSpPr/>
      </xdr:nvSpPr>
      <xdr:spPr>
        <a:xfrm>
          <a:off x="9588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32529</xdr:rowOff>
    </xdr:from>
    <xdr:ext cx="469744" cy="259045"/>
    <xdr:sp macro="" textlink="">
      <xdr:nvSpPr>
        <xdr:cNvPr id="317" name="テキスト ボックス 316"/>
        <xdr:cNvSpPr txBox="1"/>
      </xdr:nvSpPr>
      <xdr:spPr>
        <a:xfrm>
          <a:off x="9404427"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141097</xdr:rowOff>
    </xdr:from>
    <xdr:to>
      <xdr:col>12</xdr:col>
      <xdr:colOff>561975</xdr:colOff>
      <xdr:row>36</xdr:row>
      <xdr:rowOff>71247</xdr:rowOff>
    </xdr:to>
    <xdr:sp macro="" textlink="">
      <xdr:nvSpPr>
        <xdr:cNvPr id="318" name="円/楕円 317"/>
        <xdr:cNvSpPr/>
      </xdr:nvSpPr>
      <xdr:spPr>
        <a:xfrm>
          <a:off x="86995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87774</xdr:rowOff>
    </xdr:from>
    <xdr:ext cx="469744" cy="259045"/>
    <xdr:sp macro="" textlink="">
      <xdr:nvSpPr>
        <xdr:cNvPr id="319" name="テキスト ボックス 318"/>
        <xdr:cNvSpPr txBox="1"/>
      </xdr:nvSpPr>
      <xdr:spPr>
        <a:xfrm>
          <a:off x="8515427" y="591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18415</xdr:rowOff>
    </xdr:from>
    <xdr:to>
      <xdr:col>11</xdr:col>
      <xdr:colOff>358775</xdr:colOff>
      <xdr:row>34</xdr:row>
      <xdr:rowOff>120015</xdr:rowOff>
    </xdr:to>
    <xdr:sp macro="" textlink="">
      <xdr:nvSpPr>
        <xdr:cNvPr id="320" name="円/楕円 319"/>
        <xdr:cNvSpPr/>
      </xdr:nvSpPr>
      <xdr:spPr>
        <a:xfrm>
          <a:off x="7810500" y="58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136542</xdr:rowOff>
    </xdr:from>
    <xdr:ext cx="469744" cy="259045"/>
    <xdr:sp macro="" textlink="">
      <xdr:nvSpPr>
        <xdr:cNvPr id="321" name="テキスト ボックス 320"/>
        <xdr:cNvSpPr txBox="1"/>
      </xdr:nvSpPr>
      <xdr:spPr>
        <a:xfrm>
          <a:off x="7626427" y="56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154051</xdr:rowOff>
    </xdr:from>
    <xdr:to>
      <xdr:col>10</xdr:col>
      <xdr:colOff>155575</xdr:colOff>
      <xdr:row>34</xdr:row>
      <xdr:rowOff>84201</xdr:rowOff>
    </xdr:to>
    <xdr:sp macro="" textlink="">
      <xdr:nvSpPr>
        <xdr:cNvPr id="322" name="円/楕円 321"/>
        <xdr:cNvSpPr/>
      </xdr:nvSpPr>
      <xdr:spPr>
        <a:xfrm>
          <a:off x="6921500" y="58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100728</xdr:rowOff>
    </xdr:from>
    <xdr:ext cx="469744" cy="259045"/>
    <xdr:sp macro="" textlink="">
      <xdr:nvSpPr>
        <xdr:cNvPr id="323" name="テキスト ボックス 322"/>
        <xdr:cNvSpPr txBox="1"/>
      </xdr:nvSpPr>
      <xdr:spPr>
        <a:xfrm>
          <a:off x="6737427" y="558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68766</xdr:rowOff>
    </xdr:from>
    <xdr:to>
      <xdr:col>15</xdr:col>
      <xdr:colOff>180975</xdr:colOff>
      <xdr:row>58</xdr:row>
      <xdr:rowOff>75166</xdr:rowOff>
    </xdr:to>
    <xdr:cxnSp macro="">
      <xdr:nvCxnSpPr>
        <xdr:cNvPr id="350" name="直線コネクタ 349"/>
        <xdr:cNvCxnSpPr/>
      </xdr:nvCxnSpPr>
      <xdr:spPr>
        <a:xfrm>
          <a:off x="9639300" y="10012866"/>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68766</xdr:rowOff>
    </xdr:from>
    <xdr:to>
      <xdr:col>14</xdr:col>
      <xdr:colOff>28575</xdr:colOff>
      <xdr:row>58</xdr:row>
      <xdr:rowOff>85088</xdr:rowOff>
    </xdr:to>
    <xdr:cxnSp macro="">
      <xdr:nvCxnSpPr>
        <xdr:cNvPr id="353" name="直線コネクタ 352"/>
        <xdr:cNvCxnSpPr/>
      </xdr:nvCxnSpPr>
      <xdr:spPr>
        <a:xfrm flipV="1">
          <a:off x="8750300" y="10012866"/>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82596</xdr:rowOff>
    </xdr:from>
    <xdr:to>
      <xdr:col>12</xdr:col>
      <xdr:colOff>511175</xdr:colOff>
      <xdr:row>58</xdr:row>
      <xdr:rowOff>85088</xdr:rowOff>
    </xdr:to>
    <xdr:cxnSp macro="">
      <xdr:nvCxnSpPr>
        <xdr:cNvPr id="356" name="直線コネクタ 355"/>
        <xdr:cNvCxnSpPr/>
      </xdr:nvCxnSpPr>
      <xdr:spPr>
        <a:xfrm>
          <a:off x="7861300" y="10026696"/>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82596</xdr:rowOff>
    </xdr:from>
    <xdr:to>
      <xdr:col>11</xdr:col>
      <xdr:colOff>307975</xdr:colOff>
      <xdr:row>58</xdr:row>
      <xdr:rowOff>84448</xdr:rowOff>
    </xdr:to>
    <xdr:cxnSp macro="">
      <xdr:nvCxnSpPr>
        <xdr:cNvPr id="359" name="直線コネクタ 358"/>
        <xdr:cNvCxnSpPr/>
      </xdr:nvCxnSpPr>
      <xdr:spPr>
        <a:xfrm flipV="1">
          <a:off x="6972300" y="10026696"/>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24366</xdr:rowOff>
    </xdr:from>
    <xdr:to>
      <xdr:col>15</xdr:col>
      <xdr:colOff>231775</xdr:colOff>
      <xdr:row>58</xdr:row>
      <xdr:rowOff>125966</xdr:rowOff>
    </xdr:to>
    <xdr:sp macro="" textlink="">
      <xdr:nvSpPr>
        <xdr:cNvPr id="369" name="円/楕円 368"/>
        <xdr:cNvSpPr/>
      </xdr:nvSpPr>
      <xdr:spPr>
        <a:xfrm>
          <a:off x="10426700" y="99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110743</xdr:rowOff>
    </xdr:from>
    <xdr:ext cx="469744" cy="259045"/>
    <xdr:sp macro="" textlink="">
      <xdr:nvSpPr>
        <xdr:cNvPr id="370" name="農林水産業費該当値テキスト"/>
        <xdr:cNvSpPr txBox="1"/>
      </xdr:nvSpPr>
      <xdr:spPr>
        <a:xfrm>
          <a:off x="10528300" y="98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17966</xdr:rowOff>
    </xdr:from>
    <xdr:to>
      <xdr:col>14</xdr:col>
      <xdr:colOff>79375</xdr:colOff>
      <xdr:row>58</xdr:row>
      <xdr:rowOff>119566</xdr:rowOff>
    </xdr:to>
    <xdr:sp macro="" textlink="">
      <xdr:nvSpPr>
        <xdr:cNvPr id="371" name="円/楕円 370"/>
        <xdr:cNvSpPr/>
      </xdr:nvSpPr>
      <xdr:spPr>
        <a:xfrm>
          <a:off x="9588500" y="99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110693</xdr:rowOff>
    </xdr:from>
    <xdr:ext cx="469744" cy="259045"/>
    <xdr:sp macro="" textlink="">
      <xdr:nvSpPr>
        <xdr:cNvPr id="372" name="テキスト ボックス 371"/>
        <xdr:cNvSpPr txBox="1"/>
      </xdr:nvSpPr>
      <xdr:spPr>
        <a:xfrm>
          <a:off x="9404427" y="1005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34288</xdr:rowOff>
    </xdr:from>
    <xdr:to>
      <xdr:col>12</xdr:col>
      <xdr:colOff>561975</xdr:colOff>
      <xdr:row>58</xdr:row>
      <xdr:rowOff>135888</xdr:rowOff>
    </xdr:to>
    <xdr:sp macro="" textlink="">
      <xdr:nvSpPr>
        <xdr:cNvPr id="373" name="円/楕円 372"/>
        <xdr:cNvSpPr/>
      </xdr:nvSpPr>
      <xdr:spPr>
        <a:xfrm>
          <a:off x="8699500" y="99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127015</xdr:rowOff>
    </xdr:from>
    <xdr:ext cx="469744" cy="259045"/>
    <xdr:sp macro="" textlink="">
      <xdr:nvSpPr>
        <xdr:cNvPr id="374" name="テキスト ボックス 373"/>
        <xdr:cNvSpPr txBox="1"/>
      </xdr:nvSpPr>
      <xdr:spPr>
        <a:xfrm>
          <a:off x="8515427" y="10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31796</xdr:rowOff>
    </xdr:from>
    <xdr:to>
      <xdr:col>11</xdr:col>
      <xdr:colOff>358775</xdr:colOff>
      <xdr:row>58</xdr:row>
      <xdr:rowOff>133396</xdr:rowOff>
    </xdr:to>
    <xdr:sp macro="" textlink="">
      <xdr:nvSpPr>
        <xdr:cNvPr id="375" name="円/楕円 374"/>
        <xdr:cNvSpPr/>
      </xdr:nvSpPr>
      <xdr:spPr>
        <a:xfrm>
          <a:off x="7810500" y="997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124523</xdr:rowOff>
    </xdr:from>
    <xdr:ext cx="469744" cy="259045"/>
    <xdr:sp macro="" textlink="">
      <xdr:nvSpPr>
        <xdr:cNvPr id="376" name="テキスト ボックス 375"/>
        <xdr:cNvSpPr txBox="1"/>
      </xdr:nvSpPr>
      <xdr:spPr>
        <a:xfrm>
          <a:off x="7626427" y="1006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33648</xdr:rowOff>
    </xdr:from>
    <xdr:to>
      <xdr:col>10</xdr:col>
      <xdr:colOff>155575</xdr:colOff>
      <xdr:row>58</xdr:row>
      <xdr:rowOff>135248</xdr:rowOff>
    </xdr:to>
    <xdr:sp macro="" textlink="">
      <xdr:nvSpPr>
        <xdr:cNvPr id="377" name="円/楕円 376"/>
        <xdr:cNvSpPr/>
      </xdr:nvSpPr>
      <xdr:spPr>
        <a:xfrm>
          <a:off x="6921500" y="99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126375</xdr:rowOff>
    </xdr:from>
    <xdr:ext cx="469744" cy="259045"/>
    <xdr:sp macro="" textlink="">
      <xdr:nvSpPr>
        <xdr:cNvPr id="378" name="テキスト ボックス 377"/>
        <xdr:cNvSpPr txBox="1"/>
      </xdr:nvSpPr>
      <xdr:spPr>
        <a:xfrm>
          <a:off x="6737427" y="100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120590</xdr:rowOff>
    </xdr:from>
    <xdr:to>
      <xdr:col>15</xdr:col>
      <xdr:colOff>180975</xdr:colOff>
      <xdr:row>78</xdr:row>
      <xdr:rowOff>17582</xdr:rowOff>
    </xdr:to>
    <xdr:cxnSp macro="">
      <xdr:nvCxnSpPr>
        <xdr:cNvPr id="405" name="直線コネクタ 404"/>
        <xdr:cNvCxnSpPr/>
      </xdr:nvCxnSpPr>
      <xdr:spPr>
        <a:xfrm flipV="1">
          <a:off x="9639300" y="13322240"/>
          <a:ext cx="838200" cy="6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17582</xdr:rowOff>
    </xdr:from>
    <xdr:to>
      <xdr:col>14</xdr:col>
      <xdr:colOff>28575</xdr:colOff>
      <xdr:row>78</xdr:row>
      <xdr:rowOff>44191</xdr:rowOff>
    </xdr:to>
    <xdr:cxnSp macro="">
      <xdr:nvCxnSpPr>
        <xdr:cNvPr id="408" name="直線コネクタ 407"/>
        <xdr:cNvCxnSpPr/>
      </xdr:nvCxnSpPr>
      <xdr:spPr>
        <a:xfrm flipV="1">
          <a:off x="8750300" y="13390682"/>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42957</xdr:rowOff>
    </xdr:from>
    <xdr:to>
      <xdr:col>12</xdr:col>
      <xdr:colOff>511175</xdr:colOff>
      <xdr:row>78</xdr:row>
      <xdr:rowOff>44191</xdr:rowOff>
    </xdr:to>
    <xdr:cxnSp macro="">
      <xdr:nvCxnSpPr>
        <xdr:cNvPr id="411" name="直線コネクタ 410"/>
        <xdr:cNvCxnSpPr/>
      </xdr:nvCxnSpPr>
      <xdr:spPr>
        <a:xfrm>
          <a:off x="7861300" y="13416057"/>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42957</xdr:rowOff>
    </xdr:from>
    <xdr:to>
      <xdr:col>11</xdr:col>
      <xdr:colOff>307975</xdr:colOff>
      <xdr:row>78</xdr:row>
      <xdr:rowOff>49769</xdr:rowOff>
    </xdr:to>
    <xdr:cxnSp macro="">
      <xdr:nvCxnSpPr>
        <xdr:cNvPr id="414" name="直線コネクタ 413"/>
        <xdr:cNvCxnSpPr/>
      </xdr:nvCxnSpPr>
      <xdr:spPr>
        <a:xfrm flipV="1">
          <a:off x="6972300" y="13416057"/>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69790</xdr:rowOff>
    </xdr:from>
    <xdr:to>
      <xdr:col>15</xdr:col>
      <xdr:colOff>231775</xdr:colOff>
      <xdr:row>77</xdr:row>
      <xdr:rowOff>171390</xdr:rowOff>
    </xdr:to>
    <xdr:sp macro="" textlink="">
      <xdr:nvSpPr>
        <xdr:cNvPr id="424" name="円/楕円 423"/>
        <xdr:cNvSpPr/>
      </xdr:nvSpPr>
      <xdr:spPr>
        <a:xfrm>
          <a:off x="10426700" y="132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48217</xdr:rowOff>
    </xdr:from>
    <xdr:ext cx="469744" cy="259045"/>
    <xdr:sp macro="" textlink="">
      <xdr:nvSpPr>
        <xdr:cNvPr id="425" name="商工費該当値テキスト"/>
        <xdr:cNvSpPr txBox="1"/>
      </xdr:nvSpPr>
      <xdr:spPr>
        <a:xfrm>
          <a:off x="10528300" y="132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138232</xdr:rowOff>
    </xdr:from>
    <xdr:to>
      <xdr:col>14</xdr:col>
      <xdr:colOff>79375</xdr:colOff>
      <xdr:row>78</xdr:row>
      <xdr:rowOff>68382</xdr:rowOff>
    </xdr:to>
    <xdr:sp macro="" textlink="">
      <xdr:nvSpPr>
        <xdr:cNvPr id="426" name="円/楕円 425"/>
        <xdr:cNvSpPr/>
      </xdr:nvSpPr>
      <xdr:spPr>
        <a:xfrm>
          <a:off x="9588500" y="133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59509</xdr:rowOff>
    </xdr:from>
    <xdr:ext cx="469744" cy="259045"/>
    <xdr:sp macro="" textlink="">
      <xdr:nvSpPr>
        <xdr:cNvPr id="427" name="テキスト ボックス 426"/>
        <xdr:cNvSpPr txBox="1"/>
      </xdr:nvSpPr>
      <xdr:spPr>
        <a:xfrm>
          <a:off x="9404427" y="1343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164841</xdr:rowOff>
    </xdr:from>
    <xdr:to>
      <xdr:col>12</xdr:col>
      <xdr:colOff>561975</xdr:colOff>
      <xdr:row>78</xdr:row>
      <xdr:rowOff>94991</xdr:rowOff>
    </xdr:to>
    <xdr:sp macro="" textlink="">
      <xdr:nvSpPr>
        <xdr:cNvPr id="428" name="円/楕円 427"/>
        <xdr:cNvSpPr/>
      </xdr:nvSpPr>
      <xdr:spPr>
        <a:xfrm>
          <a:off x="8699500" y="133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86118</xdr:rowOff>
    </xdr:from>
    <xdr:ext cx="469744" cy="259045"/>
    <xdr:sp macro="" textlink="">
      <xdr:nvSpPr>
        <xdr:cNvPr id="429" name="テキスト ボックス 428"/>
        <xdr:cNvSpPr txBox="1"/>
      </xdr:nvSpPr>
      <xdr:spPr>
        <a:xfrm>
          <a:off x="8515427" y="1345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163607</xdr:rowOff>
    </xdr:from>
    <xdr:to>
      <xdr:col>11</xdr:col>
      <xdr:colOff>358775</xdr:colOff>
      <xdr:row>78</xdr:row>
      <xdr:rowOff>93757</xdr:rowOff>
    </xdr:to>
    <xdr:sp macro="" textlink="">
      <xdr:nvSpPr>
        <xdr:cNvPr id="430" name="円/楕円 429"/>
        <xdr:cNvSpPr/>
      </xdr:nvSpPr>
      <xdr:spPr>
        <a:xfrm>
          <a:off x="7810500" y="133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84884</xdr:rowOff>
    </xdr:from>
    <xdr:ext cx="469744" cy="259045"/>
    <xdr:sp macro="" textlink="">
      <xdr:nvSpPr>
        <xdr:cNvPr id="431" name="テキスト ボックス 430"/>
        <xdr:cNvSpPr txBox="1"/>
      </xdr:nvSpPr>
      <xdr:spPr>
        <a:xfrm>
          <a:off x="7626427" y="1345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170419</xdr:rowOff>
    </xdr:from>
    <xdr:to>
      <xdr:col>10</xdr:col>
      <xdr:colOff>155575</xdr:colOff>
      <xdr:row>78</xdr:row>
      <xdr:rowOff>100569</xdr:rowOff>
    </xdr:to>
    <xdr:sp macro="" textlink="">
      <xdr:nvSpPr>
        <xdr:cNvPr id="432" name="円/楕円 431"/>
        <xdr:cNvSpPr/>
      </xdr:nvSpPr>
      <xdr:spPr>
        <a:xfrm>
          <a:off x="6921500" y="133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91696</xdr:rowOff>
    </xdr:from>
    <xdr:ext cx="469744" cy="259045"/>
    <xdr:sp macro="" textlink="">
      <xdr:nvSpPr>
        <xdr:cNvPr id="433" name="テキスト ボックス 432"/>
        <xdr:cNvSpPr txBox="1"/>
      </xdr:nvSpPr>
      <xdr:spPr>
        <a:xfrm>
          <a:off x="6737427" y="1346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63602</xdr:rowOff>
    </xdr:from>
    <xdr:to>
      <xdr:col>15</xdr:col>
      <xdr:colOff>180975</xdr:colOff>
      <xdr:row>97</xdr:row>
      <xdr:rowOff>76124</xdr:rowOff>
    </xdr:to>
    <xdr:cxnSp macro="">
      <xdr:nvCxnSpPr>
        <xdr:cNvPr id="462" name="直線コネクタ 461"/>
        <xdr:cNvCxnSpPr/>
      </xdr:nvCxnSpPr>
      <xdr:spPr>
        <a:xfrm>
          <a:off x="9639300" y="16694252"/>
          <a:ext cx="8382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63602</xdr:rowOff>
    </xdr:from>
    <xdr:to>
      <xdr:col>14</xdr:col>
      <xdr:colOff>28575</xdr:colOff>
      <xdr:row>97</xdr:row>
      <xdr:rowOff>85903</xdr:rowOff>
    </xdr:to>
    <xdr:cxnSp macro="">
      <xdr:nvCxnSpPr>
        <xdr:cNvPr id="465" name="直線コネクタ 464"/>
        <xdr:cNvCxnSpPr/>
      </xdr:nvCxnSpPr>
      <xdr:spPr>
        <a:xfrm flipV="1">
          <a:off x="8750300" y="16694252"/>
          <a:ext cx="8890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85903</xdr:rowOff>
    </xdr:from>
    <xdr:to>
      <xdr:col>12</xdr:col>
      <xdr:colOff>511175</xdr:colOff>
      <xdr:row>98</xdr:row>
      <xdr:rowOff>5651</xdr:rowOff>
    </xdr:to>
    <xdr:cxnSp macro="">
      <xdr:nvCxnSpPr>
        <xdr:cNvPr id="468" name="直線コネクタ 467"/>
        <xdr:cNvCxnSpPr/>
      </xdr:nvCxnSpPr>
      <xdr:spPr>
        <a:xfrm flipV="1">
          <a:off x="7861300" y="16716553"/>
          <a:ext cx="889000" cy="9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5651</xdr:rowOff>
    </xdr:from>
    <xdr:to>
      <xdr:col>11</xdr:col>
      <xdr:colOff>307975</xdr:colOff>
      <xdr:row>98</xdr:row>
      <xdr:rowOff>6693</xdr:rowOff>
    </xdr:to>
    <xdr:cxnSp macro="">
      <xdr:nvCxnSpPr>
        <xdr:cNvPr id="471" name="直線コネクタ 470"/>
        <xdr:cNvCxnSpPr/>
      </xdr:nvCxnSpPr>
      <xdr:spPr>
        <a:xfrm flipV="1">
          <a:off x="6972300" y="16807751"/>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25324</xdr:rowOff>
    </xdr:from>
    <xdr:to>
      <xdr:col>15</xdr:col>
      <xdr:colOff>231775</xdr:colOff>
      <xdr:row>97</xdr:row>
      <xdr:rowOff>126924</xdr:rowOff>
    </xdr:to>
    <xdr:sp macro="" textlink="">
      <xdr:nvSpPr>
        <xdr:cNvPr id="481" name="円/楕円 480"/>
        <xdr:cNvSpPr/>
      </xdr:nvSpPr>
      <xdr:spPr>
        <a:xfrm>
          <a:off x="10426700" y="166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3751</xdr:rowOff>
    </xdr:from>
    <xdr:ext cx="534377" cy="259045"/>
    <xdr:sp macro="" textlink="">
      <xdr:nvSpPr>
        <xdr:cNvPr id="482" name="土木費該当値テキスト"/>
        <xdr:cNvSpPr txBox="1"/>
      </xdr:nvSpPr>
      <xdr:spPr>
        <a:xfrm>
          <a:off x="10528300" y="166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12802</xdr:rowOff>
    </xdr:from>
    <xdr:to>
      <xdr:col>14</xdr:col>
      <xdr:colOff>79375</xdr:colOff>
      <xdr:row>97</xdr:row>
      <xdr:rowOff>114402</xdr:rowOff>
    </xdr:to>
    <xdr:sp macro="" textlink="">
      <xdr:nvSpPr>
        <xdr:cNvPr id="483" name="円/楕円 482"/>
        <xdr:cNvSpPr/>
      </xdr:nvSpPr>
      <xdr:spPr>
        <a:xfrm>
          <a:off x="9588500" y="166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105529</xdr:rowOff>
    </xdr:from>
    <xdr:ext cx="534377" cy="259045"/>
    <xdr:sp macro="" textlink="">
      <xdr:nvSpPr>
        <xdr:cNvPr id="484" name="テキスト ボックス 483"/>
        <xdr:cNvSpPr txBox="1"/>
      </xdr:nvSpPr>
      <xdr:spPr>
        <a:xfrm>
          <a:off x="9372111" y="167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35103</xdr:rowOff>
    </xdr:from>
    <xdr:to>
      <xdr:col>12</xdr:col>
      <xdr:colOff>561975</xdr:colOff>
      <xdr:row>97</xdr:row>
      <xdr:rowOff>136703</xdr:rowOff>
    </xdr:to>
    <xdr:sp macro="" textlink="">
      <xdr:nvSpPr>
        <xdr:cNvPr id="485" name="円/楕円 484"/>
        <xdr:cNvSpPr/>
      </xdr:nvSpPr>
      <xdr:spPr>
        <a:xfrm>
          <a:off x="8699500" y="166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127830</xdr:rowOff>
    </xdr:from>
    <xdr:ext cx="534377" cy="259045"/>
    <xdr:sp macro="" textlink="">
      <xdr:nvSpPr>
        <xdr:cNvPr id="486" name="テキスト ボックス 485"/>
        <xdr:cNvSpPr txBox="1"/>
      </xdr:nvSpPr>
      <xdr:spPr>
        <a:xfrm>
          <a:off x="8483111" y="167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126301</xdr:rowOff>
    </xdr:from>
    <xdr:to>
      <xdr:col>11</xdr:col>
      <xdr:colOff>358775</xdr:colOff>
      <xdr:row>98</xdr:row>
      <xdr:rowOff>56451</xdr:rowOff>
    </xdr:to>
    <xdr:sp macro="" textlink="">
      <xdr:nvSpPr>
        <xdr:cNvPr id="487" name="円/楕円 486"/>
        <xdr:cNvSpPr/>
      </xdr:nvSpPr>
      <xdr:spPr>
        <a:xfrm>
          <a:off x="7810500" y="167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47578</xdr:rowOff>
    </xdr:from>
    <xdr:ext cx="534377" cy="259045"/>
    <xdr:sp macro="" textlink="">
      <xdr:nvSpPr>
        <xdr:cNvPr id="488" name="テキスト ボックス 487"/>
        <xdr:cNvSpPr txBox="1"/>
      </xdr:nvSpPr>
      <xdr:spPr>
        <a:xfrm>
          <a:off x="7594111" y="1684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127343</xdr:rowOff>
    </xdr:from>
    <xdr:to>
      <xdr:col>10</xdr:col>
      <xdr:colOff>155575</xdr:colOff>
      <xdr:row>98</xdr:row>
      <xdr:rowOff>57493</xdr:rowOff>
    </xdr:to>
    <xdr:sp macro="" textlink="">
      <xdr:nvSpPr>
        <xdr:cNvPr id="489" name="円/楕円 488"/>
        <xdr:cNvSpPr/>
      </xdr:nvSpPr>
      <xdr:spPr>
        <a:xfrm>
          <a:off x="6921500" y="167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48620</xdr:rowOff>
    </xdr:from>
    <xdr:ext cx="534377" cy="259045"/>
    <xdr:sp macro="" textlink="">
      <xdr:nvSpPr>
        <xdr:cNvPr id="490" name="テキスト ボックス 489"/>
        <xdr:cNvSpPr txBox="1"/>
      </xdr:nvSpPr>
      <xdr:spPr>
        <a:xfrm>
          <a:off x="6705111" y="1685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27033</xdr:rowOff>
    </xdr:from>
    <xdr:to>
      <xdr:col>23</xdr:col>
      <xdr:colOff>517525</xdr:colOff>
      <xdr:row>38</xdr:row>
      <xdr:rowOff>27261</xdr:rowOff>
    </xdr:to>
    <xdr:cxnSp macro="">
      <xdr:nvCxnSpPr>
        <xdr:cNvPr id="522" name="直線コネクタ 521"/>
        <xdr:cNvCxnSpPr/>
      </xdr:nvCxnSpPr>
      <xdr:spPr>
        <a:xfrm flipV="1">
          <a:off x="15481300" y="654213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27261</xdr:rowOff>
    </xdr:from>
    <xdr:to>
      <xdr:col>22</xdr:col>
      <xdr:colOff>365125</xdr:colOff>
      <xdr:row>38</xdr:row>
      <xdr:rowOff>32356</xdr:rowOff>
    </xdr:to>
    <xdr:cxnSp macro="">
      <xdr:nvCxnSpPr>
        <xdr:cNvPr id="525" name="直線コネクタ 524"/>
        <xdr:cNvCxnSpPr/>
      </xdr:nvCxnSpPr>
      <xdr:spPr>
        <a:xfrm flipV="1">
          <a:off x="14592300" y="6542361"/>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32356</xdr:rowOff>
    </xdr:from>
    <xdr:to>
      <xdr:col>21</xdr:col>
      <xdr:colOff>161925</xdr:colOff>
      <xdr:row>38</xdr:row>
      <xdr:rowOff>50317</xdr:rowOff>
    </xdr:to>
    <xdr:cxnSp macro="">
      <xdr:nvCxnSpPr>
        <xdr:cNvPr id="528" name="直線コネクタ 527"/>
        <xdr:cNvCxnSpPr/>
      </xdr:nvCxnSpPr>
      <xdr:spPr>
        <a:xfrm flipV="1">
          <a:off x="13703300" y="654745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50317</xdr:rowOff>
    </xdr:from>
    <xdr:to>
      <xdr:col>19</xdr:col>
      <xdr:colOff>644525</xdr:colOff>
      <xdr:row>38</xdr:row>
      <xdr:rowOff>61290</xdr:rowOff>
    </xdr:to>
    <xdr:cxnSp macro="">
      <xdr:nvCxnSpPr>
        <xdr:cNvPr id="531" name="直線コネクタ 530"/>
        <xdr:cNvCxnSpPr/>
      </xdr:nvCxnSpPr>
      <xdr:spPr>
        <a:xfrm flipV="1">
          <a:off x="12814300" y="656541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147683</xdr:rowOff>
    </xdr:from>
    <xdr:to>
      <xdr:col>23</xdr:col>
      <xdr:colOff>568325</xdr:colOff>
      <xdr:row>38</xdr:row>
      <xdr:rowOff>77832</xdr:rowOff>
    </xdr:to>
    <xdr:sp macro="" textlink="">
      <xdr:nvSpPr>
        <xdr:cNvPr id="541" name="円/楕円 540"/>
        <xdr:cNvSpPr/>
      </xdr:nvSpPr>
      <xdr:spPr>
        <a:xfrm>
          <a:off x="16268700" y="64913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170560</xdr:rowOff>
    </xdr:from>
    <xdr:ext cx="534377" cy="259045"/>
    <xdr:sp macro="" textlink="">
      <xdr:nvSpPr>
        <xdr:cNvPr id="542" name="消防費該当値テキスト"/>
        <xdr:cNvSpPr txBox="1"/>
      </xdr:nvSpPr>
      <xdr:spPr>
        <a:xfrm>
          <a:off x="16370300" y="634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147912</xdr:rowOff>
    </xdr:from>
    <xdr:to>
      <xdr:col>22</xdr:col>
      <xdr:colOff>415925</xdr:colOff>
      <xdr:row>38</xdr:row>
      <xdr:rowOff>78062</xdr:rowOff>
    </xdr:to>
    <xdr:sp macro="" textlink="">
      <xdr:nvSpPr>
        <xdr:cNvPr id="543" name="円/楕円 542"/>
        <xdr:cNvSpPr/>
      </xdr:nvSpPr>
      <xdr:spPr>
        <a:xfrm>
          <a:off x="15430500" y="64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69188</xdr:rowOff>
    </xdr:from>
    <xdr:ext cx="534377" cy="259045"/>
    <xdr:sp macro="" textlink="">
      <xdr:nvSpPr>
        <xdr:cNvPr id="544" name="テキスト ボックス 543"/>
        <xdr:cNvSpPr txBox="1"/>
      </xdr:nvSpPr>
      <xdr:spPr>
        <a:xfrm>
          <a:off x="15214111" y="658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153006</xdr:rowOff>
    </xdr:from>
    <xdr:to>
      <xdr:col>21</xdr:col>
      <xdr:colOff>212725</xdr:colOff>
      <xdr:row>38</xdr:row>
      <xdr:rowOff>83156</xdr:rowOff>
    </xdr:to>
    <xdr:sp macro="" textlink="">
      <xdr:nvSpPr>
        <xdr:cNvPr id="545" name="円/楕円 544"/>
        <xdr:cNvSpPr/>
      </xdr:nvSpPr>
      <xdr:spPr>
        <a:xfrm>
          <a:off x="14541500" y="64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99683</xdr:rowOff>
    </xdr:from>
    <xdr:ext cx="534377" cy="259045"/>
    <xdr:sp macro="" textlink="">
      <xdr:nvSpPr>
        <xdr:cNvPr id="546" name="テキスト ボックス 545"/>
        <xdr:cNvSpPr txBox="1"/>
      </xdr:nvSpPr>
      <xdr:spPr>
        <a:xfrm>
          <a:off x="14325111" y="627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170967</xdr:rowOff>
    </xdr:from>
    <xdr:to>
      <xdr:col>20</xdr:col>
      <xdr:colOff>9525</xdr:colOff>
      <xdr:row>38</xdr:row>
      <xdr:rowOff>101117</xdr:rowOff>
    </xdr:to>
    <xdr:sp macro="" textlink="">
      <xdr:nvSpPr>
        <xdr:cNvPr id="547" name="円/楕円 546"/>
        <xdr:cNvSpPr/>
      </xdr:nvSpPr>
      <xdr:spPr>
        <a:xfrm>
          <a:off x="13652500" y="65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117644</xdr:rowOff>
    </xdr:from>
    <xdr:ext cx="534377" cy="259045"/>
    <xdr:sp macro="" textlink="">
      <xdr:nvSpPr>
        <xdr:cNvPr id="548" name="テキスト ボックス 547"/>
        <xdr:cNvSpPr txBox="1"/>
      </xdr:nvSpPr>
      <xdr:spPr>
        <a:xfrm>
          <a:off x="13436111" y="62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10490</xdr:rowOff>
    </xdr:from>
    <xdr:to>
      <xdr:col>18</xdr:col>
      <xdr:colOff>492125</xdr:colOff>
      <xdr:row>38</xdr:row>
      <xdr:rowOff>112090</xdr:rowOff>
    </xdr:to>
    <xdr:sp macro="" textlink="">
      <xdr:nvSpPr>
        <xdr:cNvPr id="549" name="円/楕円 548"/>
        <xdr:cNvSpPr/>
      </xdr:nvSpPr>
      <xdr:spPr>
        <a:xfrm>
          <a:off x="12763500" y="65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128617</xdr:rowOff>
    </xdr:from>
    <xdr:ext cx="534377" cy="259045"/>
    <xdr:sp macro="" textlink="">
      <xdr:nvSpPr>
        <xdr:cNvPr id="550" name="テキスト ボックス 549"/>
        <xdr:cNvSpPr txBox="1"/>
      </xdr:nvSpPr>
      <xdr:spPr>
        <a:xfrm>
          <a:off x="12547111" y="63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77115</xdr:rowOff>
    </xdr:from>
    <xdr:to>
      <xdr:col>23</xdr:col>
      <xdr:colOff>517525</xdr:colOff>
      <xdr:row>58</xdr:row>
      <xdr:rowOff>99073</xdr:rowOff>
    </xdr:to>
    <xdr:cxnSp macro="">
      <xdr:nvCxnSpPr>
        <xdr:cNvPr id="580" name="直線コネクタ 579"/>
        <xdr:cNvCxnSpPr/>
      </xdr:nvCxnSpPr>
      <xdr:spPr>
        <a:xfrm flipV="1">
          <a:off x="15481300" y="9849765"/>
          <a:ext cx="838200" cy="19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99073</xdr:rowOff>
    </xdr:from>
    <xdr:to>
      <xdr:col>22</xdr:col>
      <xdr:colOff>365125</xdr:colOff>
      <xdr:row>58</xdr:row>
      <xdr:rowOff>137338</xdr:rowOff>
    </xdr:to>
    <xdr:cxnSp macro="">
      <xdr:nvCxnSpPr>
        <xdr:cNvPr id="583" name="直線コネクタ 582"/>
        <xdr:cNvCxnSpPr/>
      </xdr:nvCxnSpPr>
      <xdr:spPr>
        <a:xfrm flipV="1">
          <a:off x="14592300" y="10043173"/>
          <a:ext cx="889000" cy="3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137338</xdr:rowOff>
    </xdr:from>
    <xdr:to>
      <xdr:col>21</xdr:col>
      <xdr:colOff>161925</xdr:colOff>
      <xdr:row>58</xdr:row>
      <xdr:rowOff>139522</xdr:rowOff>
    </xdr:to>
    <xdr:cxnSp macro="">
      <xdr:nvCxnSpPr>
        <xdr:cNvPr id="586" name="直線コネクタ 585"/>
        <xdr:cNvCxnSpPr/>
      </xdr:nvCxnSpPr>
      <xdr:spPr>
        <a:xfrm flipV="1">
          <a:off x="13703300" y="10081438"/>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139522</xdr:rowOff>
    </xdr:from>
    <xdr:to>
      <xdr:col>19</xdr:col>
      <xdr:colOff>644525</xdr:colOff>
      <xdr:row>58</xdr:row>
      <xdr:rowOff>142101</xdr:rowOff>
    </xdr:to>
    <xdr:cxnSp macro="">
      <xdr:nvCxnSpPr>
        <xdr:cNvPr id="589" name="直線コネクタ 588"/>
        <xdr:cNvCxnSpPr/>
      </xdr:nvCxnSpPr>
      <xdr:spPr>
        <a:xfrm flipV="1">
          <a:off x="12814300" y="10083622"/>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26315</xdr:rowOff>
    </xdr:from>
    <xdr:to>
      <xdr:col>23</xdr:col>
      <xdr:colOff>568325</xdr:colOff>
      <xdr:row>57</xdr:row>
      <xdr:rowOff>127915</xdr:rowOff>
    </xdr:to>
    <xdr:sp macro="" textlink="">
      <xdr:nvSpPr>
        <xdr:cNvPr id="599" name="円/楕円 598"/>
        <xdr:cNvSpPr/>
      </xdr:nvSpPr>
      <xdr:spPr>
        <a:xfrm>
          <a:off x="16268700" y="97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49192</xdr:rowOff>
    </xdr:from>
    <xdr:ext cx="534377" cy="259045"/>
    <xdr:sp macro="" textlink="">
      <xdr:nvSpPr>
        <xdr:cNvPr id="600" name="教育費該当値テキスト"/>
        <xdr:cNvSpPr txBox="1"/>
      </xdr:nvSpPr>
      <xdr:spPr>
        <a:xfrm>
          <a:off x="16370300" y="965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54,428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48273</xdr:rowOff>
    </xdr:from>
    <xdr:to>
      <xdr:col>22</xdr:col>
      <xdr:colOff>415925</xdr:colOff>
      <xdr:row>58</xdr:row>
      <xdr:rowOff>149873</xdr:rowOff>
    </xdr:to>
    <xdr:sp macro="" textlink="">
      <xdr:nvSpPr>
        <xdr:cNvPr id="601" name="円/楕円 600"/>
        <xdr:cNvSpPr/>
      </xdr:nvSpPr>
      <xdr:spPr>
        <a:xfrm>
          <a:off x="15430500" y="99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141000</xdr:rowOff>
    </xdr:from>
    <xdr:ext cx="534377" cy="259045"/>
    <xdr:sp macro="" textlink="">
      <xdr:nvSpPr>
        <xdr:cNvPr id="602" name="テキスト ボックス 601"/>
        <xdr:cNvSpPr txBox="1"/>
      </xdr:nvSpPr>
      <xdr:spPr>
        <a:xfrm>
          <a:off x="15214111" y="100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86538</xdr:rowOff>
    </xdr:from>
    <xdr:to>
      <xdr:col>21</xdr:col>
      <xdr:colOff>212725</xdr:colOff>
      <xdr:row>59</xdr:row>
      <xdr:rowOff>16688</xdr:rowOff>
    </xdr:to>
    <xdr:sp macro="" textlink="">
      <xdr:nvSpPr>
        <xdr:cNvPr id="603" name="円/楕円 602"/>
        <xdr:cNvSpPr/>
      </xdr:nvSpPr>
      <xdr:spPr>
        <a:xfrm>
          <a:off x="14541500" y="100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7815</xdr:rowOff>
    </xdr:from>
    <xdr:ext cx="534377" cy="259045"/>
    <xdr:sp macro="" textlink="">
      <xdr:nvSpPr>
        <xdr:cNvPr id="604" name="テキスト ボックス 603"/>
        <xdr:cNvSpPr txBox="1"/>
      </xdr:nvSpPr>
      <xdr:spPr>
        <a:xfrm>
          <a:off x="14325111" y="101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88722</xdr:rowOff>
    </xdr:from>
    <xdr:to>
      <xdr:col>20</xdr:col>
      <xdr:colOff>9525</xdr:colOff>
      <xdr:row>59</xdr:row>
      <xdr:rowOff>18872</xdr:rowOff>
    </xdr:to>
    <xdr:sp macro="" textlink="">
      <xdr:nvSpPr>
        <xdr:cNvPr id="605" name="円/楕円 604"/>
        <xdr:cNvSpPr/>
      </xdr:nvSpPr>
      <xdr:spPr>
        <a:xfrm>
          <a:off x="13652500" y="100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9999</xdr:rowOff>
    </xdr:from>
    <xdr:ext cx="534377" cy="259045"/>
    <xdr:sp macro="" textlink="">
      <xdr:nvSpPr>
        <xdr:cNvPr id="606" name="テキスト ボックス 605"/>
        <xdr:cNvSpPr txBox="1"/>
      </xdr:nvSpPr>
      <xdr:spPr>
        <a:xfrm>
          <a:off x="13436111" y="1012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91301</xdr:rowOff>
    </xdr:from>
    <xdr:to>
      <xdr:col>18</xdr:col>
      <xdr:colOff>492125</xdr:colOff>
      <xdr:row>59</xdr:row>
      <xdr:rowOff>21451</xdr:rowOff>
    </xdr:to>
    <xdr:sp macro="" textlink="">
      <xdr:nvSpPr>
        <xdr:cNvPr id="607" name="円/楕円 606"/>
        <xdr:cNvSpPr/>
      </xdr:nvSpPr>
      <xdr:spPr>
        <a:xfrm>
          <a:off x="12763500" y="1003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12578</xdr:rowOff>
    </xdr:from>
    <xdr:ext cx="534377" cy="259045"/>
    <xdr:sp macro="" textlink="">
      <xdr:nvSpPr>
        <xdr:cNvPr id="608" name="テキスト ボックス 607"/>
        <xdr:cNvSpPr txBox="1"/>
      </xdr:nvSpPr>
      <xdr:spPr>
        <a:xfrm>
          <a:off x="12547111" y="101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43078</xdr:rowOff>
    </xdr:from>
    <xdr:to>
      <xdr:col>19</xdr:col>
      <xdr:colOff>644525</xdr:colOff>
      <xdr:row>79</xdr:row>
      <xdr:rowOff>44450</xdr:rowOff>
    </xdr:to>
    <xdr:cxnSp macro="">
      <xdr:nvCxnSpPr>
        <xdr:cNvPr id="646" name="直線コネクタ 645"/>
        <xdr:cNvCxnSpPr/>
      </xdr:nvCxnSpPr>
      <xdr:spPr>
        <a:xfrm>
          <a:off x="12814300" y="135876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163728</xdr:rowOff>
    </xdr:from>
    <xdr:to>
      <xdr:col>18</xdr:col>
      <xdr:colOff>492125</xdr:colOff>
      <xdr:row>79</xdr:row>
      <xdr:rowOff>93878</xdr:rowOff>
    </xdr:to>
    <xdr:sp macro="" textlink="">
      <xdr:nvSpPr>
        <xdr:cNvPr id="664" name="円/楕円 663"/>
        <xdr:cNvSpPr/>
      </xdr:nvSpPr>
      <xdr:spPr>
        <a:xfrm>
          <a:off x="127635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85005</xdr:rowOff>
    </xdr:from>
    <xdr:ext cx="313932" cy="259045"/>
    <xdr:sp macro="" textlink="">
      <xdr:nvSpPr>
        <xdr:cNvPr id="665" name="テキスト ボックス 664"/>
        <xdr:cNvSpPr txBox="1"/>
      </xdr:nvSpPr>
      <xdr:spPr>
        <a:xfrm>
          <a:off x="12657333" y="13629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51820</xdr:rowOff>
    </xdr:from>
    <xdr:to>
      <xdr:col>23</xdr:col>
      <xdr:colOff>517525</xdr:colOff>
      <xdr:row>97</xdr:row>
      <xdr:rowOff>91629</xdr:rowOff>
    </xdr:to>
    <xdr:cxnSp macro="">
      <xdr:nvCxnSpPr>
        <xdr:cNvPr id="696" name="直線コネクタ 695"/>
        <xdr:cNvCxnSpPr/>
      </xdr:nvCxnSpPr>
      <xdr:spPr>
        <a:xfrm>
          <a:off x="15481300" y="16682470"/>
          <a:ext cx="8382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51820</xdr:rowOff>
    </xdr:from>
    <xdr:to>
      <xdr:col>22</xdr:col>
      <xdr:colOff>365125</xdr:colOff>
      <xdr:row>97</xdr:row>
      <xdr:rowOff>65063</xdr:rowOff>
    </xdr:to>
    <xdr:cxnSp macro="">
      <xdr:nvCxnSpPr>
        <xdr:cNvPr id="699" name="直線コネクタ 698"/>
        <xdr:cNvCxnSpPr/>
      </xdr:nvCxnSpPr>
      <xdr:spPr>
        <a:xfrm flipV="1">
          <a:off x="14592300" y="16682470"/>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64393</xdr:rowOff>
    </xdr:from>
    <xdr:to>
      <xdr:col>21</xdr:col>
      <xdr:colOff>161925</xdr:colOff>
      <xdr:row>97</xdr:row>
      <xdr:rowOff>65063</xdr:rowOff>
    </xdr:to>
    <xdr:cxnSp macro="">
      <xdr:nvCxnSpPr>
        <xdr:cNvPr id="702" name="直線コネクタ 701"/>
        <xdr:cNvCxnSpPr/>
      </xdr:nvCxnSpPr>
      <xdr:spPr>
        <a:xfrm>
          <a:off x="13703300" y="16695043"/>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14722</xdr:rowOff>
    </xdr:from>
    <xdr:to>
      <xdr:col>19</xdr:col>
      <xdr:colOff>644525</xdr:colOff>
      <xdr:row>97</xdr:row>
      <xdr:rowOff>64393</xdr:rowOff>
    </xdr:to>
    <xdr:cxnSp macro="">
      <xdr:nvCxnSpPr>
        <xdr:cNvPr id="705" name="直線コネクタ 704"/>
        <xdr:cNvCxnSpPr/>
      </xdr:nvCxnSpPr>
      <xdr:spPr>
        <a:xfrm>
          <a:off x="12814300" y="16645372"/>
          <a:ext cx="889000" cy="4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40829</xdr:rowOff>
    </xdr:from>
    <xdr:to>
      <xdr:col>23</xdr:col>
      <xdr:colOff>568325</xdr:colOff>
      <xdr:row>97</xdr:row>
      <xdr:rowOff>142429</xdr:rowOff>
    </xdr:to>
    <xdr:sp macro="" textlink="">
      <xdr:nvSpPr>
        <xdr:cNvPr id="715" name="円/楕円 714"/>
        <xdr:cNvSpPr/>
      </xdr:nvSpPr>
      <xdr:spPr>
        <a:xfrm>
          <a:off x="16268700" y="166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19256</xdr:rowOff>
    </xdr:from>
    <xdr:ext cx="534377" cy="259045"/>
    <xdr:sp macro="" textlink="">
      <xdr:nvSpPr>
        <xdr:cNvPr id="716" name="公債費該当値テキスト"/>
        <xdr:cNvSpPr txBox="1"/>
      </xdr:nvSpPr>
      <xdr:spPr>
        <a:xfrm>
          <a:off x="16370300" y="166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21,444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1020</xdr:rowOff>
    </xdr:from>
    <xdr:to>
      <xdr:col>22</xdr:col>
      <xdr:colOff>415925</xdr:colOff>
      <xdr:row>97</xdr:row>
      <xdr:rowOff>102620</xdr:rowOff>
    </xdr:to>
    <xdr:sp macro="" textlink="">
      <xdr:nvSpPr>
        <xdr:cNvPr id="717" name="円/楕円 716"/>
        <xdr:cNvSpPr/>
      </xdr:nvSpPr>
      <xdr:spPr>
        <a:xfrm>
          <a:off x="15430500" y="16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93747</xdr:rowOff>
    </xdr:from>
    <xdr:ext cx="534377" cy="259045"/>
    <xdr:sp macro="" textlink="">
      <xdr:nvSpPr>
        <xdr:cNvPr id="718" name="テキスト ボックス 717"/>
        <xdr:cNvSpPr txBox="1"/>
      </xdr:nvSpPr>
      <xdr:spPr>
        <a:xfrm>
          <a:off x="15214111" y="1672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14263</xdr:rowOff>
    </xdr:from>
    <xdr:to>
      <xdr:col>21</xdr:col>
      <xdr:colOff>212725</xdr:colOff>
      <xdr:row>97</xdr:row>
      <xdr:rowOff>115863</xdr:rowOff>
    </xdr:to>
    <xdr:sp macro="" textlink="">
      <xdr:nvSpPr>
        <xdr:cNvPr id="719" name="円/楕円 718"/>
        <xdr:cNvSpPr/>
      </xdr:nvSpPr>
      <xdr:spPr>
        <a:xfrm>
          <a:off x="14541500" y="166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106990</xdr:rowOff>
    </xdr:from>
    <xdr:ext cx="534377" cy="259045"/>
    <xdr:sp macro="" textlink="">
      <xdr:nvSpPr>
        <xdr:cNvPr id="720" name="テキスト ボックス 719"/>
        <xdr:cNvSpPr txBox="1"/>
      </xdr:nvSpPr>
      <xdr:spPr>
        <a:xfrm>
          <a:off x="14325111" y="167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13593</xdr:rowOff>
    </xdr:from>
    <xdr:to>
      <xdr:col>20</xdr:col>
      <xdr:colOff>9525</xdr:colOff>
      <xdr:row>97</xdr:row>
      <xdr:rowOff>115193</xdr:rowOff>
    </xdr:to>
    <xdr:sp macro="" textlink="">
      <xdr:nvSpPr>
        <xdr:cNvPr id="721" name="円/楕円 720"/>
        <xdr:cNvSpPr/>
      </xdr:nvSpPr>
      <xdr:spPr>
        <a:xfrm>
          <a:off x="13652500" y="16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106320</xdr:rowOff>
    </xdr:from>
    <xdr:ext cx="534377" cy="259045"/>
    <xdr:sp macro="" textlink="">
      <xdr:nvSpPr>
        <xdr:cNvPr id="722" name="テキスト ボックス 721"/>
        <xdr:cNvSpPr txBox="1"/>
      </xdr:nvSpPr>
      <xdr:spPr>
        <a:xfrm>
          <a:off x="13436111" y="167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135372</xdr:rowOff>
    </xdr:from>
    <xdr:to>
      <xdr:col>18</xdr:col>
      <xdr:colOff>492125</xdr:colOff>
      <xdr:row>97</xdr:row>
      <xdr:rowOff>65522</xdr:rowOff>
    </xdr:to>
    <xdr:sp macro="" textlink="">
      <xdr:nvSpPr>
        <xdr:cNvPr id="723" name="円/楕円 722"/>
        <xdr:cNvSpPr/>
      </xdr:nvSpPr>
      <xdr:spPr>
        <a:xfrm>
          <a:off x="12763500" y="165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56649</xdr:rowOff>
    </xdr:from>
    <xdr:ext cx="534377" cy="259045"/>
    <xdr:sp macro="" textlink="">
      <xdr:nvSpPr>
        <xdr:cNvPr id="724" name="テキスト ボックス 723"/>
        <xdr:cNvSpPr txBox="1"/>
      </xdr:nvSpPr>
      <xdr:spPr>
        <a:xfrm>
          <a:off x="12547111" y="1668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103124</xdr:rowOff>
    </xdr:from>
    <xdr:to>
      <xdr:col>28</xdr:col>
      <xdr:colOff>314325</xdr:colOff>
      <xdr:row>39</xdr:row>
      <xdr:rowOff>44450</xdr:rowOff>
    </xdr:to>
    <xdr:cxnSp macro="">
      <xdr:nvCxnSpPr>
        <xdr:cNvPr id="762" name="直線コネクタ 761"/>
        <xdr:cNvCxnSpPr/>
      </xdr:nvCxnSpPr>
      <xdr:spPr>
        <a:xfrm>
          <a:off x="18656300" y="5589524"/>
          <a:ext cx="889000" cy="114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47515</xdr:rowOff>
    </xdr:from>
    <xdr:ext cx="378565" cy="259045"/>
    <xdr:sp macro="" textlink="">
      <xdr:nvSpPr>
        <xdr:cNvPr id="766" name="テキスト ボックス 765"/>
        <xdr:cNvSpPr txBox="1"/>
      </xdr:nvSpPr>
      <xdr:spPr>
        <a:xfrm>
          <a:off x="18467017" y="6562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52324</xdr:rowOff>
    </xdr:from>
    <xdr:to>
      <xdr:col>27</xdr:col>
      <xdr:colOff>161925</xdr:colOff>
      <xdr:row>32</xdr:row>
      <xdr:rowOff>153924</xdr:rowOff>
    </xdr:to>
    <xdr:sp macro="" textlink="">
      <xdr:nvSpPr>
        <xdr:cNvPr id="780" name="円/楕円 779"/>
        <xdr:cNvSpPr/>
      </xdr:nvSpPr>
      <xdr:spPr>
        <a:xfrm>
          <a:off x="186055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170451</xdr:rowOff>
    </xdr:from>
    <xdr:ext cx="469744" cy="259045"/>
    <xdr:sp macro="" textlink="">
      <xdr:nvSpPr>
        <xdr:cNvPr id="781" name="テキスト ボックス 780"/>
        <xdr:cNvSpPr txBox="1"/>
      </xdr:nvSpPr>
      <xdr:spPr>
        <a:xfrm>
          <a:off x="18421427" y="53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として、類似団体平均より低い水準であることは、効率的な財政運営ができているものと分析できる。個別項目として、議会費が類似団体と比較して低い傾向にあるのは、人口に対する議員定数が少ないことが一因と考えられる。総務費が類似団体と比較して低いのは、基金積立金を総務費ではなく諸支出金に計上していることが一因として考えられる。また、平成２７年度が前年に比較して増加しているのは職員数の増による。民生費が平成２６年度以後伸びているのは、障がい者や高齢者にかかる社会保障関係費が伸びていることに加え、臨時福祉給付金の支給事業が加わったことによる。商工費が平成２７年度で急増しているのは、杉戸宿開宿</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に向けたプレイベントの実施等の杉戸宿</a:t>
          </a:r>
          <a:r>
            <a:rPr kumimoji="1" lang="ja-JP" altLang="en-US" sz="1100">
              <a:solidFill>
                <a:schemeClr val="dk1"/>
              </a:solidFill>
              <a:effectLst/>
              <a:latin typeface="+mn-lt"/>
              <a:ea typeface="+mn-ea"/>
              <a:cs typeface="+mn-cs"/>
            </a:rPr>
            <a:t>関連</a:t>
          </a:r>
          <a:r>
            <a:rPr kumimoji="1" lang="ja-JP" altLang="ja-JP" sz="1100">
              <a:solidFill>
                <a:schemeClr val="dk1"/>
              </a:solidFill>
              <a:effectLst/>
              <a:latin typeface="+mn-lt"/>
              <a:ea typeface="+mn-ea"/>
              <a:cs typeface="+mn-cs"/>
            </a:rPr>
            <a:t>事業の金額が増加したことによる。土木費は、国の社会資本整備総合交付金等を利用した町道</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級５号線築道陸橋耐震補強事業等の補助事業の本格実施にともない事、平成２５年度以後高止まりとなっている。教育費は、町立幼稚園５園のうち３園を１つに統合し、そこに保育園をあわせた「すぎと幼稚園・保育園」を新設したため、平成２７年度は大きく伸びている。公債費が減少傾向にあるのは、毎年の元金償還額以上の借入れをしないことを原則として運用していることから、町債残高が減少傾向にあることによる。今後も、住民サービス水準を維持しつつ、低コストで効率的な財政運営ができるよう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平成２７年度の実質収支比率は約</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であり、一般的には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程度が望ましいとされていることから、やや高い水準となっている。今後も限られた財源を有効に活用するため、予算と決算の乖離が適正になものとなるよう、予算の執行管理に努める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黒字決算を継続しているが、財政指標としての平成２７年度実質収支比率（普通会計）は約</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であり、一般的には３～５％程度が望ましいとされている。今後も限られた財源を有効に活用するため、予算と決算の乖離が適正なものとなるよう、予算の執行管理に努める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13529162</v>
      </c>
      <c r="BO4" s="409"/>
      <c r="BP4" s="409"/>
      <c r="BQ4" s="409"/>
      <c r="BR4" s="409"/>
      <c r="BS4" s="409"/>
      <c r="BT4" s="409"/>
      <c r="BU4" s="410"/>
      <c r="BV4" s="408">
        <v>13086808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6.5</v>
      </c>
      <c r="CU4" s="586"/>
      <c r="CV4" s="586"/>
      <c r="CW4" s="586"/>
      <c r="CX4" s="586"/>
      <c r="CY4" s="586"/>
      <c r="CZ4" s="586"/>
      <c r="DA4" s="587"/>
      <c r="DB4" s="585">
        <v>6.3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12806111</v>
      </c>
      <c r="BO5" s="414"/>
      <c r="BP5" s="414"/>
      <c r="BQ5" s="414"/>
      <c r="BR5" s="414"/>
      <c r="BS5" s="414"/>
      <c r="BT5" s="414"/>
      <c r="BU5" s="415"/>
      <c r="BV5" s="413">
        <v>12173537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90.7</v>
      </c>
      <c r="CU5" s="384"/>
      <c r="CV5" s="384"/>
      <c r="CW5" s="384"/>
      <c r="CX5" s="384"/>
      <c r="CY5" s="384"/>
      <c r="CZ5" s="384"/>
      <c r="DA5" s="385"/>
      <c r="DB5" s="383">
        <v>93.8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723051</v>
      </c>
      <c r="BO6" s="414"/>
      <c r="BP6" s="414"/>
      <c r="BQ6" s="414"/>
      <c r="BR6" s="414"/>
      <c r="BS6" s="414"/>
      <c r="BT6" s="414"/>
      <c r="BU6" s="415"/>
      <c r="BV6" s="413">
        <v>913271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98.3</v>
      </c>
      <c r="CU6" s="560"/>
      <c r="CV6" s="560"/>
      <c r="CW6" s="560"/>
      <c r="CX6" s="560"/>
      <c r="CY6" s="560"/>
      <c r="CZ6" s="560"/>
      <c r="DA6" s="561"/>
      <c r="DB6" s="559">
        <v>103.4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166510</v>
      </c>
      <c r="BO7" s="414"/>
      <c r="BP7" s="414"/>
      <c r="BQ7" s="414"/>
      <c r="BR7" s="414"/>
      <c r="BS7" s="414"/>
      <c r="BT7" s="414"/>
      <c r="BU7" s="415"/>
      <c r="BV7" s="413">
        <v>384192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8504409</v>
      </c>
      <c r="CU7" s="414"/>
      <c r="CV7" s="414"/>
      <c r="CW7" s="414"/>
      <c r="CX7" s="414"/>
      <c r="CY7" s="414"/>
      <c r="CZ7" s="414"/>
      <c r="DA7" s="415"/>
      <c r="DB7" s="413">
        <v>8455152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556541</v>
      </c>
      <c r="BO8" s="414"/>
      <c r="BP8" s="414"/>
      <c r="BQ8" s="414"/>
      <c r="BR8" s="414"/>
      <c r="BS8" s="414"/>
      <c r="BT8" s="414"/>
      <c r="BU8" s="415"/>
      <c r="BV8" s="413">
        <v>529079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0.75</v>
      </c>
      <c r="CU8" s="523"/>
      <c r="CV8" s="523"/>
      <c r="CW8" s="523"/>
      <c r="CX8" s="523"/>
      <c r="CY8" s="523"/>
      <c r="CZ8" s="523"/>
      <c r="DA8" s="524"/>
      <c r="DB8" s="522">
        <v>0.74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45495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27462</v>
      </c>
      <c r="BO9" s="414"/>
      <c r="BP9" s="414"/>
      <c r="BQ9" s="414"/>
      <c r="BR9" s="414"/>
      <c r="BS9" s="414"/>
      <c r="BT9" s="414"/>
      <c r="BU9" s="415"/>
      <c r="BV9" s="413">
        <v>96879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10.199999999999999</v>
      </c>
      <c r="CU9" s="384"/>
      <c r="CV9" s="384"/>
      <c r="CW9" s="384"/>
      <c r="CX9" s="384"/>
      <c r="CY9" s="384"/>
      <c r="CZ9" s="384"/>
      <c r="DA9" s="385"/>
      <c r="DB9" s="383">
        <v>11.1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46923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1120</v>
      </c>
      <c r="BO10" s="414"/>
      <c r="BP10" s="414"/>
      <c r="BQ10" s="414"/>
      <c r="BR10" s="414"/>
      <c r="BS10" s="414"/>
      <c r="BT10" s="414"/>
      <c r="BU10" s="415"/>
      <c r="BV10" s="413">
        <v>1580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46109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123008</v>
      </c>
      <c r="BO12" s="414"/>
      <c r="BP12" s="414"/>
      <c r="BQ12" s="414"/>
      <c r="BR12" s="414"/>
      <c r="BS12" s="414"/>
      <c r="BT12" s="414"/>
      <c r="BU12" s="415"/>
      <c r="BV12" s="413">
        <v>769023</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45692</v>
      </c>
      <c r="S13" s="515"/>
      <c r="T13" s="515"/>
      <c r="U13" s="515"/>
      <c r="V13" s="516"/>
      <c r="W13" s="502" t="s">
        <v>120</v>
      </c>
      <c r="X13" s="426"/>
      <c r="Y13" s="426"/>
      <c r="Z13" s="426"/>
      <c r="AA13" s="426"/>
      <c r="AB13" s="427"/>
      <c r="AC13" s="389">
        <v>581</v>
      </c>
      <c r="AD13" s="390"/>
      <c r="AE13" s="390"/>
      <c r="AF13" s="390"/>
      <c r="AG13" s="391"/>
      <c r="AH13" s="389">
        <v>788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-94426</v>
      </c>
      <c r="BO13" s="414"/>
      <c r="BP13" s="414"/>
      <c r="BQ13" s="414"/>
      <c r="BR13" s="414"/>
      <c r="BS13" s="414"/>
      <c r="BT13" s="414"/>
      <c r="BU13" s="415"/>
      <c r="BV13" s="413">
        <v>-670564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8.9</v>
      </c>
      <c r="CU13" s="384"/>
      <c r="CV13" s="384"/>
      <c r="CW13" s="384"/>
      <c r="CX13" s="384"/>
      <c r="CY13" s="384"/>
      <c r="CZ13" s="384"/>
      <c r="DA13" s="385"/>
      <c r="DB13" s="383">
        <v>8.9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46298</v>
      </c>
      <c r="S14" s="515"/>
      <c r="T14" s="515"/>
      <c r="U14" s="515"/>
      <c r="V14" s="516"/>
      <c r="W14" s="517"/>
      <c r="X14" s="429"/>
      <c r="Y14" s="429"/>
      <c r="Z14" s="429"/>
      <c r="AA14" s="429"/>
      <c r="AB14" s="430"/>
      <c r="AC14" s="507">
        <v>2.7</v>
      </c>
      <c r="AD14" s="508"/>
      <c r="AE14" s="508"/>
      <c r="AF14" s="508"/>
      <c r="AG14" s="509"/>
      <c r="AH14" s="507">
        <v>3.4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15.4</v>
      </c>
      <c r="CU14" s="486"/>
      <c r="CV14" s="486"/>
      <c r="CW14" s="486"/>
      <c r="CX14" s="486"/>
      <c r="CY14" s="486"/>
      <c r="CZ14" s="486"/>
      <c r="DA14" s="487"/>
      <c r="DB14" s="518">
        <v>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45921</v>
      </c>
      <c r="S15" s="515"/>
      <c r="T15" s="515"/>
      <c r="U15" s="515"/>
      <c r="V15" s="516"/>
      <c r="W15" s="502" t="s">
        <v>127</v>
      </c>
      <c r="X15" s="426"/>
      <c r="Y15" s="426"/>
      <c r="Z15" s="426"/>
      <c r="AA15" s="426"/>
      <c r="AB15" s="427"/>
      <c r="AC15" s="389">
        <v>5532</v>
      </c>
      <c r="AD15" s="390"/>
      <c r="AE15" s="390"/>
      <c r="AF15" s="390"/>
      <c r="AG15" s="391"/>
      <c r="AH15" s="389">
        <v>6485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4893223</v>
      </c>
      <c r="BO15" s="409"/>
      <c r="BP15" s="409"/>
      <c r="BQ15" s="409"/>
      <c r="BR15" s="409"/>
      <c r="BS15" s="409"/>
      <c r="BT15" s="409"/>
      <c r="BU15" s="410"/>
      <c r="BV15" s="408">
        <v>4711699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26.2</v>
      </c>
      <c r="AD16" s="508"/>
      <c r="AE16" s="508"/>
      <c r="AF16" s="508"/>
      <c r="AG16" s="509"/>
      <c r="AH16" s="507">
        <v>28.2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6515546</v>
      </c>
      <c r="BO16" s="414"/>
      <c r="BP16" s="414"/>
      <c r="BQ16" s="414"/>
      <c r="BR16" s="414"/>
      <c r="BS16" s="414"/>
      <c r="BT16" s="414"/>
      <c r="BU16" s="415"/>
      <c r="BV16" s="413">
        <v>6332954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15037</v>
      </c>
      <c r="AD17" s="390"/>
      <c r="AE17" s="390"/>
      <c r="AF17" s="390"/>
      <c r="AG17" s="391"/>
      <c r="AH17" s="389">
        <v>15331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6203778</v>
      </c>
      <c r="BO17" s="414"/>
      <c r="BP17" s="414"/>
      <c r="BQ17" s="414"/>
      <c r="BR17" s="414"/>
      <c r="BS17" s="414"/>
      <c r="BT17" s="414"/>
      <c r="BU17" s="415"/>
      <c r="BV17" s="413">
        <v>6028863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30.03</v>
      </c>
      <c r="M18" s="478"/>
      <c r="N18" s="478"/>
      <c r="O18" s="478"/>
      <c r="P18" s="478"/>
      <c r="Q18" s="478"/>
      <c r="R18" s="479"/>
      <c r="S18" s="479"/>
      <c r="T18" s="479"/>
      <c r="U18" s="479"/>
      <c r="V18" s="480"/>
      <c r="W18" s="494"/>
      <c r="X18" s="495"/>
      <c r="Y18" s="495"/>
      <c r="Z18" s="495"/>
      <c r="AA18" s="495"/>
      <c r="AB18" s="503"/>
      <c r="AC18" s="377">
        <v>71.099999999999994</v>
      </c>
      <c r="AD18" s="378"/>
      <c r="AE18" s="378"/>
      <c r="AF18" s="378"/>
      <c r="AG18" s="481"/>
      <c r="AH18" s="377">
        <v>66.599999999999994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7905737</v>
      </c>
      <c r="BO18" s="414"/>
      <c r="BP18" s="414"/>
      <c r="BQ18" s="414"/>
      <c r="BR18" s="414"/>
      <c r="BS18" s="414"/>
      <c r="BT18" s="414"/>
      <c r="BU18" s="415"/>
      <c r="BV18" s="413">
        <v>8092787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1515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9657942</v>
      </c>
      <c r="BO19" s="414"/>
      <c r="BP19" s="414"/>
      <c r="BQ19" s="414"/>
      <c r="BR19" s="414"/>
      <c r="BS19" s="414"/>
      <c r="BT19" s="414"/>
      <c r="BU19" s="415"/>
      <c r="BV19" s="413">
        <v>9973570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17348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8872489</v>
      </c>
      <c r="BO23" s="414"/>
      <c r="BP23" s="414"/>
      <c r="BQ23" s="414"/>
      <c r="BR23" s="414"/>
      <c r="BS23" s="414"/>
      <c r="BT23" s="414"/>
      <c r="BU23" s="415"/>
      <c r="BV23" s="413">
        <v>8708257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7830</v>
      </c>
      <c r="R24" s="390"/>
      <c r="S24" s="390"/>
      <c r="T24" s="390"/>
      <c r="U24" s="390"/>
      <c r="V24" s="391"/>
      <c r="W24" s="455"/>
      <c r="X24" s="446"/>
      <c r="Y24" s="447"/>
      <c r="Z24" s="386" t="s">
        <v>151</v>
      </c>
      <c r="AA24" s="387"/>
      <c r="AB24" s="387"/>
      <c r="AC24" s="387"/>
      <c r="AD24" s="387"/>
      <c r="AE24" s="387"/>
      <c r="AF24" s="387"/>
      <c r="AG24" s="388"/>
      <c r="AH24" s="389">
        <v>262</v>
      </c>
      <c r="AI24" s="390"/>
      <c r="AJ24" s="390"/>
      <c r="AK24" s="390"/>
      <c r="AL24" s="391"/>
      <c r="AM24" s="389">
        <v>768708</v>
      </c>
      <c r="AN24" s="390"/>
      <c r="AO24" s="390"/>
      <c r="AP24" s="390"/>
      <c r="AQ24" s="390"/>
      <c r="AR24" s="391"/>
      <c r="AS24" s="389">
        <v>2934</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6947700</v>
      </c>
      <c r="BO24" s="414"/>
      <c r="BP24" s="414"/>
      <c r="BQ24" s="414"/>
      <c r="BR24" s="414"/>
      <c r="BS24" s="414"/>
      <c r="BT24" s="414"/>
      <c r="BU24" s="415"/>
      <c r="BV24" s="413">
        <v>6699593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6740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2806740</v>
      </c>
      <c r="BO25" s="409"/>
      <c r="BP25" s="409"/>
      <c r="BQ25" s="409"/>
      <c r="BR25" s="409"/>
      <c r="BS25" s="409"/>
      <c r="BT25" s="409"/>
      <c r="BU25" s="410"/>
      <c r="BV25" s="408">
        <v>2599883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6180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3200</v>
      </c>
      <c r="R27" s="390"/>
      <c r="S27" s="390"/>
      <c r="T27" s="390"/>
      <c r="U27" s="390"/>
      <c r="V27" s="391"/>
      <c r="W27" s="455"/>
      <c r="X27" s="446"/>
      <c r="Y27" s="447"/>
      <c r="Z27" s="386" t="s">
        <v>160</v>
      </c>
      <c r="AA27" s="387"/>
      <c r="AB27" s="387"/>
      <c r="AC27" s="387"/>
      <c r="AD27" s="387"/>
      <c r="AE27" s="387"/>
      <c r="AF27" s="387"/>
      <c r="AG27" s="388"/>
      <c r="AH27" s="389">
        <v>29</v>
      </c>
      <c r="AI27" s="390"/>
      <c r="AJ27" s="390"/>
      <c r="AK27" s="390"/>
      <c r="AL27" s="391"/>
      <c r="AM27" s="389">
        <v>92213</v>
      </c>
      <c r="AN27" s="390"/>
      <c r="AO27" s="390"/>
      <c r="AP27" s="390"/>
      <c r="AQ27" s="390"/>
      <c r="AR27" s="391"/>
      <c r="AS27" s="389">
        <v>3180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100000</v>
      </c>
      <c r="BO27" s="417"/>
      <c r="BP27" s="417"/>
      <c r="BQ27" s="417"/>
      <c r="BR27" s="417"/>
      <c r="BS27" s="417"/>
      <c r="BT27" s="417"/>
      <c r="BU27" s="418"/>
      <c r="BV27" s="416">
        <v>100000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2550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1070185</v>
      </c>
      <c r="BO28" s="409"/>
      <c r="BP28" s="409"/>
      <c r="BQ28" s="409"/>
      <c r="BR28" s="409"/>
      <c r="BS28" s="409"/>
      <c r="BT28" s="409"/>
      <c r="BU28" s="410"/>
      <c r="BV28" s="408">
        <v>927534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13</v>
      </c>
      <c r="M29" s="390"/>
      <c r="N29" s="390"/>
      <c r="O29" s="390"/>
      <c r="P29" s="391"/>
      <c r="Q29" s="389">
        <v>2350</v>
      </c>
      <c r="R29" s="390"/>
      <c r="S29" s="390"/>
      <c r="T29" s="390"/>
      <c r="U29" s="390"/>
      <c r="V29" s="391"/>
      <c r="W29" s="456"/>
      <c r="X29" s="457"/>
      <c r="Y29" s="458"/>
      <c r="Z29" s="386" t="s">
        <v>167</v>
      </c>
      <c r="AA29" s="387"/>
      <c r="AB29" s="387"/>
      <c r="AC29" s="387"/>
      <c r="AD29" s="387"/>
      <c r="AE29" s="387"/>
      <c r="AF29" s="387"/>
      <c r="AG29" s="388"/>
      <c r="AH29" s="389">
        <v>291</v>
      </c>
      <c r="AI29" s="390"/>
      <c r="AJ29" s="390"/>
      <c r="AK29" s="390"/>
      <c r="AL29" s="391"/>
      <c r="AM29" s="389">
        <v>860921</v>
      </c>
      <c r="AN29" s="390"/>
      <c r="AO29" s="390"/>
      <c r="AP29" s="390"/>
      <c r="AQ29" s="390"/>
      <c r="AR29" s="391"/>
      <c r="AS29" s="389">
        <v>2958</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366187</v>
      </c>
      <c r="BO30" s="417"/>
      <c r="BP30" s="417"/>
      <c r="BQ30" s="417"/>
      <c r="BR30" s="417"/>
      <c r="BS30" s="417"/>
      <c r="BT30" s="417"/>
      <c r="BU30" s="418"/>
      <c r="BV30" s="416">
        <v>447997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杉戸町水道事業会計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杉戸町公共下水道事業特別会計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埼葛斎場組合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㈲アグリパークゆめすぎと</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利根川栗橋流域水防事務組合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埼玉県市町村総合事務組合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埼玉県市町村総合事務組合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彩の国さいたま人づくり広域連合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埼玉県後期高齢者医療広域連合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埼玉県後期高齢者医療広域連合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埼玉東部消防組合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524</v>
      </c>
      <c r="D34" s="1181"/>
      <c r="E34" s="1182"/>
      <c r="F34" s="32">
        <v>11.39</v>
      </c>
      <c r="G34" s="33">
        <v>12.54</v>
      </c>
      <c r="H34" s="33">
        <v>12.44</v>
      </c>
      <c r="I34" s="33">
        <v>12.05</v>
      </c>
      <c r="J34" s="34">
        <v>14.03</v>
      </c>
      <c r="K34" s="22"/>
      <c r="L34" s="22"/>
      <c r="M34" s="22"/>
      <c r="N34" s="22"/>
      <c r="O34" s="22"/>
      <c r="P34" s="22"/>
    </row>
    <row r="35" spans="1:16" ht="39" customHeight="1" x14ac:dyDescent="0.15">
      <c r="A35" s="22"/>
      <c r="B35" s="35"/>
      <c r="C35" s="1175" t="s">
        <v>525</v>
      </c>
      <c r="D35" s="1176"/>
      <c r="E35" s="1177"/>
      <c r="F35" s="36">
        <v>7.26</v>
      </c>
      <c r="G35" s="37">
        <v>6.27</v>
      </c>
      <c r="H35" s="37">
        <v>5.0999999999999996</v>
      </c>
      <c r="I35" s="37">
        <v>6.25</v>
      </c>
      <c r="J35" s="38">
        <v>6.54</v>
      </c>
      <c r="K35" s="22"/>
      <c r="L35" s="22"/>
      <c r="M35" s="22"/>
      <c r="N35" s="22"/>
      <c r="O35" s="22"/>
      <c r="P35" s="22"/>
    </row>
    <row r="36" spans="1:16" ht="39" customHeight="1" x14ac:dyDescent="0.15">
      <c r="A36" s="22"/>
      <c r="B36" s="35"/>
      <c r="C36" s="1175" t="s">
        <v>526</v>
      </c>
      <c r="D36" s="1176"/>
      <c r="E36" s="1177"/>
      <c r="F36" s="36">
        <v>3.44</v>
      </c>
      <c r="G36" s="37">
        <v>1.7</v>
      </c>
      <c r="H36" s="37">
        <v>2.92</v>
      </c>
      <c r="I36" s="37">
        <v>2.85</v>
      </c>
      <c r="J36" s="38">
        <v>5.76</v>
      </c>
      <c r="K36" s="22"/>
      <c r="L36" s="22"/>
      <c r="M36" s="22"/>
      <c r="N36" s="22"/>
      <c r="O36" s="22"/>
      <c r="P36" s="22"/>
    </row>
    <row r="37" spans="1:16" ht="39" customHeight="1" x14ac:dyDescent="0.15">
      <c r="A37" s="22"/>
      <c r="B37" s="35"/>
      <c r="C37" s="1175" t="s">
        <v>527</v>
      </c>
      <c r="D37" s="1176"/>
      <c r="E37" s="1177"/>
      <c r="F37" s="36">
        <v>0.44</v>
      </c>
      <c r="G37" s="37">
        <v>1.02</v>
      </c>
      <c r="H37" s="37">
        <v>1.44</v>
      </c>
      <c r="I37" s="37">
        <v>1.87</v>
      </c>
      <c r="J37" s="38">
        <v>1.63</v>
      </c>
      <c r="K37" s="22"/>
      <c r="L37" s="22"/>
      <c r="M37" s="22"/>
      <c r="N37" s="22"/>
      <c r="O37" s="22"/>
      <c r="P37" s="22"/>
    </row>
    <row r="38" spans="1:16" ht="39" customHeight="1" x14ac:dyDescent="0.15">
      <c r="A38" s="22"/>
      <c r="B38" s="35"/>
      <c r="C38" s="1175" t="s">
        <v>528</v>
      </c>
      <c r="D38" s="1176"/>
      <c r="E38" s="1177"/>
      <c r="F38" s="36">
        <v>0.4</v>
      </c>
      <c r="G38" s="37">
        <v>0.33</v>
      </c>
      <c r="H38" s="37">
        <v>0.28000000000000003</v>
      </c>
      <c r="I38" s="37">
        <v>0.2</v>
      </c>
      <c r="J38" s="38">
        <v>0.35</v>
      </c>
      <c r="K38" s="22"/>
      <c r="L38" s="22"/>
      <c r="M38" s="22"/>
      <c r="N38" s="22"/>
      <c r="O38" s="22"/>
      <c r="P38" s="22"/>
    </row>
    <row r="39" spans="1:16" ht="39" customHeight="1" x14ac:dyDescent="0.15">
      <c r="A39" s="22"/>
      <c r="B39" s="35"/>
      <c r="C39" s="1175" t="s">
        <v>529</v>
      </c>
      <c r="D39" s="1176"/>
      <c r="E39" s="1177"/>
      <c r="F39" s="36">
        <v>0</v>
      </c>
      <c r="G39" s="37">
        <v>0.01</v>
      </c>
      <c r="H39" s="37">
        <v>0</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530</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531</v>
      </c>
      <c r="D43" s="1179"/>
      <c r="E43" s="1180"/>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1214</v>
      </c>
      <c r="L45" s="60">
        <v>1082</v>
      </c>
      <c r="M45" s="60">
        <v>1075</v>
      </c>
      <c r="N45" s="60">
        <v>1106</v>
      </c>
      <c r="O45" s="61">
        <v>989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231</v>
      </c>
      <c r="L48" s="64">
        <v>236</v>
      </c>
      <c r="M48" s="64">
        <v>277</v>
      </c>
      <c r="N48" s="64">
        <v>266</v>
      </c>
      <c r="O48" s="65">
        <v>229</v>
      </c>
      <c r="P48" s="48"/>
      <c r="Q48" s="48"/>
      <c r="R48" s="48"/>
      <c r="S48" s="48"/>
      <c r="T48" s="48"/>
      <c r="U48" s="48"/>
    </row>
    <row r="49" spans="1:21" ht="30.75" customHeight="1" x14ac:dyDescent="0.15">
      <c r="A49" s="48"/>
      <c r="B49" s="1193"/>
      <c r="C49" s="1194"/>
      <c r="D49" s="62"/>
      <c r="E49" s="1185" t="s">
        <v>15</v>
      </c>
      <c r="F49" s="1185"/>
      <c r="G49" s="1185"/>
      <c r="H49" s="1185"/>
      <c r="I49" s="1185"/>
      <c r="J49" s="1186"/>
      <c r="K49" s="63">
        <v>24</v>
      </c>
      <c r="L49" s="64">
        <v>23</v>
      </c>
      <c r="M49" s="64">
        <v>42</v>
      </c>
      <c r="N49" s="64">
        <v>36</v>
      </c>
      <c r="O49" s="65">
        <v>38</v>
      </c>
      <c r="P49" s="48"/>
      <c r="Q49" s="48"/>
      <c r="R49" s="48"/>
      <c r="S49" s="48"/>
      <c r="T49" s="48"/>
      <c r="U49" s="48"/>
    </row>
    <row r="50" spans="1:21" ht="30.75" customHeight="1" x14ac:dyDescent="0.15">
      <c r="A50" s="48"/>
      <c r="B50" s="1193"/>
      <c r="C50" s="1194"/>
      <c r="D50" s="62"/>
      <c r="E50" s="1185" t="s">
        <v>16</v>
      </c>
      <c r="F50" s="1185"/>
      <c r="G50" s="1185"/>
      <c r="H50" s="1185"/>
      <c r="I50" s="1185"/>
      <c r="J50" s="1186"/>
      <c r="K50" s="63">
        <v>327</v>
      </c>
      <c r="L50" s="64">
        <v>261</v>
      </c>
      <c r="M50" s="64">
        <v>260</v>
      </c>
      <c r="N50" s="64">
        <v>261</v>
      </c>
      <c r="O50" s="65">
        <v>262</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979</v>
      </c>
      <c r="L52" s="64">
        <v>939</v>
      </c>
      <c r="M52" s="64">
        <v>963</v>
      </c>
      <c r="N52" s="64">
        <v>1018</v>
      </c>
      <c r="O52" s="65">
        <v>840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817</v>
      </c>
      <c r="L53" s="69">
        <v>663</v>
      </c>
      <c r="M53" s="69">
        <v>691</v>
      </c>
      <c r="N53" s="69">
        <v>651</v>
      </c>
      <c r="O53" s="70">
        <v>678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12" zoomScale="70" zoomScaleNormal="70" zoomScaleSheetLayoutView="100" workbookViewId="0">
      <selection activeCell="I42" sqref="I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1" t="s">
        <v>23</v>
      </c>
      <c r="C41" s="1212"/>
      <c r="D41" s="81"/>
      <c r="E41" s="1213" t="s">
        <v>24</v>
      </c>
      <c r="F41" s="1213"/>
      <c r="G41" s="1213"/>
      <c r="H41" s="1214"/>
      <c r="I41" s="82">
        <v>9122</v>
      </c>
      <c r="J41" s="83">
        <v>8911</v>
      </c>
      <c r="K41" s="83">
        <v>8852</v>
      </c>
      <c r="L41" s="83">
        <v>8708</v>
      </c>
      <c r="M41" s="84">
        <v>8872</v>
      </c>
    </row>
    <row r="42" spans="2:13" ht="27.75" customHeight="1" x14ac:dyDescent="0.15">
      <c r="B42" s="1201"/>
      <c r="C42" s="1202"/>
      <c r="D42" s="85"/>
      <c r="E42" s="1205" t="s">
        <v>25</v>
      </c>
      <c r="F42" s="1205"/>
      <c r="G42" s="1205"/>
      <c r="H42" s="1206"/>
      <c r="I42" s="86">
        <v>1778</v>
      </c>
      <c r="J42" s="87">
        <v>1615</v>
      </c>
      <c r="K42" s="87">
        <v>1463</v>
      </c>
      <c r="L42" s="87">
        <v>1304</v>
      </c>
      <c r="M42" s="88">
        <v>1125</v>
      </c>
    </row>
    <row r="43" spans="2:13" ht="27.75" customHeight="1" x14ac:dyDescent="0.15">
      <c r="B43" s="1201"/>
      <c r="C43" s="1202"/>
      <c r="D43" s="85"/>
      <c r="E43" s="1205" t="s">
        <v>26</v>
      </c>
      <c r="F43" s="1205"/>
      <c r="G43" s="1205"/>
      <c r="H43" s="1206"/>
      <c r="I43" s="86">
        <v>3116</v>
      </c>
      <c r="J43" s="87">
        <v>3026</v>
      </c>
      <c r="K43" s="87">
        <v>2993</v>
      </c>
      <c r="L43" s="87">
        <v>2929</v>
      </c>
      <c r="M43" s="88">
        <v>2955</v>
      </c>
    </row>
    <row r="44" spans="2:13" ht="27.75" customHeight="1" x14ac:dyDescent="0.15">
      <c r="B44" s="1201"/>
      <c r="C44" s="1202"/>
      <c r="D44" s="85"/>
      <c r="E44" s="1205" t="s">
        <v>27</v>
      </c>
      <c r="F44" s="1205"/>
      <c r="G44" s="1205"/>
      <c r="H44" s="1206"/>
      <c r="I44" s="86">
        <v>174</v>
      </c>
      <c r="J44" s="87">
        <v>154</v>
      </c>
      <c r="K44" s="87">
        <v>146</v>
      </c>
      <c r="L44" s="87">
        <v>112</v>
      </c>
      <c r="M44" s="88">
        <v>257</v>
      </c>
    </row>
    <row r="45" spans="2:13" ht="27.75" customHeight="1" x14ac:dyDescent="0.15">
      <c r="B45" s="1201"/>
      <c r="C45" s="1202"/>
      <c r="D45" s="85"/>
      <c r="E45" s="1205" t="s">
        <v>28</v>
      </c>
      <c r="F45" s="1205"/>
      <c r="G45" s="1205"/>
      <c r="H45" s="1206"/>
      <c r="I45" s="86">
        <v>2216</v>
      </c>
      <c r="J45" s="87">
        <v>1115</v>
      </c>
      <c r="K45" s="87">
        <v>837</v>
      </c>
      <c r="L45" s="87">
        <v>627</v>
      </c>
      <c r="M45" s="88">
        <v>366</v>
      </c>
    </row>
    <row r="46" spans="2:13" ht="27.75" customHeight="1" x14ac:dyDescent="0.15">
      <c r="B46" s="1201"/>
      <c r="C46" s="1202"/>
      <c r="D46" s="85"/>
      <c r="E46" s="1205" t="s">
        <v>29</v>
      </c>
      <c r="F46" s="1205"/>
      <c r="G46" s="1205"/>
      <c r="H46" s="1206"/>
      <c r="I46" s="86" t="s">
        <v>476</v>
      </c>
      <c r="J46" s="87" t="s">
        <v>476</v>
      </c>
      <c r="K46" s="87" t="s">
        <v>476</v>
      </c>
      <c r="L46" s="87" t="s">
        <v>476</v>
      </c>
      <c r="M46" s="88" t="s">
        <v>476</v>
      </c>
    </row>
    <row r="47" spans="2:13" ht="27.75" customHeight="1" x14ac:dyDescent="0.15">
      <c r="B47" s="1201"/>
      <c r="C47" s="1202"/>
      <c r="D47" s="85"/>
      <c r="E47" s="1205" t="s">
        <v>30</v>
      </c>
      <c r="F47" s="1205"/>
      <c r="G47" s="1205"/>
      <c r="H47" s="1206"/>
      <c r="I47" s="86" t="s">
        <v>476</v>
      </c>
      <c r="J47" s="87" t="s">
        <v>476</v>
      </c>
      <c r="K47" s="87" t="s">
        <v>476</v>
      </c>
      <c r="L47" s="87" t="s">
        <v>476</v>
      </c>
      <c r="M47" s="88" t="s">
        <v>476</v>
      </c>
    </row>
    <row r="48" spans="2:13" ht="27.75" customHeight="1" x14ac:dyDescent="0.15">
      <c r="B48" s="1203"/>
      <c r="C48" s="1204"/>
      <c r="D48" s="85"/>
      <c r="E48" s="1205" t="s">
        <v>31</v>
      </c>
      <c r="F48" s="1205"/>
      <c r="G48" s="1205"/>
      <c r="H48" s="1206"/>
      <c r="I48" s="86" t="s">
        <v>476</v>
      </c>
      <c r="J48" s="87" t="s">
        <v>476</v>
      </c>
      <c r="K48" s="87" t="s">
        <v>476</v>
      </c>
      <c r="L48" s="87" t="s">
        <v>476</v>
      </c>
      <c r="M48" s="88" t="s">
        <v>476</v>
      </c>
    </row>
    <row r="49" spans="2:13" ht="27.75" customHeight="1" x14ac:dyDescent="0.15">
      <c r="B49" s="1199" t="s">
        <v>32</v>
      </c>
      <c r="C49" s="1200"/>
      <c r="D49" s="89"/>
      <c r="E49" s="1205" t="s">
        <v>33</v>
      </c>
      <c r="F49" s="1205"/>
      <c r="G49" s="1205"/>
      <c r="H49" s="1206"/>
      <c r="I49" s="86">
        <v>1613</v>
      </c>
      <c r="J49" s="87">
        <v>2067</v>
      </c>
      <c r="K49" s="87">
        <v>2086</v>
      </c>
      <c r="L49" s="87">
        <v>1482</v>
      </c>
      <c r="M49" s="88">
        <v>1543</v>
      </c>
    </row>
    <row r="50" spans="2:13" ht="27.75" customHeight="1" x14ac:dyDescent="0.15">
      <c r="B50" s="1201"/>
      <c r="C50" s="1202"/>
      <c r="D50" s="85"/>
      <c r="E50" s="1205" t="s">
        <v>34</v>
      </c>
      <c r="F50" s="1205"/>
      <c r="G50" s="1205"/>
      <c r="H50" s="1206"/>
      <c r="I50" s="86" t="s">
        <v>476</v>
      </c>
      <c r="J50" s="87" t="s">
        <v>476</v>
      </c>
      <c r="K50" s="87" t="s">
        <v>476</v>
      </c>
      <c r="L50" s="87" t="s">
        <v>476</v>
      </c>
      <c r="M50" s="88" t="s">
        <v>476</v>
      </c>
    </row>
    <row r="51" spans="2:13" ht="27.75" customHeight="1" x14ac:dyDescent="0.15">
      <c r="B51" s="1203"/>
      <c r="C51" s="1204"/>
      <c r="D51" s="85"/>
      <c r="E51" s="1205" t="s">
        <v>35</v>
      </c>
      <c r="F51" s="1205"/>
      <c r="G51" s="1205"/>
      <c r="H51" s="1206"/>
      <c r="I51" s="86">
        <v>10337</v>
      </c>
      <c r="J51" s="87">
        <v>10400</v>
      </c>
      <c r="K51" s="87">
        <v>10753</v>
      </c>
      <c r="L51" s="87">
        <v>10932</v>
      </c>
      <c r="M51" s="88">
        <v>10848</v>
      </c>
    </row>
    <row r="52" spans="2:13" ht="27.75" customHeight="1" thickBot="1" x14ac:dyDescent="0.2">
      <c r="B52" s="1207" t="s">
        <v>36</v>
      </c>
      <c r="C52" s="1208"/>
      <c r="D52" s="90"/>
      <c r="E52" s="1209" t="s">
        <v>37</v>
      </c>
      <c r="F52" s="1209"/>
      <c r="G52" s="1209"/>
      <c r="H52" s="1210"/>
      <c r="I52" s="91">
        <v>4456</v>
      </c>
      <c r="J52" s="92">
        <v>2353</v>
      </c>
      <c r="K52" s="92">
        <v>1452</v>
      </c>
      <c r="L52" s="92">
        <v>1266</v>
      </c>
      <c r="M52" s="93">
        <v>1185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16" zoomScale="85" zoomScaleNormal="85"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547</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548</v>
      </c>
    </row>
    <row r="50" spans="1:17" x14ac:dyDescent="0.15">
      <c r="B50" s="248"/>
      <c r="C50" s="244"/>
      <c r="D50" s="244"/>
      <c r="E50" s="244"/>
      <c r="F50" s="244"/>
      <c r="G50" s="1236"/>
      <c r="H50" s="1237"/>
      <c r="I50" s="1237"/>
      <c r="J50" s="1238"/>
      <c r="K50" s="354" t="s">
        <v>516</v>
      </c>
      <c r="L50" s="354" t="s">
        <v>517</v>
      </c>
      <c r="M50" s="354" t="s">
        <v>518</v>
      </c>
      <c r="N50" s="354" t="s">
        <v>519</v>
      </c>
      <c r="O50" s="354" t="s">
        <v>520</v>
      </c>
    </row>
    <row r="51" spans="1:17" x14ac:dyDescent="0.15">
      <c r="B51" s="248"/>
      <c r="C51" s="244"/>
      <c r="D51" s="244"/>
      <c r="E51" s="244"/>
      <c r="F51" s="244"/>
      <c r="G51" s="1239" t="s">
        <v>549</v>
      </c>
      <c r="H51" s="1240"/>
      <c r="I51" s="1245" t="s">
        <v>550</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551</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552</v>
      </c>
      <c r="H55" s="1220"/>
      <c r="I55" s="1225" t="s">
        <v>550</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551</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553</v>
      </c>
      <c r="C63" s="244"/>
      <c r="D63" s="244"/>
      <c r="E63" s="244"/>
      <c r="F63" s="244"/>
      <c r="G63" s="244"/>
      <c r="H63" s="244"/>
      <c r="I63" s="244"/>
      <c r="J63" s="244"/>
      <c r="K63" s="244"/>
      <c r="L63" s="244"/>
      <c r="M63" s="244"/>
      <c r="N63" s="244"/>
      <c r="O63" s="244"/>
    </row>
    <row r="64" spans="1:17" x14ac:dyDescent="0.15">
      <c r="B64" s="248"/>
      <c r="C64" s="244"/>
      <c r="D64" s="244"/>
      <c r="E64" s="244"/>
      <c r="F64" s="244"/>
      <c r="G64" s="351" t="s">
        <v>547</v>
      </c>
      <c r="I64" s="352"/>
      <c r="J64" s="352"/>
      <c r="K64" s="352"/>
      <c r="L64" s="244"/>
      <c r="M64" s="244"/>
      <c r="N64" s="244"/>
      <c r="O64" s="244"/>
    </row>
    <row r="65" spans="2:30" x14ac:dyDescent="0.15">
      <c r="B65" s="248"/>
      <c r="C65" s="244"/>
      <c r="D65" s="244"/>
      <c r="E65" s="244"/>
      <c r="F65" s="244"/>
      <c r="G65" s="1227" t="s">
        <v>556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554</v>
      </c>
      <c r="I71" s="368"/>
      <c r="J71" s="364"/>
      <c r="K71" s="364"/>
      <c r="L71" s="365"/>
      <c r="M71" s="364"/>
      <c r="N71" s="365"/>
      <c r="O71" s="366"/>
    </row>
    <row r="72" spans="2:30" x14ac:dyDescent="0.15">
      <c r="B72" s="248"/>
      <c r="C72" s="244"/>
      <c r="D72" s="244"/>
      <c r="E72" s="244"/>
      <c r="F72" s="244"/>
      <c r="G72" s="1236"/>
      <c r="H72" s="1237"/>
      <c r="I72" s="1237"/>
      <c r="J72" s="1238"/>
      <c r="K72" s="354" t="s">
        <v>516</v>
      </c>
      <c r="L72" s="354" t="s">
        <v>517</v>
      </c>
      <c r="M72" s="354" t="s">
        <v>518</v>
      </c>
      <c r="N72" s="354" t="s">
        <v>519</v>
      </c>
      <c r="O72" s="354" t="s">
        <v>520</v>
      </c>
    </row>
    <row r="73" spans="2:30" x14ac:dyDescent="0.15">
      <c r="B73" s="248"/>
      <c r="C73" s="244"/>
      <c r="D73" s="244"/>
      <c r="E73" s="244"/>
      <c r="F73" s="244"/>
      <c r="G73" s="1239" t="s">
        <v>549</v>
      </c>
      <c r="H73" s="1240"/>
      <c r="I73" s="1245" t="s">
        <v>550</v>
      </c>
      <c r="J73" s="1245"/>
      <c r="K73" s="1226">
        <v>58.5</v>
      </c>
      <c r="L73" s="1226">
        <v>31.5</v>
      </c>
      <c r="M73" s="1215">
        <v>19.3</v>
      </c>
      <c r="N73" s="1215">
        <v>17</v>
      </c>
      <c r="O73" s="1215">
        <v>15.4</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555</v>
      </c>
      <c r="J75" s="1225"/>
      <c r="K75" s="1247">
        <v>11.1</v>
      </c>
      <c r="L75" s="1247">
        <v>10.5</v>
      </c>
      <c r="M75" s="1247">
        <v>9.6</v>
      </c>
      <c r="N75" s="1247">
        <v>8.9</v>
      </c>
      <c r="O75" s="1247">
        <v>8.9</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552</v>
      </c>
      <c r="H77" s="1220"/>
      <c r="I77" s="1225" t="s">
        <v>550</v>
      </c>
      <c r="J77" s="1225"/>
      <c r="K77" s="1226">
        <v>40.200000000000003</v>
      </c>
      <c r="L77" s="1226">
        <v>30.7</v>
      </c>
      <c r="M77" s="1215">
        <v>22.3</v>
      </c>
      <c r="N77" s="1215">
        <v>20.3</v>
      </c>
      <c r="O77" s="1215">
        <v>13</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555</v>
      </c>
      <c r="J79" s="1217"/>
      <c r="K79" s="1218">
        <v>10.1</v>
      </c>
      <c r="L79" s="1218">
        <v>9.1999999999999993</v>
      </c>
      <c r="M79" s="1218">
        <v>8.5</v>
      </c>
      <c r="N79" s="1218">
        <v>7.7</v>
      </c>
      <c r="O79" s="1218">
        <v>6.8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1" zoomScale="25" zoomScaleNormal="25" zoomScaleSheetLayoutView="70" workbookViewId="0">
      <selection activeCell="H63" sqref="H6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 zoomScale="55" zoomScaleNormal="55" zoomScaleSheetLayoutView="55" workbookViewId="0">
      <selection activeCell="H63" sqref="H6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20835</v>
      </c>
      <c r="E3" s="116"/>
      <c r="F3" s="117">
        <v>42839</v>
      </c>
      <c r="G3" s="118"/>
      <c r="H3" s="119"/>
    </row>
    <row r="4" spans="1:8" x14ac:dyDescent="0.15">
      <c r="A4" s="120"/>
      <c r="B4" s="121"/>
      <c r="C4" s="122"/>
      <c r="D4" s="123">
        <v>18677</v>
      </c>
      <c r="E4" s="124"/>
      <c r="F4" s="125">
        <v>22027</v>
      </c>
      <c r="G4" s="126"/>
      <c r="H4" s="127"/>
    </row>
    <row r="5" spans="1:8" x14ac:dyDescent="0.15">
      <c r="A5" s="108" t="s">
        <v>510</v>
      </c>
      <c r="B5" s="113"/>
      <c r="C5" s="114"/>
      <c r="D5" s="115">
        <v>15853</v>
      </c>
      <c r="E5" s="116"/>
      <c r="F5" s="117">
        <v>46819</v>
      </c>
      <c r="G5" s="118"/>
      <c r="H5" s="119"/>
    </row>
    <row r="6" spans="1:8" x14ac:dyDescent="0.15">
      <c r="A6" s="120"/>
      <c r="B6" s="121"/>
      <c r="C6" s="122"/>
      <c r="D6" s="123">
        <v>11843</v>
      </c>
      <c r="E6" s="124"/>
      <c r="F6" s="125">
        <v>24121</v>
      </c>
      <c r="G6" s="126"/>
      <c r="H6" s="127"/>
    </row>
    <row r="7" spans="1:8" x14ac:dyDescent="0.15">
      <c r="A7" s="108" t="s">
        <v>511</v>
      </c>
      <c r="B7" s="113"/>
      <c r="C7" s="114"/>
      <c r="D7" s="115">
        <v>21035</v>
      </c>
      <c r="E7" s="116"/>
      <c r="F7" s="117">
        <v>53270</v>
      </c>
      <c r="G7" s="118"/>
      <c r="H7" s="119"/>
    </row>
    <row r="8" spans="1:8" x14ac:dyDescent="0.15">
      <c r="A8" s="120"/>
      <c r="B8" s="121"/>
      <c r="C8" s="122"/>
      <c r="D8" s="123">
        <v>15260</v>
      </c>
      <c r="E8" s="124"/>
      <c r="F8" s="125">
        <v>24316</v>
      </c>
      <c r="G8" s="126"/>
      <c r="H8" s="127"/>
    </row>
    <row r="9" spans="1:8" x14ac:dyDescent="0.15">
      <c r="A9" s="108" t="s">
        <v>512</v>
      </c>
      <c r="B9" s="113"/>
      <c r="C9" s="114"/>
      <c r="D9" s="115">
        <v>26126</v>
      </c>
      <c r="E9" s="116"/>
      <c r="F9" s="117">
        <v>53292</v>
      </c>
      <c r="G9" s="118"/>
      <c r="H9" s="119"/>
    </row>
    <row r="10" spans="1:8" x14ac:dyDescent="0.15">
      <c r="A10" s="120"/>
      <c r="B10" s="121"/>
      <c r="C10" s="122"/>
      <c r="D10" s="123">
        <v>20578</v>
      </c>
      <c r="E10" s="124"/>
      <c r="F10" s="125">
        <v>28900</v>
      </c>
      <c r="G10" s="126"/>
      <c r="H10" s="127"/>
    </row>
    <row r="11" spans="1:8" x14ac:dyDescent="0.15">
      <c r="A11" s="108" t="s">
        <v>513</v>
      </c>
      <c r="B11" s="113"/>
      <c r="C11" s="114"/>
      <c r="D11" s="115">
        <v>39896</v>
      </c>
      <c r="E11" s="116"/>
      <c r="F11" s="117">
        <v>49919</v>
      </c>
      <c r="G11" s="118"/>
      <c r="H11" s="119"/>
    </row>
    <row r="12" spans="1:8" x14ac:dyDescent="0.15">
      <c r="A12" s="120"/>
      <c r="B12" s="121"/>
      <c r="C12" s="128"/>
      <c r="D12" s="123">
        <v>15867</v>
      </c>
      <c r="E12" s="124"/>
      <c r="F12" s="125">
        <v>26398</v>
      </c>
      <c r="G12" s="126"/>
      <c r="H12" s="127"/>
    </row>
    <row r="13" spans="1:8" x14ac:dyDescent="0.15">
      <c r="A13" s="108"/>
      <c r="B13" s="113"/>
      <c r="C13" s="129"/>
      <c r="D13" s="130">
        <v>24749</v>
      </c>
      <c r="E13" s="131"/>
      <c r="F13" s="132">
        <v>49228</v>
      </c>
      <c r="G13" s="133"/>
      <c r="H13" s="119"/>
    </row>
    <row r="14" spans="1:8" x14ac:dyDescent="0.15">
      <c r="A14" s="120"/>
      <c r="B14" s="121"/>
      <c r="C14" s="122"/>
      <c r="D14" s="123">
        <v>16445</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7.26</v>
      </c>
      <c r="C19" s="134">
        <f>ROUND(VALUE(SUBSTITUTE(実質収支比率等に係る経年分析!G$48,"▲","-")),2)</f>
        <v>6.28</v>
      </c>
      <c r="D19" s="134">
        <f>ROUND(VALUE(SUBSTITUTE(実質収支比率等に係る経年分析!H$48,"▲","-")),2)</f>
        <v>5.0999999999999996</v>
      </c>
      <c r="E19" s="134">
        <f>ROUND(VALUE(SUBSTITUTE(実質収支比率等に係る経年分析!I$48,"▲","-")),2)</f>
        <v>6.26</v>
      </c>
      <c r="F19" s="134">
        <f>ROUND(VALUE(SUBSTITUTE(実質収支比率等に係る経年分析!J$48,"▲","-")),2)</f>
        <v>6.54</v>
      </c>
    </row>
    <row r="20" spans="1:11" x14ac:dyDescent="0.15">
      <c r="A20" s="134" t="s">
        <v>42</v>
      </c>
      <c r="B20" s="134">
        <f>ROUND(VALUE(SUBSTITUTE(実質収支比率等に係る経年分析!F$47,"▲","-")),2)</f>
        <v>15.4</v>
      </c>
      <c r="C20" s="134">
        <f>ROUND(VALUE(SUBSTITUTE(実質収支比率等に係る経年分析!G$47,"▲","-")),2)</f>
        <v>19.399999999999999</v>
      </c>
      <c r="D20" s="134">
        <f>ROUND(VALUE(SUBSTITUTE(実質収支比率等に係る経年分析!H$47,"▲","-")),2)</f>
        <v>17.47</v>
      </c>
      <c r="E20" s="134">
        <f>ROUND(VALUE(SUBSTITUTE(実質収支比率等に係る経年分析!I$47,"▲","-")),2)</f>
        <v>10.97</v>
      </c>
      <c r="F20" s="134">
        <f>ROUND(VALUE(SUBSTITUTE(実質収支比率等に係る経年分析!J$47,"▲","-")),2)</f>
        <v>12.58</v>
      </c>
    </row>
    <row r="21" spans="1:11" x14ac:dyDescent="0.15">
      <c r="A21" s="134" t="s">
        <v>43</v>
      </c>
      <c r="B21" s="134">
        <f>IF(ISNUMBER(VALUE(SUBSTITUTE(実質収支比率等に係る経年分析!F$49,"▲","-"))),ROUND(VALUE(SUBSTITUTE(実質収支比率等に係る経年分析!F$49,"▲","-")),2),NA())</f>
        <v>0.18</v>
      </c>
      <c r="C21" s="134">
        <f>IF(ISNUMBER(VALUE(SUBSTITUTE(実質収支比率等に係る経年分析!G$49,"▲","-"))),ROUND(VALUE(SUBSTITUTE(実質収支比率等に係る経年分析!G$49,"▲","-")),2),NA())</f>
        <v>-1.1100000000000001</v>
      </c>
      <c r="D21" s="134">
        <f>IF(ISNUMBER(VALUE(SUBSTITUTE(実質収支比率等に係る経年分析!H$49,"▲","-"))),ROUND(VALUE(SUBSTITUTE(実質収支比率等に係る経年分析!H$49,"▲","-")),2),NA())</f>
        <v>-6.03</v>
      </c>
      <c r="E21" s="134">
        <f>IF(ISNUMBER(VALUE(SUBSTITUTE(実質収支比率等に係る経年分析!I$49,"▲","-"))),ROUND(VALUE(SUBSTITUTE(実質収支比率等に係る経年分析!I$49,"▲","-")),2),NA())</f>
        <v>-7.93</v>
      </c>
      <c r="F21" s="134">
        <f>IF(ISNUMBER(VALUE(SUBSTITUTE(実質収支比率等に係る経年分析!J$49,"▲","-"))),ROUND(VALUE(SUBSTITUTE(実質収支比率等に係る経年分析!J$49,"▲","-")),2),NA())</f>
        <v>-1.1100000000000001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杉戸町公共下水道事業特別会計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1.63</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6.54</v>
      </c>
    </row>
    <row r="36" spans="1:16" x14ac:dyDescent="0.15">
      <c r="A36" s="135" t="str">
        <f>IF(連結実質赤字比率に係る赤字・黒字の構成分析!C$34="",NA(),連結実質赤字比率に係る赤字・黒字の構成分析!C$34)</f>
        <v>杉戸町水道事業会計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14.03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979</v>
      </c>
      <c r="E42" s="136"/>
      <c r="F42" s="136"/>
      <c r="G42" s="136">
        <f>'実質公債費比率（分子）の構造'!L$52</f>
        <v>939</v>
      </c>
      <c r="H42" s="136"/>
      <c r="I42" s="136"/>
      <c r="J42" s="136">
        <f>'実質公債費比率（分子）の構造'!M$52</f>
        <v>963</v>
      </c>
      <c r="K42" s="136"/>
      <c r="L42" s="136"/>
      <c r="M42" s="136">
        <f>'実質公債費比率（分子）の構造'!N$52</f>
        <v>1018</v>
      </c>
      <c r="N42" s="136"/>
      <c r="O42" s="136"/>
      <c r="P42" s="136">
        <f>'実質公債費比率（分子）の構造'!O$52</f>
        <v>840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327</v>
      </c>
      <c r="C44" s="136"/>
      <c r="D44" s="136"/>
      <c r="E44" s="136">
        <f>'実質公債費比率（分子）の構造'!L$50</f>
        <v>261</v>
      </c>
      <c r="F44" s="136"/>
      <c r="G44" s="136"/>
      <c r="H44" s="136">
        <f>'実質公債費比率（分子）の構造'!M$50</f>
        <v>260</v>
      </c>
      <c r="I44" s="136"/>
      <c r="J44" s="136"/>
      <c r="K44" s="136">
        <f>'実質公債費比率（分子）の構造'!N$50</f>
        <v>261</v>
      </c>
      <c r="L44" s="136"/>
      <c r="M44" s="136"/>
      <c r="N44" s="136">
        <f>'実質公債費比率（分子）の構造'!O$50</f>
        <v>262</v>
      </c>
      <c r="O44" s="136"/>
      <c r="P44" s="136"/>
    </row>
    <row r="45" spans="1:16" x14ac:dyDescent="0.15">
      <c r="A45" s="136" t="s">
        <v>53</v>
      </c>
      <c r="B45" s="136">
        <f>'実質公債費比率（分子）の構造'!K$49</f>
        <v>24</v>
      </c>
      <c r="C45" s="136"/>
      <c r="D45" s="136"/>
      <c r="E45" s="136">
        <f>'実質公債費比率（分子）の構造'!L$49</f>
        <v>23</v>
      </c>
      <c r="F45" s="136"/>
      <c r="G45" s="136"/>
      <c r="H45" s="136">
        <f>'実質公債費比率（分子）の構造'!M$49</f>
        <v>42</v>
      </c>
      <c r="I45" s="136"/>
      <c r="J45" s="136"/>
      <c r="K45" s="136">
        <f>'実質公債費比率（分子）の構造'!N$49</f>
        <v>36</v>
      </c>
      <c r="L45" s="136"/>
      <c r="M45" s="136"/>
      <c r="N45" s="136">
        <f>'実質公債費比率（分子）の構造'!O$49</f>
        <v>38</v>
      </c>
      <c r="O45" s="136"/>
      <c r="P45" s="136"/>
    </row>
    <row r="46" spans="1:16" x14ac:dyDescent="0.15">
      <c r="A46" s="136" t="s">
        <v>54</v>
      </c>
      <c r="B46" s="136">
        <f>'実質公債費比率（分子）の構造'!K$48</f>
        <v>231</v>
      </c>
      <c r="C46" s="136"/>
      <c r="D46" s="136"/>
      <c r="E46" s="136">
        <f>'実質公債費比率（分子）の構造'!L$48</f>
        <v>236</v>
      </c>
      <c r="F46" s="136"/>
      <c r="G46" s="136"/>
      <c r="H46" s="136">
        <f>'実質公債費比率（分子）の構造'!M$48</f>
        <v>277</v>
      </c>
      <c r="I46" s="136"/>
      <c r="J46" s="136"/>
      <c r="K46" s="136">
        <f>'実質公債費比率（分子）の構造'!N$48</f>
        <v>266</v>
      </c>
      <c r="L46" s="136"/>
      <c r="M46" s="136"/>
      <c r="N46" s="136">
        <f>'実質公債費比率（分子）の構造'!O$48</f>
        <v>229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1214</v>
      </c>
      <c r="C49" s="136"/>
      <c r="D49" s="136"/>
      <c r="E49" s="136">
        <f>'実質公債費比率（分子）の構造'!L$45</f>
        <v>1082</v>
      </c>
      <c r="F49" s="136"/>
      <c r="G49" s="136"/>
      <c r="H49" s="136">
        <f>'実質公債費比率（分子）の構造'!M$45</f>
        <v>1075</v>
      </c>
      <c r="I49" s="136"/>
      <c r="J49" s="136"/>
      <c r="K49" s="136">
        <f>'実質公債費比率（分子）の構造'!N$45</f>
        <v>1106</v>
      </c>
      <c r="L49" s="136"/>
      <c r="M49" s="136"/>
      <c r="N49" s="136">
        <f>'実質公債費比率（分子）の構造'!O$45</f>
        <v>989</v>
      </c>
      <c r="O49" s="136"/>
      <c r="P49" s="136"/>
    </row>
    <row r="50" spans="1:16" x14ac:dyDescent="0.15">
      <c r="A50" s="136" t="s">
        <v>58</v>
      </c>
      <c r="B50" s="136" t="e">
        <f>NA()</f>
        <v>#N/A</v>
      </c>
      <c r="C50" s="136">
        <f>IF(ISNUMBER('実質公債費比率（分子）の構造'!K$53),'実質公債費比率（分子）の構造'!K$53,NA())</f>
        <v>817</v>
      </c>
      <c r="D50" s="136" t="e">
        <f>NA()</f>
        <v>#N/A</v>
      </c>
      <c r="E50" s="136" t="e">
        <f>NA()</f>
        <v>#N/A</v>
      </c>
      <c r="F50" s="136">
        <f>IF(ISNUMBER('実質公債費比率（分子）の構造'!L$53),'実質公債費比率（分子）の構造'!L$53,NA())</f>
        <v>663</v>
      </c>
      <c r="G50" s="136" t="e">
        <f>NA()</f>
        <v>#N/A</v>
      </c>
      <c r="H50" s="136" t="e">
        <f>NA()</f>
        <v>#N/A</v>
      </c>
      <c r="I50" s="136">
        <f>IF(ISNUMBER('実質公債費比率（分子）の構造'!M$53),'実質公債費比率（分子）の構造'!M$53,NA())</f>
        <v>691</v>
      </c>
      <c r="J50" s="136" t="e">
        <f>NA()</f>
        <v>#N/A</v>
      </c>
      <c r="K50" s="136" t="e">
        <f>NA()</f>
        <v>#N/A</v>
      </c>
      <c r="L50" s="136">
        <f>IF(ISNUMBER('実質公債費比率（分子）の構造'!N$53),'実質公債費比率（分子）の構造'!N$53,NA())</f>
        <v>651</v>
      </c>
      <c r="M50" s="136" t="e">
        <f>NA()</f>
        <v>#N/A</v>
      </c>
      <c r="N50" s="136" t="e">
        <f>NA()</f>
        <v>#N/A</v>
      </c>
      <c r="O50" s="136">
        <f>IF(ISNUMBER('実質公債費比率（分子）の構造'!O$53),'実質公債費比率（分子）の構造'!O$53,NA())</f>
        <v>678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10337</v>
      </c>
      <c r="E56" s="135"/>
      <c r="F56" s="135"/>
      <c r="G56" s="135">
        <f>'将来負担比率（分子）の構造'!J$51</f>
        <v>10400</v>
      </c>
      <c r="H56" s="135"/>
      <c r="I56" s="135"/>
      <c r="J56" s="135">
        <f>'将来負担比率（分子）の構造'!K$51</f>
        <v>10753</v>
      </c>
      <c r="K56" s="135"/>
      <c r="L56" s="135"/>
      <c r="M56" s="135">
        <f>'将来負担比率（分子）の構造'!L$51</f>
        <v>10932</v>
      </c>
      <c r="N56" s="135"/>
      <c r="O56" s="135"/>
      <c r="P56" s="135">
        <f>'将来負担比率（分子）の構造'!M$51</f>
        <v>10848</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1613</v>
      </c>
      <c r="E58" s="135"/>
      <c r="F58" s="135"/>
      <c r="G58" s="135">
        <f>'将来負担比率（分子）の構造'!J$49</f>
        <v>2067</v>
      </c>
      <c r="H58" s="135"/>
      <c r="I58" s="135"/>
      <c r="J58" s="135">
        <f>'将来負担比率（分子）の構造'!K$49</f>
        <v>2086</v>
      </c>
      <c r="K58" s="135"/>
      <c r="L58" s="135"/>
      <c r="M58" s="135">
        <f>'将来負担比率（分子）の構造'!L$49</f>
        <v>1482</v>
      </c>
      <c r="N58" s="135"/>
      <c r="O58" s="135"/>
      <c r="P58" s="135">
        <f>'将来負担比率（分子）の構造'!M$49</f>
        <v>1543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2216</v>
      </c>
      <c r="C62" s="135"/>
      <c r="D62" s="135"/>
      <c r="E62" s="135">
        <f>'将来負担比率（分子）の構造'!J$45</f>
        <v>1115</v>
      </c>
      <c r="F62" s="135"/>
      <c r="G62" s="135"/>
      <c r="H62" s="135">
        <f>'将来負担比率（分子）の構造'!K$45</f>
        <v>837</v>
      </c>
      <c r="I62" s="135"/>
      <c r="J62" s="135"/>
      <c r="K62" s="135">
        <f>'将来負担比率（分子）の構造'!L$45</f>
        <v>627</v>
      </c>
      <c r="L62" s="135"/>
      <c r="M62" s="135"/>
      <c r="N62" s="135">
        <f>'将来負担比率（分子）の構造'!M$45</f>
        <v>366</v>
      </c>
      <c r="O62" s="135"/>
      <c r="P62" s="135"/>
    </row>
    <row r="63" spans="1:16" x14ac:dyDescent="0.15">
      <c r="A63" s="135" t="s">
        <v>27</v>
      </c>
      <c r="B63" s="135">
        <f>'将来負担比率（分子）の構造'!I$44</f>
        <v>174</v>
      </c>
      <c r="C63" s="135"/>
      <c r="D63" s="135"/>
      <c r="E63" s="135">
        <f>'将来負担比率（分子）の構造'!J$44</f>
        <v>154</v>
      </c>
      <c r="F63" s="135"/>
      <c r="G63" s="135"/>
      <c r="H63" s="135">
        <f>'将来負担比率（分子）の構造'!K$44</f>
        <v>146</v>
      </c>
      <c r="I63" s="135"/>
      <c r="J63" s="135"/>
      <c r="K63" s="135">
        <f>'将来負担比率（分子）の構造'!L$44</f>
        <v>112</v>
      </c>
      <c r="L63" s="135"/>
      <c r="M63" s="135"/>
      <c r="N63" s="135">
        <f>'将来負担比率（分子）の構造'!M$44</f>
        <v>257</v>
      </c>
      <c r="O63" s="135"/>
      <c r="P63" s="135"/>
    </row>
    <row r="64" spans="1:16" x14ac:dyDescent="0.15">
      <c r="A64" s="135" t="s">
        <v>26</v>
      </c>
      <c r="B64" s="135">
        <f>'将来負担比率（分子）の構造'!I$43</f>
        <v>3116</v>
      </c>
      <c r="C64" s="135"/>
      <c r="D64" s="135"/>
      <c r="E64" s="135">
        <f>'将来負担比率（分子）の構造'!J$43</f>
        <v>3026</v>
      </c>
      <c r="F64" s="135"/>
      <c r="G64" s="135"/>
      <c r="H64" s="135">
        <f>'将来負担比率（分子）の構造'!K$43</f>
        <v>2993</v>
      </c>
      <c r="I64" s="135"/>
      <c r="J64" s="135"/>
      <c r="K64" s="135">
        <f>'将来負担比率（分子）の構造'!L$43</f>
        <v>2929</v>
      </c>
      <c r="L64" s="135"/>
      <c r="M64" s="135"/>
      <c r="N64" s="135">
        <f>'将来負担比率（分子）の構造'!M$43</f>
        <v>2955</v>
      </c>
      <c r="O64" s="135"/>
      <c r="P64" s="135"/>
    </row>
    <row r="65" spans="1:16" x14ac:dyDescent="0.15">
      <c r="A65" s="135" t="s">
        <v>25</v>
      </c>
      <c r="B65" s="135">
        <f>'将来負担比率（分子）の構造'!I$42</f>
        <v>1778</v>
      </c>
      <c r="C65" s="135"/>
      <c r="D65" s="135"/>
      <c r="E65" s="135">
        <f>'将来負担比率（分子）の構造'!J$42</f>
        <v>1615</v>
      </c>
      <c r="F65" s="135"/>
      <c r="G65" s="135"/>
      <c r="H65" s="135">
        <f>'将来負担比率（分子）の構造'!K$42</f>
        <v>1463</v>
      </c>
      <c r="I65" s="135"/>
      <c r="J65" s="135"/>
      <c r="K65" s="135">
        <f>'将来負担比率（分子）の構造'!L$42</f>
        <v>1304</v>
      </c>
      <c r="L65" s="135"/>
      <c r="M65" s="135"/>
      <c r="N65" s="135">
        <f>'将来負担比率（分子）の構造'!M$42</f>
        <v>1125</v>
      </c>
      <c r="O65" s="135"/>
      <c r="P65" s="135"/>
    </row>
    <row r="66" spans="1:16" x14ac:dyDescent="0.15">
      <c r="A66" s="135" t="s">
        <v>24</v>
      </c>
      <c r="B66" s="135">
        <f>'将来負担比率（分子）の構造'!I$41</f>
        <v>9122</v>
      </c>
      <c r="C66" s="135"/>
      <c r="D66" s="135"/>
      <c r="E66" s="135">
        <f>'将来負担比率（分子）の構造'!J$41</f>
        <v>8911</v>
      </c>
      <c r="F66" s="135"/>
      <c r="G66" s="135"/>
      <c r="H66" s="135">
        <f>'将来負担比率（分子）の構造'!K$41</f>
        <v>8852</v>
      </c>
      <c r="I66" s="135"/>
      <c r="J66" s="135"/>
      <c r="K66" s="135">
        <f>'将来負担比率（分子）の構造'!L$41</f>
        <v>8708</v>
      </c>
      <c r="L66" s="135"/>
      <c r="M66" s="135"/>
      <c r="N66" s="135">
        <f>'将来負担比率（分子）の構造'!M$41</f>
        <v>8872</v>
      </c>
      <c r="O66" s="135"/>
      <c r="P66" s="135"/>
    </row>
    <row r="67" spans="1:16" x14ac:dyDescent="0.15">
      <c r="A67" s="135" t="s">
        <v>62</v>
      </c>
      <c r="B67" s="135" t="e">
        <f>NA()</f>
        <v>#N/A</v>
      </c>
      <c r="C67" s="135">
        <f>IF(ISNUMBER('将来負担比率（分子）の構造'!I$52), IF('将来負担比率（分子）の構造'!I$52 &lt; 0, 0, '将来負担比率（分子）の構造'!I$52), NA())</f>
        <v>4456</v>
      </c>
      <c r="D67" s="135" t="e">
        <f>NA()</f>
        <v>#N/A</v>
      </c>
      <c r="E67" s="135" t="e">
        <f>NA()</f>
        <v>#N/A</v>
      </c>
      <c r="F67" s="135">
        <f>IF(ISNUMBER('将来負担比率（分子）の構造'!J$52), IF('将来負担比率（分子）の構造'!J$52 &lt; 0, 0, '将来負担比率（分子）の構造'!J$52), NA())</f>
        <v>2353</v>
      </c>
      <c r="G67" s="135" t="e">
        <f>NA()</f>
        <v>#N/A</v>
      </c>
      <c r="H67" s="135" t="e">
        <f>NA()</f>
        <v>#N/A</v>
      </c>
      <c r="I67" s="135">
        <f>IF(ISNUMBER('将来負担比率（分子）の構造'!K$52), IF('将来負担比率（分子）の構造'!K$52 &lt; 0, 0, '将来負担比率（分子）の構造'!K$52), NA())</f>
        <v>1452</v>
      </c>
      <c r="J67" s="135" t="e">
        <f>NA()</f>
        <v>#N/A</v>
      </c>
      <c r="K67" s="135" t="e">
        <f>NA()</f>
        <v>#N/A</v>
      </c>
      <c r="L67" s="135">
        <f>IF(ISNUMBER('将来負担比率（分子）の構造'!L$52), IF('将来負担比率（分子）の構造'!L$52 &lt; 0, 0, '将来負担比率（分子）の構造'!L$52), NA())</f>
        <v>1266</v>
      </c>
      <c r="M67" s="135" t="e">
        <f>NA()</f>
        <v>#N/A</v>
      </c>
      <c r="N67" s="135" t="e">
        <f>NA()</f>
        <v>#N/A</v>
      </c>
      <c r="O67" s="135">
        <f>IF(ISNUMBER('将来負担比率（分子）の構造'!M$52), IF('将来負担比率（分子）の構造'!M$52 &lt; 0, 0, '将来負担比率（分子）の構造'!M$52), NA())</f>
        <v>1185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5329945</v>
      </c>
      <c r="S5" s="669"/>
      <c r="T5" s="669"/>
      <c r="U5" s="669"/>
      <c r="V5" s="669"/>
      <c r="W5" s="669"/>
      <c r="X5" s="669"/>
      <c r="Y5" s="716"/>
      <c r="Z5" s="729">
        <v>39.4</v>
      </c>
      <c r="AA5" s="729"/>
      <c r="AB5" s="729"/>
      <c r="AC5" s="729"/>
      <c r="AD5" s="730">
        <v>5329945</v>
      </c>
      <c r="AE5" s="730"/>
      <c r="AF5" s="730"/>
      <c r="AG5" s="730"/>
      <c r="AH5" s="730"/>
      <c r="AI5" s="730"/>
      <c r="AJ5" s="730"/>
      <c r="AK5" s="730"/>
      <c r="AL5" s="717">
        <v>66.3</v>
      </c>
      <c r="AM5" s="686"/>
      <c r="AN5" s="686"/>
      <c r="AO5" s="718"/>
      <c r="AP5" s="705" t="s">
        <v>206</v>
      </c>
      <c r="AQ5" s="706"/>
      <c r="AR5" s="706"/>
      <c r="AS5" s="706"/>
      <c r="AT5" s="706"/>
      <c r="AU5" s="706"/>
      <c r="AV5" s="706"/>
      <c r="AW5" s="706"/>
      <c r="AX5" s="706"/>
      <c r="AY5" s="706"/>
      <c r="AZ5" s="706"/>
      <c r="BA5" s="706"/>
      <c r="BB5" s="706"/>
      <c r="BC5" s="706"/>
      <c r="BD5" s="706"/>
      <c r="BE5" s="706"/>
      <c r="BF5" s="707"/>
      <c r="BG5" s="618">
        <v>5329945</v>
      </c>
      <c r="BH5" s="619"/>
      <c r="BI5" s="619"/>
      <c r="BJ5" s="619"/>
      <c r="BK5" s="619"/>
      <c r="BL5" s="619"/>
      <c r="BM5" s="619"/>
      <c r="BN5" s="620"/>
      <c r="BO5" s="671">
        <v>100</v>
      </c>
      <c r="BP5" s="671"/>
      <c r="BQ5" s="671"/>
      <c r="BR5" s="671"/>
      <c r="BS5" s="672">
        <v>16697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157093</v>
      </c>
      <c r="S6" s="619"/>
      <c r="T6" s="619"/>
      <c r="U6" s="619"/>
      <c r="V6" s="619"/>
      <c r="W6" s="619"/>
      <c r="X6" s="619"/>
      <c r="Y6" s="620"/>
      <c r="Z6" s="671">
        <v>1.2</v>
      </c>
      <c r="AA6" s="671"/>
      <c r="AB6" s="671"/>
      <c r="AC6" s="671"/>
      <c r="AD6" s="672">
        <v>157093</v>
      </c>
      <c r="AE6" s="672"/>
      <c r="AF6" s="672"/>
      <c r="AG6" s="672"/>
      <c r="AH6" s="672"/>
      <c r="AI6" s="672"/>
      <c r="AJ6" s="672"/>
      <c r="AK6" s="672"/>
      <c r="AL6" s="641">
        <v>2</v>
      </c>
      <c r="AM6" s="673"/>
      <c r="AN6" s="673"/>
      <c r="AO6" s="674"/>
      <c r="AP6" s="615" t="s">
        <v>211</v>
      </c>
      <c r="AQ6" s="616"/>
      <c r="AR6" s="616"/>
      <c r="AS6" s="616"/>
      <c r="AT6" s="616"/>
      <c r="AU6" s="616"/>
      <c r="AV6" s="616"/>
      <c r="AW6" s="616"/>
      <c r="AX6" s="616"/>
      <c r="AY6" s="616"/>
      <c r="AZ6" s="616"/>
      <c r="BA6" s="616"/>
      <c r="BB6" s="616"/>
      <c r="BC6" s="616"/>
      <c r="BD6" s="616"/>
      <c r="BE6" s="616"/>
      <c r="BF6" s="617"/>
      <c r="BG6" s="618">
        <v>5329945</v>
      </c>
      <c r="BH6" s="619"/>
      <c r="BI6" s="619"/>
      <c r="BJ6" s="619"/>
      <c r="BK6" s="619"/>
      <c r="BL6" s="619"/>
      <c r="BM6" s="619"/>
      <c r="BN6" s="620"/>
      <c r="BO6" s="671">
        <v>100</v>
      </c>
      <c r="BP6" s="671"/>
      <c r="BQ6" s="671"/>
      <c r="BR6" s="671"/>
      <c r="BS6" s="672">
        <v>16697</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126056</v>
      </c>
      <c r="CS6" s="619"/>
      <c r="CT6" s="619"/>
      <c r="CU6" s="619"/>
      <c r="CV6" s="619"/>
      <c r="CW6" s="619"/>
      <c r="CX6" s="619"/>
      <c r="CY6" s="620"/>
      <c r="CZ6" s="671">
        <v>1</v>
      </c>
      <c r="DA6" s="671"/>
      <c r="DB6" s="671"/>
      <c r="DC6" s="671"/>
      <c r="DD6" s="624" t="s">
        <v>213</v>
      </c>
      <c r="DE6" s="619"/>
      <c r="DF6" s="619"/>
      <c r="DG6" s="619"/>
      <c r="DH6" s="619"/>
      <c r="DI6" s="619"/>
      <c r="DJ6" s="619"/>
      <c r="DK6" s="619"/>
      <c r="DL6" s="619"/>
      <c r="DM6" s="619"/>
      <c r="DN6" s="619"/>
      <c r="DO6" s="619"/>
      <c r="DP6" s="620"/>
      <c r="DQ6" s="624">
        <v>126056</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8456</v>
      </c>
      <c r="S7" s="619"/>
      <c r="T7" s="619"/>
      <c r="U7" s="619"/>
      <c r="V7" s="619"/>
      <c r="W7" s="619"/>
      <c r="X7" s="619"/>
      <c r="Y7" s="620"/>
      <c r="Z7" s="671">
        <v>0.1</v>
      </c>
      <c r="AA7" s="671"/>
      <c r="AB7" s="671"/>
      <c r="AC7" s="671"/>
      <c r="AD7" s="672">
        <v>8456</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2685992</v>
      </c>
      <c r="BH7" s="619"/>
      <c r="BI7" s="619"/>
      <c r="BJ7" s="619"/>
      <c r="BK7" s="619"/>
      <c r="BL7" s="619"/>
      <c r="BM7" s="619"/>
      <c r="BN7" s="620"/>
      <c r="BO7" s="671">
        <v>50.4</v>
      </c>
      <c r="BP7" s="671"/>
      <c r="BQ7" s="671"/>
      <c r="BR7" s="671"/>
      <c r="BS7" s="672">
        <v>16697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1379165</v>
      </c>
      <c r="CS7" s="619"/>
      <c r="CT7" s="619"/>
      <c r="CU7" s="619"/>
      <c r="CV7" s="619"/>
      <c r="CW7" s="619"/>
      <c r="CX7" s="619"/>
      <c r="CY7" s="620"/>
      <c r="CZ7" s="671">
        <v>10.8</v>
      </c>
      <c r="DA7" s="671"/>
      <c r="DB7" s="671"/>
      <c r="DC7" s="671"/>
      <c r="DD7" s="624">
        <v>20930</v>
      </c>
      <c r="DE7" s="619"/>
      <c r="DF7" s="619"/>
      <c r="DG7" s="619"/>
      <c r="DH7" s="619"/>
      <c r="DI7" s="619"/>
      <c r="DJ7" s="619"/>
      <c r="DK7" s="619"/>
      <c r="DL7" s="619"/>
      <c r="DM7" s="619"/>
      <c r="DN7" s="619"/>
      <c r="DO7" s="619"/>
      <c r="DP7" s="620"/>
      <c r="DQ7" s="624">
        <v>1185244</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34058</v>
      </c>
      <c r="S8" s="619"/>
      <c r="T8" s="619"/>
      <c r="U8" s="619"/>
      <c r="V8" s="619"/>
      <c r="W8" s="619"/>
      <c r="X8" s="619"/>
      <c r="Y8" s="620"/>
      <c r="Z8" s="671">
        <v>0.3</v>
      </c>
      <c r="AA8" s="671"/>
      <c r="AB8" s="671"/>
      <c r="AC8" s="671"/>
      <c r="AD8" s="672">
        <v>34058</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78897</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4171799</v>
      </c>
      <c r="CS8" s="619"/>
      <c r="CT8" s="619"/>
      <c r="CU8" s="619"/>
      <c r="CV8" s="619"/>
      <c r="CW8" s="619"/>
      <c r="CX8" s="619"/>
      <c r="CY8" s="620"/>
      <c r="CZ8" s="671">
        <v>32.6</v>
      </c>
      <c r="DA8" s="671"/>
      <c r="DB8" s="671"/>
      <c r="DC8" s="671"/>
      <c r="DD8" s="624">
        <v>80597</v>
      </c>
      <c r="DE8" s="619"/>
      <c r="DF8" s="619"/>
      <c r="DG8" s="619"/>
      <c r="DH8" s="619"/>
      <c r="DI8" s="619"/>
      <c r="DJ8" s="619"/>
      <c r="DK8" s="619"/>
      <c r="DL8" s="619"/>
      <c r="DM8" s="619"/>
      <c r="DN8" s="619"/>
      <c r="DO8" s="619"/>
      <c r="DP8" s="620"/>
      <c r="DQ8" s="624">
        <v>2422628</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34419</v>
      </c>
      <c r="S9" s="619"/>
      <c r="T9" s="619"/>
      <c r="U9" s="619"/>
      <c r="V9" s="619"/>
      <c r="W9" s="619"/>
      <c r="X9" s="619"/>
      <c r="Y9" s="620"/>
      <c r="Z9" s="671">
        <v>0.3</v>
      </c>
      <c r="AA9" s="671"/>
      <c r="AB9" s="671"/>
      <c r="AC9" s="671"/>
      <c r="AD9" s="672">
        <v>34419</v>
      </c>
      <c r="AE9" s="672"/>
      <c r="AF9" s="672"/>
      <c r="AG9" s="672"/>
      <c r="AH9" s="672"/>
      <c r="AI9" s="672"/>
      <c r="AJ9" s="672"/>
      <c r="AK9" s="672"/>
      <c r="AL9" s="641">
        <v>0.4</v>
      </c>
      <c r="AM9" s="673"/>
      <c r="AN9" s="673"/>
      <c r="AO9" s="674"/>
      <c r="AP9" s="615" t="s">
        <v>221</v>
      </c>
      <c r="AQ9" s="616"/>
      <c r="AR9" s="616"/>
      <c r="AS9" s="616"/>
      <c r="AT9" s="616"/>
      <c r="AU9" s="616"/>
      <c r="AV9" s="616"/>
      <c r="AW9" s="616"/>
      <c r="AX9" s="616"/>
      <c r="AY9" s="616"/>
      <c r="AZ9" s="616"/>
      <c r="BA9" s="616"/>
      <c r="BB9" s="616"/>
      <c r="BC9" s="616"/>
      <c r="BD9" s="616"/>
      <c r="BE9" s="616"/>
      <c r="BF9" s="617"/>
      <c r="BG9" s="618">
        <v>2239416</v>
      </c>
      <c r="BH9" s="619"/>
      <c r="BI9" s="619"/>
      <c r="BJ9" s="619"/>
      <c r="BK9" s="619"/>
      <c r="BL9" s="619"/>
      <c r="BM9" s="619"/>
      <c r="BN9" s="620"/>
      <c r="BO9" s="671">
        <v>42</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1323988</v>
      </c>
      <c r="CS9" s="619"/>
      <c r="CT9" s="619"/>
      <c r="CU9" s="619"/>
      <c r="CV9" s="619"/>
      <c r="CW9" s="619"/>
      <c r="CX9" s="619"/>
      <c r="CY9" s="620"/>
      <c r="CZ9" s="671">
        <v>10.3</v>
      </c>
      <c r="DA9" s="671"/>
      <c r="DB9" s="671"/>
      <c r="DC9" s="671"/>
      <c r="DD9" s="624">
        <v>181792</v>
      </c>
      <c r="DE9" s="619"/>
      <c r="DF9" s="619"/>
      <c r="DG9" s="619"/>
      <c r="DH9" s="619"/>
      <c r="DI9" s="619"/>
      <c r="DJ9" s="619"/>
      <c r="DK9" s="619"/>
      <c r="DL9" s="619"/>
      <c r="DM9" s="619"/>
      <c r="DN9" s="619"/>
      <c r="DO9" s="619"/>
      <c r="DP9" s="620"/>
      <c r="DQ9" s="624">
        <v>867864</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744957</v>
      </c>
      <c r="S10" s="619"/>
      <c r="T10" s="619"/>
      <c r="U10" s="619"/>
      <c r="V10" s="619"/>
      <c r="W10" s="619"/>
      <c r="X10" s="619"/>
      <c r="Y10" s="620"/>
      <c r="Z10" s="671">
        <v>5.5</v>
      </c>
      <c r="AA10" s="671"/>
      <c r="AB10" s="671"/>
      <c r="AC10" s="671"/>
      <c r="AD10" s="672">
        <v>744957</v>
      </c>
      <c r="AE10" s="672"/>
      <c r="AF10" s="672"/>
      <c r="AG10" s="672"/>
      <c r="AH10" s="672"/>
      <c r="AI10" s="672"/>
      <c r="AJ10" s="672"/>
      <c r="AK10" s="672"/>
      <c r="AL10" s="641">
        <v>9.3000000000000007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104003</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49833</v>
      </c>
      <c r="CS10" s="619"/>
      <c r="CT10" s="619"/>
      <c r="CU10" s="619"/>
      <c r="CV10" s="619"/>
      <c r="CW10" s="619"/>
      <c r="CX10" s="619"/>
      <c r="CY10" s="620"/>
      <c r="CZ10" s="671">
        <v>0.4</v>
      </c>
      <c r="DA10" s="671"/>
      <c r="DB10" s="671"/>
      <c r="DC10" s="671"/>
      <c r="DD10" s="624" t="s">
        <v>108</v>
      </c>
      <c r="DE10" s="619"/>
      <c r="DF10" s="619"/>
      <c r="DG10" s="619"/>
      <c r="DH10" s="619"/>
      <c r="DI10" s="619"/>
      <c r="DJ10" s="619"/>
      <c r="DK10" s="619"/>
      <c r="DL10" s="619"/>
      <c r="DM10" s="619"/>
      <c r="DN10" s="619"/>
      <c r="DO10" s="619"/>
      <c r="DP10" s="620"/>
      <c r="DQ10" s="624">
        <v>35523</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263676</v>
      </c>
      <c r="BH11" s="619"/>
      <c r="BI11" s="619"/>
      <c r="BJ11" s="619"/>
      <c r="BK11" s="619"/>
      <c r="BL11" s="619"/>
      <c r="BM11" s="619"/>
      <c r="BN11" s="620"/>
      <c r="BO11" s="671">
        <v>4.9000000000000004</v>
      </c>
      <c r="BP11" s="671"/>
      <c r="BQ11" s="671"/>
      <c r="BR11" s="671"/>
      <c r="BS11" s="624">
        <v>16697</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130165</v>
      </c>
      <c r="CS11" s="619"/>
      <c r="CT11" s="619"/>
      <c r="CU11" s="619"/>
      <c r="CV11" s="619"/>
      <c r="CW11" s="619"/>
      <c r="CX11" s="619"/>
      <c r="CY11" s="620"/>
      <c r="CZ11" s="671">
        <v>1</v>
      </c>
      <c r="DA11" s="671"/>
      <c r="DB11" s="671"/>
      <c r="DC11" s="671"/>
      <c r="DD11" s="624">
        <v>20212</v>
      </c>
      <c r="DE11" s="619"/>
      <c r="DF11" s="619"/>
      <c r="DG11" s="619"/>
      <c r="DH11" s="619"/>
      <c r="DI11" s="619"/>
      <c r="DJ11" s="619"/>
      <c r="DK11" s="619"/>
      <c r="DL11" s="619"/>
      <c r="DM11" s="619"/>
      <c r="DN11" s="619"/>
      <c r="DO11" s="619"/>
      <c r="DP11" s="620"/>
      <c r="DQ11" s="624">
        <v>114132</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2285413</v>
      </c>
      <c r="BH12" s="619"/>
      <c r="BI12" s="619"/>
      <c r="BJ12" s="619"/>
      <c r="BK12" s="619"/>
      <c r="BL12" s="619"/>
      <c r="BM12" s="619"/>
      <c r="BN12" s="620"/>
      <c r="BO12" s="671">
        <v>42.9</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192188</v>
      </c>
      <c r="CS12" s="619"/>
      <c r="CT12" s="619"/>
      <c r="CU12" s="619"/>
      <c r="CV12" s="619"/>
      <c r="CW12" s="619"/>
      <c r="CX12" s="619"/>
      <c r="CY12" s="620"/>
      <c r="CZ12" s="671">
        <v>1.5</v>
      </c>
      <c r="DA12" s="671"/>
      <c r="DB12" s="671"/>
      <c r="DC12" s="671"/>
      <c r="DD12" s="624">
        <v>15027</v>
      </c>
      <c r="DE12" s="619"/>
      <c r="DF12" s="619"/>
      <c r="DG12" s="619"/>
      <c r="DH12" s="619"/>
      <c r="DI12" s="619"/>
      <c r="DJ12" s="619"/>
      <c r="DK12" s="619"/>
      <c r="DL12" s="619"/>
      <c r="DM12" s="619"/>
      <c r="DN12" s="619"/>
      <c r="DO12" s="619"/>
      <c r="DP12" s="620"/>
      <c r="DQ12" s="624">
        <v>161324</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47355</v>
      </c>
      <c r="S13" s="619"/>
      <c r="T13" s="619"/>
      <c r="U13" s="619"/>
      <c r="V13" s="619"/>
      <c r="W13" s="619"/>
      <c r="X13" s="619"/>
      <c r="Y13" s="620"/>
      <c r="Z13" s="671">
        <v>0.4</v>
      </c>
      <c r="AA13" s="671"/>
      <c r="AB13" s="671"/>
      <c r="AC13" s="671"/>
      <c r="AD13" s="672">
        <v>47355</v>
      </c>
      <c r="AE13" s="672"/>
      <c r="AF13" s="672"/>
      <c r="AG13" s="672"/>
      <c r="AH13" s="672"/>
      <c r="AI13" s="672"/>
      <c r="AJ13" s="672"/>
      <c r="AK13" s="672"/>
      <c r="AL13" s="641">
        <v>0.6</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2265342</v>
      </c>
      <c r="BH13" s="619"/>
      <c r="BI13" s="619"/>
      <c r="BJ13" s="619"/>
      <c r="BK13" s="619"/>
      <c r="BL13" s="619"/>
      <c r="BM13" s="619"/>
      <c r="BN13" s="620"/>
      <c r="BO13" s="671">
        <v>42.5</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1129967</v>
      </c>
      <c r="CS13" s="619"/>
      <c r="CT13" s="619"/>
      <c r="CU13" s="619"/>
      <c r="CV13" s="619"/>
      <c r="CW13" s="619"/>
      <c r="CX13" s="619"/>
      <c r="CY13" s="620"/>
      <c r="CZ13" s="671">
        <v>8.8000000000000007</v>
      </c>
      <c r="DA13" s="671"/>
      <c r="DB13" s="671"/>
      <c r="DC13" s="671"/>
      <c r="DD13" s="624">
        <v>429247</v>
      </c>
      <c r="DE13" s="619"/>
      <c r="DF13" s="619"/>
      <c r="DG13" s="619"/>
      <c r="DH13" s="619"/>
      <c r="DI13" s="619"/>
      <c r="DJ13" s="619"/>
      <c r="DK13" s="619"/>
      <c r="DL13" s="619"/>
      <c r="DM13" s="619"/>
      <c r="DN13" s="619"/>
      <c r="DO13" s="619"/>
      <c r="DP13" s="620"/>
      <c r="DQ13" s="624">
        <v>807163</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78190</v>
      </c>
      <c r="BH14" s="619"/>
      <c r="BI14" s="619"/>
      <c r="BJ14" s="619"/>
      <c r="BK14" s="619"/>
      <c r="BL14" s="619"/>
      <c r="BM14" s="619"/>
      <c r="BN14" s="620"/>
      <c r="BO14" s="671">
        <v>1.5</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804607</v>
      </c>
      <c r="CS14" s="619"/>
      <c r="CT14" s="619"/>
      <c r="CU14" s="619"/>
      <c r="CV14" s="619"/>
      <c r="CW14" s="619"/>
      <c r="CX14" s="619"/>
      <c r="CY14" s="620"/>
      <c r="CZ14" s="671">
        <v>6.3</v>
      </c>
      <c r="DA14" s="671"/>
      <c r="DB14" s="671"/>
      <c r="DC14" s="671"/>
      <c r="DD14" s="624">
        <v>15922</v>
      </c>
      <c r="DE14" s="619"/>
      <c r="DF14" s="619"/>
      <c r="DG14" s="619"/>
      <c r="DH14" s="619"/>
      <c r="DI14" s="619"/>
      <c r="DJ14" s="619"/>
      <c r="DK14" s="619"/>
      <c r="DL14" s="619"/>
      <c r="DM14" s="619"/>
      <c r="DN14" s="619"/>
      <c r="DO14" s="619"/>
      <c r="DP14" s="620"/>
      <c r="DQ14" s="624">
        <v>791072</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29389</v>
      </c>
      <c r="S15" s="619"/>
      <c r="T15" s="619"/>
      <c r="U15" s="619"/>
      <c r="V15" s="619"/>
      <c r="W15" s="619"/>
      <c r="X15" s="619"/>
      <c r="Y15" s="620"/>
      <c r="Z15" s="671">
        <v>0.2</v>
      </c>
      <c r="AA15" s="671"/>
      <c r="AB15" s="671"/>
      <c r="AC15" s="671"/>
      <c r="AD15" s="672">
        <v>29389</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280350</v>
      </c>
      <c r="BH15" s="619"/>
      <c r="BI15" s="619"/>
      <c r="BJ15" s="619"/>
      <c r="BK15" s="619"/>
      <c r="BL15" s="619"/>
      <c r="BM15" s="619"/>
      <c r="BN15" s="620"/>
      <c r="BO15" s="671">
        <v>5.3</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2509604</v>
      </c>
      <c r="CS15" s="619"/>
      <c r="CT15" s="619"/>
      <c r="CU15" s="619"/>
      <c r="CV15" s="619"/>
      <c r="CW15" s="619"/>
      <c r="CX15" s="619"/>
      <c r="CY15" s="620"/>
      <c r="CZ15" s="671">
        <v>19.600000000000001</v>
      </c>
      <c r="DA15" s="671"/>
      <c r="DB15" s="671"/>
      <c r="DC15" s="671"/>
      <c r="DD15" s="624">
        <v>1075837</v>
      </c>
      <c r="DE15" s="619"/>
      <c r="DF15" s="619"/>
      <c r="DG15" s="619"/>
      <c r="DH15" s="619"/>
      <c r="DI15" s="619"/>
      <c r="DJ15" s="619"/>
      <c r="DK15" s="619"/>
      <c r="DL15" s="619"/>
      <c r="DM15" s="619"/>
      <c r="DN15" s="619"/>
      <c r="DO15" s="619"/>
      <c r="DP15" s="620"/>
      <c r="DQ15" s="624">
        <v>1435146</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1751694</v>
      </c>
      <c r="S16" s="619"/>
      <c r="T16" s="619"/>
      <c r="U16" s="619"/>
      <c r="V16" s="619"/>
      <c r="W16" s="619"/>
      <c r="X16" s="619"/>
      <c r="Y16" s="620"/>
      <c r="Z16" s="671">
        <v>12.9</v>
      </c>
      <c r="AA16" s="671"/>
      <c r="AB16" s="671"/>
      <c r="AC16" s="671"/>
      <c r="AD16" s="672">
        <v>1622000</v>
      </c>
      <c r="AE16" s="672"/>
      <c r="AF16" s="672"/>
      <c r="AG16" s="672"/>
      <c r="AH16" s="672"/>
      <c r="AI16" s="672"/>
      <c r="AJ16" s="672"/>
      <c r="AK16" s="672"/>
      <c r="AL16" s="641">
        <v>20.2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1622000</v>
      </c>
      <c r="S17" s="619"/>
      <c r="T17" s="619"/>
      <c r="U17" s="619"/>
      <c r="V17" s="619"/>
      <c r="W17" s="619"/>
      <c r="X17" s="619"/>
      <c r="Y17" s="620"/>
      <c r="Z17" s="671">
        <v>12</v>
      </c>
      <c r="AA17" s="671"/>
      <c r="AB17" s="671"/>
      <c r="AC17" s="671"/>
      <c r="AD17" s="672">
        <v>1622000</v>
      </c>
      <c r="AE17" s="672"/>
      <c r="AF17" s="672"/>
      <c r="AG17" s="672"/>
      <c r="AH17" s="672"/>
      <c r="AI17" s="672"/>
      <c r="AJ17" s="672"/>
      <c r="AK17" s="672"/>
      <c r="AL17" s="641">
        <v>20.2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988739</v>
      </c>
      <c r="CS17" s="619"/>
      <c r="CT17" s="619"/>
      <c r="CU17" s="619"/>
      <c r="CV17" s="619"/>
      <c r="CW17" s="619"/>
      <c r="CX17" s="619"/>
      <c r="CY17" s="620"/>
      <c r="CZ17" s="671">
        <v>7.7</v>
      </c>
      <c r="DA17" s="671"/>
      <c r="DB17" s="671"/>
      <c r="DC17" s="671"/>
      <c r="DD17" s="624" t="s">
        <v>108</v>
      </c>
      <c r="DE17" s="619"/>
      <c r="DF17" s="619"/>
      <c r="DG17" s="619"/>
      <c r="DH17" s="619"/>
      <c r="DI17" s="619"/>
      <c r="DJ17" s="619"/>
      <c r="DK17" s="619"/>
      <c r="DL17" s="619"/>
      <c r="DM17" s="619"/>
      <c r="DN17" s="619"/>
      <c r="DO17" s="619"/>
      <c r="DP17" s="620"/>
      <c r="DQ17" s="624">
        <v>988739</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129694</v>
      </c>
      <c r="S18" s="619"/>
      <c r="T18" s="619"/>
      <c r="U18" s="619"/>
      <c r="V18" s="619"/>
      <c r="W18" s="619"/>
      <c r="X18" s="619"/>
      <c r="Y18" s="620"/>
      <c r="Z18" s="671">
        <v>1</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8137366</v>
      </c>
      <c r="S20" s="619"/>
      <c r="T20" s="619"/>
      <c r="U20" s="619"/>
      <c r="V20" s="619"/>
      <c r="W20" s="619"/>
      <c r="X20" s="619"/>
      <c r="Y20" s="620"/>
      <c r="Z20" s="671">
        <v>60.1</v>
      </c>
      <c r="AA20" s="671"/>
      <c r="AB20" s="671"/>
      <c r="AC20" s="671"/>
      <c r="AD20" s="672">
        <v>8007672</v>
      </c>
      <c r="AE20" s="672"/>
      <c r="AF20" s="672"/>
      <c r="AG20" s="672"/>
      <c r="AH20" s="672"/>
      <c r="AI20" s="672"/>
      <c r="AJ20" s="672"/>
      <c r="AK20" s="672"/>
      <c r="AL20" s="641">
        <v>99.6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12806111</v>
      </c>
      <c r="CS20" s="619"/>
      <c r="CT20" s="619"/>
      <c r="CU20" s="619"/>
      <c r="CV20" s="619"/>
      <c r="CW20" s="619"/>
      <c r="CX20" s="619"/>
      <c r="CY20" s="620"/>
      <c r="CZ20" s="671">
        <v>100</v>
      </c>
      <c r="DA20" s="671"/>
      <c r="DB20" s="671"/>
      <c r="DC20" s="671"/>
      <c r="DD20" s="624">
        <v>1839564</v>
      </c>
      <c r="DE20" s="619"/>
      <c r="DF20" s="619"/>
      <c r="DG20" s="619"/>
      <c r="DH20" s="619"/>
      <c r="DI20" s="619"/>
      <c r="DJ20" s="619"/>
      <c r="DK20" s="619"/>
      <c r="DL20" s="619"/>
      <c r="DM20" s="619"/>
      <c r="DN20" s="619"/>
      <c r="DO20" s="619"/>
      <c r="DP20" s="620"/>
      <c r="DQ20" s="624">
        <v>8934891</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7974</v>
      </c>
      <c r="S21" s="619"/>
      <c r="T21" s="619"/>
      <c r="U21" s="619"/>
      <c r="V21" s="619"/>
      <c r="W21" s="619"/>
      <c r="X21" s="619"/>
      <c r="Y21" s="620"/>
      <c r="Z21" s="671">
        <v>0.1</v>
      </c>
      <c r="AA21" s="671"/>
      <c r="AB21" s="671"/>
      <c r="AC21" s="671"/>
      <c r="AD21" s="672">
        <v>7974</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321447</v>
      </c>
      <c r="S22" s="619"/>
      <c r="T22" s="619"/>
      <c r="U22" s="619"/>
      <c r="V22" s="619"/>
      <c r="W22" s="619"/>
      <c r="X22" s="619"/>
      <c r="Y22" s="620"/>
      <c r="Z22" s="671">
        <v>2.4</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184633</v>
      </c>
      <c r="S23" s="619"/>
      <c r="T23" s="619"/>
      <c r="U23" s="619"/>
      <c r="V23" s="619"/>
      <c r="W23" s="619"/>
      <c r="X23" s="619"/>
      <c r="Y23" s="620"/>
      <c r="Z23" s="671">
        <v>1.4</v>
      </c>
      <c r="AA23" s="671"/>
      <c r="AB23" s="671"/>
      <c r="AC23" s="671"/>
      <c r="AD23" s="672">
        <v>14474</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105375</v>
      </c>
      <c r="S24" s="619"/>
      <c r="T24" s="619"/>
      <c r="U24" s="619"/>
      <c r="V24" s="619"/>
      <c r="W24" s="619"/>
      <c r="X24" s="619"/>
      <c r="Y24" s="620"/>
      <c r="Z24" s="671">
        <v>0.8</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5484462</v>
      </c>
      <c r="CS24" s="669"/>
      <c r="CT24" s="669"/>
      <c r="CU24" s="669"/>
      <c r="CV24" s="669"/>
      <c r="CW24" s="669"/>
      <c r="CX24" s="669"/>
      <c r="CY24" s="716"/>
      <c r="CZ24" s="720">
        <v>42.8</v>
      </c>
      <c r="DA24" s="721"/>
      <c r="DB24" s="721"/>
      <c r="DC24" s="722"/>
      <c r="DD24" s="715">
        <v>3930856</v>
      </c>
      <c r="DE24" s="669"/>
      <c r="DF24" s="669"/>
      <c r="DG24" s="669"/>
      <c r="DH24" s="669"/>
      <c r="DI24" s="669"/>
      <c r="DJ24" s="669"/>
      <c r="DK24" s="716"/>
      <c r="DL24" s="715">
        <v>3883425</v>
      </c>
      <c r="DM24" s="669"/>
      <c r="DN24" s="669"/>
      <c r="DO24" s="669"/>
      <c r="DP24" s="669"/>
      <c r="DQ24" s="669"/>
      <c r="DR24" s="669"/>
      <c r="DS24" s="669"/>
      <c r="DT24" s="669"/>
      <c r="DU24" s="669"/>
      <c r="DV24" s="716"/>
      <c r="DW24" s="717">
        <v>44.6</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1277288</v>
      </c>
      <c r="S25" s="619"/>
      <c r="T25" s="619"/>
      <c r="U25" s="619"/>
      <c r="V25" s="619"/>
      <c r="W25" s="619"/>
      <c r="X25" s="619"/>
      <c r="Y25" s="620"/>
      <c r="Z25" s="671">
        <v>9.4</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2447005</v>
      </c>
      <c r="CS25" s="637"/>
      <c r="CT25" s="637"/>
      <c r="CU25" s="637"/>
      <c r="CV25" s="637"/>
      <c r="CW25" s="637"/>
      <c r="CX25" s="637"/>
      <c r="CY25" s="638"/>
      <c r="CZ25" s="621">
        <v>19.100000000000001</v>
      </c>
      <c r="DA25" s="639"/>
      <c r="DB25" s="639"/>
      <c r="DC25" s="640"/>
      <c r="DD25" s="624">
        <v>2273112</v>
      </c>
      <c r="DE25" s="637"/>
      <c r="DF25" s="637"/>
      <c r="DG25" s="637"/>
      <c r="DH25" s="637"/>
      <c r="DI25" s="637"/>
      <c r="DJ25" s="637"/>
      <c r="DK25" s="638"/>
      <c r="DL25" s="624">
        <v>2225681</v>
      </c>
      <c r="DM25" s="637"/>
      <c r="DN25" s="637"/>
      <c r="DO25" s="637"/>
      <c r="DP25" s="637"/>
      <c r="DQ25" s="637"/>
      <c r="DR25" s="637"/>
      <c r="DS25" s="637"/>
      <c r="DT25" s="637"/>
      <c r="DU25" s="637"/>
      <c r="DV25" s="638"/>
      <c r="DW25" s="641">
        <v>25.5</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1625777</v>
      </c>
      <c r="CS26" s="619"/>
      <c r="CT26" s="619"/>
      <c r="CU26" s="619"/>
      <c r="CV26" s="619"/>
      <c r="CW26" s="619"/>
      <c r="CX26" s="619"/>
      <c r="CY26" s="620"/>
      <c r="CZ26" s="621">
        <v>12.7</v>
      </c>
      <c r="DA26" s="639"/>
      <c r="DB26" s="639"/>
      <c r="DC26" s="640"/>
      <c r="DD26" s="624">
        <v>1503181</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1007930</v>
      </c>
      <c r="S27" s="619"/>
      <c r="T27" s="619"/>
      <c r="U27" s="619"/>
      <c r="V27" s="619"/>
      <c r="W27" s="619"/>
      <c r="X27" s="619"/>
      <c r="Y27" s="620"/>
      <c r="Z27" s="671">
        <v>7.5</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5329945</v>
      </c>
      <c r="BH27" s="619"/>
      <c r="BI27" s="619"/>
      <c r="BJ27" s="619"/>
      <c r="BK27" s="619"/>
      <c r="BL27" s="619"/>
      <c r="BM27" s="619"/>
      <c r="BN27" s="620"/>
      <c r="BO27" s="671">
        <v>100</v>
      </c>
      <c r="BP27" s="671"/>
      <c r="BQ27" s="671"/>
      <c r="BR27" s="671"/>
      <c r="BS27" s="624">
        <v>16697</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2048718</v>
      </c>
      <c r="CS27" s="637"/>
      <c r="CT27" s="637"/>
      <c r="CU27" s="637"/>
      <c r="CV27" s="637"/>
      <c r="CW27" s="637"/>
      <c r="CX27" s="637"/>
      <c r="CY27" s="638"/>
      <c r="CZ27" s="621">
        <v>16</v>
      </c>
      <c r="DA27" s="639"/>
      <c r="DB27" s="639"/>
      <c r="DC27" s="640"/>
      <c r="DD27" s="624">
        <v>669005</v>
      </c>
      <c r="DE27" s="637"/>
      <c r="DF27" s="637"/>
      <c r="DG27" s="637"/>
      <c r="DH27" s="637"/>
      <c r="DI27" s="637"/>
      <c r="DJ27" s="637"/>
      <c r="DK27" s="638"/>
      <c r="DL27" s="624">
        <v>669005</v>
      </c>
      <c r="DM27" s="637"/>
      <c r="DN27" s="637"/>
      <c r="DO27" s="637"/>
      <c r="DP27" s="637"/>
      <c r="DQ27" s="637"/>
      <c r="DR27" s="637"/>
      <c r="DS27" s="637"/>
      <c r="DT27" s="637"/>
      <c r="DU27" s="637"/>
      <c r="DV27" s="638"/>
      <c r="DW27" s="641">
        <v>7.7</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9781</v>
      </c>
      <c r="S28" s="619"/>
      <c r="T28" s="619"/>
      <c r="U28" s="619"/>
      <c r="V28" s="619"/>
      <c r="W28" s="619"/>
      <c r="X28" s="619"/>
      <c r="Y28" s="620"/>
      <c r="Z28" s="671">
        <v>0.1</v>
      </c>
      <c r="AA28" s="671"/>
      <c r="AB28" s="671"/>
      <c r="AC28" s="671"/>
      <c r="AD28" s="672">
        <v>6419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988739</v>
      </c>
      <c r="CS28" s="619"/>
      <c r="CT28" s="619"/>
      <c r="CU28" s="619"/>
      <c r="CV28" s="619"/>
      <c r="CW28" s="619"/>
      <c r="CX28" s="619"/>
      <c r="CY28" s="620"/>
      <c r="CZ28" s="621">
        <v>7.7</v>
      </c>
      <c r="DA28" s="639"/>
      <c r="DB28" s="639"/>
      <c r="DC28" s="640"/>
      <c r="DD28" s="624">
        <v>988739</v>
      </c>
      <c r="DE28" s="619"/>
      <c r="DF28" s="619"/>
      <c r="DG28" s="619"/>
      <c r="DH28" s="619"/>
      <c r="DI28" s="619"/>
      <c r="DJ28" s="619"/>
      <c r="DK28" s="620"/>
      <c r="DL28" s="624">
        <v>988739</v>
      </c>
      <c r="DM28" s="619"/>
      <c r="DN28" s="619"/>
      <c r="DO28" s="619"/>
      <c r="DP28" s="619"/>
      <c r="DQ28" s="619"/>
      <c r="DR28" s="619"/>
      <c r="DS28" s="619"/>
      <c r="DT28" s="619"/>
      <c r="DU28" s="619"/>
      <c r="DV28" s="620"/>
      <c r="DW28" s="641">
        <v>11.3</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981</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988739</v>
      </c>
      <c r="CS29" s="637"/>
      <c r="CT29" s="637"/>
      <c r="CU29" s="637"/>
      <c r="CV29" s="637"/>
      <c r="CW29" s="637"/>
      <c r="CX29" s="637"/>
      <c r="CY29" s="638"/>
      <c r="CZ29" s="621">
        <v>7.7</v>
      </c>
      <c r="DA29" s="639"/>
      <c r="DB29" s="639"/>
      <c r="DC29" s="640"/>
      <c r="DD29" s="624">
        <v>988739</v>
      </c>
      <c r="DE29" s="637"/>
      <c r="DF29" s="637"/>
      <c r="DG29" s="637"/>
      <c r="DH29" s="637"/>
      <c r="DI29" s="637"/>
      <c r="DJ29" s="637"/>
      <c r="DK29" s="638"/>
      <c r="DL29" s="624">
        <v>988739</v>
      </c>
      <c r="DM29" s="637"/>
      <c r="DN29" s="637"/>
      <c r="DO29" s="637"/>
      <c r="DP29" s="637"/>
      <c r="DQ29" s="637"/>
      <c r="DR29" s="637"/>
      <c r="DS29" s="637"/>
      <c r="DT29" s="637"/>
      <c r="DU29" s="637"/>
      <c r="DV29" s="638"/>
      <c r="DW29" s="641">
        <v>11.3</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362192</v>
      </c>
      <c r="S30" s="619"/>
      <c r="T30" s="619"/>
      <c r="U30" s="619"/>
      <c r="V30" s="619"/>
      <c r="W30" s="619"/>
      <c r="X30" s="619"/>
      <c r="Y30" s="620"/>
      <c r="Z30" s="671">
        <v>2.7</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95.9</v>
      </c>
      <c r="BN30" s="685"/>
      <c r="BO30" s="685"/>
      <c r="BP30" s="685"/>
      <c r="BQ30" s="687"/>
      <c r="BR30" s="684">
        <v>98.6</v>
      </c>
      <c r="BS30" s="685"/>
      <c r="BT30" s="685"/>
      <c r="BU30" s="685"/>
      <c r="BV30" s="685"/>
      <c r="BW30" s="685"/>
      <c r="BX30" s="686">
        <v>94.8</v>
      </c>
      <c r="BY30" s="685"/>
      <c r="BZ30" s="685"/>
      <c r="CA30" s="685"/>
      <c r="CB30" s="687"/>
      <c r="CD30" s="690"/>
      <c r="CE30" s="691"/>
      <c r="CF30" s="655" t="s">
        <v>290</v>
      </c>
      <c r="CG30" s="652"/>
      <c r="CH30" s="652"/>
      <c r="CI30" s="652"/>
      <c r="CJ30" s="652"/>
      <c r="CK30" s="652"/>
      <c r="CL30" s="652"/>
      <c r="CM30" s="652"/>
      <c r="CN30" s="652"/>
      <c r="CO30" s="652"/>
      <c r="CP30" s="652"/>
      <c r="CQ30" s="653"/>
      <c r="CR30" s="618">
        <v>915668</v>
      </c>
      <c r="CS30" s="619"/>
      <c r="CT30" s="619"/>
      <c r="CU30" s="619"/>
      <c r="CV30" s="619"/>
      <c r="CW30" s="619"/>
      <c r="CX30" s="619"/>
      <c r="CY30" s="620"/>
      <c r="CZ30" s="621">
        <v>7.2</v>
      </c>
      <c r="DA30" s="639"/>
      <c r="DB30" s="639"/>
      <c r="DC30" s="640"/>
      <c r="DD30" s="624">
        <v>915668</v>
      </c>
      <c r="DE30" s="619"/>
      <c r="DF30" s="619"/>
      <c r="DG30" s="619"/>
      <c r="DH30" s="619"/>
      <c r="DI30" s="619"/>
      <c r="DJ30" s="619"/>
      <c r="DK30" s="620"/>
      <c r="DL30" s="624">
        <v>915668</v>
      </c>
      <c r="DM30" s="619"/>
      <c r="DN30" s="619"/>
      <c r="DO30" s="619"/>
      <c r="DP30" s="619"/>
      <c r="DQ30" s="619"/>
      <c r="DR30" s="619"/>
      <c r="DS30" s="619"/>
      <c r="DT30" s="619"/>
      <c r="DU30" s="619"/>
      <c r="DV30" s="620"/>
      <c r="DW30" s="641">
        <v>10.5</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648732</v>
      </c>
      <c r="S31" s="619"/>
      <c r="T31" s="619"/>
      <c r="U31" s="619"/>
      <c r="V31" s="619"/>
      <c r="W31" s="619"/>
      <c r="X31" s="619"/>
      <c r="Y31" s="620"/>
      <c r="Z31" s="671">
        <v>4.8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96.3</v>
      </c>
      <c r="BN31" s="683"/>
      <c r="BO31" s="683"/>
      <c r="BP31" s="683"/>
      <c r="BQ31" s="647"/>
      <c r="BR31" s="682">
        <v>98.4</v>
      </c>
      <c r="BS31" s="637"/>
      <c r="BT31" s="637"/>
      <c r="BU31" s="637"/>
      <c r="BV31" s="637"/>
      <c r="BW31" s="637"/>
      <c r="BX31" s="673">
        <v>95</v>
      </c>
      <c r="BY31" s="683"/>
      <c r="BZ31" s="683"/>
      <c r="CA31" s="683"/>
      <c r="CB31" s="647"/>
      <c r="CD31" s="690"/>
      <c r="CE31" s="691"/>
      <c r="CF31" s="655" t="s">
        <v>294</v>
      </c>
      <c r="CG31" s="652"/>
      <c r="CH31" s="652"/>
      <c r="CI31" s="652"/>
      <c r="CJ31" s="652"/>
      <c r="CK31" s="652"/>
      <c r="CL31" s="652"/>
      <c r="CM31" s="652"/>
      <c r="CN31" s="652"/>
      <c r="CO31" s="652"/>
      <c r="CP31" s="652"/>
      <c r="CQ31" s="653"/>
      <c r="CR31" s="618">
        <v>73071</v>
      </c>
      <c r="CS31" s="637"/>
      <c r="CT31" s="637"/>
      <c r="CU31" s="637"/>
      <c r="CV31" s="637"/>
      <c r="CW31" s="637"/>
      <c r="CX31" s="637"/>
      <c r="CY31" s="638"/>
      <c r="CZ31" s="621">
        <v>0.6</v>
      </c>
      <c r="DA31" s="639"/>
      <c r="DB31" s="639"/>
      <c r="DC31" s="640"/>
      <c r="DD31" s="624">
        <v>73071</v>
      </c>
      <c r="DE31" s="637"/>
      <c r="DF31" s="637"/>
      <c r="DG31" s="637"/>
      <c r="DH31" s="637"/>
      <c r="DI31" s="637"/>
      <c r="DJ31" s="637"/>
      <c r="DK31" s="638"/>
      <c r="DL31" s="624">
        <v>73071</v>
      </c>
      <c r="DM31" s="637"/>
      <c r="DN31" s="637"/>
      <c r="DO31" s="637"/>
      <c r="DP31" s="637"/>
      <c r="DQ31" s="637"/>
      <c r="DR31" s="637"/>
      <c r="DS31" s="637"/>
      <c r="DT31" s="637"/>
      <c r="DU31" s="637"/>
      <c r="DV31" s="638"/>
      <c r="DW31" s="641">
        <v>0.8</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385563</v>
      </c>
      <c r="S32" s="619"/>
      <c r="T32" s="619"/>
      <c r="U32" s="619"/>
      <c r="V32" s="619"/>
      <c r="W32" s="619"/>
      <c r="X32" s="619"/>
      <c r="Y32" s="620"/>
      <c r="Z32" s="671">
        <v>2.8</v>
      </c>
      <c r="AA32" s="671"/>
      <c r="AB32" s="671"/>
      <c r="AC32" s="671"/>
      <c r="AD32" s="672">
        <v>6219</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v>
      </c>
      <c r="BH32" s="603"/>
      <c r="BI32" s="603"/>
      <c r="BJ32" s="603"/>
      <c r="BK32" s="603"/>
      <c r="BL32" s="603"/>
      <c r="BM32" s="666">
        <v>95</v>
      </c>
      <c r="BN32" s="603"/>
      <c r="BO32" s="603"/>
      <c r="BP32" s="603"/>
      <c r="BQ32" s="660"/>
      <c r="BR32" s="681">
        <v>98.7</v>
      </c>
      <c r="BS32" s="603"/>
      <c r="BT32" s="603"/>
      <c r="BU32" s="603"/>
      <c r="BV32" s="603"/>
      <c r="BW32" s="603"/>
      <c r="BX32" s="666">
        <v>93.9</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1079900</v>
      </c>
      <c r="S33" s="619"/>
      <c r="T33" s="619"/>
      <c r="U33" s="619"/>
      <c r="V33" s="619"/>
      <c r="W33" s="619"/>
      <c r="X33" s="619"/>
      <c r="Y33" s="620"/>
      <c r="Z33" s="671">
        <v>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5482085</v>
      </c>
      <c r="CS33" s="637"/>
      <c r="CT33" s="637"/>
      <c r="CU33" s="637"/>
      <c r="CV33" s="637"/>
      <c r="CW33" s="637"/>
      <c r="CX33" s="637"/>
      <c r="CY33" s="638"/>
      <c r="CZ33" s="621">
        <v>42.8</v>
      </c>
      <c r="DA33" s="639"/>
      <c r="DB33" s="639"/>
      <c r="DC33" s="640"/>
      <c r="DD33" s="624">
        <v>4403501</v>
      </c>
      <c r="DE33" s="637"/>
      <c r="DF33" s="637"/>
      <c r="DG33" s="637"/>
      <c r="DH33" s="637"/>
      <c r="DI33" s="637"/>
      <c r="DJ33" s="637"/>
      <c r="DK33" s="638"/>
      <c r="DL33" s="624">
        <v>4022312</v>
      </c>
      <c r="DM33" s="637"/>
      <c r="DN33" s="637"/>
      <c r="DO33" s="637"/>
      <c r="DP33" s="637"/>
      <c r="DQ33" s="637"/>
      <c r="DR33" s="637"/>
      <c r="DS33" s="637"/>
      <c r="DT33" s="637"/>
      <c r="DU33" s="637"/>
      <c r="DV33" s="638"/>
      <c r="DW33" s="641">
        <v>46.2</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2387491</v>
      </c>
      <c r="CS34" s="619"/>
      <c r="CT34" s="619"/>
      <c r="CU34" s="619"/>
      <c r="CV34" s="619"/>
      <c r="CW34" s="619"/>
      <c r="CX34" s="619"/>
      <c r="CY34" s="620"/>
      <c r="CZ34" s="621">
        <v>18.600000000000001</v>
      </c>
      <c r="DA34" s="639"/>
      <c r="DB34" s="639"/>
      <c r="DC34" s="640"/>
      <c r="DD34" s="624">
        <v>1562243</v>
      </c>
      <c r="DE34" s="619"/>
      <c r="DF34" s="619"/>
      <c r="DG34" s="619"/>
      <c r="DH34" s="619"/>
      <c r="DI34" s="619"/>
      <c r="DJ34" s="619"/>
      <c r="DK34" s="620"/>
      <c r="DL34" s="624">
        <v>1462838</v>
      </c>
      <c r="DM34" s="619"/>
      <c r="DN34" s="619"/>
      <c r="DO34" s="619"/>
      <c r="DP34" s="619"/>
      <c r="DQ34" s="619"/>
      <c r="DR34" s="619"/>
      <c r="DS34" s="619"/>
      <c r="DT34" s="619"/>
      <c r="DU34" s="619"/>
      <c r="DV34" s="620"/>
      <c r="DW34" s="641">
        <v>16.8</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670000</v>
      </c>
      <c r="S35" s="619"/>
      <c r="T35" s="619"/>
      <c r="U35" s="619"/>
      <c r="V35" s="619"/>
      <c r="W35" s="619"/>
      <c r="X35" s="619"/>
      <c r="Y35" s="620"/>
      <c r="Z35" s="671">
        <v>5</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1649752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569892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130839</v>
      </c>
      <c r="CS35" s="637"/>
      <c r="CT35" s="637"/>
      <c r="CU35" s="637"/>
      <c r="CV35" s="637"/>
      <c r="CW35" s="637"/>
      <c r="CX35" s="637"/>
      <c r="CY35" s="638"/>
      <c r="CZ35" s="621">
        <v>1</v>
      </c>
      <c r="DA35" s="639"/>
      <c r="DB35" s="639"/>
      <c r="DC35" s="640"/>
      <c r="DD35" s="624">
        <v>125483</v>
      </c>
      <c r="DE35" s="637"/>
      <c r="DF35" s="637"/>
      <c r="DG35" s="637"/>
      <c r="DH35" s="637"/>
      <c r="DI35" s="637"/>
      <c r="DJ35" s="637"/>
      <c r="DK35" s="638"/>
      <c r="DL35" s="624">
        <v>125483</v>
      </c>
      <c r="DM35" s="637"/>
      <c r="DN35" s="637"/>
      <c r="DO35" s="637"/>
      <c r="DP35" s="637"/>
      <c r="DQ35" s="637"/>
      <c r="DR35" s="637"/>
      <c r="DS35" s="637"/>
      <c r="DT35" s="637"/>
      <c r="DU35" s="637"/>
      <c r="DV35" s="638"/>
      <c r="DW35" s="641">
        <v>1.4</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13529162</v>
      </c>
      <c r="S36" s="659"/>
      <c r="T36" s="659"/>
      <c r="U36" s="659"/>
      <c r="V36" s="659"/>
      <c r="W36" s="659"/>
      <c r="X36" s="659"/>
      <c r="Y36" s="662"/>
      <c r="Z36" s="663">
        <v>100</v>
      </c>
      <c r="AA36" s="663"/>
      <c r="AB36" s="663"/>
      <c r="AC36" s="663"/>
      <c r="AD36" s="664">
        <v>8042758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330382</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344039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1208438</v>
      </c>
      <c r="CS36" s="619"/>
      <c r="CT36" s="619"/>
      <c r="CU36" s="619"/>
      <c r="CV36" s="619"/>
      <c r="CW36" s="619"/>
      <c r="CX36" s="619"/>
      <c r="CY36" s="620"/>
      <c r="CZ36" s="621">
        <v>9.4</v>
      </c>
      <c r="DA36" s="639"/>
      <c r="DB36" s="639"/>
      <c r="DC36" s="640"/>
      <c r="DD36" s="624">
        <v>1125869</v>
      </c>
      <c r="DE36" s="619"/>
      <c r="DF36" s="619"/>
      <c r="DG36" s="619"/>
      <c r="DH36" s="619"/>
      <c r="DI36" s="619"/>
      <c r="DJ36" s="619"/>
      <c r="DK36" s="620"/>
      <c r="DL36" s="624">
        <v>975837</v>
      </c>
      <c r="DM36" s="619"/>
      <c r="DN36" s="619"/>
      <c r="DO36" s="619"/>
      <c r="DP36" s="619"/>
      <c r="DQ36" s="619"/>
      <c r="DR36" s="619"/>
      <c r="DS36" s="619"/>
      <c r="DT36" s="619"/>
      <c r="DU36" s="619"/>
      <c r="DV36" s="620"/>
      <c r="DW36" s="641">
        <v>11.2</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4468</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7845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785061</v>
      </c>
      <c r="CS37" s="637"/>
      <c r="CT37" s="637"/>
      <c r="CU37" s="637"/>
      <c r="CV37" s="637"/>
      <c r="CW37" s="637"/>
      <c r="CX37" s="637"/>
      <c r="CY37" s="638"/>
      <c r="CZ37" s="621">
        <v>6.1</v>
      </c>
      <c r="DA37" s="639"/>
      <c r="DB37" s="639"/>
      <c r="DC37" s="640"/>
      <c r="DD37" s="624">
        <v>785061</v>
      </c>
      <c r="DE37" s="637"/>
      <c r="DF37" s="637"/>
      <c r="DG37" s="637"/>
      <c r="DH37" s="637"/>
      <c r="DI37" s="637"/>
      <c r="DJ37" s="637"/>
      <c r="DK37" s="638"/>
      <c r="DL37" s="624">
        <v>779209</v>
      </c>
      <c r="DM37" s="637"/>
      <c r="DN37" s="637"/>
      <c r="DO37" s="637"/>
      <c r="DP37" s="637"/>
      <c r="DQ37" s="637"/>
      <c r="DR37" s="637"/>
      <c r="DS37" s="637"/>
      <c r="DT37" s="637"/>
      <c r="DU37" s="637"/>
      <c r="DV37" s="638"/>
      <c r="DW37" s="641">
        <v>8.9</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13666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1645284</v>
      </c>
      <c r="CS38" s="619"/>
      <c r="CT38" s="619"/>
      <c r="CU38" s="619"/>
      <c r="CV38" s="619"/>
      <c r="CW38" s="619"/>
      <c r="CX38" s="619"/>
      <c r="CY38" s="620"/>
      <c r="CZ38" s="621">
        <v>12.8</v>
      </c>
      <c r="DA38" s="639"/>
      <c r="DB38" s="639"/>
      <c r="DC38" s="640"/>
      <c r="DD38" s="624">
        <v>1489906</v>
      </c>
      <c r="DE38" s="619"/>
      <c r="DF38" s="619"/>
      <c r="DG38" s="619"/>
      <c r="DH38" s="619"/>
      <c r="DI38" s="619"/>
      <c r="DJ38" s="619"/>
      <c r="DK38" s="620"/>
      <c r="DL38" s="624">
        <v>1458154</v>
      </c>
      <c r="DM38" s="619"/>
      <c r="DN38" s="619"/>
      <c r="DO38" s="619"/>
      <c r="DP38" s="619"/>
      <c r="DQ38" s="619"/>
      <c r="DR38" s="619"/>
      <c r="DS38" s="619"/>
      <c r="DT38" s="619"/>
      <c r="DU38" s="619"/>
      <c r="DV38" s="620"/>
      <c r="DW38" s="641">
        <v>16.7</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80</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101533</v>
      </c>
      <c r="CS39" s="637"/>
      <c r="CT39" s="637"/>
      <c r="CU39" s="637"/>
      <c r="CV39" s="637"/>
      <c r="CW39" s="637"/>
      <c r="CX39" s="637"/>
      <c r="CY39" s="638"/>
      <c r="CZ39" s="621">
        <v>0.8</v>
      </c>
      <c r="DA39" s="639"/>
      <c r="DB39" s="639"/>
      <c r="DC39" s="640"/>
      <c r="DD39" s="624">
        <v>100000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408752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91</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8500</v>
      </c>
      <c r="CS40" s="619"/>
      <c r="CT40" s="619"/>
      <c r="CU40" s="619"/>
      <c r="CV40" s="619"/>
      <c r="CW40" s="619"/>
      <c r="CX40" s="619"/>
      <c r="CY40" s="620"/>
      <c r="CZ40" s="621">
        <v>0.1</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906150</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1839564</v>
      </c>
      <c r="CS42" s="619"/>
      <c r="CT42" s="619"/>
      <c r="CU42" s="619"/>
      <c r="CV42" s="619"/>
      <c r="CW42" s="619"/>
      <c r="CX42" s="619"/>
      <c r="CY42" s="620"/>
      <c r="CZ42" s="621">
        <v>14.4</v>
      </c>
      <c r="DA42" s="622"/>
      <c r="DB42" s="622"/>
      <c r="DC42" s="623"/>
      <c r="DD42" s="624">
        <v>600534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13943</v>
      </c>
      <c r="CS43" s="637"/>
      <c r="CT43" s="637"/>
      <c r="CU43" s="637"/>
      <c r="CV43" s="637"/>
      <c r="CW43" s="637"/>
      <c r="CX43" s="637"/>
      <c r="CY43" s="638"/>
      <c r="CZ43" s="621">
        <v>0.1</v>
      </c>
      <c r="DA43" s="639"/>
      <c r="DB43" s="639"/>
      <c r="DC43" s="640"/>
      <c r="DD43" s="624">
        <v>13943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1839564</v>
      </c>
      <c r="CS44" s="619"/>
      <c r="CT44" s="619"/>
      <c r="CU44" s="619"/>
      <c r="CV44" s="619"/>
      <c r="CW44" s="619"/>
      <c r="CX44" s="619"/>
      <c r="CY44" s="620"/>
      <c r="CZ44" s="621">
        <v>14.4</v>
      </c>
      <c r="DA44" s="622"/>
      <c r="DB44" s="622"/>
      <c r="DC44" s="623"/>
      <c r="DD44" s="624">
        <v>600534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1091174</v>
      </c>
      <c r="CS45" s="637"/>
      <c r="CT45" s="637"/>
      <c r="CU45" s="637"/>
      <c r="CV45" s="637"/>
      <c r="CW45" s="637"/>
      <c r="CX45" s="637"/>
      <c r="CY45" s="638"/>
      <c r="CZ45" s="621">
        <v>8.5</v>
      </c>
      <c r="DA45" s="639"/>
      <c r="DB45" s="639"/>
      <c r="DC45" s="640"/>
      <c r="DD45" s="624">
        <v>11972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731611</v>
      </c>
      <c r="CS46" s="619"/>
      <c r="CT46" s="619"/>
      <c r="CU46" s="619"/>
      <c r="CV46" s="619"/>
      <c r="CW46" s="619"/>
      <c r="CX46" s="619"/>
      <c r="CY46" s="620"/>
      <c r="CZ46" s="621">
        <v>5.7</v>
      </c>
      <c r="DA46" s="622"/>
      <c r="DB46" s="622"/>
      <c r="DC46" s="623"/>
      <c r="DD46" s="624">
        <v>583693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12806111</v>
      </c>
      <c r="CS49" s="603"/>
      <c r="CT49" s="603"/>
      <c r="CU49" s="603"/>
      <c r="CV49" s="603"/>
      <c r="CW49" s="603"/>
      <c r="CX49" s="603"/>
      <c r="CY49" s="604"/>
      <c r="CZ49" s="605">
        <v>100</v>
      </c>
      <c r="DA49" s="606"/>
      <c r="DB49" s="606"/>
      <c r="DC49" s="607"/>
      <c r="DD49" s="608">
        <v>8934891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55" zoomScaleNormal="55" zoomScaleSheetLayoutView="70" workbookViewId="0">
      <selection activeCell="AK75" sqref="AK75:AO7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13530</v>
      </c>
      <c r="R7" s="1131"/>
      <c r="S7" s="1131"/>
      <c r="T7" s="1131"/>
      <c r="U7" s="1131"/>
      <c r="V7" s="1131">
        <v>12807</v>
      </c>
      <c r="W7" s="1131"/>
      <c r="X7" s="1131"/>
      <c r="Y7" s="1131"/>
      <c r="Z7" s="1131"/>
      <c r="AA7" s="1131">
        <v>723</v>
      </c>
      <c r="AB7" s="1131"/>
      <c r="AC7" s="1131"/>
      <c r="AD7" s="1131"/>
      <c r="AE7" s="1132"/>
      <c r="AF7" s="1133">
        <v>557</v>
      </c>
      <c r="AG7" s="1134"/>
      <c r="AH7" s="1134"/>
      <c r="AI7" s="1134"/>
      <c r="AJ7" s="1135"/>
      <c r="AK7" s="1117">
        <v>57</v>
      </c>
      <c r="AL7" s="1118"/>
      <c r="AM7" s="1118"/>
      <c r="AN7" s="1118"/>
      <c r="AO7" s="1118"/>
      <c r="AP7" s="1118">
        <v>8872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544</v>
      </c>
      <c r="BT7" s="1122"/>
      <c r="BU7" s="1122"/>
      <c r="BV7" s="1122"/>
      <c r="BW7" s="1122"/>
      <c r="BX7" s="1122"/>
      <c r="BY7" s="1122"/>
      <c r="BZ7" s="1122"/>
      <c r="CA7" s="1122"/>
      <c r="CB7" s="1122"/>
      <c r="CC7" s="1122"/>
      <c r="CD7" s="1122"/>
      <c r="CE7" s="1122"/>
      <c r="CF7" s="1122"/>
      <c r="CG7" s="1123"/>
      <c r="CH7" s="1114">
        <v>7</v>
      </c>
      <c r="CI7" s="1115"/>
      <c r="CJ7" s="1115"/>
      <c r="CK7" s="1115"/>
      <c r="CL7" s="1116"/>
      <c r="CM7" s="1114">
        <v>151</v>
      </c>
      <c r="CN7" s="1115"/>
      <c r="CO7" s="1115"/>
      <c r="CP7" s="1115"/>
      <c r="CQ7" s="1116"/>
      <c r="CR7" s="1114">
        <v>30</v>
      </c>
      <c r="CS7" s="1115"/>
      <c r="CT7" s="1115"/>
      <c r="CU7" s="1115"/>
      <c r="CV7" s="1116"/>
      <c r="CW7" s="1114" t="s">
        <v>534</v>
      </c>
      <c r="CX7" s="1115"/>
      <c r="CY7" s="1115"/>
      <c r="CZ7" s="1115"/>
      <c r="DA7" s="1116"/>
      <c r="DB7" s="1114" t="s">
        <v>534</v>
      </c>
      <c r="DC7" s="1115"/>
      <c r="DD7" s="1115"/>
      <c r="DE7" s="1115"/>
      <c r="DF7" s="1116"/>
      <c r="DG7" s="1114" t="s">
        <v>534</v>
      </c>
      <c r="DH7" s="1115"/>
      <c r="DI7" s="1115"/>
      <c r="DJ7" s="1115"/>
      <c r="DK7" s="1116"/>
      <c r="DL7" s="1114" t="s">
        <v>534</v>
      </c>
      <c r="DM7" s="1115"/>
      <c r="DN7" s="1115"/>
      <c r="DO7" s="1115"/>
      <c r="DP7" s="1116"/>
      <c r="DQ7" s="1114" t="s">
        <v>534</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13530</v>
      </c>
      <c r="R23" s="1095"/>
      <c r="S23" s="1095"/>
      <c r="T23" s="1095"/>
      <c r="U23" s="1095"/>
      <c r="V23" s="1095">
        <v>12807</v>
      </c>
      <c r="W23" s="1095"/>
      <c r="X23" s="1095"/>
      <c r="Y23" s="1095"/>
      <c r="Z23" s="1095"/>
      <c r="AA23" s="1095">
        <v>723</v>
      </c>
      <c r="AB23" s="1095"/>
      <c r="AC23" s="1095"/>
      <c r="AD23" s="1095"/>
      <c r="AE23" s="1096"/>
      <c r="AF23" s="1097">
        <v>557</v>
      </c>
      <c r="AG23" s="1095"/>
      <c r="AH23" s="1095"/>
      <c r="AI23" s="1095"/>
      <c r="AJ23" s="1098"/>
      <c r="AK23" s="1099"/>
      <c r="AL23" s="1100"/>
      <c r="AM23" s="1100"/>
      <c r="AN23" s="1100"/>
      <c r="AO23" s="1100"/>
      <c r="AP23" s="1095">
        <v>8872</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6836</v>
      </c>
      <c r="R28" s="1080"/>
      <c r="S28" s="1080"/>
      <c r="T28" s="1080"/>
      <c r="U28" s="1080"/>
      <c r="V28" s="1080">
        <v>6346</v>
      </c>
      <c r="W28" s="1080"/>
      <c r="X28" s="1080"/>
      <c r="Y28" s="1080"/>
      <c r="Z28" s="1080"/>
      <c r="AA28" s="1080">
        <v>490</v>
      </c>
      <c r="AB28" s="1080"/>
      <c r="AC28" s="1080"/>
      <c r="AD28" s="1080"/>
      <c r="AE28" s="1081"/>
      <c r="AF28" s="1082">
        <v>490</v>
      </c>
      <c r="AG28" s="1080"/>
      <c r="AH28" s="1080"/>
      <c r="AI28" s="1080"/>
      <c r="AJ28" s="1083"/>
      <c r="AK28" s="1084">
        <v>362</v>
      </c>
      <c r="AL28" s="1072"/>
      <c r="AM28" s="1072"/>
      <c r="AN28" s="1072"/>
      <c r="AO28" s="1072"/>
      <c r="AP28" s="1072" t="s">
        <v>532</v>
      </c>
      <c r="AQ28" s="1072"/>
      <c r="AR28" s="1072"/>
      <c r="AS28" s="1072"/>
      <c r="AT28" s="1072"/>
      <c r="AU28" s="1072" t="s">
        <v>532</v>
      </c>
      <c r="AV28" s="1072"/>
      <c r="AW28" s="1072"/>
      <c r="AX28" s="1072"/>
      <c r="AY28" s="1072"/>
      <c r="AZ28" s="1073" t="s">
        <v>532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2872</v>
      </c>
      <c r="R29" s="1070"/>
      <c r="S29" s="1070"/>
      <c r="T29" s="1070"/>
      <c r="U29" s="1070"/>
      <c r="V29" s="1070">
        <v>2733</v>
      </c>
      <c r="W29" s="1070"/>
      <c r="X29" s="1070"/>
      <c r="Y29" s="1070"/>
      <c r="Z29" s="1070"/>
      <c r="AA29" s="1070">
        <v>139</v>
      </c>
      <c r="AB29" s="1070"/>
      <c r="AC29" s="1070"/>
      <c r="AD29" s="1070"/>
      <c r="AE29" s="1071"/>
      <c r="AF29" s="1045">
        <v>139</v>
      </c>
      <c r="AG29" s="1046"/>
      <c r="AH29" s="1046"/>
      <c r="AI29" s="1046"/>
      <c r="AJ29" s="1047"/>
      <c r="AK29" s="1006">
        <v>380</v>
      </c>
      <c r="AL29" s="997"/>
      <c r="AM29" s="997"/>
      <c r="AN29" s="997"/>
      <c r="AO29" s="997"/>
      <c r="AP29" s="997" t="s">
        <v>532</v>
      </c>
      <c r="AQ29" s="997"/>
      <c r="AR29" s="997"/>
      <c r="AS29" s="997"/>
      <c r="AT29" s="997"/>
      <c r="AU29" s="997" t="s">
        <v>532</v>
      </c>
      <c r="AV29" s="997"/>
      <c r="AW29" s="997"/>
      <c r="AX29" s="997"/>
      <c r="AY29" s="997"/>
      <c r="AZ29" s="1068" t="s">
        <v>532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399</v>
      </c>
      <c r="R30" s="1070"/>
      <c r="S30" s="1070"/>
      <c r="T30" s="1070"/>
      <c r="U30" s="1070"/>
      <c r="V30" s="1070">
        <v>399</v>
      </c>
      <c r="W30" s="1070"/>
      <c r="X30" s="1070"/>
      <c r="Y30" s="1070"/>
      <c r="Z30" s="1070"/>
      <c r="AA30" s="1070" t="s">
        <v>532</v>
      </c>
      <c r="AB30" s="1070"/>
      <c r="AC30" s="1070"/>
      <c r="AD30" s="1070"/>
      <c r="AE30" s="1071"/>
      <c r="AF30" s="1045">
        <v>0</v>
      </c>
      <c r="AG30" s="1046"/>
      <c r="AH30" s="1046"/>
      <c r="AI30" s="1046"/>
      <c r="AJ30" s="1047"/>
      <c r="AK30" s="1006">
        <v>79</v>
      </c>
      <c r="AL30" s="997"/>
      <c r="AM30" s="997"/>
      <c r="AN30" s="997"/>
      <c r="AO30" s="997"/>
      <c r="AP30" s="997" t="s">
        <v>532</v>
      </c>
      <c r="AQ30" s="997"/>
      <c r="AR30" s="997"/>
      <c r="AS30" s="997"/>
      <c r="AT30" s="997"/>
      <c r="AU30" s="997" t="s">
        <v>532</v>
      </c>
      <c r="AV30" s="997"/>
      <c r="AW30" s="997"/>
      <c r="AX30" s="997"/>
      <c r="AY30" s="997"/>
      <c r="AZ30" s="1068" t="s">
        <v>532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1065</v>
      </c>
      <c r="R31" s="1070"/>
      <c r="S31" s="1070"/>
      <c r="T31" s="1070"/>
      <c r="U31" s="1070"/>
      <c r="V31" s="1070">
        <v>986</v>
      </c>
      <c r="W31" s="1070"/>
      <c r="X31" s="1070"/>
      <c r="Y31" s="1070"/>
      <c r="Z31" s="1070"/>
      <c r="AA31" s="1070">
        <v>79</v>
      </c>
      <c r="AB31" s="1070"/>
      <c r="AC31" s="1070"/>
      <c r="AD31" s="1070"/>
      <c r="AE31" s="1071"/>
      <c r="AF31" s="1045">
        <v>1193</v>
      </c>
      <c r="AG31" s="1046"/>
      <c r="AH31" s="1046"/>
      <c r="AI31" s="1046"/>
      <c r="AJ31" s="1047"/>
      <c r="AK31" s="1006">
        <v>4</v>
      </c>
      <c r="AL31" s="997"/>
      <c r="AM31" s="997"/>
      <c r="AN31" s="997"/>
      <c r="AO31" s="997"/>
      <c r="AP31" s="997">
        <v>1389</v>
      </c>
      <c r="AQ31" s="997"/>
      <c r="AR31" s="997"/>
      <c r="AS31" s="997"/>
      <c r="AT31" s="997"/>
      <c r="AU31" s="997">
        <v>8</v>
      </c>
      <c r="AV31" s="997"/>
      <c r="AW31" s="997"/>
      <c r="AX31" s="997"/>
      <c r="AY31" s="997"/>
      <c r="AZ31" s="1068" t="s">
        <v>532</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991</v>
      </c>
      <c r="R32" s="1070"/>
      <c r="S32" s="1070"/>
      <c r="T32" s="1070"/>
      <c r="U32" s="1070"/>
      <c r="V32" s="1070">
        <v>960</v>
      </c>
      <c r="W32" s="1070"/>
      <c r="X32" s="1070"/>
      <c r="Y32" s="1070"/>
      <c r="Z32" s="1070"/>
      <c r="AA32" s="1070">
        <v>30</v>
      </c>
      <c r="AB32" s="1070"/>
      <c r="AC32" s="1070"/>
      <c r="AD32" s="1070"/>
      <c r="AE32" s="1071"/>
      <c r="AF32" s="1045">
        <v>30</v>
      </c>
      <c r="AG32" s="1046"/>
      <c r="AH32" s="1046"/>
      <c r="AI32" s="1046"/>
      <c r="AJ32" s="1047"/>
      <c r="AK32" s="1006">
        <v>330</v>
      </c>
      <c r="AL32" s="997"/>
      <c r="AM32" s="997"/>
      <c r="AN32" s="997"/>
      <c r="AO32" s="997"/>
      <c r="AP32" s="997">
        <v>4648</v>
      </c>
      <c r="AQ32" s="997"/>
      <c r="AR32" s="997"/>
      <c r="AS32" s="997"/>
      <c r="AT32" s="997"/>
      <c r="AU32" s="997">
        <v>2947</v>
      </c>
      <c r="AV32" s="997"/>
      <c r="AW32" s="997"/>
      <c r="AX32" s="997"/>
      <c r="AY32" s="997"/>
      <c r="AZ32" s="1068" t="s">
        <v>532</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1853</v>
      </c>
      <c r="AG63" s="985"/>
      <c r="AH63" s="985"/>
      <c r="AI63" s="985"/>
      <c r="AJ63" s="1056"/>
      <c r="AK63" s="1057"/>
      <c r="AL63" s="989"/>
      <c r="AM63" s="989"/>
      <c r="AN63" s="989"/>
      <c r="AO63" s="989"/>
      <c r="AP63" s="985">
        <f t="shared" ref="AP63" si="0">SUM(AP28:AT32)</f>
        <v>6037</v>
      </c>
      <c r="AQ63" s="985"/>
      <c r="AR63" s="985"/>
      <c r="AS63" s="985"/>
      <c r="AT63" s="985"/>
      <c r="AU63" s="985">
        <f t="shared" ref="AU63" si="1">SUM(AU28:AY32)</f>
        <v>2955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533</v>
      </c>
      <c r="C68" s="1012"/>
      <c r="D68" s="1012"/>
      <c r="E68" s="1012"/>
      <c r="F68" s="1012"/>
      <c r="G68" s="1012"/>
      <c r="H68" s="1012"/>
      <c r="I68" s="1012"/>
      <c r="J68" s="1012"/>
      <c r="K68" s="1012"/>
      <c r="L68" s="1012"/>
      <c r="M68" s="1012"/>
      <c r="N68" s="1012"/>
      <c r="O68" s="1012"/>
      <c r="P68" s="1013"/>
      <c r="Q68" s="1014">
        <v>443</v>
      </c>
      <c r="R68" s="1008"/>
      <c r="S68" s="1008"/>
      <c r="T68" s="1008"/>
      <c r="U68" s="1008"/>
      <c r="V68" s="1008">
        <v>421</v>
      </c>
      <c r="W68" s="1008"/>
      <c r="X68" s="1008"/>
      <c r="Y68" s="1008"/>
      <c r="Z68" s="1008"/>
      <c r="AA68" s="1008">
        <v>22</v>
      </c>
      <c r="AB68" s="1008"/>
      <c r="AC68" s="1008"/>
      <c r="AD68" s="1008"/>
      <c r="AE68" s="1008"/>
      <c r="AF68" s="1008">
        <v>22</v>
      </c>
      <c r="AG68" s="1008"/>
      <c r="AH68" s="1008"/>
      <c r="AI68" s="1008"/>
      <c r="AJ68" s="1008"/>
      <c r="AK68" s="1008">
        <v>11</v>
      </c>
      <c r="AL68" s="1008"/>
      <c r="AM68" s="1008"/>
      <c r="AN68" s="1008"/>
      <c r="AO68" s="1008"/>
      <c r="AP68" s="1008">
        <v>789</v>
      </c>
      <c r="AQ68" s="1008"/>
      <c r="AR68" s="1008"/>
      <c r="AS68" s="1008"/>
      <c r="AT68" s="1008"/>
      <c r="AU68" s="1008">
        <v>90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535</v>
      </c>
      <c r="C69" s="1001"/>
      <c r="D69" s="1001"/>
      <c r="E69" s="1001"/>
      <c r="F69" s="1001"/>
      <c r="G69" s="1001"/>
      <c r="H69" s="1001"/>
      <c r="I69" s="1001"/>
      <c r="J69" s="1001"/>
      <c r="K69" s="1001"/>
      <c r="L69" s="1001"/>
      <c r="M69" s="1001"/>
      <c r="N69" s="1001"/>
      <c r="O69" s="1001"/>
      <c r="P69" s="1002"/>
      <c r="Q69" s="1003">
        <v>13</v>
      </c>
      <c r="R69" s="997"/>
      <c r="S69" s="997"/>
      <c r="T69" s="997"/>
      <c r="U69" s="997"/>
      <c r="V69" s="997">
        <v>10</v>
      </c>
      <c r="W69" s="997"/>
      <c r="X69" s="997"/>
      <c r="Y69" s="997"/>
      <c r="Z69" s="997"/>
      <c r="AA69" s="997">
        <v>2</v>
      </c>
      <c r="AB69" s="997"/>
      <c r="AC69" s="997"/>
      <c r="AD69" s="997"/>
      <c r="AE69" s="997"/>
      <c r="AF69" s="997">
        <v>2</v>
      </c>
      <c r="AG69" s="997"/>
      <c r="AH69" s="997"/>
      <c r="AI69" s="997"/>
      <c r="AJ69" s="997"/>
      <c r="AK69" s="997">
        <v>1</v>
      </c>
      <c r="AL69" s="997"/>
      <c r="AM69" s="997"/>
      <c r="AN69" s="997"/>
      <c r="AO69" s="997"/>
      <c r="AP69" s="997" t="s">
        <v>534</v>
      </c>
      <c r="AQ69" s="997"/>
      <c r="AR69" s="997"/>
      <c r="AS69" s="997"/>
      <c r="AT69" s="997"/>
      <c r="AU69" s="997" t="s">
        <v>534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536</v>
      </c>
      <c r="C70" s="1001"/>
      <c r="D70" s="1001"/>
      <c r="E70" s="1001"/>
      <c r="F70" s="1001"/>
      <c r="G70" s="1001"/>
      <c r="H70" s="1001"/>
      <c r="I70" s="1001"/>
      <c r="J70" s="1001"/>
      <c r="K70" s="1001"/>
      <c r="L70" s="1001"/>
      <c r="M70" s="1001"/>
      <c r="N70" s="1001"/>
      <c r="O70" s="1001"/>
      <c r="P70" s="1002"/>
      <c r="Q70" s="1003">
        <v>31982</v>
      </c>
      <c r="R70" s="997"/>
      <c r="S70" s="997"/>
      <c r="T70" s="997"/>
      <c r="U70" s="997"/>
      <c r="V70" s="997">
        <v>31890</v>
      </c>
      <c r="W70" s="997"/>
      <c r="X70" s="997"/>
      <c r="Y70" s="997"/>
      <c r="Z70" s="997"/>
      <c r="AA70" s="997">
        <v>92</v>
      </c>
      <c r="AB70" s="997"/>
      <c r="AC70" s="997"/>
      <c r="AD70" s="997"/>
      <c r="AE70" s="997"/>
      <c r="AF70" s="997">
        <v>92</v>
      </c>
      <c r="AG70" s="997"/>
      <c r="AH70" s="997"/>
      <c r="AI70" s="997"/>
      <c r="AJ70" s="997"/>
      <c r="AK70" s="997">
        <v>972</v>
      </c>
      <c r="AL70" s="997"/>
      <c r="AM70" s="997"/>
      <c r="AN70" s="997"/>
      <c r="AO70" s="997"/>
      <c r="AP70" s="997" t="s">
        <v>534</v>
      </c>
      <c r="AQ70" s="997"/>
      <c r="AR70" s="997"/>
      <c r="AS70" s="997"/>
      <c r="AT70" s="997"/>
      <c r="AU70" s="997" t="s">
        <v>534</v>
      </c>
      <c r="AV70" s="997"/>
      <c r="AW70" s="997"/>
      <c r="AX70" s="997"/>
      <c r="AY70" s="997"/>
      <c r="AZ70" s="998" t="s">
        <v>537</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536</v>
      </c>
      <c r="C71" s="1001"/>
      <c r="D71" s="1001"/>
      <c r="E71" s="1001"/>
      <c r="F71" s="1001"/>
      <c r="G71" s="1001"/>
      <c r="H71" s="1001"/>
      <c r="I71" s="1001"/>
      <c r="J71" s="1001"/>
      <c r="K71" s="1001"/>
      <c r="L71" s="1001"/>
      <c r="M71" s="1001"/>
      <c r="N71" s="1001"/>
      <c r="O71" s="1001"/>
      <c r="P71" s="1002"/>
      <c r="Q71" s="1003">
        <v>346</v>
      </c>
      <c r="R71" s="997"/>
      <c r="S71" s="997"/>
      <c r="T71" s="997"/>
      <c r="U71" s="997"/>
      <c r="V71" s="997">
        <v>170</v>
      </c>
      <c r="W71" s="997"/>
      <c r="X71" s="997"/>
      <c r="Y71" s="997"/>
      <c r="Z71" s="997"/>
      <c r="AA71" s="997">
        <v>176</v>
      </c>
      <c r="AB71" s="997"/>
      <c r="AC71" s="997"/>
      <c r="AD71" s="997"/>
      <c r="AE71" s="997"/>
      <c r="AF71" s="997">
        <v>176</v>
      </c>
      <c r="AG71" s="997"/>
      <c r="AH71" s="997"/>
      <c r="AI71" s="997"/>
      <c r="AJ71" s="997"/>
      <c r="AK71" s="997" t="s">
        <v>534</v>
      </c>
      <c r="AL71" s="997"/>
      <c r="AM71" s="997"/>
      <c r="AN71" s="997"/>
      <c r="AO71" s="997"/>
      <c r="AP71" s="997" t="s">
        <v>534</v>
      </c>
      <c r="AQ71" s="997"/>
      <c r="AR71" s="997"/>
      <c r="AS71" s="997"/>
      <c r="AT71" s="997"/>
      <c r="AU71" s="997" t="s">
        <v>534</v>
      </c>
      <c r="AV71" s="997"/>
      <c r="AW71" s="997"/>
      <c r="AX71" s="997"/>
      <c r="AY71" s="997"/>
      <c r="AZ71" s="998" t="s">
        <v>538</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539</v>
      </c>
      <c r="C72" s="1001"/>
      <c r="D72" s="1001"/>
      <c r="E72" s="1001"/>
      <c r="F72" s="1001"/>
      <c r="G72" s="1001"/>
      <c r="H72" s="1001"/>
      <c r="I72" s="1001"/>
      <c r="J72" s="1001"/>
      <c r="K72" s="1001"/>
      <c r="L72" s="1001"/>
      <c r="M72" s="1001"/>
      <c r="N72" s="1001"/>
      <c r="O72" s="1001"/>
      <c r="P72" s="1002"/>
      <c r="Q72" s="1003">
        <v>422</v>
      </c>
      <c r="R72" s="997"/>
      <c r="S72" s="997"/>
      <c r="T72" s="997"/>
      <c r="U72" s="997"/>
      <c r="V72" s="997">
        <v>404</v>
      </c>
      <c r="W72" s="997"/>
      <c r="X72" s="997"/>
      <c r="Y72" s="997"/>
      <c r="Z72" s="997"/>
      <c r="AA72" s="997">
        <v>17</v>
      </c>
      <c r="AB72" s="997"/>
      <c r="AC72" s="997"/>
      <c r="AD72" s="997"/>
      <c r="AE72" s="997"/>
      <c r="AF72" s="997">
        <v>17</v>
      </c>
      <c r="AG72" s="997"/>
      <c r="AH72" s="997"/>
      <c r="AI72" s="997"/>
      <c r="AJ72" s="997"/>
      <c r="AK72" s="997">
        <v>95</v>
      </c>
      <c r="AL72" s="997"/>
      <c r="AM72" s="997"/>
      <c r="AN72" s="997"/>
      <c r="AO72" s="997"/>
      <c r="AP72" s="997" t="s">
        <v>534</v>
      </c>
      <c r="AQ72" s="997"/>
      <c r="AR72" s="997"/>
      <c r="AS72" s="997"/>
      <c r="AT72" s="997"/>
      <c r="AU72" s="997" t="s">
        <v>534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540</v>
      </c>
      <c r="C73" s="1001"/>
      <c r="D73" s="1001"/>
      <c r="E73" s="1001"/>
      <c r="F73" s="1001"/>
      <c r="G73" s="1001"/>
      <c r="H73" s="1001"/>
      <c r="I73" s="1001"/>
      <c r="J73" s="1001"/>
      <c r="K73" s="1001"/>
      <c r="L73" s="1001"/>
      <c r="M73" s="1001"/>
      <c r="N73" s="1001"/>
      <c r="O73" s="1001"/>
      <c r="P73" s="1002"/>
      <c r="Q73" s="1003">
        <v>1476</v>
      </c>
      <c r="R73" s="997"/>
      <c r="S73" s="997"/>
      <c r="T73" s="997"/>
      <c r="U73" s="997"/>
      <c r="V73" s="997">
        <v>1442</v>
      </c>
      <c r="W73" s="997"/>
      <c r="X73" s="997"/>
      <c r="Y73" s="997"/>
      <c r="Z73" s="997"/>
      <c r="AA73" s="997">
        <v>35</v>
      </c>
      <c r="AB73" s="997"/>
      <c r="AC73" s="997"/>
      <c r="AD73" s="997"/>
      <c r="AE73" s="997"/>
      <c r="AF73" s="997">
        <v>35</v>
      </c>
      <c r="AG73" s="997"/>
      <c r="AH73" s="997"/>
      <c r="AI73" s="997"/>
      <c r="AJ73" s="997"/>
      <c r="AK73" s="997" t="s">
        <v>534</v>
      </c>
      <c r="AL73" s="997"/>
      <c r="AM73" s="997"/>
      <c r="AN73" s="997"/>
      <c r="AO73" s="997"/>
      <c r="AP73" s="997" t="s">
        <v>541</v>
      </c>
      <c r="AQ73" s="997"/>
      <c r="AR73" s="997"/>
      <c r="AS73" s="997"/>
      <c r="AT73" s="997"/>
      <c r="AU73" s="997" t="s">
        <v>541</v>
      </c>
      <c r="AV73" s="997"/>
      <c r="AW73" s="997"/>
      <c r="AX73" s="997"/>
      <c r="AY73" s="997"/>
      <c r="AZ73" s="998" t="s">
        <v>537</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540</v>
      </c>
      <c r="C74" s="1001"/>
      <c r="D74" s="1001"/>
      <c r="E74" s="1001"/>
      <c r="F74" s="1001"/>
      <c r="G74" s="1001"/>
      <c r="H74" s="1001"/>
      <c r="I74" s="1001"/>
      <c r="J74" s="1001"/>
      <c r="K74" s="1001"/>
      <c r="L74" s="1001"/>
      <c r="M74" s="1001"/>
      <c r="N74" s="1001"/>
      <c r="O74" s="1001"/>
      <c r="P74" s="1002"/>
      <c r="Q74" s="1003">
        <v>634650</v>
      </c>
      <c r="R74" s="997"/>
      <c r="S74" s="997"/>
      <c r="T74" s="997"/>
      <c r="U74" s="997"/>
      <c r="V74" s="997">
        <v>617408</v>
      </c>
      <c r="W74" s="997"/>
      <c r="X74" s="997"/>
      <c r="Y74" s="997"/>
      <c r="Z74" s="997"/>
      <c r="AA74" s="997">
        <v>17242</v>
      </c>
      <c r="AB74" s="997"/>
      <c r="AC74" s="997"/>
      <c r="AD74" s="997"/>
      <c r="AE74" s="997"/>
      <c r="AF74" s="997">
        <v>17242</v>
      </c>
      <c r="AG74" s="997"/>
      <c r="AH74" s="997"/>
      <c r="AI74" s="997"/>
      <c r="AJ74" s="997"/>
      <c r="AK74" s="997">
        <v>5814</v>
      </c>
      <c r="AL74" s="997"/>
      <c r="AM74" s="997"/>
      <c r="AN74" s="997"/>
      <c r="AO74" s="997"/>
      <c r="AP74" s="997" t="s">
        <v>541</v>
      </c>
      <c r="AQ74" s="997"/>
      <c r="AR74" s="997"/>
      <c r="AS74" s="997"/>
      <c r="AT74" s="997"/>
      <c r="AU74" s="997" t="s">
        <v>541</v>
      </c>
      <c r="AV74" s="997"/>
      <c r="AW74" s="997"/>
      <c r="AX74" s="997"/>
      <c r="AY74" s="997"/>
      <c r="AZ74" s="998" t="s">
        <v>542</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543</v>
      </c>
      <c r="C75" s="1001"/>
      <c r="D75" s="1001"/>
      <c r="E75" s="1001"/>
      <c r="F75" s="1001"/>
      <c r="G75" s="1001"/>
      <c r="H75" s="1001"/>
      <c r="I75" s="1001"/>
      <c r="J75" s="1001"/>
      <c r="K75" s="1001"/>
      <c r="L75" s="1001"/>
      <c r="M75" s="1001"/>
      <c r="N75" s="1001"/>
      <c r="O75" s="1001"/>
      <c r="P75" s="1002"/>
      <c r="Q75" s="1004">
        <v>6701</v>
      </c>
      <c r="R75" s="1005"/>
      <c r="S75" s="1005"/>
      <c r="T75" s="1005"/>
      <c r="U75" s="1006"/>
      <c r="V75" s="1007">
        <v>6303</v>
      </c>
      <c r="W75" s="1005"/>
      <c r="X75" s="1005"/>
      <c r="Y75" s="1005"/>
      <c r="Z75" s="1006"/>
      <c r="AA75" s="1007">
        <v>398</v>
      </c>
      <c r="AB75" s="1005"/>
      <c r="AC75" s="1005"/>
      <c r="AD75" s="1005"/>
      <c r="AE75" s="1006"/>
      <c r="AF75" s="1007">
        <v>354</v>
      </c>
      <c r="AG75" s="1005"/>
      <c r="AH75" s="1005"/>
      <c r="AI75" s="1005"/>
      <c r="AJ75" s="1006"/>
      <c r="AK75" s="1007" t="s">
        <v>541</v>
      </c>
      <c r="AL75" s="1005"/>
      <c r="AM75" s="1005"/>
      <c r="AN75" s="1005"/>
      <c r="AO75" s="1006"/>
      <c r="AP75" s="1007">
        <v>1568</v>
      </c>
      <c r="AQ75" s="1005"/>
      <c r="AR75" s="1005"/>
      <c r="AS75" s="1005"/>
      <c r="AT75" s="1006"/>
      <c r="AU75" s="1007">
        <v>167</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SUM(AF68:AJ75)</f>
        <v>17940</v>
      </c>
      <c r="AG88" s="985"/>
      <c r="AH88" s="985"/>
      <c r="AI88" s="985"/>
      <c r="AJ88" s="985"/>
      <c r="AK88" s="989"/>
      <c r="AL88" s="989"/>
      <c r="AM88" s="989"/>
      <c r="AN88" s="989"/>
      <c r="AO88" s="989"/>
      <c r="AP88" s="985">
        <f t="shared" ref="AP88" si="2">SUM(AP68:AT75)</f>
        <v>2357</v>
      </c>
      <c r="AQ88" s="985"/>
      <c r="AR88" s="985"/>
      <c r="AS88" s="985"/>
      <c r="AT88" s="985"/>
      <c r="AU88" s="985">
        <f t="shared" ref="AU88" si="3">SUM(AU68:AY75)</f>
        <v>257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1074710</v>
      </c>
      <c r="AB110" s="903"/>
      <c r="AC110" s="903"/>
      <c r="AD110" s="903"/>
      <c r="AE110" s="904"/>
      <c r="AF110" s="905">
        <v>1105684</v>
      </c>
      <c r="AG110" s="903"/>
      <c r="AH110" s="903"/>
      <c r="AI110" s="903"/>
      <c r="AJ110" s="904"/>
      <c r="AK110" s="905">
        <v>988739</v>
      </c>
      <c r="AL110" s="903"/>
      <c r="AM110" s="903"/>
      <c r="AN110" s="903"/>
      <c r="AO110" s="904"/>
      <c r="AP110" s="906">
        <v>12.9</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8852488</v>
      </c>
      <c r="BR110" s="830"/>
      <c r="BS110" s="830"/>
      <c r="BT110" s="830"/>
      <c r="BU110" s="830"/>
      <c r="BV110" s="830">
        <v>8708257</v>
      </c>
      <c r="BW110" s="830"/>
      <c r="BX110" s="830"/>
      <c r="BY110" s="830"/>
      <c r="BZ110" s="830"/>
      <c r="CA110" s="830">
        <v>8872489</v>
      </c>
      <c r="CB110" s="830"/>
      <c r="CC110" s="830"/>
      <c r="CD110" s="830"/>
      <c r="CE110" s="830"/>
      <c r="CF110" s="891">
        <v>115.8</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805450</v>
      </c>
      <c r="DH110" s="830"/>
      <c r="DI110" s="830"/>
      <c r="DJ110" s="830"/>
      <c r="DK110" s="830"/>
      <c r="DL110" s="830">
        <v>743542</v>
      </c>
      <c r="DM110" s="830"/>
      <c r="DN110" s="830"/>
      <c r="DO110" s="830"/>
      <c r="DP110" s="830"/>
      <c r="DQ110" s="830">
        <v>680732</v>
      </c>
      <c r="DR110" s="830"/>
      <c r="DS110" s="830"/>
      <c r="DT110" s="830"/>
      <c r="DU110" s="830"/>
      <c r="DV110" s="831">
        <v>8.9</v>
      </c>
      <c r="DW110" s="831"/>
      <c r="DX110" s="831"/>
      <c r="DY110" s="831"/>
      <c r="DZ110" s="832"/>
    </row>
    <row r="111" spans="1:131" s="197" customFormat="1" ht="26.25" customHeight="1" x14ac:dyDescent="0.15">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1463139</v>
      </c>
      <c r="BR111" s="801"/>
      <c r="BS111" s="801"/>
      <c r="BT111" s="801"/>
      <c r="BU111" s="801"/>
      <c r="BV111" s="801">
        <v>1303854</v>
      </c>
      <c r="BW111" s="801"/>
      <c r="BX111" s="801"/>
      <c r="BY111" s="801"/>
      <c r="BZ111" s="801"/>
      <c r="CA111" s="801">
        <v>1124524</v>
      </c>
      <c r="CB111" s="801"/>
      <c r="CC111" s="801"/>
      <c r="CD111" s="801"/>
      <c r="CE111" s="801"/>
      <c r="CF111" s="878">
        <v>14.7</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657689</v>
      </c>
      <c r="DH111" s="801"/>
      <c r="DI111" s="801"/>
      <c r="DJ111" s="801"/>
      <c r="DK111" s="801"/>
      <c r="DL111" s="801">
        <v>560312</v>
      </c>
      <c r="DM111" s="801"/>
      <c r="DN111" s="801"/>
      <c r="DO111" s="801"/>
      <c r="DP111" s="801"/>
      <c r="DQ111" s="801">
        <v>443792</v>
      </c>
      <c r="DR111" s="801"/>
      <c r="DS111" s="801"/>
      <c r="DT111" s="801"/>
      <c r="DU111" s="801"/>
      <c r="DV111" s="853">
        <v>5.8</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2992760</v>
      </c>
      <c r="BR112" s="801"/>
      <c r="BS112" s="801"/>
      <c r="BT112" s="801"/>
      <c r="BU112" s="801"/>
      <c r="BV112" s="801">
        <v>2928950</v>
      </c>
      <c r="BW112" s="801"/>
      <c r="BX112" s="801"/>
      <c r="BY112" s="801"/>
      <c r="BZ112" s="801"/>
      <c r="CA112" s="801">
        <v>2955311</v>
      </c>
      <c r="CB112" s="801"/>
      <c r="CC112" s="801"/>
      <c r="CD112" s="801"/>
      <c r="CE112" s="801"/>
      <c r="CF112" s="878">
        <v>38.6</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276656</v>
      </c>
      <c r="AB113" s="939"/>
      <c r="AC113" s="939"/>
      <c r="AD113" s="939"/>
      <c r="AE113" s="940"/>
      <c r="AF113" s="941">
        <v>265784</v>
      </c>
      <c r="AG113" s="939"/>
      <c r="AH113" s="939"/>
      <c r="AI113" s="939"/>
      <c r="AJ113" s="940"/>
      <c r="AK113" s="941">
        <v>229271</v>
      </c>
      <c r="AL113" s="939"/>
      <c r="AM113" s="939"/>
      <c r="AN113" s="939"/>
      <c r="AO113" s="940"/>
      <c r="AP113" s="942">
        <v>3</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145862</v>
      </c>
      <c r="BR113" s="801"/>
      <c r="BS113" s="801"/>
      <c r="BT113" s="801"/>
      <c r="BU113" s="801"/>
      <c r="BV113" s="801">
        <v>111812</v>
      </c>
      <c r="BW113" s="801"/>
      <c r="BX113" s="801"/>
      <c r="BY113" s="801"/>
      <c r="BZ113" s="801"/>
      <c r="CA113" s="801">
        <v>257140</v>
      </c>
      <c r="CB113" s="801"/>
      <c r="CC113" s="801"/>
      <c r="CD113" s="801"/>
      <c r="CE113" s="801"/>
      <c r="CF113" s="878">
        <v>3.4</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41720</v>
      </c>
      <c r="AB114" s="814"/>
      <c r="AC114" s="814"/>
      <c r="AD114" s="814"/>
      <c r="AE114" s="815"/>
      <c r="AF114" s="816">
        <v>35903</v>
      </c>
      <c r="AG114" s="814"/>
      <c r="AH114" s="814"/>
      <c r="AI114" s="814"/>
      <c r="AJ114" s="815"/>
      <c r="AK114" s="816">
        <v>37731</v>
      </c>
      <c r="AL114" s="814"/>
      <c r="AM114" s="814"/>
      <c r="AN114" s="814"/>
      <c r="AO114" s="815"/>
      <c r="AP114" s="784">
        <v>0.5</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836637</v>
      </c>
      <c r="BR114" s="801"/>
      <c r="BS114" s="801"/>
      <c r="BT114" s="801"/>
      <c r="BU114" s="801"/>
      <c r="BV114" s="801">
        <v>626685</v>
      </c>
      <c r="BW114" s="801"/>
      <c r="BX114" s="801"/>
      <c r="BY114" s="801"/>
      <c r="BZ114" s="801"/>
      <c r="CA114" s="801">
        <v>365875</v>
      </c>
      <c r="CB114" s="801"/>
      <c r="CC114" s="801"/>
      <c r="CD114" s="801"/>
      <c r="CE114" s="801"/>
      <c r="CF114" s="878">
        <v>4.8</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259582</v>
      </c>
      <c r="AB115" s="939"/>
      <c r="AC115" s="939"/>
      <c r="AD115" s="939"/>
      <c r="AE115" s="940"/>
      <c r="AF115" s="941">
        <v>260572</v>
      </c>
      <c r="AG115" s="939"/>
      <c r="AH115" s="939"/>
      <c r="AI115" s="939"/>
      <c r="AJ115" s="940"/>
      <c r="AK115" s="941">
        <v>262194</v>
      </c>
      <c r="AL115" s="939"/>
      <c r="AM115" s="939"/>
      <c r="AN115" s="939"/>
      <c r="AO115" s="940"/>
      <c r="AP115" s="942">
        <v>3.4</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409</v>
      </c>
      <c r="BR115" s="801"/>
      <c r="BS115" s="801"/>
      <c r="BT115" s="801"/>
      <c r="BU115" s="801"/>
      <c r="BV115" s="801" t="s">
        <v>409</v>
      </c>
      <c r="BW115" s="801"/>
      <c r="BX115" s="801"/>
      <c r="BY115" s="801"/>
      <c r="BZ115" s="801"/>
      <c r="CA115" s="801" t="s">
        <v>409</v>
      </c>
      <c r="CB115" s="801"/>
      <c r="CC115" s="801"/>
      <c r="CD115" s="801"/>
      <c r="CE115" s="801"/>
      <c r="CF115" s="878" t="s">
        <v>409</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1652668</v>
      </c>
      <c r="AB117" s="925"/>
      <c r="AC117" s="925"/>
      <c r="AD117" s="925"/>
      <c r="AE117" s="926"/>
      <c r="AF117" s="928">
        <v>1667943</v>
      </c>
      <c r="AG117" s="925"/>
      <c r="AH117" s="925"/>
      <c r="AI117" s="925"/>
      <c r="AJ117" s="926"/>
      <c r="AK117" s="928">
        <v>1517935</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14290886</v>
      </c>
      <c r="BR118" s="888"/>
      <c r="BS118" s="888"/>
      <c r="BT118" s="888"/>
      <c r="BU118" s="888"/>
      <c r="BV118" s="888">
        <v>13679558</v>
      </c>
      <c r="BW118" s="888"/>
      <c r="BX118" s="888"/>
      <c r="BY118" s="888"/>
      <c r="BZ118" s="888"/>
      <c r="CA118" s="888">
        <v>13575339</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124606</v>
      </c>
      <c r="AB119" s="903"/>
      <c r="AC119" s="903"/>
      <c r="AD119" s="903"/>
      <c r="AE119" s="904"/>
      <c r="AF119" s="905">
        <v>125545</v>
      </c>
      <c r="AG119" s="903"/>
      <c r="AH119" s="903"/>
      <c r="AI119" s="903"/>
      <c r="AJ119" s="904"/>
      <c r="AK119" s="905">
        <v>127114</v>
      </c>
      <c r="AL119" s="903"/>
      <c r="AM119" s="903"/>
      <c r="AN119" s="903"/>
      <c r="AO119" s="904"/>
      <c r="AP119" s="906">
        <v>1.7</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2086021</v>
      </c>
      <c r="BR119" s="830"/>
      <c r="BS119" s="830"/>
      <c r="BT119" s="830"/>
      <c r="BU119" s="830"/>
      <c r="BV119" s="830">
        <v>1482014</v>
      </c>
      <c r="BW119" s="830"/>
      <c r="BX119" s="830"/>
      <c r="BY119" s="830"/>
      <c r="BZ119" s="830"/>
      <c r="CA119" s="830">
        <v>1543061</v>
      </c>
      <c r="CB119" s="830"/>
      <c r="CC119" s="830"/>
      <c r="CD119" s="830"/>
      <c r="CE119" s="830"/>
      <c r="CF119" s="891">
        <v>20.100000000000001</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134976</v>
      </c>
      <c r="AB120" s="814"/>
      <c r="AC120" s="814"/>
      <c r="AD120" s="814"/>
      <c r="AE120" s="815"/>
      <c r="AF120" s="816">
        <v>135027</v>
      </c>
      <c r="AG120" s="814"/>
      <c r="AH120" s="814"/>
      <c r="AI120" s="814"/>
      <c r="AJ120" s="815"/>
      <c r="AK120" s="816">
        <v>135080</v>
      </c>
      <c r="AL120" s="814"/>
      <c r="AM120" s="814"/>
      <c r="AN120" s="814"/>
      <c r="AO120" s="815"/>
      <c r="AP120" s="784">
        <v>1.8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433</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2983791</v>
      </c>
      <c r="DH120" s="830"/>
      <c r="DI120" s="830"/>
      <c r="DJ120" s="830"/>
      <c r="DK120" s="830"/>
      <c r="DL120" s="830">
        <v>2918472</v>
      </c>
      <c r="DM120" s="830"/>
      <c r="DN120" s="830"/>
      <c r="DO120" s="830"/>
      <c r="DP120" s="830"/>
      <c r="DQ120" s="830">
        <v>2946977</v>
      </c>
      <c r="DR120" s="830"/>
      <c r="DS120" s="830"/>
      <c r="DT120" s="830"/>
      <c r="DU120" s="830"/>
      <c r="DV120" s="831">
        <v>38.5</v>
      </c>
      <c r="DW120" s="831"/>
      <c r="DX120" s="831"/>
      <c r="DY120" s="831"/>
      <c r="DZ120" s="832"/>
    </row>
    <row r="121" spans="1:130" s="197" customFormat="1" ht="26.25" customHeight="1" x14ac:dyDescent="0.15">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10752662</v>
      </c>
      <c r="BR121" s="888"/>
      <c r="BS121" s="888"/>
      <c r="BT121" s="888"/>
      <c r="BU121" s="888"/>
      <c r="BV121" s="888">
        <v>10931564</v>
      </c>
      <c r="BW121" s="888"/>
      <c r="BX121" s="888"/>
      <c r="BY121" s="888"/>
      <c r="BZ121" s="888"/>
      <c r="CA121" s="888">
        <v>10847731</v>
      </c>
      <c r="CB121" s="888"/>
      <c r="CC121" s="888"/>
      <c r="CD121" s="888"/>
      <c r="CE121" s="888"/>
      <c r="CF121" s="889">
        <v>141.5</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v>8969</v>
      </c>
      <c r="DH121" s="801"/>
      <c r="DI121" s="801"/>
      <c r="DJ121" s="801"/>
      <c r="DK121" s="801"/>
      <c r="DL121" s="801">
        <v>10478</v>
      </c>
      <c r="DM121" s="801"/>
      <c r="DN121" s="801"/>
      <c r="DO121" s="801"/>
      <c r="DP121" s="801"/>
      <c r="DQ121" s="801">
        <v>8334</v>
      </c>
      <c r="DR121" s="801"/>
      <c r="DS121" s="801"/>
      <c r="DT121" s="801"/>
      <c r="DU121" s="801"/>
      <c r="DV121" s="853">
        <v>0.1</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12838683</v>
      </c>
      <c r="BR122" s="870"/>
      <c r="BS122" s="870"/>
      <c r="BT122" s="870"/>
      <c r="BU122" s="870"/>
      <c r="BV122" s="870">
        <v>12413578</v>
      </c>
      <c r="BW122" s="870"/>
      <c r="BX122" s="870"/>
      <c r="BY122" s="870"/>
      <c r="BZ122" s="870"/>
      <c r="CA122" s="870">
        <v>12390792</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437</v>
      </c>
      <c r="AB123" s="814"/>
      <c r="AC123" s="814"/>
      <c r="AD123" s="814"/>
      <c r="AE123" s="815"/>
      <c r="AF123" s="816" t="s">
        <v>437</v>
      </c>
      <c r="AG123" s="814"/>
      <c r="AH123" s="814"/>
      <c r="AI123" s="814"/>
      <c r="AJ123" s="815"/>
      <c r="AK123" s="816" t="s">
        <v>437</v>
      </c>
      <c r="AL123" s="814"/>
      <c r="AM123" s="814"/>
      <c r="AN123" s="814"/>
      <c r="AO123" s="815"/>
      <c r="AP123" s="784" t="s">
        <v>437</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19.3</v>
      </c>
      <c r="BR123" s="862"/>
      <c r="BS123" s="862"/>
      <c r="BT123" s="862"/>
      <c r="BU123" s="862"/>
      <c r="BV123" s="862">
        <v>17</v>
      </c>
      <c r="BW123" s="862"/>
      <c r="BX123" s="862"/>
      <c r="BY123" s="862"/>
      <c r="BZ123" s="862"/>
      <c r="CA123" s="862">
        <v>15.4</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437</v>
      </c>
      <c r="AB124" s="814"/>
      <c r="AC124" s="814"/>
      <c r="AD124" s="814"/>
      <c r="AE124" s="815"/>
      <c r="AF124" s="816" t="s">
        <v>437</v>
      </c>
      <c r="AG124" s="814"/>
      <c r="AH124" s="814"/>
      <c r="AI124" s="814"/>
      <c r="AJ124" s="815"/>
      <c r="AK124" s="816" t="s">
        <v>437</v>
      </c>
      <c r="AL124" s="814"/>
      <c r="AM124" s="814"/>
      <c r="AN124" s="814"/>
      <c r="AO124" s="815"/>
      <c r="AP124" s="784" t="s">
        <v>437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437</v>
      </c>
      <c r="DH124" s="747"/>
      <c r="DI124" s="747"/>
      <c r="DJ124" s="747"/>
      <c r="DK124" s="748"/>
      <c r="DL124" s="749" t="s">
        <v>437</v>
      </c>
      <c r="DM124" s="747"/>
      <c r="DN124" s="747"/>
      <c r="DO124" s="747"/>
      <c r="DP124" s="748"/>
      <c r="DQ124" s="749" t="s">
        <v>437</v>
      </c>
      <c r="DR124" s="747"/>
      <c r="DS124" s="747"/>
      <c r="DT124" s="747"/>
      <c r="DU124" s="748"/>
      <c r="DV124" s="837" t="s">
        <v>437</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437</v>
      </c>
      <c r="AB125" s="814"/>
      <c r="AC125" s="814"/>
      <c r="AD125" s="814"/>
      <c r="AE125" s="815"/>
      <c r="AF125" s="816" t="s">
        <v>437</v>
      </c>
      <c r="AG125" s="814"/>
      <c r="AH125" s="814"/>
      <c r="AI125" s="814"/>
      <c r="AJ125" s="815"/>
      <c r="AK125" s="816" t="s">
        <v>437</v>
      </c>
      <c r="AL125" s="814"/>
      <c r="AM125" s="814"/>
      <c r="AN125" s="814"/>
      <c r="AO125" s="815"/>
      <c r="AP125" s="784" t="s">
        <v>437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437</v>
      </c>
      <c r="DH125" s="830"/>
      <c r="DI125" s="830"/>
      <c r="DJ125" s="830"/>
      <c r="DK125" s="830"/>
      <c r="DL125" s="830" t="s">
        <v>437</v>
      </c>
      <c r="DM125" s="830"/>
      <c r="DN125" s="830"/>
      <c r="DO125" s="830"/>
      <c r="DP125" s="830"/>
      <c r="DQ125" s="830" t="s">
        <v>437</v>
      </c>
      <c r="DR125" s="830"/>
      <c r="DS125" s="830"/>
      <c r="DT125" s="830"/>
      <c r="DU125" s="830"/>
      <c r="DV125" s="831" t="s">
        <v>437</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437</v>
      </c>
      <c r="AB126" s="814"/>
      <c r="AC126" s="814"/>
      <c r="AD126" s="814"/>
      <c r="AE126" s="815"/>
      <c r="AF126" s="816" t="s">
        <v>437</v>
      </c>
      <c r="AG126" s="814"/>
      <c r="AH126" s="814"/>
      <c r="AI126" s="814"/>
      <c r="AJ126" s="815"/>
      <c r="AK126" s="816" t="s">
        <v>437</v>
      </c>
      <c r="AL126" s="814"/>
      <c r="AM126" s="814"/>
      <c r="AN126" s="814"/>
      <c r="AO126" s="815"/>
      <c r="AP126" s="784" t="s">
        <v>437</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437</v>
      </c>
      <c r="DH126" s="801"/>
      <c r="DI126" s="801"/>
      <c r="DJ126" s="801"/>
      <c r="DK126" s="801"/>
      <c r="DL126" s="801" t="s">
        <v>437</v>
      </c>
      <c r="DM126" s="801"/>
      <c r="DN126" s="801"/>
      <c r="DO126" s="801"/>
      <c r="DP126" s="801"/>
      <c r="DQ126" s="801" t="s">
        <v>437</v>
      </c>
      <c r="DR126" s="801"/>
      <c r="DS126" s="801"/>
      <c r="DT126" s="801"/>
      <c r="DU126" s="801"/>
      <c r="DV126" s="853" t="s">
        <v>437</v>
      </c>
      <c r="DW126" s="853"/>
      <c r="DX126" s="853"/>
      <c r="DY126" s="853"/>
      <c r="DZ126" s="854"/>
    </row>
    <row r="127" spans="1:130" s="197" customFormat="1" ht="26.25" customHeight="1" thickBot="1" x14ac:dyDescent="0.2">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437</v>
      </c>
      <c r="AB127" s="814"/>
      <c r="AC127" s="814"/>
      <c r="AD127" s="814"/>
      <c r="AE127" s="815"/>
      <c r="AF127" s="816" t="s">
        <v>437</v>
      </c>
      <c r="AG127" s="814"/>
      <c r="AH127" s="814"/>
      <c r="AI127" s="814"/>
      <c r="AJ127" s="815"/>
      <c r="AK127" s="816" t="s">
        <v>437</v>
      </c>
      <c r="AL127" s="814"/>
      <c r="AM127" s="814"/>
      <c r="AN127" s="814"/>
      <c r="AO127" s="815"/>
      <c r="AP127" s="784" t="s">
        <v>437</v>
      </c>
      <c r="AQ127" s="785"/>
      <c r="AR127" s="785"/>
      <c r="AS127" s="785"/>
      <c r="AT127" s="786"/>
      <c r="AU127" s="233"/>
      <c r="AV127" s="233"/>
      <c r="AW127" s="233"/>
      <c r="AX127" s="787" t="s">
        <v>448</v>
      </c>
      <c r="AY127" s="788"/>
      <c r="AZ127" s="788"/>
      <c r="BA127" s="788"/>
      <c r="BB127" s="788"/>
      <c r="BC127" s="788"/>
      <c r="BD127" s="788"/>
      <c r="BE127" s="789"/>
      <c r="BF127" s="790" t="s">
        <v>437</v>
      </c>
      <c r="BG127" s="791"/>
      <c r="BH127" s="791"/>
      <c r="BI127" s="791"/>
      <c r="BJ127" s="791"/>
      <c r="BK127" s="791"/>
      <c r="BL127" s="792"/>
      <c r="BM127" s="790">
        <v>13.63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450</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t="s">
        <v>453</v>
      </c>
      <c r="AB128" s="754"/>
      <c r="AC128" s="754"/>
      <c r="AD128" s="754"/>
      <c r="AE128" s="755"/>
      <c r="AF128" s="756" t="s">
        <v>453</v>
      </c>
      <c r="AG128" s="754"/>
      <c r="AH128" s="754"/>
      <c r="AI128" s="754"/>
      <c r="AJ128" s="755"/>
      <c r="AK128" s="756" t="s">
        <v>453</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18.63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8467052</v>
      </c>
      <c r="AB129" s="814"/>
      <c r="AC129" s="814"/>
      <c r="AD129" s="814"/>
      <c r="AE129" s="815"/>
      <c r="AF129" s="816">
        <v>8455152</v>
      </c>
      <c r="AG129" s="814"/>
      <c r="AH129" s="814"/>
      <c r="AI129" s="814"/>
      <c r="AJ129" s="815"/>
      <c r="AK129" s="816">
        <v>8504409</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8.9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962519</v>
      </c>
      <c r="AB130" s="814"/>
      <c r="AC130" s="814"/>
      <c r="AD130" s="814"/>
      <c r="AE130" s="815"/>
      <c r="AF130" s="816">
        <v>1017640</v>
      </c>
      <c r="AG130" s="814"/>
      <c r="AH130" s="814"/>
      <c r="AI130" s="814"/>
      <c r="AJ130" s="815"/>
      <c r="AK130" s="816">
        <v>840556</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15.4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7504533</v>
      </c>
      <c r="AB131" s="747"/>
      <c r="AC131" s="747"/>
      <c r="AD131" s="747"/>
      <c r="AE131" s="748"/>
      <c r="AF131" s="749">
        <v>7437512</v>
      </c>
      <c r="AG131" s="747"/>
      <c r="AH131" s="747"/>
      <c r="AI131" s="747"/>
      <c r="AJ131" s="748"/>
      <c r="AK131" s="749">
        <v>7663853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9.1964283449999993</v>
      </c>
      <c r="AB132" s="770"/>
      <c r="AC132" s="770"/>
      <c r="AD132" s="770"/>
      <c r="AE132" s="771"/>
      <c r="AF132" s="772">
        <v>8.7435556410000004</v>
      </c>
      <c r="AG132" s="770"/>
      <c r="AH132" s="770"/>
      <c r="AI132" s="770"/>
      <c r="AJ132" s="771"/>
      <c r="AK132" s="772">
        <v>8.8386220350000002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9.6</v>
      </c>
      <c r="AB133" s="779"/>
      <c r="AC133" s="779"/>
      <c r="AD133" s="779"/>
      <c r="AE133" s="780"/>
      <c r="AF133" s="778">
        <v>8.9</v>
      </c>
      <c r="AG133" s="779"/>
      <c r="AH133" s="779"/>
      <c r="AI133" s="779"/>
      <c r="AJ133" s="780"/>
      <c r="AK133" s="778">
        <v>8.9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8" zoomScale="115" zoomScaleNormal="85" zoomScaleSheetLayoutView="11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7"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40" zoomScaleSheetLayoutView="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2447005</v>
      </c>
      <c r="L9" s="264">
        <v>53070</v>
      </c>
      <c r="M9" s="265">
        <v>55347</v>
      </c>
      <c r="N9" s="266">
        <v>-4.0999999999999996</v>
      </c>
    </row>
    <row r="10" spans="1:16" x14ac:dyDescent="0.15">
      <c r="A10" s="248"/>
      <c r="B10" s="244"/>
      <c r="C10" s="244"/>
      <c r="D10" s="244"/>
      <c r="E10" s="244"/>
      <c r="F10" s="244"/>
      <c r="G10" s="1163" t="s">
        <v>473</v>
      </c>
      <c r="H10" s="1164"/>
      <c r="I10" s="1164"/>
      <c r="J10" s="1165"/>
      <c r="K10" s="267">
        <v>188796</v>
      </c>
      <c r="L10" s="268">
        <v>4095</v>
      </c>
      <c r="M10" s="269">
        <v>5378</v>
      </c>
      <c r="N10" s="270">
        <v>-23.9</v>
      </c>
    </row>
    <row r="11" spans="1:16" ht="13.5" customHeight="1" x14ac:dyDescent="0.15">
      <c r="A11" s="248"/>
      <c r="B11" s="244"/>
      <c r="C11" s="244"/>
      <c r="D11" s="244"/>
      <c r="E11" s="244"/>
      <c r="F11" s="244"/>
      <c r="G11" s="1163" t="s">
        <v>474</v>
      </c>
      <c r="H11" s="1164"/>
      <c r="I11" s="1164"/>
      <c r="J11" s="1165"/>
      <c r="K11" s="267">
        <v>647150</v>
      </c>
      <c r="L11" s="268">
        <v>14035</v>
      </c>
      <c r="M11" s="269">
        <v>7824</v>
      </c>
      <c r="N11" s="270">
        <v>79.400000000000006</v>
      </c>
    </row>
    <row r="12" spans="1:16" ht="13.5" customHeight="1" x14ac:dyDescent="0.15">
      <c r="A12" s="248"/>
      <c r="B12" s="244"/>
      <c r="C12" s="244"/>
      <c r="D12" s="244"/>
      <c r="E12" s="244"/>
      <c r="F12" s="244"/>
      <c r="G12" s="1163" t="s">
        <v>475</v>
      </c>
      <c r="H12" s="1164"/>
      <c r="I12" s="1164"/>
      <c r="J12" s="1165"/>
      <c r="K12" s="267" t="s">
        <v>476</v>
      </c>
      <c r="L12" s="268" t="s">
        <v>476</v>
      </c>
      <c r="M12" s="269">
        <v>137</v>
      </c>
      <c r="N12" s="270" t="s">
        <v>476</v>
      </c>
    </row>
    <row r="13" spans="1:16" ht="13.5" customHeight="1" x14ac:dyDescent="0.15">
      <c r="A13" s="248"/>
      <c r="B13" s="244"/>
      <c r="C13" s="244"/>
      <c r="D13" s="244"/>
      <c r="E13" s="244"/>
      <c r="F13" s="244"/>
      <c r="G13" s="1163" t="s">
        <v>477</v>
      </c>
      <c r="H13" s="1164"/>
      <c r="I13" s="1164"/>
      <c r="J13" s="1165"/>
      <c r="K13" s="267" t="s">
        <v>476</v>
      </c>
      <c r="L13" s="268" t="s">
        <v>476</v>
      </c>
      <c r="M13" s="269">
        <v>6</v>
      </c>
      <c r="N13" s="270" t="s">
        <v>476</v>
      </c>
    </row>
    <row r="14" spans="1:16" ht="13.5" customHeight="1" x14ac:dyDescent="0.15">
      <c r="A14" s="248"/>
      <c r="B14" s="244"/>
      <c r="C14" s="244"/>
      <c r="D14" s="244"/>
      <c r="E14" s="244"/>
      <c r="F14" s="244"/>
      <c r="G14" s="1163" t="s">
        <v>478</v>
      </c>
      <c r="H14" s="1164"/>
      <c r="I14" s="1164"/>
      <c r="J14" s="1165"/>
      <c r="K14" s="267">
        <v>206387</v>
      </c>
      <c r="L14" s="268">
        <v>4476</v>
      </c>
      <c r="M14" s="269">
        <v>2598</v>
      </c>
      <c r="N14" s="270">
        <v>72.3</v>
      </c>
    </row>
    <row r="15" spans="1:16" ht="13.5" customHeight="1" x14ac:dyDescent="0.15">
      <c r="A15" s="248"/>
      <c r="B15" s="244"/>
      <c r="C15" s="244"/>
      <c r="D15" s="244"/>
      <c r="E15" s="244"/>
      <c r="F15" s="244"/>
      <c r="G15" s="1163" t="s">
        <v>479</v>
      </c>
      <c r="H15" s="1164"/>
      <c r="I15" s="1164"/>
      <c r="J15" s="1165"/>
      <c r="K15" s="267">
        <v>13943</v>
      </c>
      <c r="L15" s="268">
        <v>302</v>
      </c>
      <c r="M15" s="269">
        <v>1203</v>
      </c>
      <c r="N15" s="270">
        <v>-74.900000000000006</v>
      </c>
    </row>
    <row r="16" spans="1:16" x14ac:dyDescent="0.15">
      <c r="A16" s="248"/>
      <c r="B16" s="244"/>
      <c r="C16" s="244"/>
      <c r="D16" s="244"/>
      <c r="E16" s="244"/>
      <c r="F16" s="244"/>
      <c r="G16" s="1166" t="s">
        <v>480</v>
      </c>
      <c r="H16" s="1167"/>
      <c r="I16" s="1167"/>
      <c r="J16" s="1168"/>
      <c r="K16" s="268">
        <v>-235751</v>
      </c>
      <c r="L16" s="268">
        <v>-5113</v>
      </c>
      <c r="M16" s="269">
        <v>-5188</v>
      </c>
      <c r="N16" s="270">
        <v>-1.4</v>
      </c>
    </row>
    <row r="17" spans="1:16" x14ac:dyDescent="0.15">
      <c r="A17" s="248"/>
      <c r="B17" s="244"/>
      <c r="C17" s="244"/>
      <c r="D17" s="244"/>
      <c r="E17" s="244"/>
      <c r="F17" s="244"/>
      <c r="G17" s="1166" t="s">
        <v>167</v>
      </c>
      <c r="H17" s="1167"/>
      <c r="I17" s="1167"/>
      <c r="J17" s="1168"/>
      <c r="K17" s="268">
        <v>3267530</v>
      </c>
      <c r="L17" s="268">
        <v>70865</v>
      </c>
      <c r="M17" s="269">
        <v>67305</v>
      </c>
      <c r="N17" s="270">
        <v>5.3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6.31</v>
      </c>
      <c r="L21" s="281">
        <v>6.27</v>
      </c>
      <c r="M21" s="282">
        <v>0.04</v>
      </c>
      <c r="N21" s="249"/>
      <c r="O21" s="283"/>
      <c r="P21" s="279"/>
    </row>
    <row r="22" spans="1:16" s="284" customFormat="1" x14ac:dyDescent="0.15">
      <c r="A22" s="279"/>
      <c r="B22" s="249"/>
      <c r="C22" s="249"/>
      <c r="D22" s="249"/>
      <c r="E22" s="249"/>
      <c r="F22" s="249"/>
      <c r="G22" s="1160" t="s">
        <v>486</v>
      </c>
      <c r="H22" s="1161"/>
      <c r="I22" s="1161"/>
      <c r="J22" s="1162"/>
      <c r="K22" s="285">
        <v>97.2</v>
      </c>
      <c r="L22" s="286">
        <v>97.2</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988739</v>
      </c>
      <c r="L32" s="294">
        <v>21444</v>
      </c>
      <c r="M32" s="295">
        <v>29478</v>
      </c>
      <c r="N32" s="296">
        <v>-27.3</v>
      </c>
    </row>
    <row r="33" spans="1:16" ht="13.5" customHeight="1" x14ac:dyDescent="0.15">
      <c r="A33" s="248"/>
      <c r="B33" s="244"/>
      <c r="C33" s="244"/>
      <c r="D33" s="244"/>
      <c r="E33" s="244"/>
      <c r="F33" s="244"/>
      <c r="G33" s="1151" t="s">
        <v>491</v>
      </c>
      <c r="H33" s="1152"/>
      <c r="I33" s="1152"/>
      <c r="J33" s="1153"/>
      <c r="K33" s="294" t="s">
        <v>476</v>
      </c>
      <c r="L33" s="294" t="s">
        <v>476</v>
      </c>
      <c r="M33" s="295" t="s">
        <v>476</v>
      </c>
      <c r="N33" s="296" t="s">
        <v>476</v>
      </c>
    </row>
    <row r="34" spans="1:16" ht="27" customHeight="1" x14ac:dyDescent="0.15">
      <c r="A34" s="248"/>
      <c r="B34" s="244"/>
      <c r="C34" s="244"/>
      <c r="D34" s="244"/>
      <c r="E34" s="244"/>
      <c r="F34" s="244"/>
      <c r="G34" s="1151" t="s">
        <v>492</v>
      </c>
      <c r="H34" s="1152"/>
      <c r="I34" s="1152"/>
      <c r="J34" s="1153"/>
      <c r="K34" s="294" t="s">
        <v>476</v>
      </c>
      <c r="L34" s="294" t="s">
        <v>476</v>
      </c>
      <c r="M34" s="295" t="s">
        <v>476</v>
      </c>
      <c r="N34" s="296" t="s">
        <v>476</v>
      </c>
    </row>
    <row r="35" spans="1:16" ht="27" customHeight="1" x14ac:dyDescent="0.15">
      <c r="A35" s="248"/>
      <c r="B35" s="244"/>
      <c r="C35" s="244"/>
      <c r="D35" s="244"/>
      <c r="E35" s="244"/>
      <c r="F35" s="244"/>
      <c r="G35" s="1151" t="s">
        <v>493</v>
      </c>
      <c r="H35" s="1152"/>
      <c r="I35" s="1152"/>
      <c r="J35" s="1153"/>
      <c r="K35" s="294">
        <v>229271</v>
      </c>
      <c r="L35" s="294">
        <v>4972</v>
      </c>
      <c r="M35" s="295">
        <v>9466</v>
      </c>
      <c r="N35" s="296">
        <v>-47.5</v>
      </c>
    </row>
    <row r="36" spans="1:16" ht="27" customHeight="1" x14ac:dyDescent="0.15">
      <c r="A36" s="248"/>
      <c r="B36" s="244"/>
      <c r="C36" s="244"/>
      <c r="D36" s="244"/>
      <c r="E36" s="244"/>
      <c r="F36" s="244"/>
      <c r="G36" s="1151" t="s">
        <v>494</v>
      </c>
      <c r="H36" s="1152"/>
      <c r="I36" s="1152"/>
      <c r="J36" s="1153"/>
      <c r="K36" s="294">
        <v>37731</v>
      </c>
      <c r="L36" s="294">
        <v>818</v>
      </c>
      <c r="M36" s="295">
        <v>2568</v>
      </c>
      <c r="N36" s="296">
        <v>-68.099999999999994</v>
      </c>
    </row>
    <row r="37" spans="1:16" ht="13.5" customHeight="1" x14ac:dyDescent="0.15">
      <c r="A37" s="248"/>
      <c r="B37" s="244"/>
      <c r="C37" s="244"/>
      <c r="D37" s="244"/>
      <c r="E37" s="244"/>
      <c r="F37" s="244"/>
      <c r="G37" s="1151" t="s">
        <v>495</v>
      </c>
      <c r="H37" s="1152"/>
      <c r="I37" s="1152"/>
      <c r="J37" s="1153"/>
      <c r="K37" s="294">
        <v>262194</v>
      </c>
      <c r="L37" s="294">
        <v>5686</v>
      </c>
      <c r="M37" s="295">
        <v>1267</v>
      </c>
      <c r="N37" s="296">
        <v>348.8</v>
      </c>
    </row>
    <row r="38" spans="1:16" ht="27" customHeight="1" x14ac:dyDescent="0.15">
      <c r="A38" s="248"/>
      <c r="B38" s="244"/>
      <c r="C38" s="244"/>
      <c r="D38" s="244"/>
      <c r="E38" s="244"/>
      <c r="F38" s="244"/>
      <c r="G38" s="1154" t="s">
        <v>496</v>
      </c>
      <c r="H38" s="1155"/>
      <c r="I38" s="1155"/>
      <c r="J38" s="1156"/>
      <c r="K38" s="297" t="s">
        <v>476</v>
      </c>
      <c r="L38" s="297" t="s">
        <v>476</v>
      </c>
      <c r="M38" s="298">
        <v>1</v>
      </c>
      <c r="N38" s="299" t="s">
        <v>476</v>
      </c>
      <c r="O38" s="293"/>
    </row>
    <row r="39" spans="1:16" x14ac:dyDescent="0.15">
      <c r="A39" s="248"/>
      <c r="B39" s="244"/>
      <c r="C39" s="244"/>
      <c r="D39" s="244"/>
      <c r="E39" s="244"/>
      <c r="F39" s="244"/>
      <c r="G39" s="1154" t="s">
        <v>497</v>
      </c>
      <c r="H39" s="1155"/>
      <c r="I39" s="1155"/>
      <c r="J39" s="1156"/>
      <c r="K39" s="300" t="s">
        <v>476</v>
      </c>
      <c r="L39" s="300" t="s">
        <v>476</v>
      </c>
      <c r="M39" s="301">
        <v>-3176</v>
      </c>
      <c r="N39" s="302" t="s">
        <v>476</v>
      </c>
      <c r="O39" s="293"/>
    </row>
    <row r="40" spans="1:16" ht="27" customHeight="1" x14ac:dyDescent="0.15">
      <c r="A40" s="248"/>
      <c r="B40" s="244"/>
      <c r="C40" s="244"/>
      <c r="D40" s="244"/>
      <c r="E40" s="244"/>
      <c r="F40" s="244"/>
      <c r="G40" s="1151" t="s">
        <v>498</v>
      </c>
      <c r="H40" s="1152"/>
      <c r="I40" s="1152"/>
      <c r="J40" s="1153"/>
      <c r="K40" s="300">
        <v>-840556</v>
      </c>
      <c r="L40" s="300">
        <v>-18230</v>
      </c>
      <c r="M40" s="301">
        <v>-27766</v>
      </c>
      <c r="N40" s="302">
        <v>-34.299999999999997</v>
      </c>
      <c r="O40" s="293"/>
    </row>
    <row r="41" spans="1:16" x14ac:dyDescent="0.15">
      <c r="A41" s="248"/>
      <c r="B41" s="244"/>
      <c r="C41" s="244"/>
      <c r="D41" s="244"/>
      <c r="E41" s="244"/>
      <c r="F41" s="244"/>
      <c r="G41" s="1157" t="s">
        <v>278</v>
      </c>
      <c r="H41" s="1158"/>
      <c r="I41" s="1158"/>
      <c r="J41" s="1159"/>
      <c r="K41" s="294">
        <v>677379</v>
      </c>
      <c r="L41" s="300">
        <v>14691</v>
      </c>
      <c r="M41" s="301">
        <v>11838</v>
      </c>
      <c r="N41" s="302">
        <v>24.1</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975401</v>
      </c>
      <c r="J51" s="320">
        <v>20835</v>
      </c>
      <c r="K51" s="321">
        <v>22.1</v>
      </c>
      <c r="L51" s="322">
        <v>42839</v>
      </c>
      <c r="M51" s="323">
        <v>-13.3</v>
      </c>
      <c r="N51" s="324">
        <v>35.4</v>
      </c>
    </row>
    <row r="52" spans="1:14" x14ac:dyDescent="0.15">
      <c r="A52" s="248"/>
      <c r="B52" s="244"/>
      <c r="C52" s="244"/>
      <c r="D52" s="244"/>
      <c r="E52" s="244"/>
      <c r="F52" s="244"/>
      <c r="G52" s="325"/>
      <c r="H52" s="326" t="s">
        <v>509</v>
      </c>
      <c r="I52" s="327">
        <v>874397</v>
      </c>
      <c r="J52" s="328">
        <v>18677</v>
      </c>
      <c r="K52" s="329">
        <v>10.9</v>
      </c>
      <c r="L52" s="330">
        <v>22027</v>
      </c>
      <c r="M52" s="331">
        <v>-17.100000000000001</v>
      </c>
      <c r="N52" s="332">
        <v>28</v>
      </c>
    </row>
    <row r="53" spans="1:14" x14ac:dyDescent="0.15">
      <c r="A53" s="248"/>
      <c r="B53" s="244"/>
      <c r="C53" s="244"/>
      <c r="D53" s="244"/>
      <c r="E53" s="244"/>
      <c r="F53" s="244"/>
      <c r="G53" s="310" t="s">
        <v>510</v>
      </c>
      <c r="H53" s="311"/>
      <c r="I53" s="319">
        <v>742330</v>
      </c>
      <c r="J53" s="320">
        <v>15853</v>
      </c>
      <c r="K53" s="321">
        <v>-23.9</v>
      </c>
      <c r="L53" s="322">
        <v>46819</v>
      </c>
      <c r="M53" s="323">
        <v>9.3000000000000007</v>
      </c>
      <c r="N53" s="324">
        <v>-33.200000000000003</v>
      </c>
    </row>
    <row r="54" spans="1:14" x14ac:dyDescent="0.15">
      <c r="A54" s="248"/>
      <c r="B54" s="244"/>
      <c r="C54" s="244"/>
      <c r="D54" s="244"/>
      <c r="E54" s="244"/>
      <c r="F54" s="244"/>
      <c r="G54" s="325"/>
      <c r="H54" s="326" t="s">
        <v>509</v>
      </c>
      <c r="I54" s="327">
        <v>554528</v>
      </c>
      <c r="J54" s="328">
        <v>11843</v>
      </c>
      <c r="K54" s="329">
        <v>-36.6</v>
      </c>
      <c r="L54" s="330">
        <v>24121</v>
      </c>
      <c r="M54" s="331">
        <v>9.5</v>
      </c>
      <c r="N54" s="332">
        <v>-46.1</v>
      </c>
    </row>
    <row r="55" spans="1:14" x14ac:dyDescent="0.15">
      <c r="A55" s="248"/>
      <c r="B55" s="244"/>
      <c r="C55" s="244"/>
      <c r="D55" s="244"/>
      <c r="E55" s="244"/>
      <c r="F55" s="244"/>
      <c r="G55" s="310" t="s">
        <v>511</v>
      </c>
      <c r="H55" s="311"/>
      <c r="I55" s="319">
        <v>979842</v>
      </c>
      <c r="J55" s="320">
        <v>21035</v>
      </c>
      <c r="K55" s="321">
        <v>32.700000000000003</v>
      </c>
      <c r="L55" s="322">
        <v>53270</v>
      </c>
      <c r="M55" s="323">
        <v>13.8</v>
      </c>
      <c r="N55" s="324">
        <v>18.899999999999999</v>
      </c>
    </row>
    <row r="56" spans="1:14" x14ac:dyDescent="0.15">
      <c r="A56" s="248"/>
      <c r="B56" s="244"/>
      <c r="C56" s="244"/>
      <c r="D56" s="244"/>
      <c r="E56" s="244"/>
      <c r="F56" s="244"/>
      <c r="G56" s="325"/>
      <c r="H56" s="326" t="s">
        <v>509</v>
      </c>
      <c r="I56" s="327">
        <v>710826</v>
      </c>
      <c r="J56" s="328">
        <v>15260</v>
      </c>
      <c r="K56" s="329">
        <v>28.9</v>
      </c>
      <c r="L56" s="330">
        <v>24316</v>
      </c>
      <c r="M56" s="331">
        <v>0.8</v>
      </c>
      <c r="N56" s="332">
        <v>28.1</v>
      </c>
    </row>
    <row r="57" spans="1:14" x14ac:dyDescent="0.15">
      <c r="A57" s="248"/>
      <c r="B57" s="244"/>
      <c r="C57" s="244"/>
      <c r="D57" s="244"/>
      <c r="E57" s="244"/>
      <c r="F57" s="244"/>
      <c r="G57" s="310" t="s">
        <v>512</v>
      </c>
      <c r="H57" s="311"/>
      <c r="I57" s="319">
        <v>1209593</v>
      </c>
      <c r="J57" s="320">
        <v>26126</v>
      </c>
      <c r="K57" s="321">
        <v>24.2</v>
      </c>
      <c r="L57" s="322">
        <v>53292</v>
      </c>
      <c r="M57" s="323">
        <v>0</v>
      </c>
      <c r="N57" s="324">
        <v>24.2</v>
      </c>
    </row>
    <row r="58" spans="1:14" x14ac:dyDescent="0.15">
      <c r="A58" s="248"/>
      <c r="B58" s="244"/>
      <c r="C58" s="244"/>
      <c r="D58" s="244"/>
      <c r="E58" s="244"/>
      <c r="F58" s="244"/>
      <c r="G58" s="325"/>
      <c r="H58" s="326" t="s">
        <v>509</v>
      </c>
      <c r="I58" s="327">
        <v>952703</v>
      </c>
      <c r="J58" s="328">
        <v>20578</v>
      </c>
      <c r="K58" s="329">
        <v>34.799999999999997</v>
      </c>
      <c r="L58" s="330">
        <v>28900</v>
      </c>
      <c r="M58" s="331">
        <v>18.899999999999999</v>
      </c>
      <c r="N58" s="332">
        <v>15.9</v>
      </c>
    </row>
    <row r="59" spans="1:14" x14ac:dyDescent="0.15">
      <c r="A59" s="248"/>
      <c r="B59" s="244"/>
      <c r="C59" s="244"/>
      <c r="D59" s="244"/>
      <c r="E59" s="244"/>
      <c r="F59" s="244"/>
      <c r="G59" s="310" t="s">
        <v>513</v>
      </c>
      <c r="H59" s="311"/>
      <c r="I59" s="319">
        <v>1839564</v>
      </c>
      <c r="J59" s="320">
        <v>39896</v>
      </c>
      <c r="K59" s="321">
        <v>52.7</v>
      </c>
      <c r="L59" s="322">
        <v>49919</v>
      </c>
      <c r="M59" s="323">
        <v>-6.3</v>
      </c>
      <c r="N59" s="324">
        <v>59</v>
      </c>
    </row>
    <row r="60" spans="1:14" x14ac:dyDescent="0.15">
      <c r="A60" s="248"/>
      <c r="B60" s="244"/>
      <c r="C60" s="244"/>
      <c r="D60" s="244"/>
      <c r="E60" s="244"/>
      <c r="F60" s="244"/>
      <c r="G60" s="325"/>
      <c r="H60" s="326" t="s">
        <v>509</v>
      </c>
      <c r="I60" s="333">
        <v>731611</v>
      </c>
      <c r="J60" s="328">
        <v>15867</v>
      </c>
      <c r="K60" s="329">
        <v>-22.9</v>
      </c>
      <c r="L60" s="330">
        <v>26398</v>
      </c>
      <c r="M60" s="331">
        <v>-8.6999999999999993</v>
      </c>
      <c r="N60" s="332">
        <v>-14.2</v>
      </c>
    </row>
    <row r="61" spans="1:14" x14ac:dyDescent="0.15">
      <c r="A61" s="248"/>
      <c r="B61" s="244"/>
      <c r="C61" s="244"/>
      <c r="D61" s="244"/>
      <c r="E61" s="244"/>
      <c r="F61" s="244"/>
      <c r="G61" s="310" t="s">
        <v>514</v>
      </c>
      <c r="H61" s="334"/>
      <c r="I61" s="335">
        <v>1149346</v>
      </c>
      <c r="J61" s="336">
        <v>24749</v>
      </c>
      <c r="K61" s="337">
        <v>21.6</v>
      </c>
      <c r="L61" s="338">
        <v>49228</v>
      </c>
      <c r="M61" s="339">
        <v>0.7</v>
      </c>
      <c r="N61" s="324">
        <v>20.9</v>
      </c>
    </row>
    <row r="62" spans="1:14" x14ac:dyDescent="0.15">
      <c r="A62" s="248"/>
      <c r="B62" s="244"/>
      <c r="C62" s="244"/>
      <c r="D62" s="244"/>
      <c r="E62" s="244"/>
      <c r="F62" s="244"/>
      <c r="G62" s="325"/>
      <c r="H62" s="326" t="s">
        <v>509</v>
      </c>
      <c r="I62" s="327">
        <v>764813</v>
      </c>
      <c r="J62" s="328">
        <v>16445</v>
      </c>
      <c r="K62" s="329">
        <v>3</v>
      </c>
      <c r="L62" s="330">
        <v>25152</v>
      </c>
      <c r="M62" s="331">
        <v>0.7</v>
      </c>
      <c r="N62" s="332">
        <v>2.2999999999999998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1"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15.4</v>
      </c>
      <c r="G47" s="12">
        <v>19.399999999999999</v>
      </c>
      <c r="H47" s="12">
        <v>17.47</v>
      </c>
      <c r="I47" s="12">
        <v>10.97</v>
      </c>
      <c r="J47" s="13">
        <v>12.58</v>
      </c>
    </row>
    <row r="48" spans="2:10" ht="57.75" customHeight="1" x14ac:dyDescent="0.15">
      <c r="B48" s="14"/>
      <c r="C48" s="1171" t="s">
        <v>4</v>
      </c>
      <c r="D48" s="1171"/>
      <c r="E48" s="1172"/>
      <c r="F48" s="15">
        <v>7.26</v>
      </c>
      <c r="G48" s="16">
        <v>6.28</v>
      </c>
      <c r="H48" s="16">
        <v>5.0999999999999996</v>
      </c>
      <c r="I48" s="16">
        <v>6.26</v>
      </c>
      <c r="J48" s="17">
        <v>6.54</v>
      </c>
    </row>
    <row r="49" spans="2:10" ht="57.75" customHeight="1" thickBot="1" x14ac:dyDescent="0.2">
      <c r="B49" s="18"/>
      <c r="C49" s="1173" t="s">
        <v>5</v>
      </c>
      <c r="D49" s="1173"/>
      <c r="E49" s="1174"/>
      <c r="F49" s="19">
        <v>0.18</v>
      </c>
      <c r="G49" s="20" t="s">
        <v>521</v>
      </c>
      <c r="H49" s="20" t="s">
        <v>522</v>
      </c>
      <c r="I49" s="20" t="s">
        <v>523</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2017-05-12T08:52:46Z</cp:lastPrinted>
  <dcterms:created xsi:type="dcterms:W3CDTF">2017-02-15T17:18:49Z</dcterms:created>
  <dcterms:modified xsi:type="dcterms:W3CDTF">2017-05-16T07:20:28Z</dcterms:modified>
  <cp:category/>
</cp:coreProperties>
</file>