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AM34" i="9" s="1"/>
  <c r="CO37" i="9"/>
  <c r="BE37" i="9"/>
  <c r="AM37" i="9"/>
  <c r="U37" i="9"/>
  <c r="C37" i="9"/>
  <c r="CO36" i="9"/>
  <c r="AM36" i="9"/>
  <c r="C36" i="9"/>
  <c r="CO35" i="9"/>
  <c r="AM35" i="9"/>
  <c r="C35" i="9"/>
  <c r="U34" i="9"/>
  <c r="U35" i="9" s="1"/>
  <c r="U36"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alcChain>
</file>

<file path=xl/sharedStrings.xml><?xml version="1.0" encoding="utf-8"?>
<sst xmlns="http://schemas.openxmlformats.org/spreadsheetml/2006/main" count="1072" uniqueCount="571">
  <si>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</si>
  <si>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</si>
  <si>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</si>
  <si>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</si>
  <si>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</si>
  <si>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</si>
  <si>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</si>
  <si>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</si>
  <si>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</si>
  <si>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</si>
  <si>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</si>
  <si>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</si>
  <si>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</si>
  <si>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</si>
  <si>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</si>
  <si>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</si>
  <si>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</si>
  <si>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</si>
  <si>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</si>
  <si>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</si>
  <si>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</si>
  <si>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</si>
  <si>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</si>
  <si>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</si>
  <si>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</si>
  <si>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</si>
  <si>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</si>
  <si>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</si>
  <si>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</si>
  <si>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</si>
  <si>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</si>
  <si>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</si>
  <si>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</si>
  <si>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</si>
  <si>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</si>
  <si>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</si>
  <si>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</si>
  <si>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</si>
  <si>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</si>
  <si>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</si>
  <si>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</si>
  <si>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</si>
  <si>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</si>
  <si>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</si>
  <si>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</si>
  <si>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</si>
  <si>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</si>
  <si>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</si>
  <si>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</si>
  <si>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</si>
  <si>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</si>
  <si>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</si>
  <si>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</si>
  <si>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</si>
  <si>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</si>
  <si>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</si>
  <si>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</si>
  <si>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</si>
  <si>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</si>
  <si>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</si>
  <si>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</si>
  <si>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</si>
  <si>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</si>
  <si>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</si>
  <si>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</si>
  <si>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</si>
  <si>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</si>
  <si>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</si>
  <si>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</si>
  <si>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</si>
  <si>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</si>
  <si>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</si>
  <si>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</si>
  <si>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</si>
  <si>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</si>
  <si>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</si>
  <si>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</si>
  <si>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</si>
  <si>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</si>
  <si>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</si>
  <si>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</si>
  <si>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</si>
  <si>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幸手市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</si>
  <si>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</si>
  <si>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</si>
  <si>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</si>
  <si>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</si>
  <si>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</si>
  <si>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</si>
  <si>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</si>
  <si>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</si>
  <si>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</si>
  <si>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</si>
  <si>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</si>
  <si>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</si>
  <si>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</si>
  <si>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</si>
  <si>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</si>
  <si>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</si>
  <si>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</si>
  <si>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</si>
  <si>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</si>
  <si>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</si>
  <si>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</si>
  <si>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</si>
  <si>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</si>
  <si>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</si>
  <si>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</si>
  <si>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</si>
  <si>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</si>
  <si>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</si>
  <si>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</si>
  <si>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</si>
  <si>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</si>
  <si>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</si>
  <si>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</si>
  <si>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</si>
  <si>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</si>
  <si>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</si>
  <si>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</si>
  <si>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</si>
  <si>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</si>
  <si>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</si>
  <si>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</si>
  <si>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</si>
  <si>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</si>
  <si>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</si>
  <si>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</si>
  <si>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</si>
  <si>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</si>
  <si>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</si>
  <si>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</si>
  <si>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</si>
  <si>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</si>
  <si>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</si>
  <si>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</si>
  <si>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</si>
  <si>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</si>
  <si>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</si>
  <si>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</si>
  <si>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</si>
  <si>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</si>
  <si>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</si>
  <si>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</si>
  <si>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</si>
  <si>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</si>
  <si>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</si>
  <si>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</si>
  <si>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</si>
  <si>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</si>
  <si>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</si>
  <si>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</si>
  <si>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</si>
  <si>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</si>
  <si>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</si>
  <si>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</si>
  <si>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</si>
  <si>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</si>
  <si>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</si>
  <si>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</si>
  <si>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</si>
  <si>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</si>
  <si>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</si>
  <si>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</si>
  <si>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</si>
  <si>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</si>
  <si>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</si>
  <si>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</si>
  <si>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</si>
  <si>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</si>
  <si>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</si>
  <si>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</si>
  <si>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</si>
  <si>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</si>
  <si>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</si>
  <si>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</si>
  <si>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</si>
  <si>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</si>
  <si>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</si>
  <si>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</si>
  <si>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</si>
  <si>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</si>
  <si>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</si>
  <si>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</si>
  <si>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</si>
  <si>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</si>
  <si>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</si>
  <si>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</si>
  <si>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</si>
  <si>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</si>
  <si>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</si>
  <si>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</si>
  <si>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</si>
  <si>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</si>
  <si>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埼玉県幸手市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</si>
  <si>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</si>
  <si>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</si>
  <si>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</si>
  <si>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</si>
  <si>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</si>
  <si>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</si>
  <si>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</si>
  <si>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</si>
  <si>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</si>
  <si>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</si>
  <si>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</si>
  <si>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</si>
  <si>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</si>
  <si>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</si>
  <si>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</si>
  <si>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</si>
  <si>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</si>
  <si>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</si>
  <si>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</si>
  <si>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</si>
  <si>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</si>
  <si>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</si>
  <si>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</si>
  <si>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</si>
  <si>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</si>
  <si>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</si>
  <si>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</si>
  <si>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</si>
  <si>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</si>
  <si>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</si>
  <si>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</si>
  <si>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</si>
  <si>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</si>
  <si>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</si>
  <si>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</si>
  <si>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</si>
  <si>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</si>
  <si>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</si>
  <si>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</si>
  <si>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</si>
  <si>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</si>
  <si>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</si>
  <si>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</si>
  <si>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</si>
  <si>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</si>
  <si>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</si>
  <si>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</si>
  <si>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</si>
  <si>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</si>
  <si>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</si>
  <si>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</si>
  <si>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</si>
  <si>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</si>
  <si>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</si>
  <si>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</si>
  <si>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</si>
  <si>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</si>
  <si>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</si>
  <si>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</si>
  <si>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</si>
  <si>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</si>
  <si>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</si>
  <si>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</si>
  <si>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</si>
  <si>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</si>
  <si>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</si>
  <si>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</si>
  <si>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</si>
  <si>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</si>
  <si>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</si>
  <si>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</si>
  <si>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</si>
  <si>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</si>
  <si>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</si>
  <si>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</si>
  <si>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</si>
  <si>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</si>
  <si>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</si>
  <si>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</si>
  <si>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</si>
  <si>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</si>
  <si>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</si>
  <si>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</si>
  <si>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</si>
  <si>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</si>
  <si>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</si>
  <si>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</si>
  <si>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</si>
  <si>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</si>
  <si>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</si>
  <si>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</si>
  <si>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</si>
  <si>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</si>
  <si>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</si>
  <si>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</si>
  <si>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</si>
  <si>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</si>
  <si>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</si>
  <si>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</si>
  <si>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</si>
  <si>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</si>
  <si>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</si>
  <si>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</si>
  <si>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</si>
  <si>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</si>
  <si>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</si>
  <si>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</si>
  <si>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</si>
  <si>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</si>
  <si>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</si>
  <si>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</si>
  <si>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</si>
  <si>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</si>
  <si>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</si>
  <si>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</si>
  <si>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</si>
  <si>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</si>
  <si>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</si>
  <si>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</si>
  <si>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</si>
  <si>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</si>
  <si>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</si>
  <si>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</si>
  <si>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</si>
  <si>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</si>
  <si>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</si>
  <si>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</si>
  <si>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</si>
  <si>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</si>
  <si>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</si>
  <si>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</si>
  <si>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</si>
  <si>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</si>
  <si>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</si>
  <si>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</si>
  <si>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</si>
  <si>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</si>
  <si>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</si>
  <si>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</si>
  <si>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</si>
  <si>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</si>
  <si>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</si>
  <si>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</si>
  <si>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</si>
  <si>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</si>
  <si>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</si>
  <si>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</si>
  <si>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埼玉県幸手市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</si>
  <si>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</si>
  <si>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</si>
  <si>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</si>
  <si>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</si>
  <si>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</si>
  <si>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</si>
  <si>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</si>
  <si>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</si>
  <si>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</si>
  <si>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</si>
  <si>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</si>
  <si>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</si>
  <si>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</si>
  <si>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</si>
  <si>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</si>
  <si>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</si>
  <si>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</si>
  <si>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</si>
  <si>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</si>
  <si>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</si>
  <si>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</si>
  <si>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</si>
  <si>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</si>
  <si>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</si>
  <si>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</si>
  <si>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</si>
  <si>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</si>
  <si>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</si>
  <si>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</si>
  <si>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</si>
  <si>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</si>
  <si>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</si>
  <si>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</si>
  <si>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</si>
  <si>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</si>
  <si>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</si>
  <si>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</si>
  <si>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</si>
  <si>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</si>
  <si>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</si>
  <si>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</si>
  <si>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</si>
  <si>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幸手駅西口土地区画整理事業特別会計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</si>
  <si>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</si>
  <si>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</si>
  <si>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</si>
  <si>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</si>
  <si>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</si>
  <si>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</si>
  <si>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</si>
  <si>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</si>
  <si>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</si>
  <si>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</si>
  <si>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</si>
  <si>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</si>
  <si>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</si>
  <si>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</si>
  <si>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</si>
  <si>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</si>
  <si>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</si>
  <si>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</si>
  <si>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</si>
  <si>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</si>
  <si>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</si>
  <si>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</si>
  <si>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</si>
  <si>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</si>
  <si>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</si>
  <si>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</si>
  <si>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</si>
  <si>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</si>
  <si>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</si>
  <si>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</si>
  <si>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</si>
  <si>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</si>
  <si>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</si>
  <si>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</si>
  <si>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</si>
  <si>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</si>
  <si>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</si>
  <si>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</si>
  <si>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</si>
  <si>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</si>
  <si>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</si>
  <si>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</si>
  <si>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</si>
  <si>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</si>
  <si>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</si>
  <si>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</si>
  <si>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</si>
  <si>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</si>
  <si>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</si>
  <si>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</si>
  <si>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</si>
  <si>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</si>
  <si>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</si>
  <si>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</si>
  <si>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</si>
  <si>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</si>
  <si>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</si>
  <si>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</si>
  <si>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</si>
  <si>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</si>
  <si>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</si>
  <si>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</si>
  <si>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</si>
  <si>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</si>
  <si>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幸手駅西口土地区画整理事業特別会計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</si>
  <si>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</si>
  <si>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</si>
  <si>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</si>
  <si>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</si>
  <si>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</si>
  <si>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</si>
  <si>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</si>
  <si>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</si>
  <si>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</si>
  <si>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</si>
  <si>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</si>
  <si>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</si>
  <si>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</si>
  <si>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</si>
  <si>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</si>
  <si>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</si>
  <si>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</si>
  <si>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</si>
  <si>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</si>
  <si>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</si>
  <si>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</si>
  <si>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</si>
  <si>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</si>
  <si>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</si>
  <si>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</si>
  <si>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</si>
  <si>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</si>
  <si>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</si>
  <si>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</si>
  <si>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</si>
  <si>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</si>
  <si>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</si>
  <si>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</si>
  <si>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</si>
  <si>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</si>
  <si>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</si>
  <si>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</si>
  <si>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</si>
  <si>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</si>
  <si>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</si>
  <si>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</si>
  <si>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</si>
  <si>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</si>
  <si>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</si>
  <si>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</si>
  <si>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</si>
  <si>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</si>
  <si>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</si>
  <si>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</si>
  <si>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</si>
  <si>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</si>
  <si>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</si>
  <si>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</si>
  <si>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</si>
  <si>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</si>
  <si>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</si>
  <si>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</si>
  <si>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</si>
  <si>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</si>
  <si>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</si>
  <si>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</si>
  <si>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</si>
  <si>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</si>
  <si>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</si>
  <si>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</si>
  <si>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</si>
  <si>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</si>
  <si>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</si>
  <si>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</si>
  <si>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</si>
  <si>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</si>
  <si>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</si>
  <si>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</si>
  <si>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</si>
  <si>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</si>
  <si>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</si>
  <si>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</si>
  <si>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</si>
  <si>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</si>
  <si>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</si>
  <si>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</si>
  <si>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</si>
  <si>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3.97</t>
  </si>
  <si>
    <t>水道事業会計</t>
  </si>
  <si>
    <t>一般会計</t>
  </si>
  <si>
    <t>国民健康保険特別会計</t>
  </si>
  <si>
    <t>介護保険特別会計</t>
  </si>
  <si>
    <t>公共下水道事業特別会計</t>
  </si>
  <si>
    <t>幸手駅西口土地区画整理事業特別会計</t>
  </si>
  <si>
    <t>後期高齢者医療特別会計</t>
  </si>
  <si>
    <t>農業集落排水事業特別会計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</si>
  <si>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</si>
  <si>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</si>
  <si>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</si>
  <si>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</si>
  <si>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</si>
  <si>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利根川栗橋流域水防事務組合</t>
    <rPh sb="0" eb="3">
      <t>トネガワ</t>
    </rPh>
    <rPh sb="3" eb="5">
      <t>クリハシ</t>
    </rPh>
    <rPh sb="5" eb="7">
      <t>リュウイキ</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</si>
  <si>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</si>
  <si>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</si>
  <si>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一般会計</t>
    <rPh sb="0" eb="2">
      <t>イッパン</t>
    </rPh>
    <rPh sb="2" eb="4">
      <t>カイケイ</t>
    </rPh>
    <phoneticPr fontId="2"/>
  </si>
  <si>
    <t>特別会計</t>
    <rPh sb="0" eb="2">
      <t>トクベツ</t>
    </rPh>
    <rPh sb="2" eb="4">
      <t>カイケイ</t>
    </rPh>
    <phoneticPr fontId="2"/>
  </si>
  <si>
    <t>交通災害特別会計</t>
  </si>
  <si>
    <t>幸手市土地開発公社</t>
    <rPh sb="0" eb="3">
      <t>サッテシ</t>
    </rPh>
    <rPh sb="3" eb="5">
      <t>トチ</t>
    </rPh>
    <rPh sb="5" eb="7">
      <t>カイハツ</t>
    </rPh>
    <rPh sb="7" eb="9">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</si>
  <si>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</si>
  <si>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</si>
  <si>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</si>
  <si>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</si>
  <si>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</si>
  <si>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</si>
  <si>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</si>
  <si>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</si>
  <si>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</si>
  <si>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</si>
  <si>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</si>
  <si>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</si>
  <si>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</si>
  <si>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</si>
  <si>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</si>
  <si>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</si>
  <si>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平成18年度に策定した「公債費負担適正化計画」や平成19年度に策定した「財政健全化計画」に基づき、地方債発行額の抑制や各種経常経費の削減に努めてきたことなどから、比率は減少しております。
　「公債費負担適正化計画」「財政健全化計画」につきましては、平成25年度・平成23年度にそれぞれ計画年度が終了しておりますが、今後も引き続き、財政の健全化に努めてまいります。</t>
    <rPh sb="1" eb="3">
      <t>ヘイセイ</t>
    </rPh>
    <rPh sb="5" eb="7">
      <t>ネンド</t>
    </rPh>
    <rPh sb="8" eb="10">
      <t>サクテイ</t>
    </rPh>
    <rPh sb="13" eb="16">
      <t>コウサイヒ</t>
    </rPh>
    <rPh sb="16" eb="18">
      <t>フタン</t>
    </rPh>
    <rPh sb="18" eb="21">
      <t>テキセイカ</t>
    </rPh>
    <rPh sb="21" eb="23">
      <t>ケイカク</t>
    </rPh>
    <rPh sb="25" eb="27">
      <t>ヘイセイ</t>
    </rPh>
    <rPh sb="29" eb="31">
      <t>ネンド</t>
    </rPh>
    <rPh sb="32" eb="34">
      <t>サクテイ</t>
    </rPh>
    <rPh sb="37" eb="39">
      <t>ザイセイ</t>
    </rPh>
    <rPh sb="39" eb="42">
      <t>ケンゼンカ</t>
    </rPh>
    <rPh sb="42" eb="44">
      <t>ケイカク</t>
    </rPh>
    <rPh sb="46" eb="47">
      <t>モト</t>
    </rPh>
    <rPh sb="50" eb="53">
      <t>チホウサイ</t>
    </rPh>
    <rPh sb="53" eb="56">
      <t>ハッコウガク</t>
    </rPh>
    <rPh sb="57" eb="59">
      <t>ヨクセイ</t>
    </rPh>
    <rPh sb="60" eb="62">
      <t>カクシュ</t>
    </rPh>
    <rPh sb="62" eb="64">
      <t>ケイジョウ</t>
    </rPh>
    <rPh sb="64" eb="66">
      <t>ケイヒ</t>
    </rPh>
    <rPh sb="67" eb="69">
      <t>サクゲン</t>
    </rPh>
    <rPh sb="70" eb="71">
      <t>ツト</t>
    </rPh>
    <rPh sb="82" eb="84">
      <t>ヒリツ</t>
    </rPh>
    <rPh sb="85" eb="87">
      <t>ゲンショウ</t>
    </rPh>
    <rPh sb="97" eb="100">
      <t>コウサイヒ</t>
    </rPh>
    <rPh sb="100" eb="102">
      <t>フタン</t>
    </rPh>
    <rPh sb="102" eb="105">
      <t>テキセイカ</t>
    </rPh>
    <rPh sb="105" eb="107">
      <t>ケイカク</t>
    </rPh>
    <rPh sb="109" eb="111">
      <t>ザイセイ</t>
    </rPh>
    <rPh sb="111" eb="114">
      <t>ケンゼンカ</t>
    </rPh>
    <rPh sb="114" eb="116">
      <t>ケイカク</t>
    </rPh>
    <rPh sb="125" eb="127">
      <t>ヘイセイ</t>
    </rPh>
    <rPh sb="129" eb="131">
      <t>ネンド</t>
    </rPh>
    <rPh sb="132" eb="134">
      <t>ヘイセイ</t>
    </rPh>
    <rPh sb="136" eb="138">
      <t>ネンド</t>
    </rPh>
    <rPh sb="143" eb="145">
      <t>ケイカク</t>
    </rPh>
    <rPh sb="145" eb="147">
      <t>ネンド</t>
    </rPh>
    <rPh sb="148" eb="150">
      <t>シュウリョウ</t>
    </rPh>
    <rPh sb="158" eb="160">
      <t>コンゴ</t>
    </rPh>
    <rPh sb="161" eb="162">
      <t>ヒ</t>
    </rPh>
    <rPh sb="163" eb="164">
      <t>ツヅ</t>
    </rPh>
    <rPh sb="166" eb="168">
      <t>ザイセイ</t>
    </rPh>
    <rPh sb="169" eb="172">
      <t>ケンゼンカ</t>
    </rPh>
    <rPh sb="173" eb="17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</si>
</sst>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21933</c:v>
                </c:pt>
                <c:pt idx="1">
                  <c:v>28654</c:v>
                </c:pt>
                <c:pt idx="2">
                  <c:v>34163</c:v>
                </c:pt>
                <c:pt idx="3">
                  <c:v>47812</c:v>
                </c:pt>
                <c:pt idx="4">
                  <c:v>38565</c:v>
                </c:pt>
              </c:numCache>
            </c:numRef>
          </c:val>
          <c:smooth val="0"/>
        </c:ser>
        <c:dLbls>
          <c:showLegendKey val="0"/>
          <c:showVal val="0"/>
          <c:showCatName val="0"/>
          <c:showSerName val="0"/>
          <c:showPercent val="0"/>
          <c:showBubbleSize val="0"/>
        </c:dLbls>
        <c:marker val="1"/>
        <c:smooth val="0"/>
        <c:axId val="98106368"/>
        <c:axId val="105612416"/>
      </c:lineChart>
      <c:catAx>
        <c:axId val="98106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12416"/>
        <c:crosses val="autoZero"/>
        <c:auto val="1"/>
        <c:lblAlgn val="ctr"/>
        <c:lblOffset val="100"/>
        <c:tickLblSkip val="1"/>
        <c:tickMarkSkip val="1"/>
        <c:noMultiLvlLbl val="0"/>
      </c:catAx>
      <c:valAx>
        <c:axId val="1056124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0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13.05</c:v>
                </c:pt>
                <c:pt idx="1">
                  <c:v>10.86</c:v>
                </c:pt>
                <c:pt idx="2">
                  <c:v>11.91</c:v>
                </c:pt>
                <c:pt idx="3">
                  <c:v>7.61</c:v>
                </c:pt>
                <c:pt idx="4">
                  <c:v>12.01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11.17</c:v>
                </c:pt>
                <c:pt idx="1">
                  <c:v>14.29</c:v>
                </c:pt>
                <c:pt idx="2">
                  <c:v>14.32</c:v>
                </c:pt>
                <c:pt idx="3">
                  <c:v>14.62</c:v>
                </c:pt>
                <c:pt idx="4">
                  <c:v>15.34</c:v>
                </c:pt>
              </c:numCache>
            </c:numRef>
          </c:val>
        </c:ser>
        <c:dLbls>
          <c:showLegendKey val="0"/>
          <c:showVal val="0"/>
          <c:showCatName val="0"/>
          <c:showSerName val="0"/>
          <c:showPercent val="0"/>
          <c:showBubbleSize val="0"/>
        </c:dLbls>
        <c:gapWidth val="250"/>
        <c:overlap val="100"/>
        <c:axId val="65268736"/>
        <c:axId val="65524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c:v>
                </c:pt>
                <c:pt idx="1">
                  <c:v>1.77</c:v>
                </c:pt>
                <c:pt idx="2">
                  <c:v>1.77</c:v>
                </c:pt>
                <c:pt idx="3">
                  <c:v>-3.97</c:v>
                </c:pt>
                <c:pt idx="4">
                  <c:v>5.75</c:v>
                </c:pt>
              </c:numCache>
            </c:numRef>
          </c:val>
          <c:smooth val="0"/>
        </c:ser>
        <c:dLbls>
          <c:showLegendKey val="0"/>
          <c:showVal val="0"/>
          <c:showCatName val="0"/>
          <c:showSerName val="0"/>
          <c:showPercent val="0"/>
          <c:showBubbleSize val="0"/>
        </c:dLbls>
        <c:marker val="1"/>
        <c:smooth val="0"/>
        <c:axId val="65268736"/>
        <c:axId val="65524864"/>
      </c:lineChart>
      <c:catAx>
        <c:axId val="6526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524864"/>
        <c:crosses val="autoZero"/>
        <c:auto val="1"/>
        <c:lblAlgn val="ctr"/>
        <c:lblOffset val="100"/>
        <c:tickLblSkip val="1"/>
        <c:tickMarkSkip val="1"/>
        <c:noMultiLvlLbl val="0"/>
      </c:catAx>
      <c:valAx>
        <c:axId val="6552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26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0.03</c:v>
                </c:pt>
                <c:pt idx="4">
                  <c:v>#N/A</c:v>
                </c:pt>
                <c:pt idx="5">
                  <c:v>0.09</c:v>
                </c:pt>
                <c:pt idx="6">
                  <c:v>#N/A</c:v>
                </c:pt>
                <c:pt idx="7">
                  <c:v>0.05</c:v>
                </c:pt>
                <c:pt idx="8">
                  <c:v>#N/A</c:v>
                </c:pt>
                <c:pt idx="9">
                  <c:v>0.03</c:v>
                </c:pt>
              </c:numCache>
            </c:numRef>
          </c:val>
        </c:ser>
        <c:ser>
          <c:idx val="4"/>
          <c:order val="4"/>
          <c:tx>
            <c:strRef>
              <c:f>データシート!$A$31</c:f>
              <c:strCache>
                <c:ptCount val="1"/>
                <c:pt idx="0">
                  <c:v>幸手駅西口土地区画整理事業特別会計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0.88</c:v>
                </c:pt>
                <c:pt idx="2">
                  <c:v>#N/A</c:v>
                </c:pt>
                <c:pt idx="3">
                  <c:v>1.1299999999999999</c:v>
                </c:pt>
                <c:pt idx="4">
                  <c:v>#N/A</c:v>
                </c:pt>
                <c:pt idx="5">
                  <c:v>0.52</c:v>
                </c:pt>
                <c:pt idx="6">
                  <c:v>#N/A</c:v>
                </c:pt>
                <c:pt idx="7">
                  <c:v>0.47</c:v>
                </c:pt>
                <c:pt idx="8">
                  <c:v>#N/A</c:v>
                </c:pt>
                <c:pt idx="9">
                  <c:v>0.71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1.46</c:v>
                </c:pt>
                <c:pt idx="2">
                  <c:v>#N/A</c:v>
                </c:pt>
                <c:pt idx="3">
                  <c:v>1.26</c:v>
                </c:pt>
                <c:pt idx="4">
                  <c:v>#N/A</c:v>
                </c:pt>
                <c:pt idx="5">
                  <c:v>0.78</c:v>
                </c:pt>
                <c:pt idx="6">
                  <c:v>#N/A</c:v>
                </c:pt>
                <c:pt idx="7">
                  <c:v>1.73</c:v>
                </c:pt>
                <c:pt idx="8">
                  <c:v>#N/A</c:v>
                </c:pt>
                <c:pt idx="9">
                  <c:v>2.1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7.33</c:v>
                </c:pt>
                <c:pt idx="2">
                  <c:v>#N/A</c:v>
                </c:pt>
                <c:pt idx="3">
                  <c:v>6.31</c:v>
                </c:pt>
                <c:pt idx="4">
                  <c:v>#N/A</c:v>
                </c:pt>
                <c:pt idx="5">
                  <c:v>5.24</c:v>
                </c:pt>
                <c:pt idx="6">
                  <c:v>#N/A</c:v>
                </c:pt>
                <c:pt idx="7">
                  <c:v>4.63</c:v>
                </c:pt>
                <c:pt idx="8">
                  <c:v>#N/A</c:v>
                </c:pt>
                <c:pt idx="9">
                  <c:v>4.59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13.04</c:v>
                </c:pt>
                <c:pt idx="2">
                  <c:v>#N/A</c:v>
                </c:pt>
                <c:pt idx="3">
                  <c:v>10.86</c:v>
                </c:pt>
                <c:pt idx="4">
                  <c:v>#N/A</c:v>
                </c:pt>
                <c:pt idx="5">
                  <c:v>11.9</c:v>
                </c:pt>
                <c:pt idx="6">
                  <c:v>#N/A</c:v>
                </c:pt>
                <c:pt idx="7">
                  <c:v>7.6</c:v>
                </c:pt>
                <c:pt idx="8">
                  <c:v>#N/A</c:v>
                </c:pt>
                <c:pt idx="9">
                  <c:v>12.01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11.63</c:v>
                </c:pt>
                <c:pt idx="2">
                  <c:v>#N/A</c:v>
                </c:pt>
                <c:pt idx="3">
                  <c:v>12.07</c:v>
                </c:pt>
                <c:pt idx="4">
                  <c:v>#N/A</c:v>
                </c:pt>
                <c:pt idx="5">
                  <c:v>13.1</c:v>
                </c:pt>
                <c:pt idx="6">
                  <c:v>#N/A</c:v>
                </c:pt>
                <c:pt idx="7">
                  <c:v>13.43</c:v>
                </c:pt>
                <c:pt idx="8">
                  <c:v>#N/A</c:v>
                </c:pt>
                <c:pt idx="9">
                  <c:v>14.55</c:v>
                </c:pt>
              </c:numCache>
            </c:numRef>
          </c:val>
        </c:ser>
        <c:dLbls>
          <c:showLegendKey val="0"/>
          <c:showVal val="0"/>
          <c:showCatName val="0"/>
          <c:showSerName val="0"/>
          <c:showPercent val="0"/>
          <c:showBubbleSize val="0"/>
        </c:dLbls>
        <c:gapWidth val="150"/>
        <c:overlap val="100"/>
        <c:axId val="65950464"/>
        <c:axId val="65952000"/>
      </c:barChart>
      <c:catAx>
        <c:axId val="659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952000"/>
        <c:crosses val="autoZero"/>
        <c:auto val="1"/>
        <c:lblAlgn val="ctr"/>
        <c:lblOffset val="100"/>
        <c:tickLblSkip val="1"/>
        <c:tickMarkSkip val="1"/>
        <c:noMultiLvlLbl val="0"/>
      </c:catAx>
      <c:valAx>
        <c:axId val="6595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95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1138</c:v>
                </c:pt>
                <c:pt idx="5">
                  <c:v>1147</c:v>
                </c:pt>
                <c:pt idx="8">
                  <c:v>1169</c:v>
                </c:pt>
                <c:pt idx="11">
                  <c:v>1241</c:v>
                </c:pt>
                <c:pt idx="14">
                  <c:v>1178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122</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371</c:v>
                </c:pt>
                <c:pt idx="3">
                  <c:v>382</c:v>
                </c:pt>
                <c:pt idx="6">
                  <c:v>328</c:v>
                </c:pt>
                <c:pt idx="9">
                  <c:v>358</c:v>
                </c:pt>
                <c:pt idx="12">
                  <c:v>385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1311</c:v>
                </c:pt>
                <c:pt idx="3">
                  <c:v>1254</c:v>
                </c:pt>
                <c:pt idx="6">
                  <c:v>1216</c:v>
                </c:pt>
                <c:pt idx="9">
                  <c:v>1278</c:v>
                </c:pt>
                <c:pt idx="12">
                  <c:v>1141</c:v>
                </c:pt>
              </c:numCache>
            </c:numRef>
          </c:val>
        </c:ser>
        <c:dLbls>
          <c:showLegendKey val="0"/>
          <c:showVal val="0"/>
          <c:showCatName val="0"/>
          <c:showSerName val="0"/>
          <c:showPercent val="0"/>
          <c:showBubbleSize val="0"/>
        </c:dLbls>
        <c:gapWidth val="100"/>
        <c:overlap val="100"/>
        <c:axId val="65704320"/>
        <c:axId val="65706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666</c:v>
                </c:pt>
                <c:pt idx="2">
                  <c:v>#N/A</c:v>
                </c:pt>
                <c:pt idx="3">
                  <c:v>#N/A</c:v>
                </c:pt>
                <c:pt idx="4">
                  <c:v>490</c:v>
                </c:pt>
                <c:pt idx="5">
                  <c:v>#N/A</c:v>
                </c:pt>
                <c:pt idx="6">
                  <c:v>#N/A</c:v>
                </c:pt>
                <c:pt idx="7">
                  <c:v>376</c:v>
                </c:pt>
                <c:pt idx="8">
                  <c:v>#N/A</c:v>
                </c:pt>
                <c:pt idx="9">
                  <c:v>#N/A</c:v>
                </c:pt>
                <c:pt idx="10">
                  <c:v>396</c:v>
                </c:pt>
                <c:pt idx="11">
                  <c:v>#N/A</c:v>
                </c:pt>
                <c:pt idx="12">
                  <c:v>#N/A</c:v>
                </c:pt>
                <c:pt idx="13">
                  <c:v>348</c:v>
                </c:pt>
                <c:pt idx="14">
                  <c:v>#N/A</c:v>
                </c:pt>
              </c:numCache>
            </c:numRef>
          </c:val>
          <c:smooth val="0"/>
        </c:ser>
        <c:dLbls>
          <c:showLegendKey val="0"/>
          <c:showVal val="0"/>
          <c:showCatName val="0"/>
          <c:showSerName val="0"/>
          <c:showPercent val="0"/>
          <c:showBubbleSize val="0"/>
        </c:dLbls>
        <c:marker val="1"/>
        <c:smooth val="0"/>
        <c:axId val="65704320"/>
        <c:axId val="65706240"/>
      </c:lineChart>
      <c:catAx>
        <c:axId val="6570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706240"/>
        <c:crosses val="autoZero"/>
        <c:auto val="1"/>
        <c:lblAlgn val="ctr"/>
        <c:lblOffset val="100"/>
        <c:tickLblSkip val="1"/>
        <c:tickMarkSkip val="1"/>
        <c:noMultiLvlLbl val="0"/>
      </c:catAx>
      <c:valAx>
        <c:axId val="6570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70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11496</c:v>
                </c:pt>
                <c:pt idx="5">
                  <c:v>12088</c:v>
                </c:pt>
                <c:pt idx="8">
                  <c:v>12621</c:v>
                </c:pt>
                <c:pt idx="11">
                  <c:v>12991</c:v>
                </c:pt>
                <c:pt idx="14">
                  <c:v>13244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2150</c:v>
                </c:pt>
                <c:pt idx="5">
                  <c:v>2042</c:v>
                </c:pt>
                <c:pt idx="8">
                  <c:v>1752</c:v>
                </c:pt>
                <c:pt idx="11">
                  <c:v>1718</c:v>
                </c:pt>
                <c:pt idx="14">
                  <c:v>1677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2458</c:v>
                </c:pt>
                <c:pt idx="5">
                  <c:v>3290</c:v>
                </c:pt>
                <c:pt idx="8">
                  <c:v>3867</c:v>
                </c:pt>
                <c:pt idx="11">
                  <c:v>4342</c:v>
                </c:pt>
                <c:pt idx="14">
                  <c:v>4498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1079</c:v>
                </c:pt>
                <c:pt idx="3">
                  <c:v>946</c:v>
                </c:pt>
                <c:pt idx="6">
                  <c:v>796</c:v>
                </c:pt>
                <c:pt idx="9">
                  <c:v>766</c:v>
                </c:pt>
                <c:pt idx="12">
                  <c:v>768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3469</c:v>
                </c:pt>
                <c:pt idx="3">
                  <c:v>2495</c:v>
                </c:pt>
                <c:pt idx="6">
                  <c:v>2246</c:v>
                </c:pt>
                <c:pt idx="9">
                  <c:v>2519</c:v>
                </c:pt>
                <c:pt idx="12">
                  <c:v>1836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14</c:v>
                </c:pt>
                <c:pt idx="9">
                  <c:v>188</c:v>
                </c:pt>
                <c:pt idx="12">
                  <c:v>184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4227</c:v>
                </c:pt>
                <c:pt idx="3">
                  <c:v>4222</c:v>
                </c:pt>
                <c:pt idx="6">
                  <c:v>4053</c:v>
                </c:pt>
                <c:pt idx="9">
                  <c:v>4095</c:v>
                </c:pt>
                <c:pt idx="12">
                  <c:v>4221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c:v>
                </c:pt>
                <c:pt idx="3">
                  <c:v>2</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11433</c:v>
                </c:pt>
                <c:pt idx="3">
                  <c:v>11562</c:v>
                </c:pt>
                <c:pt idx="6">
                  <c:v>12074</c:v>
                </c:pt>
                <c:pt idx="9">
                  <c:v>12688</c:v>
                </c:pt>
                <c:pt idx="12">
                  <c:v>13159</c:v>
                </c:pt>
              </c:numCache>
            </c:numRef>
          </c:val>
        </c:ser>
        <c:dLbls>
          <c:showLegendKey val="0"/>
          <c:showVal val="0"/>
          <c:showCatName val="0"/>
          <c:showSerName val="0"/>
          <c:showPercent val="0"/>
          <c:showBubbleSize val="0"/>
        </c:dLbls>
        <c:gapWidth val="100"/>
        <c:overlap val="100"/>
        <c:axId val="65822720"/>
        <c:axId val="65824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4107</c:v>
                </c:pt>
                <c:pt idx="2">
                  <c:v>#N/A</c:v>
                </c:pt>
                <c:pt idx="3">
                  <c:v>#N/A</c:v>
                </c:pt>
                <c:pt idx="4">
                  <c:v>1808</c:v>
                </c:pt>
                <c:pt idx="5">
                  <c:v>#N/A</c:v>
                </c:pt>
                <c:pt idx="6">
                  <c:v>#N/A</c:v>
                </c:pt>
                <c:pt idx="7">
                  <c:v>945</c:v>
                </c:pt>
                <c:pt idx="8">
                  <c:v>#N/A</c:v>
                </c:pt>
                <c:pt idx="9">
                  <c:v>#N/A</c:v>
                </c:pt>
                <c:pt idx="10">
                  <c:v>1205</c:v>
                </c:pt>
                <c:pt idx="11">
                  <c:v>#N/A</c:v>
                </c:pt>
                <c:pt idx="12">
                  <c:v>#N/A</c:v>
                </c:pt>
                <c:pt idx="13">
                  <c:v>748</c:v>
                </c:pt>
                <c:pt idx="14">
                  <c:v>#N/A</c:v>
                </c:pt>
              </c:numCache>
            </c:numRef>
          </c:val>
          <c:smooth val="0"/>
        </c:ser>
        <c:dLbls>
          <c:showLegendKey val="0"/>
          <c:showVal val="0"/>
          <c:showCatName val="0"/>
          <c:showSerName val="0"/>
          <c:showPercent val="0"/>
          <c:showBubbleSize val="0"/>
        </c:dLbls>
        <c:marker val="1"/>
        <c:smooth val="0"/>
        <c:axId val="65822720"/>
        <c:axId val="65824640"/>
      </c:lineChart>
      <c:catAx>
        <c:axId val="6582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824640"/>
        <c:crosses val="autoZero"/>
        <c:auto val="1"/>
        <c:lblAlgn val="ctr"/>
        <c:lblOffset val="100"/>
        <c:tickLblSkip val="1"/>
        <c:tickMarkSkip val="1"/>
        <c:noMultiLvlLbl val="0"/>
      </c:catAx>
      <c:valAx>
        <c:axId val="6582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82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6613632"/>
        <c:axId val="66615552"/>
      </c:scatterChart>
      <c:valAx>
        <c:axId val="66613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615552"/>
        <c:crosses val="autoZero"/>
        <c:crossBetween val="midCat"/>
      </c:valAx>
      <c:valAx>
        <c:axId val="66615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613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8.1999999999999993</c:v>
                </c:pt>
                <c:pt idx="1">
                  <c:v>7</c:v>
                </c:pt>
                <c:pt idx="2">
                  <c:v>5.8</c:v>
                </c:pt>
                <c:pt idx="3">
                  <c:v>4.7</c:v>
                </c:pt>
                <c:pt idx="4">
                  <c:v>4.2</c:v>
                </c:pt>
              </c:numCache>
            </c:numRef>
          </c:xVal>
          <c:yVal>
            <c:numRef>
              <c:f>公会計指標分析・財政指標組合せ分析表!$K$73:$O$73</c:f>
              <c:numCache>
                <c:formatCode>#,##0.0;"▲ "#,##0.0</c:formatCode>
                <c:ptCount val="5"/>
                <c:pt idx="0">
                  <c:v>46.8</c:v>
                </c:pt>
                <c:pt idx="1">
                  <c:v>20.7</c:v>
                </c:pt>
                <c:pt idx="2">
                  <c:v>10.7</c:v>
                </c:pt>
                <c:pt idx="3">
                  <c:v>13.7</c:v>
                </c:pt>
                <c:pt idx="4">
                  <c:v>8.1999999999999993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66649472"/>
        <c:axId val="67180032"/>
      </c:scatterChart>
      <c:valAx>
        <c:axId val="66649472"/>
        <c:scaling>
          <c:orientation val="minMax"/>
          <c:max val="11.7"/>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180032"/>
        <c:crosses val="autoZero"/>
        <c:crossBetween val="midCat"/>
      </c:valAx>
      <c:valAx>
        <c:axId val="67180032"/>
        <c:scaling>
          <c:orientation val="minMax"/>
          <c:max val="8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649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年度決算時に比率が基準の</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を超え、地方債の発行に許可を必要とする団体となったため、法に基づく「公債費負担適正化計画」を策定いたしました。その後比率は、法に定められた基準を下回ることとなりましたが、市独自（法に基づかない）の、「公債費負担適正化計画」を策定し、地方債の発行額を抑制いたしました。また、公的資金補償金免除繰上償還により、高利の地方債の繰上償還を行ったことなどから、年々数値は改善してお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「公債費負担適正化計画」につきましては、平成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年度が最終年度となりましたが、今後予定されている大規模事業実施にあたり、引き続き適正な地方債管理を行い、財政の健全化に努めてまいります。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年度に策定した、「公債費負担適正化計画」に基づき、地方債発行額を抑制してきたこと、及び公的資金補償金免除繰上償還により、高利の地方債残高が減少したこと、さらには、平成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年度に策定した「財政健全化計画」に基づき、各種経常経費の削減に努めてきたことなどから、地方債現在高は増加傾向にあるものの、全国平均・県平均に比べ低い結果となっております。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52,725
51,888
33.93
17,779,755
16,402,906
1,215,336
10,117,016
13,159,369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52,725
51,888
33.93
17,779,755
16,402,906
1,215,336
10,117,016
13,159,369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52,725
51,888
33.93
17,779,755
16,402,906
1,215,336
10,117,016
13,159,369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52,725
51,888
33.93
17,779,755
16,402,906
1,215,336
10,117,016
13,159,369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内閣府の月例経済報告においては、緩やかな回復基調にあるとされながらも、当市の地方税収入は減少しており、財政基盤の脆弱さは引き続き変わらないところですが、平成</a:t>
          </a:r>
          <a:r>
            <a:rPr kumimoji="1" lang="en-US" altLang="ja-JP" sz="1200">
              <a:latin typeface="ＭＳ Ｐゴシック"/>
            </a:rPr>
            <a:t>19</a:t>
          </a:r>
          <a:r>
            <a:rPr kumimoji="1" lang="ja-JP" altLang="en-US" sz="1200">
              <a:latin typeface="ＭＳ Ｐゴシック"/>
            </a:rPr>
            <a:t>年度に策定した「財政健全化計画」に基づき、税徴収の強化等歳入確保に努めてきており、類似団体と同程度の数値となっております。</a:t>
          </a:r>
        </a:p>
        <a:p>
          <a:r>
            <a:rPr kumimoji="1" lang="ja-JP" altLang="en-US" sz="1200">
              <a:latin typeface="ＭＳ Ｐゴシック"/>
            </a:rPr>
            <a:t>　今後につきましても、公正性確保の観点からも、税徴収の強化等歳入確保により一層努めてまいります。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78740</xdr:rowOff>
    </xdr:from>
    <xdr:to>
      <xdr:col>7</xdr:col>
      <xdr:colOff>152400</xdr:colOff>
      <xdr:row>40</xdr:row>
      <xdr:rowOff>78740</xdr:rowOff>
    </xdr:to>
    <xdr:cxnSp macro="">
      <xdr:nvCxnSpPr>
        <xdr:cNvPr id="66" name="直線コネクタ 65"/>
        <xdr:cNvCxnSpPr/>
      </xdr:nvCxnSpPr>
      <xdr:spPr>
        <a:xfrm>
          <a:off x="4114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78740</xdr:rowOff>
    </xdr:from>
    <xdr:to>
      <xdr:col>6</xdr:col>
      <xdr:colOff>0</xdr:colOff>
      <xdr:row>40</xdr:row>
      <xdr:rowOff>78740</xdr:rowOff>
    </xdr:to>
    <xdr:cxnSp macro="">
      <xdr:nvCxnSpPr>
        <xdr:cNvPr id="69" name="直線コネクタ 68"/>
        <xdr:cNvCxnSpPr/>
      </xdr:nvCxnSpPr>
      <xdr:spPr>
        <a:xfrm>
          <a:off x="3225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54610</xdr:rowOff>
    </xdr:from>
    <xdr:to>
      <xdr:col>4</xdr:col>
      <xdr:colOff>482600</xdr:colOff>
      <xdr:row>40</xdr:row>
      <xdr:rowOff>78740</xdr:rowOff>
    </xdr:to>
    <xdr:cxnSp macro="">
      <xdr:nvCxnSpPr>
        <xdr:cNvPr id="72" name="直線コネクタ 71"/>
        <xdr:cNvCxnSpPr/>
      </xdr:nvCxnSpPr>
      <xdr:spPr>
        <a:xfrm>
          <a:off x="2336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153670</xdr:rowOff>
    </xdr:from>
    <xdr:to>
      <xdr:col>3</xdr:col>
      <xdr:colOff>279400</xdr:colOff>
      <xdr:row>40</xdr:row>
      <xdr:rowOff>54610</xdr:rowOff>
    </xdr:to>
    <xdr:cxnSp macro="">
      <xdr:nvCxnSpPr>
        <xdr:cNvPr id="75" name="直線コネクタ 74"/>
        <xdr:cNvCxnSpPr/>
      </xdr:nvCxnSpPr>
      <xdr:spPr>
        <a:xfrm>
          <a:off x="1447800" y="684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85" name="円/楕円 84"/>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44467</xdr:rowOff>
    </xdr:from>
    <xdr:ext cx="762000" cy="259045"/>
    <xdr:sp macro="" textlink="">
      <xdr:nvSpPr>
        <xdr:cNvPr id="86"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27940</xdr:rowOff>
    </xdr:from>
    <xdr:to>
      <xdr:col>6</xdr:col>
      <xdr:colOff>50800</xdr:colOff>
      <xdr:row>40</xdr:row>
      <xdr:rowOff>129540</xdr:rowOff>
    </xdr:to>
    <xdr:sp macro="" textlink="">
      <xdr:nvSpPr>
        <xdr:cNvPr id="87" name="円/楕円 86"/>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139717</xdr:rowOff>
    </xdr:from>
    <xdr:ext cx="736600" cy="259045"/>
    <xdr:sp macro="" textlink="">
      <xdr:nvSpPr>
        <xdr:cNvPr id="88" name="テキスト ボックス 87"/>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27940</xdr:rowOff>
    </xdr:from>
    <xdr:to>
      <xdr:col>4</xdr:col>
      <xdr:colOff>533400</xdr:colOff>
      <xdr:row>40</xdr:row>
      <xdr:rowOff>129540</xdr:rowOff>
    </xdr:to>
    <xdr:sp macro="" textlink="">
      <xdr:nvSpPr>
        <xdr:cNvPr id="89" name="円/楕円 88"/>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90" name="テキスト ボックス 89"/>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3810</xdr:rowOff>
    </xdr:from>
    <xdr:to>
      <xdr:col>3</xdr:col>
      <xdr:colOff>330200</xdr:colOff>
      <xdr:row>40</xdr:row>
      <xdr:rowOff>105410</xdr:rowOff>
    </xdr:to>
    <xdr:sp macro="" textlink="">
      <xdr:nvSpPr>
        <xdr:cNvPr id="91" name="円/楕円 90"/>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115587</xdr:rowOff>
    </xdr:from>
    <xdr:ext cx="762000" cy="259045"/>
    <xdr:sp macro="" textlink="">
      <xdr:nvSpPr>
        <xdr:cNvPr id="92" name="テキスト ボックス 91"/>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102870</xdr:rowOff>
    </xdr:from>
    <xdr:to>
      <xdr:col>2</xdr:col>
      <xdr:colOff>127000</xdr:colOff>
      <xdr:row>40</xdr:row>
      <xdr:rowOff>33020</xdr:rowOff>
    </xdr:to>
    <xdr:sp macro="" textlink="">
      <xdr:nvSpPr>
        <xdr:cNvPr id="93" name="円/楕円 92"/>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43197</xdr:rowOff>
    </xdr:from>
    <xdr:ext cx="762000" cy="259045"/>
    <xdr:sp macro="" textlink="">
      <xdr:nvSpPr>
        <xdr:cNvPr id="94" name="テキスト ボックス 93"/>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緩やかな回復基調にあるとされている経済状況の中、当市の地方税収入は減少しております。</a:t>
          </a:r>
        </a:p>
        <a:p>
          <a:r>
            <a:rPr kumimoji="1" lang="ja-JP" altLang="en-US" sz="1200">
              <a:latin typeface="ＭＳ Ｐゴシック"/>
            </a:rPr>
            <a:t>　一方、地方消費税交付金や地方交付税の増加により、経常一般財源が大幅に増加したこと、また、生活保護費等の扶助費が微減となったことから、比率は改善しております。</a:t>
          </a:r>
        </a:p>
        <a:p>
          <a:r>
            <a:rPr kumimoji="1" lang="ja-JP" altLang="en-US" sz="1200">
              <a:latin typeface="ＭＳ Ｐゴシック"/>
            </a:rPr>
            <a:t>　今後につきましても、積極的に歳入を確保していくとともに、「財政健全化計画」で得られた経験を基に、さらなる経常経費の削減し、無駄のない予算執行に努めてまいります。</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12519</xdr:rowOff>
    </xdr:from>
    <xdr:to>
      <xdr:col>7</xdr:col>
      <xdr:colOff>152400</xdr:colOff>
      <xdr:row>61</xdr:row>
      <xdr:rowOff>157299</xdr:rowOff>
    </xdr:to>
    <xdr:cxnSp macro="">
      <xdr:nvCxnSpPr>
        <xdr:cNvPr id="131" name="直線コネクタ 130"/>
        <xdr:cNvCxnSpPr/>
      </xdr:nvCxnSpPr>
      <xdr:spPr>
        <a:xfrm flipV="1">
          <a:off x="4114800" y="10470969"/>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61</xdr:row>
      <xdr:rowOff>157299</xdr:rowOff>
    </xdr:to>
    <xdr:cxnSp macro="">
      <xdr:nvCxnSpPr>
        <xdr:cNvPr id="134" name="直線コネクタ 133"/>
        <xdr:cNvCxnSpPr/>
      </xdr:nvCxnSpPr>
      <xdr:spPr>
        <a:xfrm>
          <a:off x="3225800" y="10360660"/>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66766</xdr:rowOff>
    </xdr:from>
    <xdr:to>
      <xdr:col>4</xdr:col>
      <xdr:colOff>482600</xdr:colOff>
      <xdr:row>60</xdr:row>
      <xdr:rowOff>73660</xdr:rowOff>
    </xdr:to>
    <xdr:cxnSp macro="">
      <xdr:nvCxnSpPr>
        <xdr:cNvPr id="137" name="直線コネクタ 136"/>
        <xdr:cNvCxnSpPr/>
      </xdr:nvCxnSpPr>
      <xdr:spPr>
        <a:xfrm>
          <a:off x="2336800" y="103537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66766</xdr:rowOff>
    </xdr:from>
    <xdr:to>
      <xdr:col>3</xdr:col>
      <xdr:colOff>279400</xdr:colOff>
      <xdr:row>60</xdr:row>
      <xdr:rowOff>94343</xdr:rowOff>
    </xdr:to>
    <xdr:cxnSp macro="">
      <xdr:nvCxnSpPr>
        <xdr:cNvPr id="140" name="直線コネクタ 139"/>
        <xdr:cNvCxnSpPr/>
      </xdr:nvCxnSpPr>
      <xdr:spPr>
        <a:xfrm flipV="1">
          <a:off x="1447800" y="103537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743</xdr:rowOff>
    </xdr:from>
    <xdr:ext cx="762000" cy="259045"/>
    <xdr:sp macro="" textlink="">
      <xdr:nvSpPr>
        <xdr:cNvPr id="144" name="テキスト ボックス 143"/>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133169</xdr:rowOff>
    </xdr:from>
    <xdr:to>
      <xdr:col>7</xdr:col>
      <xdr:colOff>203200</xdr:colOff>
      <xdr:row>61</xdr:row>
      <xdr:rowOff>63319</xdr:rowOff>
    </xdr:to>
    <xdr:sp macro="" textlink="">
      <xdr:nvSpPr>
        <xdr:cNvPr id="150" name="円/楕円 149"/>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149696</xdr:rowOff>
    </xdr:from>
    <xdr:ext cx="762000" cy="259045"/>
    <xdr:sp macro="" textlink="">
      <xdr:nvSpPr>
        <xdr:cNvPr id="151" name="財政構造の弾力性該当値テキスト"/>
        <xdr:cNvSpPr txBox="1"/>
      </xdr:nvSpPr>
      <xdr:spPr>
        <a:xfrm>
          <a:off x="5041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106499</xdr:rowOff>
    </xdr:from>
    <xdr:to>
      <xdr:col>6</xdr:col>
      <xdr:colOff>50800</xdr:colOff>
      <xdr:row>62</xdr:row>
      <xdr:rowOff>36649</xdr:rowOff>
    </xdr:to>
    <xdr:sp macro="" textlink="">
      <xdr:nvSpPr>
        <xdr:cNvPr id="152" name="円/楕円 151"/>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46826</xdr:rowOff>
    </xdr:from>
    <xdr:ext cx="736600" cy="259045"/>
    <xdr:sp macro="" textlink="">
      <xdr:nvSpPr>
        <xdr:cNvPr id="153" name="テキスト ボックス 152"/>
        <xdr:cNvSpPr txBox="1"/>
      </xdr:nvSpPr>
      <xdr:spPr>
        <a:xfrm>
          <a:off x="3733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4" name="円/楕円 153"/>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5" name="テキスト ボックス 154"/>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15966</xdr:rowOff>
    </xdr:from>
    <xdr:to>
      <xdr:col>3</xdr:col>
      <xdr:colOff>330200</xdr:colOff>
      <xdr:row>60</xdr:row>
      <xdr:rowOff>117566</xdr:rowOff>
    </xdr:to>
    <xdr:sp macro="" textlink="">
      <xdr:nvSpPr>
        <xdr:cNvPr id="156" name="円/楕円 155"/>
        <xdr:cNvSpPr/>
      </xdr:nvSpPr>
      <xdr:spPr>
        <a:xfrm>
          <a:off x="2286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127743</xdr:rowOff>
    </xdr:from>
    <xdr:ext cx="762000" cy="259045"/>
    <xdr:sp macro="" textlink="">
      <xdr:nvSpPr>
        <xdr:cNvPr id="157" name="テキスト ボックス 156"/>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43543</xdr:rowOff>
    </xdr:from>
    <xdr:to>
      <xdr:col>2</xdr:col>
      <xdr:colOff>127000</xdr:colOff>
      <xdr:row>60</xdr:row>
      <xdr:rowOff>145143</xdr:rowOff>
    </xdr:to>
    <xdr:sp macro="" textlink="">
      <xdr:nvSpPr>
        <xdr:cNvPr id="158" name="円/楕円 157"/>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155320</xdr:rowOff>
    </xdr:from>
    <xdr:ext cx="762000" cy="259045"/>
    <xdr:sp macro="" textlink="">
      <xdr:nvSpPr>
        <xdr:cNvPr id="159" name="テキスト ボックス 158"/>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消防・救急業務について、平成</a:t>
          </a:r>
          <a:r>
            <a:rPr kumimoji="1" lang="en-US" altLang="ja-JP" sz="1200">
              <a:latin typeface="ＭＳ Ｐゴシック"/>
            </a:rPr>
            <a:t>25</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月から、近隣市町との広域化を実施したことや、自校方式で実施している小中学校の給食業務の委託化を進めたことなどから、類似団体と比較して低い水準となっております。</a:t>
          </a:r>
        </a:p>
        <a:p>
          <a:r>
            <a:rPr kumimoji="1" lang="ja-JP" altLang="en-US" sz="1200">
              <a:latin typeface="ＭＳ Ｐゴシック"/>
            </a:rPr>
            <a:t>　今後につきましても、指定管理者制度の積極的な活用や、定員適正化に向けた計画的な採用により比率の改善に努めてまいります。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93810</xdr:rowOff>
    </xdr:from>
    <xdr:to>
      <xdr:col>7</xdr:col>
      <xdr:colOff>152400</xdr:colOff>
      <xdr:row>82</xdr:row>
      <xdr:rowOff>162835</xdr:rowOff>
    </xdr:to>
    <xdr:cxnSp macro="">
      <xdr:nvCxnSpPr>
        <xdr:cNvPr id="194" name="直線コネクタ 193"/>
        <xdr:cNvCxnSpPr/>
      </xdr:nvCxnSpPr>
      <xdr:spPr>
        <a:xfrm>
          <a:off x="4114800" y="14152710"/>
          <a:ext cx="838200" cy="6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35764</xdr:rowOff>
    </xdr:from>
    <xdr:to>
      <xdr:col>6</xdr:col>
      <xdr:colOff>0</xdr:colOff>
      <xdr:row>82</xdr:row>
      <xdr:rowOff>93810</xdr:rowOff>
    </xdr:to>
    <xdr:cxnSp macro="">
      <xdr:nvCxnSpPr>
        <xdr:cNvPr id="197" name="直線コネクタ 196"/>
        <xdr:cNvCxnSpPr/>
      </xdr:nvCxnSpPr>
      <xdr:spPr>
        <a:xfrm>
          <a:off x="3225800" y="14094664"/>
          <a:ext cx="889000" cy="5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35764</xdr:rowOff>
    </xdr:from>
    <xdr:to>
      <xdr:col>4</xdr:col>
      <xdr:colOff>482600</xdr:colOff>
      <xdr:row>83</xdr:row>
      <xdr:rowOff>134088</xdr:rowOff>
    </xdr:to>
    <xdr:cxnSp macro="">
      <xdr:nvCxnSpPr>
        <xdr:cNvPr id="200" name="直線コネクタ 199"/>
        <xdr:cNvCxnSpPr/>
      </xdr:nvCxnSpPr>
      <xdr:spPr>
        <a:xfrm flipV="1">
          <a:off x="2336800" y="14094664"/>
          <a:ext cx="889000" cy="26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134088</xdr:rowOff>
    </xdr:from>
    <xdr:to>
      <xdr:col>3</xdr:col>
      <xdr:colOff>279400</xdr:colOff>
      <xdr:row>84</xdr:row>
      <xdr:rowOff>25992</xdr:rowOff>
    </xdr:to>
    <xdr:cxnSp macro="">
      <xdr:nvCxnSpPr>
        <xdr:cNvPr id="203" name="直線コネクタ 202"/>
        <xdr:cNvCxnSpPr/>
      </xdr:nvCxnSpPr>
      <xdr:spPr>
        <a:xfrm flipV="1">
          <a:off x="1447800" y="14364438"/>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213" name="円/楕円 212"/>
        <xdr:cNvSpPr/>
      </xdr:nvSpPr>
      <xdr:spPr>
        <a:xfrm>
          <a:off x="4902200" y="141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128562</xdr:rowOff>
    </xdr:from>
    <xdr:ext cx="762000" cy="259045"/>
    <xdr:sp macro="" textlink="">
      <xdr:nvSpPr>
        <xdr:cNvPr id="214" name="人件費・物件費等の状況該当値テキスト"/>
        <xdr:cNvSpPr txBox="1"/>
      </xdr:nvSpPr>
      <xdr:spPr>
        <a:xfrm>
          <a:off x="5041900" y="1401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91,410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43010</xdr:rowOff>
    </xdr:from>
    <xdr:to>
      <xdr:col>6</xdr:col>
      <xdr:colOff>50800</xdr:colOff>
      <xdr:row>82</xdr:row>
      <xdr:rowOff>144610</xdr:rowOff>
    </xdr:to>
    <xdr:sp macro="" textlink="">
      <xdr:nvSpPr>
        <xdr:cNvPr id="215" name="円/楕円 214"/>
        <xdr:cNvSpPr/>
      </xdr:nvSpPr>
      <xdr:spPr>
        <a:xfrm>
          <a:off x="4064000" y="141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154787</xdr:rowOff>
    </xdr:from>
    <xdr:ext cx="736600" cy="259045"/>
    <xdr:sp macro="" textlink="">
      <xdr:nvSpPr>
        <xdr:cNvPr id="216" name="テキスト ボックス 215"/>
        <xdr:cNvSpPr txBox="1"/>
      </xdr:nvSpPr>
      <xdr:spPr>
        <a:xfrm>
          <a:off x="3733800" y="1387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156414</xdr:rowOff>
    </xdr:from>
    <xdr:to>
      <xdr:col>4</xdr:col>
      <xdr:colOff>533400</xdr:colOff>
      <xdr:row>82</xdr:row>
      <xdr:rowOff>86564</xdr:rowOff>
    </xdr:to>
    <xdr:sp macro="" textlink="">
      <xdr:nvSpPr>
        <xdr:cNvPr id="217" name="円/楕円 216"/>
        <xdr:cNvSpPr/>
      </xdr:nvSpPr>
      <xdr:spPr>
        <a:xfrm>
          <a:off x="3175000" y="140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96741</xdr:rowOff>
    </xdr:from>
    <xdr:ext cx="762000" cy="259045"/>
    <xdr:sp macro="" textlink="">
      <xdr:nvSpPr>
        <xdr:cNvPr id="218" name="テキスト ボックス 217"/>
        <xdr:cNvSpPr txBox="1"/>
      </xdr:nvSpPr>
      <xdr:spPr>
        <a:xfrm>
          <a:off x="2844800" y="1381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83288</xdr:rowOff>
    </xdr:from>
    <xdr:to>
      <xdr:col>3</xdr:col>
      <xdr:colOff>330200</xdr:colOff>
      <xdr:row>84</xdr:row>
      <xdr:rowOff>13438</xdr:rowOff>
    </xdr:to>
    <xdr:sp macro="" textlink="">
      <xdr:nvSpPr>
        <xdr:cNvPr id="219" name="円/楕円 218"/>
        <xdr:cNvSpPr/>
      </xdr:nvSpPr>
      <xdr:spPr>
        <a:xfrm>
          <a:off x="2286000" y="143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23615</xdr:rowOff>
    </xdr:from>
    <xdr:ext cx="762000" cy="259045"/>
    <xdr:sp macro="" textlink="">
      <xdr:nvSpPr>
        <xdr:cNvPr id="220" name="テキスト ボックス 219"/>
        <xdr:cNvSpPr txBox="1"/>
      </xdr:nvSpPr>
      <xdr:spPr>
        <a:xfrm>
          <a:off x="1955800" y="1408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102,055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146642</xdr:rowOff>
    </xdr:from>
    <xdr:to>
      <xdr:col>2</xdr:col>
      <xdr:colOff>127000</xdr:colOff>
      <xdr:row>84</xdr:row>
      <xdr:rowOff>76792</xdr:rowOff>
    </xdr:to>
    <xdr:sp macro="" textlink="">
      <xdr:nvSpPr>
        <xdr:cNvPr id="221" name="円/楕円 220"/>
        <xdr:cNvSpPr/>
      </xdr:nvSpPr>
      <xdr:spPr>
        <a:xfrm>
          <a:off x="1397000" y="143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86969</xdr:rowOff>
    </xdr:from>
    <xdr:ext cx="762000" cy="259045"/>
    <xdr:sp macro="" textlink="">
      <xdr:nvSpPr>
        <xdr:cNvPr id="222" name="テキスト ボックス 221"/>
        <xdr:cNvSpPr txBox="1"/>
      </xdr:nvSpPr>
      <xdr:spPr>
        <a:xfrm>
          <a:off x="1066800" y="1414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ラスパイレス指数は９９．８となり、国の給与水準と均衡しております。</a:t>
          </a:r>
          <a:endParaRPr lang="ja-JP" altLang="ja-JP" sz="1200">
            <a:effectLst/>
          </a:endParaRPr>
        </a:p>
        <a:p>
          <a:r>
            <a:rPr lang="ja-JP" altLang="ja-JP" sz="1200">
              <a:solidFill>
                <a:schemeClr val="dk1"/>
              </a:solidFill>
              <a:effectLst/>
              <a:latin typeface="+mn-lt"/>
              <a:ea typeface="+mn-ea"/>
              <a:cs typeface="+mn-cs"/>
            </a:rPr>
            <a:t>　平成２７年度の給与改定においては、平成２７年人事院勧告・埼玉県人事委員会勧告に準じた給与改定を実施しました。</a:t>
          </a:r>
          <a:endParaRPr lang="ja-JP" altLang="ja-JP" sz="1200">
            <a:effectLst/>
          </a:endParaRPr>
        </a:p>
        <a:p>
          <a:r>
            <a:rPr lang="ja-JP" altLang="ja-JP" sz="1200">
              <a:solidFill>
                <a:schemeClr val="dk1"/>
              </a:solidFill>
              <a:effectLst/>
              <a:latin typeface="+mn-lt"/>
              <a:ea typeface="+mn-ea"/>
              <a:cs typeface="+mn-cs"/>
            </a:rPr>
            <a:t>　当市では、給与改定にあたり、人事院勧告・埼玉県人事委員会勧告を考慮して実施しており、今後もより一層、給与の適正化に努めてまいります。</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15663</xdr:rowOff>
    </xdr:to>
    <xdr:cxnSp macro="">
      <xdr:nvCxnSpPr>
        <xdr:cNvPr id="256" name="直線コネクタ 255"/>
        <xdr:cNvCxnSpPr/>
      </xdr:nvCxnSpPr>
      <xdr:spPr>
        <a:xfrm>
          <a:off x="16179800" y="145406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138854</xdr:rowOff>
    </xdr:from>
    <xdr:to>
      <xdr:col>23</xdr:col>
      <xdr:colOff>406400</xdr:colOff>
      <xdr:row>85</xdr:row>
      <xdr:rowOff>7620</xdr:rowOff>
    </xdr:to>
    <xdr:cxnSp macro="">
      <xdr:nvCxnSpPr>
        <xdr:cNvPr id="259" name="直線コネクタ 258"/>
        <xdr:cNvCxnSpPr/>
      </xdr:nvCxnSpPr>
      <xdr:spPr>
        <a:xfrm flipV="1">
          <a:off x="15290800" y="1454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89</xdr:row>
      <xdr:rowOff>5504</xdr:rowOff>
    </xdr:to>
    <xdr:cxnSp macro="">
      <xdr:nvCxnSpPr>
        <xdr:cNvPr id="262" name="直線コネクタ 261"/>
        <xdr:cNvCxnSpPr/>
      </xdr:nvCxnSpPr>
      <xdr:spPr>
        <a:xfrm flipV="1">
          <a:off x="14401800" y="14580870"/>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89</xdr:row>
      <xdr:rowOff>5504</xdr:rowOff>
    </xdr:to>
    <xdr:cxnSp macro="">
      <xdr:nvCxnSpPr>
        <xdr:cNvPr id="265" name="直線コネクタ 264"/>
        <xdr:cNvCxnSpPr/>
      </xdr:nvCxnSpPr>
      <xdr:spPr>
        <a:xfrm>
          <a:off x="13512800" y="152323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5" name="円/楕円 274"/>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108390</xdr:rowOff>
    </xdr:from>
    <xdr:ext cx="762000" cy="259045"/>
    <xdr:sp macro="" textlink="">
      <xdr:nvSpPr>
        <xdr:cNvPr id="276" name="給与水準   （国との比較）該当値テキスト"/>
        <xdr:cNvSpPr txBox="1"/>
      </xdr:nvSpPr>
      <xdr:spPr>
        <a:xfrm>
          <a:off x="17106900" y="145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7" name="円/楕円 276"/>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78" name="テキスト ボックス 277"/>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9" name="円/楕円 278"/>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43197</xdr:rowOff>
    </xdr:from>
    <xdr:ext cx="762000" cy="259045"/>
    <xdr:sp macro="" textlink="">
      <xdr:nvSpPr>
        <xdr:cNvPr id="280" name="テキスト ボックス 279"/>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81" name="円/楕円 280"/>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82" name="テキスト ボックス 281"/>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3" name="円/楕円 282"/>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4" name="テキスト ボックス 283"/>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定員管理については、平成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年度までを計画期間とする「幸手市定員適正化計画第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次後期」により定員の適正化を推進しています。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次中期計画では、少数精鋭による機能的、効率的な行政運営を目指し人員削減を行い、その経費を行政サービスの維持・向上に充てるよう努めてきました。　一方で、地方分権の推進や複雑化、多様化する市民ﾆｰｽﾞへの対応など、職員の事務量は増加しており、これに対応する職員体制を維持・整備していかなければ、行政活動の停滞を招き、市民サービスへの影響が懸念されることから、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次後期計画では、減らすところは減らすが必要なところには配置を行うことを念頭においた行政需要に応じた採用を行ってまいります。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160655</xdr:rowOff>
    </xdr:from>
    <xdr:to>
      <xdr:col>24</xdr:col>
      <xdr:colOff>558800</xdr:colOff>
      <xdr:row>60</xdr:row>
      <xdr:rowOff>39476</xdr:rowOff>
    </xdr:to>
    <xdr:cxnSp macro="">
      <xdr:nvCxnSpPr>
        <xdr:cNvPr id="319" name="直線コネクタ 318"/>
        <xdr:cNvCxnSpPr/>
      </xdr:nvCxnSpPr>
      <xdr:spPr>
        <a:xfrm>
          <a:off x="16179800" y="10276205"/>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154622</xdr:rowOff>
    </xdr:from>
    <xdr:to>
      <xdr:col>23</xdr:col>
      <xdr:colOff>406400</xdr:colOff>
      <xdr:row>59</xdr:row>
      <xdr:rowOff>160655</xdr:rowOff>
    </xdr:to>
    <xdr:cxnSp macro="">
      <xdr:nvCxnSpPr>
        <xdr:cNvPr id="322" name="直線コネクタ 321"/>
        <xdr:cNvCxnSpPr/>
      </xdr:nvCxnSpPr>
      <xdr:spPr>
        <a:xfrm>
          <a:off x="15290800" y="102701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152612</xdr:rowOff>
    </xdr:from>
    <xdr:to>
      <xdr:col>22</xdr:col>
      <xdr:colOff>203200</xdr:colOff>
      <xdr:row>59</xdr:row>
      <xdr:rowOff>154622</xdr:rowOff>
    </xdr:to>
    <xdr:cxnSp macro="">
      <xdr:nvCxnSpPr>
        <xdr:cNvPr id="325" name="直線コネクタ 324"/>
        <xdr:cNvCxnSpPr/>
      </xdr:nvCxnSpPr>
      <xdr:spPr>
        <a:xfrm>
          <a:off x="14401800" y="1026816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152612</xdr:rowOff>
    </xdr:from>
    <xdr:to>
      <xdr:col>21</xdr:col>
      <xdr:colOff>0</xdr:colOff>
      <xdr:row>62</xdr:row>
      <xdr:rowOff>4233</xdr:rowOff>
    </xdr:to>
    <xdr:cxnSp macro="">
      <xdr:nvCxnSpPr>
        <xdr:cNvPr id="328" name="直線コネクタ 327"/>
        <xdr:cNvCxnSpPr/>
      </xdr:nvCxnSpPr>
      <xdr:spPr>
        <a:xfrm flipV="1">
          <a:off x="13512800" y="10268162"/>
          <a:ext cx="889000" cy="36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160126</xdr:rowOff>
    </xdr:from>
    <xdr:to>
      <xdr:col>24</xdr:col>
      <xdr:colOff>609600</xdr:colOff>
      <xdr:row>60</xdr:row>
      <xdr:rowOff>90276</xdr:rowOff>
    </xdr:to>
    <xdr:sp macro="" textlink="">
      <xdr:nvSpPr>
        <xdr:cNvPr id="338" name="円/楕円 337"/>
        <xdr:cNvSpPr/>
      </xdr:nvSpPr>
      <xdr:spPr>
        <a:xfrm>
          <a:off x="169672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5203</xdr:rowOff>
    </xdr:from>
    <xdr:ext cx="762000" cy="259045"/>
    <xdr:sp macro="" textlink="">
      <xdr:nvSpPr>
        <xdr:cNvPr id="339" name="定員管理の状況該当値テキスト"/>
        <xdr:cNvSpPr txBox="1"/>
      </xdr:nvSpPr>
      <xdr:spPr>
        <a:xfrm>
          <a:off x="17106900" y="1012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109855</xdr:rowOff>
    </xdr:from>
    <xdr:to>
      <xdr:col>23</xdr:col>
      <xdr:colOff>457200</xdr:colOff>
      <xdr:row>60</xdr:row>
      <xdr:rowOff>40005</xdr:rowOff>
    </xdr:to>
    <xdr:sp macro="" textlink="">
      <xdr:nvSpPr>
        <xdr:cNvPr id="340" name="円/楕円 339"/>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50182</xdr:rowOff>
    </xdr:from>
    <xdr:ext cx="736600" cy="259045"/>
    <xdr:sp macro="" textlink="">
      <xdr:nvSpPr>
        <xdr:cNvPr id="341" name="テキスト ボックス 340"/>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103822</xdr:rowOff>
    </xdr:from>
    <xdr:to>
      <xdr:col>22</xdr:col>
      <xdr:colOff>254000</xdr:colOff>
      <xdr:row>60</xdr:row>
      <xdr:rowOff>33972</xdr:rowOff>
    </xdr:to>
    <xdr:sp macro="" textlink="">
      <xdr:nvSpPr>
        <xdr:cNvPr id="342" name="円/楕円 341"/>
        <xdr:cNvSpPr/>
      </xdr:nvSpPr>
      <xdr:spPr>
        <a:xfrm>
          <a:off x="15240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44149</xdr:rowOff>
    </xdr:from>
    <xdr:ext cx="762000" cy="259045"/>
    <xdr:sp macro="" textlink="">
      <xdr:nvSpPr>
        <xdr:cNvPr id="343" name="テキスト ボックス 342"/>
        <xdr:cNvSpPr txBox="1"/>
      </xdr:nvSpPr>
      <xdr:spPr>
        <a:xfrm>
          <a:off x="14909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101812</xdr:rowOff>
    </xdr:from>
    <xdr:to>
      <xdr:col>21</xdr:col>
      <xdr:colOff>50800</xdr:colOff>
      <xdr:row>60</xdr:row>
      <xdr:rowOff>31962</xdr:rowOff>
    </xdr:to>
    <xdr:sp macro="" textlink="">
      <xdr:nvSpPr>
        <xdr:cNvPr id="344" name="円/楕円 343"/>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42139</xdr:rowOff>
    </xdr:from>
    <xdr:ext cx="762000" cy="259045"/>
    <xdr:sp macro="" textlink="">
      <xdr:nvSpPr>
        <xdr:cNvPr id="345" name="テキスト ボックス 344"/>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124883</xdr:rowOff>
    </xdr:from>
    <xdr:to>
      <xdr:col>19</xdr:col>
      <xdr:colOff>533400</xdr:colOff>
      <xdr:row>62</xdr:row>
      <xdr:rowOff>55033</xdr:rowOff>
    </xdr:to>
    <xdr:sp macro="" textlink="">
      <xdr:nvSpPr>
        <xdr:cNvPr id="346" name="円/楕円 345"/>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65210</xdr:rowOff>
    </xdr:from>
    <xdr:ext cx="762000" cy="259045"/>
    <xdr:sp macro="" textlink="">
      <xdr:nvSpPr>
        <xdr:cNvPr id="347" name="テキスト ボックス 346"/>
        <xdr:cNvSpPr txBox="1"/>
      </xdr:nvSpPr>
      <xdr:spPr>
        <a:xfrm>
          <a:off x="13131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平成</a:t>
          </a:r>
          <a:r>
            <a:rPr kumimoji="1" lang="en-US" altLang="ja-JP" sz="1150">
              <a:latin typeface="ＭＳ Ｐゴシック"/>
            </a:rPr>
            <a:t>18</a:t>
          </a:r>
          <a:r>
            <a:rPr kumimoji="1" lang="ja-JP" altLang="en-US" sz="1150">
              <a:latin typeface="ＭＳ Ｐゴシック"/>
            </a:rPr>
            <a:t>年度決算時に比率が基準の</a:t>
          </a:r>
          <a:r>
            <a:rPr kumimoji="1" lang="en-US" altLang="ja-JP" sz="1150">
              <a:latin typeface="ＭＳ Ｐゴシック"/>
            </a:rPr>
            <a:t>18</a:t>
          </a:r>
          <a:r>
            <a:rPr kumimoji="1" lang="ja-JP" altLang="en-US" sz="1150">
              <a:latin typeface="ＭＳ Ｐゴシック"/>
            </a:rPr>
            <a:t>％を超え、地方債の発行に許可を必要とする団体となったため、法に基づく「公債費負担適正化計画」を策定いたしました。その後比率は、法に定められた基準を下回ることととなりましたが、市独自（法に基づかない）の、「公債費負担適正化計画」を策定し、地方債の発行額を抑制いたしました。また、公的資金補償金免除繰上償還により、高利の地方債残高が減少しており、年々数値は改善しております。</a:t>
          </a:r>
        </a:p>
        <a:p>
          <a:r>
            <a:rPr kumimoji="1" lang="ja-JP" altLang="en-US" sz="1150">
              <a:latin typeface="ＭＳ Ｐゴシック"/>
            </a:rPr>
            <a:t>　「公債費負担適正化計画」につきましては、平成</a:t>
          </a:r>
          <a:r>
            <a:rPr kumimoji="1" lang="en-US" altLang="ja-JP" sz="1150">
              <a:latin typeface="ＭＳ Ｐゴシック"/>
            </a:rPr>
            <a:t>25</a:t>
          </a:r>
          <a:r>
            <a:rPr kumimoji="1" lang="ja-JP" altLang="en-US" sz="1150">
              <a:latin typeface="ＭＳ Ｐゴシック"/>
            </a:rPr>
            <a:t>年度に計画年度が終了しておりますが、今後も引き続き、適正な地方債管理を行い、財政の健全化に努めてまいります。</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120015</xdr:rowOff>
    </xdr:from>
    <xdr:to>
      <xdr:col>24</xdr:col>
      <xdr:colOff>558800</xdr:colOff>
      <xdr:row>38</xdr:row>
      <xdr:rowOff>150178</xdr:rowOff>
    </xdr:to>
    <xdr:cxnSp macro="">
      <xdr:nvCxnSpPr>
        <xdr:cNvPr id="377" name="直線コネクタ 376"/>
        <xdr:cNvCxnSpPr/>
      </xdr:nvCxnSpPr>
      <xdr:spPr>
        <a:xfrm flipV="1">
          <a:off x="16179800" y="663511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150178</xdr:rowOff>
    </xdr:from>
    <xdr:to>
      <xdr:col>23</xdr:col>
      <xdr:colOff>406400</xdr:colOff>
      <xdr:row>39</xdr:row>
      <xdr:rowOff>45085</xdr:rowOff>
    </xdr:to>
    <xdr:cxnSp macro="">
      <xdr:nvCxnSpPr>
        <xdr:cNvPr id="380" name="直線コネクタ 379"/>
        <xdr:cNvCxnSpPr/>
      </xdr:nvCxnSpPr>
      <xdr:spPr>
        <a:xfrm flipV="1">
          <a:off x="15290800" y="66652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45085</xdr:rowOff>
    </xdr:from>
    <xdr:to>
      <xdr:col>22</xdr:col>
      <xdr:colOff>203200</xdr:colOff>
      <xdr:row>39</xdr:row>
      <xdr:rowOff>117475</xdr:rowOff>
    </xdr:to>
    <xdr:cxnSp macro="">
      <xdr:nvCxnSpPr>
        <xdr:cNvPr id="383" name="直線コネクタ 382"/>
        <xdr:cNvCxnSpPr/>
      </xdr:nvCxnSpPr>
      <xdr:spPr>
        <a:xfrm flipV="1">
          <a:off x="14401800" y="67316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117475</xdr:rowOff>
    </xdr:from>
    <xdr:to>
      <xdr:col>21</xdr:col>
      <xdr:colOff>0</xdr:colOff>
      <xdr:row>40</xdr:row>
      <xdr:rowOff>18415</xdr:rowOff>
    </xdr:to>
    <xdr:cxnSp macro="">
      <xdr:nvCxnSpPr>
        <xdr:cNvPr id="386" name="直線コネクタ 385"/>
        <xdr:cNvCxnSpPr/>
      </xdr:nvCxnSpPr>
      <xdr:spPr>
        <a:xfrm flipV="1">
          <a:off x="13512800" y="68040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69215</xdr:rowOff>
    </xdr:from>
    <xdr:to>
      <xdr:col>24</xdr:col>
      <xdr:colOff>609600</xdr:colOff>
      <xdr:row>38</xdr:row>
      <xdr:rowOff>170815</xdr:rowOff>
    </xdr:to>
    <xdr:sp macro="" textlink="">
      <xdr:nvSpPr>
        <xdr:cNvPr id="396" name="円/楕円 395"/>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85742</xdr:rowOff>
    </xdr:from>
    <xdr:ext cx="762000" cy="259045"/>
    <xdr:sp macro="" textlink="">
      <xdr:nvSpPr>
        <xdr:cNvPr id="397"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99378</xdr:rowOff>
    </xdr:from>
    <xdr:to>
      <xdr:col>23</xdr:col>
      <xdr:colOff>457200</xdr:colOff>
      <xdr:row>39</xdr:row>
      <xdr:rowOff>29528</xdr:rowOff>
    </xdr:to>
    <xdr:sp macro="" textlink="">
      <xdr:nvSpPr>
        <xdr:cNvPr id="398" name="円/楕円 397"/>
        <xdr:cNvSpPr/>
      </xdr:nvSpPr>
      <xdr:spPr>
        <a:xfrm>
          <a:off x="16129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39705</xdr:rowOff>
    </xdr:from>
    <xdr:ext cx="736600" cy="259045"/>
    <xdr:sp macro="" textlink="">
      <xdr:nvSpPr>
        <xdr:cNvPr id="399" name="テキスト ボックス 398"/>
        <xdr:cNvSpPr txBox="1"/>
      </xdr:nvSpPr>
      <xdr:spPr>
        <a:xfrm>
          <a:off x="15798800" y="638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165735</xdr:rowOff>
    </xdr:from>
    <xdr:to>
      <xdr:col>22</xdr:col>
      <xdr:colOff>254000</xdr:colOff>
      <xdr:row>39</xdr:row>
      <xdr:rowOff>95885</xdr:rowOff>
    </xdr:to>
    <xdr:sp macro="" textlink="">
      <xdr:nvSpPr>
        <xdr:cNvPr id="400" name="円/楕円 399"/>
        <xdr:cNvSpPr/>
      </xdr:nvSpPr>
      <xdr:spPr>
        <a:xfrm>
          <a:off x="15240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106062</xdr:rowOff>
    </xdr:from>
    <xdr:ext cx="762000" cy="259045"/>
    <xdr:sp macro="" textlink="">
      <xdr:nvSpPr>
        <xdr:cNvPr id="401" name="テキスト ボックス 400"/>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66675</xdr:rowOff>
    </xdr:from>
    <xdr:to>
      <xdr:col>21</xdr:col>
      <xdr:colOff>50800</xdr:colOff>
      <xdr:row>39</xdr:row>
      <xdr:rowOff>168275</xdr:rowOff>
    </xdr:to>
    <xdr:sp macro="" textlink="">
      <xdr:nvSpPr>
        <xdr:cNvPr id="402" name="円/楕円 401"/>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7002</xdr:rowOff>
    </xdr:from>
    <xdr:ext cx="762000" cy="259045"/>
    <xdr:sp macro="" textlink="">
      <xdr:nvSpPr>
        <xdr:cNvPr id="403" name="テキスト ボックス 402"/>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139065</xdr:rowOff>
    </xdr:from>
    <xdr:to>
      <xdr:col>19</xdr:col>
      <xdr:colOff>533400</xdr:colOff>
      <xdr:row>40</xdr:row>
      <xdr:rowOff>69215</xdr:rowOff>
    </xdr:to>
    <xdr:sp macro="" textlink="">
      <xdr:nvSpPr>
        <xdr:cNvPr id="404" name="円/楕円 403"/>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79392</xdr:rowOff>
    </xdr:from>
    <xdr:ext cx="762000" cy="259045"/>
    <xdr:sp macro="" textlink="">
      <xdr:nvSpPr>
        <xdr:cNvPr id="405" name="テキスト ボックス 404"/>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年度に策定した「公債費負担適正化計画」に基づき、地方債の発行額を抑制してきたこと、及び公的資金補償金免除繰上償還により、高利の地方債残高が減少したこと、さらには、平成</a:t>
          </a:r>
          <a:r>
            <a:rPr kumimoji="1" lang="en-US" altLang="ja-JP" sz="1300">
              <a:latin typeface="ＭＳ Ｐゴシック"/>
            </a:rPr>
            <a:t>19</a:t>
          </a:r>
          <a:r>
            <a:rPr kumimoji="1" lang="ja-JP" altLang="en-US" sz="1300">
              <a:latin typeface="ＭＳ Ｐゴシック"/>
            </a:rPr>
            <a:t>年度に策定した「財政健全化計画」に基づき、各種経常経費の削減に努めてきたことなどから、全国平均・県平均をどちらも上回る結果となっております。</a:t>
          </a:r>
        </a:p>
        <a:p>
          <a:r>
            <a:rPr kumimoji="1" lang="ja-JP" altLang="en-US" sz="1300">
              <a:latin typeface="ＭＳ Ｐゴシック"/>
            </a:rPr>
            <a:t>　「公債費負担適正化計画」「財政健全化計画」につきましては、平成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23</a:t>
          </a:r>
          <a:r>
            <a:rPr kumimoji="1" lang="ja-JP" altLang="en-US" sz="1300">
              <a:latin typeface="ＭＳ Ｐゴシック"/>
            </a:rPr>
            <a:t>年度にそれぞれ計画年度が終了しておりますが、今後も引き続き、財政の健全化に努めてまいります。</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36322</xdr:rowOff>
    </xdr:from>
    <xdr:to>
      <xdr:col>24</xdr:col>
      <xdr:colOff>558800</xdr:colOff>
      <xdr:row>14</xdr:row>
      <xdr:rowOff>80560</xdr:rowOff>
    </xdr:to>
    <xdr:cxnSp macro="">
      <xdr:nvCxnSpPr>
        <xdr:cNvPr id="439" name="直線コネクタ 438"/>
        <xdr:cNvCxnSpPr/>
      </xdr:nvCxnSpPr>
      <xdr:spPr>
        <a:xfrm flipV="1">
          <a:off x="16179800" y="2436622"/>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0"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56430</xdr:rowOff>
    </xdr:from>
    <xdr:to>
      <xdr:col>23</xdr:col>
      <xdr:colOff>406400</xdr:colOff>
      <xdr:row>14</xdr:row>
      <xdr:rowOff>80560</xdr:rowOff>
    </xdr:to>
    <xdr:cxnSp macro="">
      <xdr:nvCxnSpPr>
        <xdr:cNvPr id="442" name="直線コネクタ 441"/>
        <xdr:cNvCxnSpPr/>
      </xdr:nvCxnSpPr>
      <xdr:spPr>
        <a:xfrm>
          <a:off x="15290800" y="2456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4" name="テキスト ボックス 44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56430</xdr:rowOff>
    </xdr:from>
    <xdr:to>
      <xdr:col>22</xdr:col>
      <xdr:colOff>203200</xdr:colOff>
      <xdr:row>14</xdr:row>
      <xdr:rowOff>136864</xdr:rowOff>
    </xdr:to>
    <xdr:cxnSp macro="">
      <xdr:nvCxnSpPr>
        <xdr:cNvPr id="445" name="直線コネクタ 444"/>
        <xdr:cNvCxnSpPr/>
      </xdr:nvCxnSpPr>
      <xdr:spPr>
        <a:xfrm flipV="1">
          <a:off x="14401800" y="245673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7" name="テキスト ボックス 44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136864</xdr:rowOff>
    </xdr:from>
    <xdr:to>
      <xdr:col>21</xdr:col>
      <xdr:colOff>0</xdr:colOff>
      <xdr:row>16</xdr:row>
      <xdr:rowOff>3895</xdr:rowOff>
    </xdr:to>
    <xdr:cxnSp macro="">
      <xdr:nvCxnSpPr>
        <xdr:cNvPr id="448" name="直線コネクタ 447"/>
        <xdr:cNvCxnSpPr/>
      </xdr:nvCxnSpPr>
      <xdr:spPr>
        <a:xfrm flipV="1">
          <a:off x="13512800" y="2537164"/>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0" name="テキスト ボックス 44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2" name="テキスト ボックス 45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156972</xdr:rowOff>
    </xdr:from>
    <xdr:to>
      <xdr:col>24</xdr:col>
      <xdr:colOff>609600</xdr:colOff>
      <xdr:row>14</xdr:row>
      <xdr:rowOff>87122</xdr:rowOff>
    </xdr:to>
    <xdr:sp macro="" textlink="">
      <xdr:nvSpPr>
        <xdr:cNvPr id="458" name="円/楕円 457"/>
        <xdr:cNvSpPr/>
      </xdr:nvSpPr>
      <xdr:spPr>
        <a:xfrm>
          <a:off x="169672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78249</xdr:rowOff>
    </xdr:from>
    <xdr:ext cx="762000" cy="259045"/>
    <xdr:sp macro="" textlink="">
      <xdr:nvSpPr>
        <xdr:cNvPr id="459" name="将来負担の状況該当値テキスト"/>
        <xdr:cNvSpPr txBox="1"/>
      </xdr:nvSpPr>
      <xdr:spPr>
        <a:xfrm>
          <a:off x="17106900" y="230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29760</xdr:rowOff>
    </xdr:from>
    <xdr:to>
      <xdr:col>23</xdr:col>
      <xdr:colOff>457200</xdr:colOff>
      <xdr:row>14</xdr:row>
      <xdr:rowOff>131360</xdr:rowOff>
    </xdr:to>
    <xdr:sp macro="" textlink="">
      <xdr:nvSpPr>
        <xdr:cNvPr id="460" name="円/楕円 459"/>
        <xdr:cNvSpPr/>
      </xdr:nvSpPr>
      <xdr:spPr>
        <a:xfrm>
          <a:off x="16129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61" name="テキスト ボックス 460"/>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5630</xdr:rowOff>
    </xdr:from>
    <xdr:to>
      <xdr:col>22</xdr:col>
      <xdr:colOff>254000</xdr:colOff>
      <xdr:row>14</xdr:row>
      <xdr:rowOff>107230</xdr:rowOff>
    </xdr:to>
    <xdr:sp macro="" textlink="">
      <xdr:nvSpPr>
        <xdr:cNvPr id="462" name="円/楕円 461"/>
        <xdr:cNvSpPr/>
      </xdr:nvSpPr>
      <xdr:spPr>
        <a:xfrm>
          <a:off x="15240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117407</xdr:rowOff>
    </xdr:from>
    <xdr:ext cx="762000" cy="259045"/>
    <xdr:sp macro="" textlink="">
      <xdr:nvSpPr>
        <xdr:cNvPr id="463" name="テキスト ボックス 462"/>
        <xdr:cNvSpPr txBox="1"/>
      </xdr:nvSpPr>
      <xdr:spPr>
        <a:xfrm>
          <a:off x="14909800" y="21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86064</xdr:rowOff>
    </xdr:from>
    <xdr:to>
      <xdr:col>21</xdr:col>
      <xdr:colOff>50800</xdr:colOff>
      <xdr:row>15</xdr:row>
      <xdr:rowOff>16214</xdr:rowOff>
    </xdr:to>
    <xdr:sp macro="" textlink="">
      <xdr:nvSpPr>
        <xdr:cNvPr id="464" name="円/楕円 463"/>
        <xdr:cNvSpPr/>
      </xdr:nvSpPr>
      <xdr:spPr>
        <a:xfrm>
          <a:off x="14351000" y="24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26391</xdr:rowOff>
    </xdr:from>
    <xdr:ext cx="762000" cy="259045"/>
    <xdr:sp macro="" textlink="">
      <xdr:nvSpPr>
        <xdr:cNvPr id="465" name="テキスト ボックス 464"/>
        <xdr:cNvSpPr txBox="1"/>
      </xdr:nvSpPr>
      <xdr:spPr>
        <a:xfrm>
          <a:off x="14020800" y="225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124545</xdr:rowOff>
    </xdr:from>
    <xdr:to>
      <xdr:col>19</xdr:col>
      <xdr:colOff>533400</xdr:colOff>
      <xdr:row>16</xdr:row>
      <xdr:rowOff>54695</xdr:rowOff>
    </xdr:to>
    <xdr:sp macro="" textlink="">
      <xdr:nvSpPr>
        <xdr:cNvPr id="466" name="円/楕円 465"/>
        <xdr:cNvSpPr/>
      </xdr:nvSpPr>
      <xdr:spPr>
        <a:xfrm>
          <a:off x="13462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64872</xdr:rowOff>
    </xdr:from>
    <xdr:ext cx="762000" cy="259045"/>
    <xdr:sp macro="" textlink="">
      <xdr:nvSpPr>
        <xdr:cNvPr id="467" name="テキスト ボックス 466"/>
        <xdr:cNvSpPr txBox="1"/>
      </xdr:nvSpPr>
      <xdr:spPr>
        <a:xfrm>
          <a:off x="13131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52,725
51,888
33.93
17,779,755
16,402,906
1,215,336
10,117,016
13,159,369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人件費に関しては平成</a:t>
          </a:r>
          <a:r>
            <a:rPr kumimoji="1" lang="en-US" altLang="ja-JP" sz="1100">
              <a:latin typeface="ＭＳ Ｐゴシック"/>
            </a:rPr>
            <a:t>12</a:t>
          </a:r>
          <a:r>
            <a:rPr kumimoji="1" lang="ja-JP" altLang="en-US" sz="1100">
              <a:latin typeface="ＭＳ Ｐゴシック"/>
            </a:rPr>
            <a:t>年度から平成</a:t>
          </a:r>
          <a:r>
            <a:rPr kumimoji="1" lang="en-US" altLang="ja-JP" sz="1100">
              <a:latin typeface="ＭＳ Ｐゴシック"/>
            </a:rPr>
            <a:t>20</a:t>
          </a:r>
          <a:r>
            <a:rPr kumimoji="1" lang="ja-JP" altLang="en-US" sz="1100">
              <a:latin typeface="ＭＳ Ｐゴシック"/>
            </a:rPr>
            <a:t>年度までに</a:t>
          </a:r>
          <a:r>
            <a:rPr kumimoji="1" lang="en-US" altLang="ja-JP" sz="1100">
              <a:latin typeface="ＭＳ Ｐゴシック"/>
            </a:rPr>
            <a:t>93</a:t>
          </a:r>
          <a:r>
            <a:rPr kumimoji="1" lang="ja-JP" altLang="en-US" sz="1100">
              <a:latin typeface="ＭＳ Ｐゴシック"/>
            </a:rPr>
            <a:t>人</a:t>
          </a:r>
          <a:r>
            <a:rPr kumimoji="1" lang="en-US" altLang="ja-JP" sz="1100">
              <a:latin typeface="ＭＳ Ｐゴシック"/>
            </a:rPr>
            <a:t>(△18.9</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の普通会計職員を削減してきたこと、さらに平成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月に消防・救急業務について、近隣市町との広域化を実施しましたことから比率は大幅に改善しています。</a:t>
          </a:r>
        </a:p>
        <a:p>
          <a:r>
            <a:rPr kumimoji="1" lang="ja-JP" altLang="en-US" sz="1100">
              <a:latin typeface="ＭＳ Ｐゴシック"/>
            </a:rPr>
            <a:t>　今後におきましても、県・他市町との均衡を図った給与体系の実施、時間外勤務手当の抑制などにより、人件費の削減に取り組んでまいります。　</a:t>
          </a:r>
          <a:endParaRPr kumimoji="1" lang="en-US" altLang="ja-JP" sz="1100">
            <a:latin typeface="ＭＳ Ｐゴシック"/>
          </a:endParaRPr>
        </a:p>
        <a:p>
          <a:r>
            <a:rPr kumimoji="1" lang="ja-JP" altLang="en-US" sz="1100">
              <a:latin typeface="ＭＳ Ｐゴシック"/>
            </a:rPr>
            <a:t>　なお、経常一般財源収入が類似団体に比して少ない当市においては、人口</a:t>
          </a:r>
          <a:r>
            <a:rPr kumimoji="1" lang="en-US" altLang="ja-JP" sz="1100">
              <a:latin typeface="ＭＳ Ｐゴシック"/>
            </a:rPr>
            <a:t>1</a:t>
          </a:r>
          <a:r>
            <a:rPr kumimoji="1" lang="ja-JP" altLang="en-US" sz="1100">
              <a:latin typeface="ＭＳ Ｐゴシック"/>
            </a:rPr>
            <a:t>人あたり決算額で比較した人件費も注視しつつ、人件費の抑制に取り組んでまいります。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73116</xdr:rowOff>
    </xdr:from>
    <xdr:to>
      <xdr:col>7</xdr:col>
      <xdr:colOff>15875</xdr:colOff>
      <xdr:row>35</xdr:row>
      <xdr:rowOff>105773</xdr:rowOff>
    </xdr:to>
    <xdr:cxnSp macro="">
      <xdr:nvCxnSpPr>
        <xdr:cNvPr id="68" name="直線コネクタ 67"/>
        <xdr:cNvCxnSpPr/>
      </xdr:nvCxnSpPr>
      <xdr:spPr>
        <a:xfrm flipV="1">
          <a:off x="3987800" y="6073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105773</xdr:rowOff>
    </xdr:to>
    <xdr:cxnSp macro="">
      <xdr:nvCxnSpPr>
        <xdr:cNvPr id="71" name="直線コネクタ 70"/>
        <xdr:cNvCxnSpPr/>
      </xdr:nvCxnSpPr>
      <xdr:spPr>
        <a:xfrm>
          <a:off x="3098800" y="6093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39</xdr:row>
      <xdr:rowOff>7801</xdr:rowOff>
    </xdr:to>
    <xdr:cxnSp macro="">
      <xdr:nvCxnSpPr>
        <xdr:cNvPr id="74" name="直線コネクタ 73"/>
        <xdr:cNvCxnSpPr/>
      </xdr:nvCxnSpPr>
      <xdr:spPr>
        <a:xfrm flipV="1">
          <a:off x="2209800" y="6093460"/>
          <a:ext cx="889000" cy="60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7801</xdr:rowOff>
    </xdr:from>
    <xdr:to>
      <xdr:col>3</xdr:col>
      <xdr:colOff>142875</xdr:colOff>
      <xdr:row>39</xdr:row>
      <xdr:rowOff>33927</xdr:rowOff>
    </xdr:to>
    <xdr:cxnSp macro="">
      <xdr:nvCxnSpPr>
        <xdr:cNvPr id="77" name="直線コネクタ 76"/>
        <xdr:cNvCxnSpPr/>
      </xdr:nvCxnSpPr>
      <xdr:spPr>
        <a:xfrm flipV="1">
          <a:off x="1320800" y="66943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22316</xdr:rowOff>
    </xdr:from>
    <xdr:to>
      <xdr:col>7</xdr:col>
      <xdr:colOff>66675</xdr:colOff>
      <xdr:row>35</xdr:row>
      <xdr:rowOff>123916</xdr:rowOff>
    </xdr:to>
    <xdr:sp macro="" textlink="">
      <xdr:nvSpPr>
        <xdr:cNvPr id="87" name="円/楕円 86"/>
        <xdr:cNvSpPr/>
      </xdr:nvSpPr>
      <xdr:spPr>
        <a:xfrm>
          <a:off x="4775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38843</xdr:rowOff>
    </xdr:from>
    <xdr:ext cx="762000" cy="259045"/>
    <xdr:sp macro="" textlink="">
      <xdr:nvSpPr>
        <xdr:cNvPr id="88" name="人件費該当値テキスト"/>
        <xdr:cNvSpPr txBox="1"/>
      </xdr:nvSpPr>
      <xdr:spPr>
        <a:xfrm>
          <a:off x="491490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54973</xdr:rowOff>
    </xdr:from>
    <xdr:to>
      <xdr:col>5</xdr:col>
      <xdr:colOff>600075</xdr:colOff>
      <xdr:row>35</xdr:row>
      <xdr:rowOff>156573</xdr:rowOff>
    </xdr:to>
    <xdr:sp macro="" textlink="">
      <xdr:nvSpPr>
        <xdr:cNvPr id="89" name="円/楕円 88"/>
        <xdr:cNvSpPr/>
      </xdr:nvSpPr>
      <xdr:spPr>
        <a:xfrm>
          <a:off x="3937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166750</xdr:rowOff>
    </xdr:from>
    <xdr:ext cx="736600" cy="259045"/>
    <xdr:sp macro="" textlink="">
      <xdr:nvSpPr>
        <xdr:cNvPr id="90" name="テキスト ボックス 89"/>
        <xdr:cNvSpPr txBox="1"/>
      </xdr:nvSpPr>
      <xdr:spPr>
        <a:xfrm>
          <a:off x="3606800" y="58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91" name="円/楕円 90"/>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2" name="テキスト ボックス 91"/>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128451</xdr:rowOff>
    </xdr:from>
    <xdr:to>
      <xdr:col>3</xdr:col>
      <xdr:colOff>193675</xdr:colOff>
      <xdr:row>39</xdr:row>
      <xdr:rowOff>58601</xdr:rowOff>
    </xdr:to>
    <xdr:sp macro="" textlink="">
      <xdr:nvSpPr>
        <xdr:cNvPr id="93" name="円/楕円 92"/>
        <xdr:cNvSpPr/>
      </xdr:nvSpPr>
      <xdr:spPr>
        <a:xfrm>
          <a:off x="2159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43378</xdr:rowOff>
    </xdr:from>
    <xdr:ext cx="762000" cy="259045"/>
    <xdr:sp macro="" textlink="">
      <xdr:nvSpPr>
        <xdr:cNvPr id="94" name="テキスト ボックス 93"/>
        <xdr:cNvSpPr txBox="1"/>
      </xdr:nvSpPr>
      <xdr:spPr>
        <a:xfrm>
          <a:off x="1828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154577</xdr:rowOff>
    </xdr:from>
    <xdr:to>
      <xdr:col>1</xdr:col>
      <xdr:colOff>676275</xdr:colOff>
      <xdr:row>39</xdr:row>
      <xdr:rowOff>84727</xdr:rowOff>
    </xdr:to>
    <xdr:sp macro="" textlink="">
      <xdr:nvSpPr>
        <xdr:cNvPr id="95" name="円/楕円 94"/>
        <xdr:cNvSpPr/>
      </xdr:nvSpPr>
      <xdr:spPr>
        <a:xfrm>
          <a:off x="12700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69504</xdr:rowOff>
    </xdr:from>
    <xdr:ext cx="762000" cy="259045"/>
    <xdr:sp macro="" textlink="">
      <xdr:nvSpPr>
        <xdr:cNvPr id="96" name="テキスト ボックス 95"/>
        <xdr:cNvSpPr txBox="1"/>
      </xdr:nvSpPr>
      <xdr:spPr>
        <a:xfrm>
          <a:off x="939800" y="67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物件費につきましては、職員数削減に伴う、委託料の増加や、ＯＡ化機器導入費用等の増加により年々増加傾向にあります。</a:t>
          </a:r>
          <a:endParaRPr kumimoji="1" lang="en-US" altLang="ja-JP" sz="1050">
            <a:latin typeface="ＭＳ Ｐゴシック"/>
          </a:endParaRPr>
        </a:p>
        <a:p>
          <a:r>
            <a:rPr kumimoji="1" lang="ja-JP" altLang="en-US" sz="1050">
              <a:latin typeface="ＭＳ Ｐゴシック"/>
            </a:rPr>
            <a:t>　また、平成</a:t>
          </a:r>
          <a:r>
            <a:rPr kumimoji="1" lang="en-US" altLang="ja-JP" sz="1050">
              <a:latin typeface="ＭＳ Ｐゴシック"/>
            </a:rPr>
            <a:t>27</a:t>
          </a:r>
          <a:r>
            <a:rPr kumimoji="1" lang="ja-JP" altLang="en-US" sz="1050">
              <a:latin typeface="ＭＳ Ｐゴシック"/>
            </a:rPr>
            <a:t>年度から市庁舎の休日夜間受付業務を委託したことなどから、類似団体と比較して経常収支比率に対する物件費の割合が多くなっております。</a:t>
          </a:r>
          <a:endParaRPr kumimoji="1" lang="en-US" altLang="ja-JP" sz="1050">
            <a:latin typeface="ＭＳ Ｐゴシック"/>
          </a:endParaRPr>
        </a:p>
        <a:p>
          <a:r>
            <a:rPr kumimoji="1" lang="ja-JP" altLang="en-US" sz="1050">
              <a:latin typeface="ＭＳ Ｐゴシック"/>
            </a:rPr>
            <a:t>　一方、市民文化体育館やコミュニティセンターなどの各施設を指定管理者制度の採用等により効率的な管理を行うことなどにより経費削減に努めています。</a:t>
          </a:r>
          <a:endParaRPr kumimoji="1" lang="en-US" altLang="ja-JP" sz="1050">
            <a:latin typeface="ＭＳ Ｐゴシック"/>
          </a:endParaRPr>
        </a:p>
        <a:p>
          <a:r>
            <a:rPr kumimoji="1" lang="ja-JP" altLang="en-US" sz="1050">
              <a:latin typeface="ＭＳ Ｐゴシック"/>
            </a:rPr>
            <a:t>　今後につきましては、各委託経費の見直しを行うなど、引き続き経費の削減に努めてまいります。</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168910</xdr:rowOff>
    </xdr:to>
    <xdr:cxnSp macro="">
      <xdr:nvCxnSpPr>
        <xdr:cNvPr id="129" name="直線コネクタ 128"/>
        <xdr:cNvCxnSpPr/>
      </xdr:nvCxnSpPr>
      <xdr:spPr>
        <a:xfrm>
          <a:off x="15671800" y="29692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54610</xdr:rowOff>
    </xdr:to>
    <xdr:cxnSp macro="">
      <xdr:nvCxnSpPr>
        <xdr:cNvPr id="132" name="直線コネクタ 131"/>
        <xdr:cNvCxnSpPr/>
      </xdr:nvCxnSpPr>
      <xdr:spPr>
        <a:xfrm>
          <a:off x="14782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17</xdr:row>
      <xdr:rowOff>24130</xdr:rowOff>
    </xdr:to>
    <xdr:cxnSp macro="">
      <xdr:nvCxnSpPr>
        <xdr:cNvPr id="135" name="直線コネクタ 134"/>
        <xdr:cNvCxnSpPr/>
      </xdr:nvCxnSpPr>
      <xdr:spPr>
        <a:xfrm>
          <a:off x="13893800" y="287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17</xdr:row>
      <xdr:rowOff>1270</xdr:rowOff>
    </xdr:to>
    <xdr:cxnSp macro="">
      <xdr:nvCxnSpPr>
        <xdr:cNvPr id="138" name="直線コネクタ 137"/>
        <xdr:cNvCxnSpPr/>
      </xdr:nvCxnSpPr>
      <xdr:spPr>
        <a:xfrm flipV="1">
          <a:off x="13004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8" name="円/楕円 147"/>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9"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50" name="円/楕円 149"/>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51" name="テキスト ボックス 150"/>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52" name="円/楕円 151"/>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53" name="テキスト ボックス 152"/>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83820</xdr:rowOff>
    </xdr:from>
    <xdr:to>
      <xdr:col>20</xdr:col>
      <xdr:colOff>209550</xdr:colOff>
      <xdr:row>17</xdr:row>
      <xdr:rowOff>13970</xdr:rowOff>
    </xdr:to>
    <xdr:sp macro="" textlink="">
      <xdr:nvSpPr>
        <xdr:cNvPr id="154" name="円/楕円 153"/>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170197</xdr:rowOff>
    </xdr:from>
    <xdr:ext cx="762000" cy="259045"/>
    <xdr:sp macro="" textlink="">
      <xdr:nvSpPr>
        <xdr:cNvPr id="155" name="テキスト ボックス 154"/>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6" name="円/楕円 155"/>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7" name="テキスト ボックス 156"/>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生活保護費の減額等により、扶助費総額が減額となったことから、平成</a:t>
          </a:r>
          <a:r>
            <a:rPr kumimoji="1" lang="en-US" altLang="ja-JP" sz="1100">
              <a:latin typeface="ＭＳ Ｐゴシック"/>
            </a:rPr>
            <a:t>27</a:t>
          </a:r>
          <a:r>
            <a:rPr kumimoji="1" lang="ja-JP" altLang="en-US" sz="1100">
              <a:latin typeface="ＭＳ Ｐゴシック"/>
            </a:rPr>
            <a:t>年度の比率は改善しました。</a:t>
          </a:r>
          <a:endParaRPr kumimoji="1" lang="en-US" altLang="ja-JP" sz="1100">
            <a:latin typeface="ＭＳ Ｐゴシック"/>
          </a:endParaRPr>
        </a:p>
        <a:p>
          <a:r>
            <a:rPr kumimoji="1" lang="ja-JP" altLang="en-US" sz="1100">
              <a:latin typeface="ＭＳ Ｐゴシック"/>
            </a:rPr>
            <a:t>　しかし、高齢化率のさらなる上昇が予想される中、生活保護費の増加、子ども医療費や障害者医療費制度の現物給付や支給対象の拡大に伴う増加等、今後も扶助費の増加傾向は続くものと考えます。</a:t>
          </a:r>
          <a:endParaRPr kumimoji="1" lang="en-US" altLang="ja-JP" sz="1100">
            <a:latin typeface="ＭＳ Ｐゴシック"/>
          </a:endParaRPr>
        </a:p>
        <a:p>
          <a:r>
            <a:rPr kumimoji="1" lang="ja-JP" altLang="en-US" sz="1100">
              <a:latin typeface="ＭＳ Ｐゴシック"/>
            </a:rPr>
            <a:t>　このため、今後も資格審査等の適正化を図り、財政を圧迫する上昇傾向に歯止めをかけるよう努めてまいります。</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155575</xdr:rowOff>
    </xdr:to>
    <xdr:cxnSp macro="">
      <xdr:nvCxnSpPr>
        <xdr:cNvPr id="194" name="直線コネクタ 193"/>
        <xdr:cNvCxnSpPr/>
      </xdr:nvCxnSpPr>
      <xdr:spPr>
        <a:xfrm flipV="1">
          <a:off x="3987800" y="93853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117475</xdr:rowOff>
    </xdr:from>
    <xdr:to>
      <xdr:col>5</xdr:col>
      <xdr:colOff>549275</xdr:colOff>
      <xdr:row>54</xdr:row>
      <xdr:rowOff>155575</xdr:rowOff>
    </xdr:to>
    <xdr:cxnSp macro="">
      <xdr:nvCxnSpPr>
        <xdr:cNvPr id="197" name="直線コネクタ 196"/>
        <xdr:cNvCxnSpPr/>
      </xdr:nvCxnSpPr>
      <xdr:spPr>
        <a:xfrm>
          <a:off x="3098800" y="920432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117475</xdr:rowOff>
    </xdr:from>
    <xdr:to>
      <xdr:col>4</xdr:col>
      <xdr:colOff>346075</xdr:colOff>
      <xdr:row>54</xdr:row>
      <xdr:rowOff>98425</xdr:rowOff>
    </xdr:to>
    <xdr:cxnSp macro="">
      <xdr:nvCxnSpPr>
        <xdr:cNvPr id="200" name="直線コネクタ 199"/>
        <xdr:cNvCxnSpPr/>
      </xdr:nvCxnSpPr>
      <xdr:spPr>
        <a:xfrm flipV="1">
          <a:off x="2209800" y="92043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98425</xdr:rowOff>
    </xdr:to>
    <xdr:cxnSp macro="">
      <xdr:nvCxnSpPr>
        <xdr:cNvPr id="203" name="直線コネクタ 202"/>
        <xdr:cNvCxnSpPr/>
      </xdr:nvCxnSpPr>
      <xdr:spPr>
        <a:xfrm>
          <a:off x="1320800" y="92329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3" name="円/楕円 21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104775</xdr:rowOff>
    </xdr:from>
    <xdr:to>
      <xdr:col>5</xdr:col>
      <xdr:colOff>600075</xdr:colOff>
      <xdr:row>55</xdr:row>
      <xdr:rowOff>34925</xdr:rowOff>
    </xdr:to>
    <xdr:sp macro="" textlink="">
      <xdr:nvSpPr>
        <xdr:cNvPr id="215" name="円/楕円 214"/>
        <xdr:cNvSpPr/>
      </xdr:nvSpPr>
      <xdr:spPr>
        <a:xfrm>
          <a:off x="3937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19702</xdr:rowOff>
    </xdr:from>
    <xdr:ext cx="736600" cy="259045"/>
    <xdr:sp macro="" textlink="">
      <xdr:nvSpPr>
        <xdr:cNvPr id="216" name="テキスト ボックス 215"/>
        <xdr:cNvSpPr txBox="1"/>
      </xdr:nvSpPr>
      <xdr:spPr>
        <a:xfrm>
          <a:off x="3606800" y="944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66675</xdr:rowOff>
    </xdr:from>
    <xdr:to>
      <xdr:col>4</xdr:col>
      <xdr:colOff>396875</xdr:colOff>
      <xdr:row>53</xdr:row>
      <xdr:rowOff>168275</xdr:rowOff>
    </xdr:to>
    <xdr:sp macro="" textlink="">
      <xdr:nvSpPr>
        <xdr:cNvPr id="217" name="円/楕円 216"/>
        <xdr:cNvSpPr/>
      </xdr:nvSpPr>
      <xdr:spPr>
        <a:xfrm>
          <a:off x="30480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7002</xdr:rowOff>
    </xdr:from>
    <xdr:ext cx="762000" cy="259045"/>
    <xdr:sp macro="" textlink="">
      <xdr:nvSpPr>
        <xdr:cNvPr id="218" name="テキスト ボックス 217"/>
        <xdr:cNvSpPr txBox="1"/>
      </xdr:nvSpPr>
      <xdr:spPr>
        <a:xfrm>
          <a:off x="27178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47625</xdr:rowOff>
    </xdr:from>
    <xdr:to>
      <xdr:col>3</xdr:col>
      <xdr:colOff>193675</xdr:colOff>
      <xdr:row>54</xdr:row>
      <xdr:rowOff>149225</xdr:rowOff>
    </xdr:to>
    <xdr:sp macro="" textlink="">
      <xdr:nvSpPr>
        <xdr:cNvPr id="219" name="円/楕円 218"/>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134002</xdr:rowOff>
    </xdr:from>
    <xdr:ext cx="762000" cy="259045"/>
    <xdr:sp macro="" textlink="">
      <xdr:nvSpPr>
        <xdr:cNvPr id="220" name="テキスト ボックス 219"/>
        <xdr:cNvSpPr txBox="1"/>
      </xdr:nvSpPr>
      <xdr:spPr>
        <a:xfrm>
          <a:off x="1828800" y="939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21" name="円/楕円 220"/>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22" name="テキスト ボックス 221"/>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その他に係る経常収支比率については、下水道施設の整備が未だ終了していない状況であるため、繰出金の割合が多いことが特徴となっています。</a:t>
          </a:r>
          <a:endParaRPr kumimoji="1" lang="en-US" altLang="ja-JP" sz="1100">
            <a:latin typeface="ＭＳ Ｐゴシック"/>
          </a:endParaRPr>
        </a:p>
        <a:p>
          <a:r>
            <a:rPr kumimoji="1" lang="ja-JP" altLang="en-US" sz="1100">
              <a:latin typeface="ＭＳ Ｐゴシック"/>
            </a:rPr>
            <a:t>　今後につきましても、下水道事業については独立採算の原則に立ち、経費を節減を前提とした料金の設定、国民健康保健事業会計においても国民健康保健税の適正化を図ることなどを視野に入れつつ、普通会計の負担額を減らしていくよう努めてまいります。</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24130</xdr:rowOff>
    </xdr:to>
    <xdr:cxnSp macro="">
      <xdr:nvCxnSpPr>
        <xdr:cNvPr id="255" name="直線コネクタ 254"/>
        <xdr:cNvCxnSpPr/>
      </xdr:nvCxnSpPr>
      <xdr:spPr>
        <a:xfrm>
          <a:off x="15671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24130</xdr:rowOff>
    </xdr:to>
    <xdr:cxnSp macro="">
      <xdr:nvCxnSpPr>
        <xdr:cNvPr id="258" name="直線コネクタ 257"/>
        <xdr:cNvCxnSpPr/>
      </xdr:nvCxnSpPr>
      <xdr:spPr>
        <a:xfrm>
          <a:off x="14782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165100</xdr:rowOff>
    </xdr:to>
    <xdr:cxnSp macro="">
      <xdr:nvCxnSpPr>
        <xdr:cNvPr id="261" name="直線コネクタ 260"/>
        <xdr:cNvCxnSpPr/>
      </xdr:nvCxnSpPr>
      <xdr:spPr>
        <a:xfrm>
          <a:off x="13893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119380</xdr:rowOff>
    </xdr:to>
    <xdr:cxnSp macro="">
      <xdr:nvCxnSpPr>
        <xdr:cNvPr id="264" name="直線コネクタ 263"/>
        <xdr:cNvCxnSpPr/>
      </xdr:nvCxnSpPr>
      <xdr:spPr>
        <a:xfrm flipV="1">
          <a:off x="13004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4" name="円/楕円 273"/>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5"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6" name="円/楕円 27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7" name="テキスト ボックス 276"/>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8" name="円/楕円 277"/>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9" name="テキスト ボックス 27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80" name="円/楕円 279"/>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81" name="テキスト ボックス 280"/>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82" name="円/楕円 281"/>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83" name="テキスト ボックス 282"/>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補助費等につきましては、消防・救急業務を単独で行っていた平成</a:t>
          </a:r>
          <a:r>
            <a:rPr kumimoji="1" lang="en-US" altLang="ja-JP" sz="1100">
              <a:latin typeface="ＭＳ Ｐゴシック"/>
            </a:rPr>
            <a:t>24</a:t>
          </a:r>
          <a:r>
            <a:rPr kumimoji="1" lang="ja-JP" altLang="en-US" sz="1100">
              <a:latin typeface="ＭＳ Ｐゴシック"/>
            </a:rPr>
            <a:t>年度までは、各組合等に対する負担金などが少額となっていたため低い比率となっていましたが、平成</a:t>
          </a:r>
          <a:r>
            <a:rPr kumimoji="1" lang="en-US" altLang="ja-JP" sz="1100">
              <a:latin typeface="ＭＳ Ｐゴシック"/>
            </a:rPr>
            <a:t>25</a:t>
          </a:r>
          <a:r>
            <a:rPr kumimoji="1" lang="ja-JP" altLang="en-US" sz="1100">
              <a:latin typeface="ＭＳ Ｐゴシック"/>
            </a:rPr>
            <a:t>年度からは消防組合に対する負担金が計上されたことにより全国平均・県平均を上回る比率となっております。</a:t>
          </a:r>
          <a:endParaRPr kumimoji="1" lang="en-US" altLang="ja-JP" sz="1100">
            <a:latin typeface="ＭＳ Ｐゴシック"/>
          </a:endParaRPr>
        </a:p>
        <a:p>
          <a:r>
            <a:rPr kumimoji="1" lang="ja-JP" altLang="en-US" sz="1100">
              <a:latin typeface="ＭＳ Ｐゴシック"/>
            </a:rPr>
            <a:t>　今後につきましては、補助金の既得権化の防止などを徹底し、削減に努めるともに、各組合に対する負担金についても内容を精査し適切な負担割合のもと負担を行ってまいります。</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56134</xdr:rowOff>
    </xdr:to>
    <xdr:cxnSp macro="">
      <xdr:nvCxnSpPr>
        <xdr:cNvPr id="313" name="直線コネクタ 312"/>
        <xdr:cNvCxnSpPr/>
      </xdr:nvCxnSpPr>
      <xdr:spPr>
        <a:xfrm flipV="1">
          <a:off x="15671800" y="63540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60706</xdr:rowOff>
    </xdr:to>
    <xdr:cxnSp macro="">
      <xdr:nvCxnSpPr>
        <xdr:cNvPr id="316" name="直線コネクタ 315"/>
        <xdr:cNvCxnSpPr/>
      </xdr:nvCxnSpPr>
      <xdr:spPr>
        <a:xfrm flipV="1">
          <a:off x="14782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136144</xdr:rowOff>
    </xdr:from>
    <xdr:to>
      <xdr:col>21</xdr:col>
      <xdr:colOff>361950</xdr:colOff>
      <xdr:row>37</xdr:row>
      <xdr:rowOff>60706</xdr:rowOff>
    </xdr:to>
    <xdr:cxnSp macro="">
      <xdr:nvCxnSpPr>
        <xdr:cNvPr id="319" name="直線コネクタ 318"/>
        <xdr:cNvCxnSpPr/>
      </xdr:nvCxnSpPr>
      <xdr:spPr>
        <a:xfrm>
          <a:off x="13893800" y="5965444"/>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136144</xdr:rowOff>
    </xdr:to>
    <xdr:cxnSp macro="">
      <xdr:nvCxnSpPr>
        <xdr:cNvPr id="322" name="直線コネクタ 321"/>
        <xdr:cNvCxnSpPr/>
      </xdr:nvCxnSpPr>
      <xdr:spPr>
        <a:xfrm>
          <a:off x="13004800" y="5956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32" name="円/楕円 33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3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34" name="円/楕円 333"/>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35" name="テキスト ボックス 334"/>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36" name="円/楕円 335"/>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37" name="テキスト ボックス 33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85344</xdr:rowOff>
    </xdr:from>
    <xdr:to>
      <xdr:col>20</xdr:col>
      <xdr:colOff>209550</xdr:colOff>
      <xdr:row>35</xdr:row>
      <xdr:rowOff>15494</xdr:rowOff>
    </xdr:to>
    <xdr:sp macro="" textlink="">
      <xdr:nvSpPr>
        <xdr:cNvPr id="338" name="円/楕円 337"/>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25671</xdr:rowOff>
    </xdr:from>
    <xdr:ext cx="762000" cy="259045"/>
    <xdr:sp macro="" textlink="">
      <xdr:nvSpPr>
        <xdr:cNvPr id="339" name="テキスト ボックス 338"/>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40" name="円/楕円 339"/>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41" name="テキスト ボックス 340"/>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大規模事業を展開していた平成</a:t>
          </a:r>
          <a:r>
            <a:rPr kumimoji="1" lang="en-US" altLang="ja-JP" sz="1050">
              <a:latin typeface="ＭＳ Ｐゴシック"/>
            </a:rPr>
            <a:t>16</a:t>
          </a:r>
          <a:r>
            <a:rPr kumimoji="1" lang="ja-JP" altLang="en-US" sz="1050">
              <a:latin typeface="ＭＳ Ｐゴシック"/>
            </a:rPr>
            <a:t>年度前後に国の三位一体の改革に伴う普通交付税の大幅削減の時期が重なったことで市債の借入が増大してしまったことなどにより、類似団体平均と比較して経常収支比率に対する公債費の割合が多い状況が続きました。</a:t>
          </a:r>
          <a:endParaRPr kumimoji="1" lang="en-US" altLang="ja-JP" sz="1050">
            <a:latin typeface="ＭＳ Ｐゴシック"/>
          </a:endParaRPr>
        </a:p>
        <a:p>
          <a:r>
            <a:rPr kumimoji="1" lang="ja-JP" altLang="en-US" sz="1050">
              <a:latin typeface="ＭＳ Ｐゴシック"/>
            </a:rPr>
            <a:t>　このため、平成</a:t>
          </a:r>
          <a:r>
            <a:rPr kumimoji="1" lang="en-US" altLang="ja-JP" sz="1050">
              <a:latin typeface="ＭＳ Ｐゴシック"/>
            </a:rPr>
            <a:t>18</a:t>
          </a:r>
          <a:r>
            <a:rPr kumimoji="1" lang="ja-JP" altLang="en-US" sz="1050">
              <a:latin typeface="ＭＳ Ｐゴシック"/>
            </a:rPr>
            <a:t>年度から「公債費負担適正化計画」を策定し、地方債の発行額を抑制してきたことにより、平成</a:t>
          </a:r>
          <a:r>
            <a:rPr kumimoji="1" lang="en-US" altLang="ja-JP" sz="1050">
              <a:latin typeface="ＭＳ Ｐゴシック"/>
            </a:rPr>
            <a:t>21</a:t>
          </a:r>
          <a:r>
            <a:rPr kumimoji="1" lang="ja-JP" altLang="en-US" sz="1050">
              <a:latin typeface="ＭＳ Ｐゴシック"/>
            </a:rPr>
            <a:t>年度からは類似団体平均と比較して、低い比率とすることができ、その状況を維持しています。「公債費負担適正化計画」につきましては、平成</a:t>
          </a:r>
          <a:r>
            <a:rPr kumimoji="1" lang="en-US" altLang="ja-JP" sz="1050">
              <a:latin typeface="ＭＳ Ｐゴシック"/>
            </a:rPr>
            <a:t>25</a:t>
          </a:r>
          <a:r>
            <a:rPr kumimoji="1" lang="ja-JP" altLang="en-US" sz="1050">
              <a:latin typeface="ＭＳ Ｐゴシック"/>
            </a:rPr>
            <a:t>年度に計画年度が終了しておりますが、今後も引き続き、適正な地方債管理を行い、財政の健全化に努めてまいります。</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53848</xdr:rowOff>
    </xdr:from>
    <xdr:to>
      <xdr:col>7</xdr:col>
      <xdr:colOff>15875</xdr:colOff>
      <xdr:row>76</xdr:row>
      <xdr:rowOff>136144</xdr:rowOff>
    </xdr:to>
    <xdr:cxnSp macro="">
      <xdr:nvCxnSpPr>
        <xdr:cNvPr id="371" name="直線コネクタ 370"/>
        <xdr:cNvCxnSpPr/>
      </xdr:nvCxnSpPr>
      <xdr:spPr>
        <a:xfrm flipV="1">
          <a:off x="3987800" y="130840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136144</xdr:rowOff>
    </xdr:to>
    <xdr:cxnSp macro="">
      <xdr:nvCxnSpPr>
        <xdr:cNvPr id="374" name="直線コネクタ 373"/>
        <xdr:cNvCxnSpPr/>
      </xdr:nvCxnSpPr>
      <xdr:spPr>
        <a:xfrm>
          <a:off x="3098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122428</xdr:rowOff>
    </xdr:to>
    <xdr:cxnSp macro="">
      <xdr:nvCxnSpPr>
        <xdr:cNvPr id="377" name="直線コネクタ 376"/>
        <xdr:cNvCxnSpPr/>
      </xdr:nvCxnSpPr>
      <xdr:spPr>
        <a:xfrm flipV="1">
          <a:off x="2209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76</xdr:row>
      <xdr:rowOff>159004</xdr:rowOff>
    </xdr:to>
    <xdr:cxnSp macro="">
      <xdr:nvCxnSpPr>
        <xdr:cNvPr id="380" name="直線コネクタ 379"/>
        <xdr:cNvCxnSpPr/>
      </xdr:nvCxnSpPr>
      <xdr:spPr>
        <a:xfrm flipV="1">
          <a:off x="1320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3048</xdr:rowOff>
    </xdr:from>
    <xdr:to>
      <xdr:col>7</xdr:col>
      <xdr:colOff>66675</xdr:colOff>
      <xdr:row>76</xdr:row>
      <xdr:rowOff>104648</xdr:rowOff>
    </xdr:to>
    <xdr:sp macro="" textlink="">
      <xdr:nvSpPr>
        <xdr:cNvPr id="390" name="円/楕円 389"/>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19575</xdr:rowOff>
    </xdr:from>
    <xdr:ext cx="762000" cy="259045"/>
    <xdr:sp macro="" textlink="">
      <xdr:nvSpPr>
        <xdr:cNvPr id="391" name="公債費該当値テキスト"/>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92" name="円/楕円 391"/>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93" name="テキスト ボックス 392"/>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94" name="円/楕円 393"/>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95" name="テキスト ボックス 394"/>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6" name="円/楕円 395"/>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7" name="テキスト ボックス 396"/>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8" name="円/楕円 397"/>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9" name="テキスト ボックス 398"/>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扶助費については、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年度決算において、比率が改善しましたが</a:t>
          </a:r>
          <a:r>
            <a:rPr lang="ja-JP" altLang="ja-JP" sz="1100" b="0" i="0" baseline="0">
              <a:solidFill>
                <a:schemeClr val="dk1"/>
              </a:solidFill>
              <a:effectLst/>
              <a:latin typeface="+mn-lt"/>
              <a:ea typeface="+mn-ea"/>
              <a:cs typeface="+mn-cs"/>
            </a:rPr>
            <a:t>、資格審査等の適正化を図り、財政を圧迫する上昇傾向に歯止めを</a:t>
          </a:r>
          <a:r>
            <a:rPr lang="ja-JP" altLang="en-US" sz="1100" b="0" i="0" baseline="0">
              <a:solidFill>
                <a:schemeClr val="dk1"/>
              </a:solidFill>
              <a:effectLst/>
              <a:latin typeface="+mn-lt"/>
              <a:ea typeface="+mn-ea"/>
              <a:cs typeface="+mn-cs"/>
            </a:rPr>
            <a:t>かけてまいります。また</a:t>
          </a:r>
          <a:r>
            <a:rPr lang="ja-JP" altLang="ja-JP" sz="1100" b="0" i="0" baseline="0">
              <a:solidFill>
                <a:schemeClr val="dk1"/>
              </a:solidFill>
              <a:effectLst/>
              <a:latin typeface="+mn-lt"/>
              <a:ea typeface="+mn-ea"/>
              <a:cs typeface="+mn-cs"/>
            </a:rPr>
            <a:t>、人件費、物件費、補助費等、繰出金などについても、削減に努めてまいります。</a:t>
          </a:r>
          <a:endParaRPr lang="ja-JP" altLang="ja-JP">
            <a:effectLst/>
          </a:endParaRPr>
        </a:p>
        <a:p>
          <a:pPr rtl="0"/>
          <a:r>
            <a:rPr lang="ja-JP" altLang="ja-JP" sz="1100" b="0" i="0" baseline="0">
              <a:solidFill>
                <a:schemeClr val="dk1"/>
              </a:solidFill>
              <a:effectLst/>
              <a:latin typeface="+mn-lt"/>
              <a:ea typeface="+mn-ea"/>
              <a:cs typeface="+mn-cs"/>
            </a:rPr>
            <a:t>　なお「財政健全化計画」につきましては平成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　「公債費負担適正化計画」」につきましては平成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年度が最終年度となりましたが、今後も引き続き、行財政改革を進め、財政の健全化に努めてまいります。</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77</xdr:row>
      <xdr:rowOff>170435</xdr:rowOff>
    </xdr:to>
    <xdr:cxnSp macro="">
      <xdr:nvCxnSpPr>
        <xdr:cNvPr id="430" name="直線コネクタ 429"/>
        <xdr:cNvCxnSpPr/>
      </xdr:nvCxnSpPr>
      <xdr:spPr>
        <a:xfrm flipV="1">
          <a:off x="15671800" y="133583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28702</xdr:rowOff>
    </xdr:from>
    <xdr:to>
      <xdr:col>22</xdr:col>
      <xdr:colOff>565150</xdr:colOff>
      <xdr:row>77</xdr:row>
      <xdr:rowOff>170435</xdr:rowOff>
    </xdr:to>
    <xdr:cxnSp macro="">
      <xdr:nvCxnSpPr>
        <xdr:cNvPr id="433" name="直線コネクタ 432"/>
        <xdr:cNvCxnSpPr/>
      </xdr:nvCxnSpPr>
      <xdr:spPr>
        <a:xfrm>
          <a:off x="14782800" y="13230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10413</xdr:rowOff>
    </xdr:from>
    <xdr:to>
      <xdr:col>21</xdr:col>
      <xdr:colOff>361950</xdr:colOff>
      <xdr:row>77</xdr:row>
      <xdr:rowOff>28702</xdr:rowOff>
    </xdr:to>
    <xdr:cxnSp macro="">
      <xdr:nvCxnSpPr>
        <xdr:cNvPr id="436" name="直線コネクタ 435"/>
        <xdr:cNvCxnSpPr/>
      </xdr:nvCxnSpPr>
      <xdr:spPr>
        <a:xfrm>
          <a:off x="13893800" y="132120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10413</xdr:rowOff>
    </xdr:to>
    <xdr:cxnSp macro="">
      <xdr:nvCxnSpPr>
        <xdr:cNvPr id="439" name="直線コネクタ 438"/>
        <xdr:cNvCxnSpPr/>
      </xdr:nvCxnSpPr>
      <xdr:spPr>
        <a:xfrm>
          <a:off x="13004800" y="13193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9" name="円/楕円 448"/>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50"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51" name="円/楕円 450"/>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52" name="テキスト ボックス 451"/>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149352</xdr:rowOff>
    </xdr:from>
    <xdr:to>
      <xdr:col>21</xdr:col>
      <xdr:colOff>412750</xdr:colOff>
      <xdr:row>77</xdr:row>
      <xdr:rowOff>79502</xdr:rowOff>
    </xdr:to>
    <xdr:sp macro="" textlink="">
      <xdr:nvSpPr>
        <xdr:cNvPr id="453" name="円/楕円 452"/>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54" name="テキスト ボックス 453"/>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131063</xdr:rowOff>
    </xdr:from>
    <xdr:to>
      <xdr:col>20</xdr:col>
      <xdr:colOff>209550</xdr:colOff>
      <xdr:row>77</xdr:row>
      <xdr:rowOff>61213</xdr:rowOff>
    </xdr:to>
    <xdr:sp macro="" textlink="">
      <xdr:nvSpPr>
        <xdr:cNvPr id="455" name="円/楕円 454"/>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56" name="テキスト ボックス 455"/>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7" name="円/楕円 456"/>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58" name="テキスト ボックス 45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埼玉県幸手市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147631</xdr:rowOff>
    </xdr:from>
    <xdr:to>
      <xdr:col>4</xdr:col>
      <xdr:colOff>1117600</xdr:colOff>
      <xdr:row>18</xdr:row>
      <xdr:rowOff>44818</xdr:rowOff>
    </xdr:to>
    <xdr:cxnSp macro="">
      <xdr:nvCxnSpPr>
        <xdr:cNvPr id="50" name="直線コネクタ 49"/>
        <xdr:cNvCxnSpPr/>
      </xdr:nvCxnSpPr>
      <xdr:spPr bwMode="auto">
        <a:xfrm flipV="1">
          <a:off x="5003800" y="3109906"/>
          <a:ext cx="647700" cy="68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43694</xdr:rowOff>
    </xdr:from>
    <xdr:to>
      <xdr:col>4</xdr:col>
      <xdr:colOff>469900</xdr:colOff>
      <xdr:row>18</xdr:row>
      <xdr:rowOff>44818</xdr:rowOff>
    </xdr:to>
    <xdr:cxnSp macro="">
      <xdr:nvCxnSpPr>
        <xdr:cNvPr id="53" name="直線コネクタ 52"/>
        <xdr:cNvCxnSpPr/>
      </xdr:nvCxnSpPr>
      <xdr:spPr bwMode="auto">
        <a:xfrm>
          <a:off x="4305300" y="3177419"/>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169767</xdr:rowOff>
    </xdr:from>
    <xdr:to>
      <xdr:col>3</xdr:col>
      <xdr:colOff>904875</xdr:colOff>
      <xdr:row>18</xdr:row>
      <xdr:rowOff>43694</xdr:rowOff>
    </xdr:to>
    <xdr:cxnSp macro="">
      <xdr:nvCxnSpPr>
        <xdr:cNvPr id="56" name="直線コネクタ 55"/>
        <xdr:cNvCxnSpPr/>
      </xdr:nvCxnSpPr>
      <xdr:spPr bwMode="auto">
        <a:xfrm>
          <a:off x="3606800" y="3132042"/>
          <a:ext cx="6985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156908</xdr:rowOff>
    </xdr:from>
    <xdr:to>
      <xdr:col>3</xdr:col>
      <xdr:colOff>206375</xdr:colOff>
      <xdr:row>17</xdr:row>
      <xdr:rowOff>169767</xdr:rowOff>
    </xdr:to>
    <xdr:cxnSp macro="">
      <xdr:nvCxnSpPr>
        <xdr:cNvPr id="59" name="直線コネクタ 58"/>
        <xdr:cNvCxnSpPr/>
      </xdr:nvCxnSpPr>
      <xdr:spPr bwMode="auto">
        <a:xfrm>
          <a:off x="2908300" y="3119183"/>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96831</xdr:rowOff>
    </xdr:from>
    <xdr:to>
      <xdr:col>5</xdr:col>
      <xdr:colOff>34925</xdr:colOff>
      <xdr:row>18</xdr:row>
      <xdr:rowOff>26981</xdr:rowOff>
    </xdr:to>
    <xdr:sp macro="" textlink="">
      <xdr:nvSpPr>
        <xdr:cNvPr id="69" name="円/楕円 68"/>
        <xdr:cNvSpPr/>
      </xdr:nvSpPr>
      <xdr:spPr bwMode="auto">
        <a:xfrm>
          <a:off x="5600700" y="305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68908</xdr:rowOff>
    </xdr:from>
    <xdr:ext cx="762000" cy="259045"/>
    <xdr:sp macro="" textlink="">
      <xdr:nvSpPr>
        <xdr:cNvPr id="70" name="人口1人当たり決算額の推移該当値テキスト130"/>
        <xdr:cNvSpPr txBox="1"/>
      </xdr:nvSpPr>
      <xdr:spPr>
        <a:xfrm>
          <a:off x="5740400" y="303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165468</xdr:rowOff>
    </xdr:from>
    <xdr:to>
      <xdr:col>4</xdr:col>
      <xdr:colOff>520700</xdr:colOff>
      <xdr:row>18</xdr:row>
      <xdr:rowOff>95618</xdr:rowOff>
    </xdr:to>
    <xdr:sp macro="" textlink="">
      <xdr:nvSpPr>
        <xdr:cNvPr id="71" name="円/楕円 70"/>
        <xdr:cNvSpPr/>
      </xdr:nvSpPr>
      <xdr:spPr bwMode="auto">
        <a:xfrm>
          <a:off x="4953000" y="312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80395</xdr:rowOff>
    </xdr:from>
    <xdr:ext cx="736600" cy="259045"/>
    <xdr:sp macro="" textlink="">
      <xdr:nvSpPr>
        <xdr:cNvPr id="72" name="テキスト ボックス 71"/>
        <xdr:cNvSpPr txBox="1"/>
      </xdr:nvSpPr>
      <xdr:spPr>
        <a:xfrm>
          <a:off x="4622800" y="32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164344</xdr:rowOff>
    </xdr:from>
    <xdr:to>
      <xdr:col>3</xdr:col>
      <xdr:colOff>955675</xdr:colOff>
      <xdr:row>18</xdr:row>
      <xdr:rowOff>94494</xdr:rowOff>
    </xdr:to>
    <xdr:sp macro="" textlink="">
      <xdr:nvSpPr>
        <xdr:cNvPr id="73" name="円/楕円 72"/>
        <xdr:cNvSpPr/>
      </xdr:nvSpPr>
      <xdr:spPr bwMode="auto">
        <a:xfrm>
          <a:off x="4254500" y="312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79271</xdr:rowOff>
    </xdr:from>
    <xdr:ext cx="762000" cy="259045"/>
    <xdr:sp macro="" textlink="">
      <xdr:nvSpPr>
        <xdr:cNvPr id="74" name="テキスト ボックス 73"/>
        <xdr:cNvSpPr txBox="1"/>
      </xdr:nvSpPr>
      <xdr:spPr>
        <a:xfrm>
          <a:off x="3924300" y="321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118967</xdr:rowOff>
    </xdr:from>
    <xdr:to>
      <xdr:col>3</xdr:col>
      <xdr:colOff>257175</xdr:colOff>
      <xdr:row>18</xdr:row>
      <xdr:rowOff>49117</xdr:rowOff>
    </xdr:to>
    <xdr:sp macro="" textlink="">
      <xdr:nvSpPr>
        <xdr:cNvPr id="75" name="円/楕円 74"/>
        <xdr:cNvSpPr/>
      </xdr:nvSpPr>
      <xdr:spPr bwMode="auto">
        <a:xfrm>
          <a:off x="3556000" y="308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33894</xdr:rowOff>
    </xdr:from>
    <xdr:ext cx="762000" cy="259045"/>
    <xdr:sp macro="" textlink="">
      <xdr:nvSpPr>
        <xdr:cNvPr id="76" name="テキスト ボックス 75"/>
        <xdr:cNvSpPr txBox="1"/>
      </xdr:nvSpPr>
      <xdr:spPr>
        <a:xfrm>
          <a:off x="3225800" y="316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106108</xdr:rowOff>
    </xdr:from>
    <xdr:to>
      <xdr:col>2</xdr:col>
      <xdr:colOff>692150</xdr:colOff>
      <xdr:row>18</xdr:row>
      <xdr:rowOff>36258</xdr:rowOff>
    </xdr:to>
    <xdr:sp macro="" textlink="">
      <xdr:nvSpPr>
        <xdr:cNvPr id="77" name="円/楕円 76"/>
        <xdr:cNvSpPr/>
      </xdr:nvSpPr>
      <xdr:spPr bwMode="auto">
        <a:xfrm>
          <a:off x="2857500" y="306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21035</xdr:rowOff>
    </xdr:from>
    <xdr:ext cx="762000" cy="259045"/>
    <xdr:sp macro="" textlink="">
      <xdr:nvSpPr>
        <xdr:cNvPr id="78" name="テキスト ボックス 77"/>
        <xdr:cNvSpPr txBox="1"/>
      </xdr:nvSpPr>
      <xdr:spPr>
        <a:xfrm>
          <a:off x="2527300" y="315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28216</xdr:rowOff>
    </xdr:from>
    <xdr:to>
      <xdr:col>4</xdr:col>
      <xdr:colOff>1117600</xdr:colOff>
      <xdr:row>37</xdr:row>
      <xdr:rowOff>52533</xdr:rowOff>
    </xdr:to>
    <xdr:cxnSp macro="">
      <xdr:nvCxnSpPr>
        <xdr:cNvPr id="115" name="直線コネクタ 114"/>
        <xdr:cNvCxnSpPr/>
      </xdr:nvCxnSpPr>
      <xdr:spPr bwMode="auto">
        <a:xfrm>
          <a:off x="5003800" y="7152916"/>
          <a:ext cx="647700" cy="24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28216</xdr:rowOff>
    </xdr:from>
    <xdr:to>
      <xdr:col>4</xdr:col>
      <xdr:colOff>469900</xdr:colOff>
      <xdr:row>37</xdr:row>
      <xdr:rowOff>40618</xdr:rowOff>
    </xdr:to>
    <xdr:cxnSp macro="">
      <xdr:nvCxnSpPr>
        <xdr:cNvPr id="118" name="直線コネクタ 117"/>
        <xdr:cNvCxnSpPr/>
      </xdr:nvCxnSpPr>
      <xdr:spPr bwMode="auto">
        <a:xfrm flipV="1">
          <a:off x="4305300" y="7152916"/>
          <a:ext cx="698500" cy="1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153346</xdr:rowOff>
    </xdr:from>
    <xdr:to>
      <xdr:col>3</xdr:col>
      <xdr:colOff>904875</xdr:colOff>
      <xdr:row>37</xdr:row>
      <xdr:rowOff>40618</xdr:rowOff>
    </xdr:to>
    <xdr:cxnSp macro="">
      <xdr:nvCxnSpPr>
        <xdr:cNvPr id="121" name="直線コネクタ 120"/>
        <xdr:cNvCxnSpPr/>
      </xdr:nvCxnSpPr>
      <xdr:spPr bwMode="auto">
        <a:xfrm>
          <a:off x="3606800" y="7106596"/>
          <a:ext cx="698500" cy="5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56906</xdr:rowOff>
    </xdr:from>
    <xdr:to>
      <xdr:col>3</xdr:col>
      <xdr:colOff>206375</xdr:colOff>
      <xdr:row>36</xdr:row>
      <xdr:rowOff>153346</xdr:rowOff>
    </xdr:to>
    <xdr:cxnSp macro="">
      <xdr:nvCxnSpPr>
        <xdr:cNvPr id="124" name="直線コネクタ 123"/>
        <xdr:cNvCxnSpPr/>
      </xdr:nvCxnSpPr>
      <xdr:spPr bwMode="auto">
        <a:xfrm>
          <a:off x="2908300" y="7010156"/>
          <a:ext cx="698500" cy="96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1733</xdr:rowOff>
    </xdr:from>
    <xdr:to>
      <xdr:col>5</xdr:col>
      <xdr:colOff>34925</xdr:colOff>
      <xdr:row>37</xdr:row>
      <xdr:rowOff>103333</xdr:rowOff>
    </xdr:to>
    <xdr:sp macro="" textlink="">
      <xdr:nvSpPr>
        <xdr:cNvPr id="134" name="円/楕円 133"/>
        <xdr:cNvSpPr/>
      </xdr:nvSpPr>
      <xdr:spPr bwMode="auto">
        <a:xfrm>
          <a:off x="5600700" y="7126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145260</xdr:rowOff>
    </xdr:from>
    <xdr:ext cx="762000" cy="259045"/>
    <xdr:sp macro="" textlink="">
      <xdr:nvSpPr>
        <xdr:cNvPr id="135" name="人口1人当たり決算額の推移該当値テキスト445"/>
        <xdr:cNvSpPr txBox="1"/>
      </xdr:nvSpPr>
      <xdr:spPr>
        <a:xfrm>
          <a:off x="5740400" y="709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148866</xdr:rowOff>
    </xdr:from>
    <xdr:to>
      <xdr:col>4</xdr:col>
      <xdr:colOff>520700</xdr:colOff>
      <xdr:row>37</xdr:row>
      <xdr:rowOff>79016</xdr:rowOff>
    </xdr:to>
    <xdr:sp macro="" textlink="">
      <xdr:nvSpPr>
        <xdr:cNvPr id="136" name="円/楕円 135"/>
        <xdr:cNvSpPr/>
      </xdr:nvSpPr>
      <xdr:spPr bwMode="auto">
        <a:xfrm>
          <a:off x="4953000" y="710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63793</xdr:rowOff>
    </xdr:from>
    <xdr:ext cx="736600" cy="259045"/>
    <xdr:sp macro="" textlink="">
      <xdr:nvSpPr>
        <xdr:cNvPr id="137" name="テキスト ボックス 136"/>
        <xdr:cNvSpPr txBox="1"/>
      </xdr:nvSpPr>
      <xdr:spPr>
        <a:xfrm>
          <a:off x="4622800" y="718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161268</xdr:rowOff>
    </xdr:from>
    <xdr:to>
      <xdr:col>3</xdr:col>
      <xdr:colOff>955675</xdr:colOff>
      <xdr:row>37</xdr:row>
      <xdr:rowOff>91418</xdr:rowOff>
    </xdr:to>
    <xdr:sp macro="" textlink="">
      <xdr:nvSpPr>
        <xdr:cNvPr id="138" name="円/楕円 137"/>
        <xdr:cNvSpPr/>
      </xdr:nvSpPr>
      <xdr:spPr bwMode="auto">
        <a:xfrm>
          <a:off x="4254500" y="7114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76195</xdr:rowOff>
    </xdr:from>
    <xdr:ext cx="762000" cy="259045"/>
    <xdr:sp macro="" textlink="">
      <xdr:nvSpPr>
        <xdr:cNvPr id="139" name="テキスト ボックス 138"/>
        <xdr:cNvSpPr txBox="1"/>
      </xdr:nvSpPr>
      <xdr:spPr>
        <a:xfrm>
          <a:off x="3924300" y="720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102546</xdr:rowOff>
    </xdr:from>
    <xdr:to>
      <xdr:col>3</xdr:col>
      <xdr:colOff>257175</xdr:colOff>
      <xdr:row>37</xdr:row>
      <xdr:rowOff>32696</xdr:rowOff>
    </xdr:to>
    <xdr:sp macro="" textlink="">
      <xdr:nvSpPr>
        <xdr:cNvPr id="140" name="円/楕円 139"/>
        <xdr:cNvSpPr/>
      </xdr:nvSpPr>
      <xdr:spPr bwMode="auto">
        <a:xfrm>
          <a:off x="3556000" y="705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17473</xdr:rowOff>
    </xdr:from>
    <xdr:ext cx="762000" cy="259045"/>
    <xdr:sp macro="" textlink="">
      <xdr:nvSpPr>
        <xdr:cNvPr id="141" name="テキスト ボックス 140"/>
        <xdr:cNvSpPr txBox="1"/>
      </xdr:nvSpPr>
      <xdr:spPr>
        <a:xfrm>
          <a:off x="3225800" y="714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6106</xdr:rowOff>
    </xdr:from>
    <xdr:to>
      <xdr:col>2</xdr:col>
      <xdr:colOff>692150</xdr:colOff>
      <xdr:row>36</xdr:row>
      <xdr:rowOff>107706</xdr:rowOff>
    </xdr:to>
    <xdr:sp macro="" textlink="">
      <xdr:nvSpPr>
        <xdr:cNvPr id="142" name="円/楕円 141"/>
        <xdr:cNvSpPr/>
      </xdr:nvSpPr>
      <xdr:spPr bwMode="auto">
        <a:xfrm>
          <a:off x="2857500" y="695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92483</xdr:rowOff>
    </xdr:from>
    <xdr:ext cx="762000" cy="259045"/>
    <xdr:sp macro="" textlink="">
      <xdr:nvSpPr>
        <xdr:cNvPr id="143" name="テキスト ボックス 142"/>
        <xdr:cNvSpPr txBox="1"/>
      </xdr:nvSpPr>
      <xdr:spPr>
        <a:xfrm>
          <a:off x="2527300" y="704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52,725
51,888
33.93
17,779,755
16,402,906
1,215,336
10,117,016
13,159,369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9398</xdr:rowOff>
    </xdr:from>
    <xdr:to>
      <xdr:col>6</xdr:col>
      <xdr:colOff>511175</xdr:colOff>
      <xdr:row>38</xdr:row>
      <xdr:rowOff>25400</xdr:rowOff>
    </xdr:to>
    <xdr:cxnSp macro="">
      <xdr:nvCxnSpPr>
        <xdr:cNvPr id="59" name="直線コネクタ 58"/>
        <xdr:cNvCxnSpPr/>
      </xdr:nvCxnSpPr>
      <xdr:spPr>
        <a:xfrm flipV="1">
          <a:off x="3797300" y="65244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6700</xdr:rowOff>
    </xdr:from>
    <xdr:to>
      <xdr:col>5</xdr:col>
      <xdr:colOff>358775</xdr:colOff>
      <xdr:row>38</xdr:row>
      <xdr:rowOff>25400</xdr:rowOff>
    </xdr:to>
    <xdr:cxnSp macro="">
      <xdr:nvCxnSpPr>
        <xdr:cNvPr id="62" name="直線コネクタ 61"/>
        <xdr:cNvCxnSpPr/>
      </xdr:nvCxnSpPr>
      <xdr:spPr>
        <a:xfrm>
          <a:off x="2908300" y="652180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157371</xdr:rowOff>
    </xdr:from>
    <xdr:to>
      <xdr:col>4</xdr:col>
      <xdr:colOff>155575</xdr:colOff>
      <xdr:row>38</xdr:row>
      <xdr:rowOff>6700</xdr:rowOff>
    </xdr:to>
    <xdr:cxnSp macro="">
      <xdr:nvCxnSpPr>
        <xdr:cNvPr id="65" name="直線コネクタ 64"/>
        <xdr:cNvCxnSpPr/>
      </xdr:nvCxnSpPr>
      <xdr:spPr>
        <a:xfrm>
          <a:off x="2019300" y="6158121"/>
          <a:ext cx="889000" cy="36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131653</xdr:rowOff>
    </xdr:from>
    <xdr:to>
      <xdr:col>2</xdr:col>
      <xdr:colOff>638175</xdr:colOff>
      <xdr:row>35</xdr:row>
      <xdr:rowOff>157371</xdr:rowOff>
    </xdr:to>
    <xdr:cxnSp macro="">
      <xdr:nvCxnSpPr>
        <xdr:cNvPr id="68" name="直線コネクタ 67"/>
        <xdr:cNvCxnSpPr/>
      </xdr:nvCxnSpPr>
      <xdr:spPr>
        <a:xfrm>
          <a:off x="1130300" y="6132403"/>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130048</xdr:rowOff>
    </xdr:from>
    <xdr:to>
      <xdr:col>6</xdr:col>
      <xdr:colOff>561975</xdr:colOff>
      <xdr:row>38</xdr:row>
      <xdr:rowOff>60198</xdr:rowOff>
    </xdr:to>
    <xdr:sp macro="" textlink="">
      <xdr:nvSpPr>
        <xdr:cNvPr id="78" name="円/楕円 77"/>
        <xdr:cNvSpPr/>
      </xdr:nvSpPr>
      <xdr:spPr>
        <a:xfrm>
          <a:off x="4584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108475</xdr:rowOff>
    </xdr:from>
    <xdr:ext cx="534377" cy="259045"/>
    <xdr:sp macro="" textlink="">
      <xdr:nvSpPr>
        <xdr:cNvPr id="79" name="人件費該当値テキスト"/>
        <xdr:cNvSpPr txBox="1"/>
      </xdr:nvSpPr>
      <xdr:spPr>
        <a:xfrm>
          <a:off x="4686300" y="64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146050</xdr:rowOff>
    </xdr:from>
    <xdr:to>
      <xdr:col>5</xdr:col>
      <xdr:colOff>409575</xdr:colOff>
      <xdr:row>38</xdr:row>
      <xdr:rowOff>76200</xdr:rowOff>
    </xdr:to>
    <xdr:sp macro="" textlink="">
      <xdr:nvSpPr>
        <xdr:cNvPr id="80" name="円/楕円 79"/>
        <xdr:cNvSpPr/>
      </xdr:nvSpPr>
      <xdr:spPr>
        <a:xfrm>
          <a:off x="3746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67327</xdr:rowOff>
    </xdr:from>
    <xdr:ext cx="534377" cy="259045"/>
    <xdr:sp macro="" textlink="">
      <xdr:nvSpPr>
        <xdr:cNvPr id="81" name="テキスト ボックス 80"/>
        <xdr:cNvSpPr txBox="1"/>
      </xdr:nvSpPr>
      <xdr:spPr>
        <a:xfrm>
          <a:off x="3530111" y="65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127350</xdr:rowOff>
    </xdr:from>
    <xdr:to>
      <xdr:col>4</xdr:col>
      <xdr:colOff>206375</xdr:colOff>
      <xdr:row>38</xdr:row>
      <xdr:rowOff>57500</xdr:rowOff>
    </xdr:to>
    <xdr:sp macro="" textlink="">
      <xdr:nvSpPr>
        <xdr:cNvPr id="82" name="円/楕円 81"/>
        <xdr:cNvSpPr/>
      </xdr:nvSpPr>
      <xdr:spPr>
        <a:xfrm>
          <a:off x="2857500" y="64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48627</xdr:rowOff>
    </xdr:from>
    <xdr:ext cx="534377" cy="259045"/>
    <xdr:sp macro="" textlink="">
      <xdr:nvSpPr>
        <xdr:cNvPr id="83" name="テキスト ボックス 82"/>
        <xdr:cNvSpPr txBox="1"/>
      </xdr:nvSpPr>
      <xdr:spPr>
        <a:xfrm>
          <a:off x="2641111" y="65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106571</xdr:rowOff>
    </xdr:from>
    <xdr:to>
      <xdr:col>3</xdr:col>
      <xdr:colOff>3175</xdr:colOff>
      <xdr:row>36</xdr:row>
      <xdr:rowOff>36721</xdr:rowOff>
    </xdr:to>
    <xdr:sp macro="" textlink="">
      <xdr:nvSpPr>
        <xdr:cNvPr id="84" name="円/楕円 83"/>
        <xdr:cNvSpPr/>
      </xdr:nvSpPr>
      <xdr:spPr>
        <a:xfrm>
          <a:off x="1968500" y="61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27848</xdr:rowOff>
    </xdr:from>
    <xdr:ext cx="534377" cy="259045"/>
    <xdr:sp macro="" textlink="">
      <xdr:nvSpPr>
        <xdr:cNvPr id="85" name="テキスト ボックス 84"/>
        <xdr:cNvSpPr txBox="1"/>
      </xdr:nvSpPr>
      <xdr:spPr>
        <a:xfrm>
          <a:off x="1752111" y="62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80853</xdr:rowOff>
    </xdr:from>
    <xdr:to>
      <xdr:col>1</xdr:col>
      <xdr:colOff>485775</xdr:colOff>
      <xdr:row>36</xdr:row>
      <xdr:rowOff>11003</xdr:rowOff>
    </xdr:to>
    <xdr:sp macro="" textlink="">
      <xdr:nvSpPr>
        <xdr:cNvPr id="86" name="円/楕円 85"/>
        <xdr:cNvSpPr/>
      </xdr:nvSpPr>
      <xdr:spPr>
        <a:xfrm>
          <a:off x="1079500" y="60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2130</xdr:rowOff>
    </xdr:from>
    <xdr:ext cx="534377" cy="259045"/>
    <xdr:sp macro="" textlink="">
      <xdr:nvSpPr>
        <xdr:cNvPr id="87" name="テキスト ボックス 86"/>
        <xdr:cNvSpPr txBox="1"/>
      </xdr:nvSpPr>
      <xdr:spPr>
        <a:xfrm>
          <a:off x="863111" y="617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64523</xdr:rowOff>
    </xdr:from>
    <xdr:to>
      <xdr:col>6</xdr:col>
      <xdr:colOff>511175</xdr:colOff>
      <xdr:row>57</xdr:row>
      <xdr:rowOff>28666</xdr:rowOff>
    </xdr:to>
    <xdr:cxnSp macro="">
      <xdr:nvCxnSpPr>
        <xdr:cNvPr id="119" name="直線コネクタ 118"/>
        <xdr:cNvCxnSpPr/>
      </xdr:nvCxnSpPr>
      <xdr:spPr>
        <a:xfrm flipV="1">
          <a:off x="3797300" y="9665723"/>
          <a:ext cx="838200" cy="1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28666</xdr:rowOff>
    </xdr:from>
    <xdr:to>
      <xdr:col>5</xdr:col>
      <xdr:colOff>358775</xdr:colOff>
      <xdr:row>57</xdr:row>
      <xdr:rowOff>130294</xdr:rowOff>
    </xdr:to>
    <xdr:cxnSp macro="">
      <xdr:nvCxnSpPr>
        <xdr:cNvPr id="122" name="直線コネクタ 121"/>
        <xdr:cNvCxnSpPr/>
      </xdr:nvCxnSpPr>
      <xdr:spPr>
        <a:xfrm flipV="1">
          <a:off x="2908300" y="9801316"/>
          <a:ext cx="8890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143717</xdr:rowOff>
    </xdr:from>
    <xdr:to>
      <xdr:col>4</xdr:col>
      <xdr:colOff>155575</xdr:colOff>
      <xdr:row>57</xdr:row>
      <xdr:rowOff>130294</xdr:rowOff>
    </xdr:to>
    <xdr:cxnSp macro="">
      <xdr:nvCxnSpPr>
        <xdr:cNvPr id="125" name="直線コネクタ 124"/>
        <xdr:cNvCxnSpPr/>
      </xdr:nvCxnSpPr>
      <xdr:spPr>
        <a:xfrm>
          <a:off x="2019300" y="9744917"/>
          <a:ext cx="889000" cy="15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11357</xdr:rowOff>
    </xdr:from>
    <xdr:to>
      <xdr:col>2</xdr:col>
      <xdr:colOff>638175</xdr:colOff>
      <xdr:row>56</xdr:row>
      <xdr:rowOff>143717</xdr:rowOff>
    </xdr:to>
    <xdr:cxnSp macro="">
      <xdr:nvCxnSpPr>
        <xdr:cNvPr id="128" name="直線コネクタ 127"/>
        <xdr:cNvCxnSpPr/>
      </xdr:nvCxnSpPr>
      <xdr:spPr>
        <a:xfrm>
          <a:off x="1130300" y="9612557"/>
          <a:ext cx="889000" cy="1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13723</xdr:rowOff>
    </xdr:from>
    <xdr:to>
      <xdr:col>6</xdr:col>
      <xdr:colOff>561975</xdr:colOff>
      <xdr:row>56</xdr:row>
      <xdr:rowOff>115323</xdr:rowOff>
    </xdr:to>
    <xdr:sp macro="" textlink="">
      <xdr:nvSpPr>
        <xdr:cNvPr id="138" name="円/楕円 137"/>
        <xdr:cNvSpPr/>
      </xdr:nvSpPr>
      <xdr:spPr>
        <a:xfrm>
          <a:off x="4584700" y="96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163600</xdr:rowOff>
    </xdr:from>
    <xdr:ext cx="534377" cy="259045"/>
    <xdr:sp macro="" textlink="">
      <xdr:nvSpPr>
        <xdr:cNvPr id="139" name="物件費該当値テキスト"/>
        <xdr:cNvSpPr txBox="1"/>
      </xdr:nvSpPr>
      <xdr:spPr>
        <a:xfrm>
          <a:off x="4686300" y="95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149316</xdr:rowOff>
    </xdr:from>
    <xdr:to>
      <xdr:col>5</xdr:col>
      <xdr:colOff>409575</xdr:colOff>
      <xdr:row>57</xdr:row>
      <xdr:rowOff>79466</xdr:rowOff>
    </xdr:to>
    <xdr:sp macro="" textlink="">
      <xdr:nvSpPr>
        <xdr:cNvPr id="140" name="円/楕円 139"/>
        <xdr:cNvSpPr/>
      </xdr:nvSpPr>
      <xdr:spPr>
        <a:xfrm>
          <a:off x="3746500" y="975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70593</xdr:rowOff>
    </xdr:from>
    <xdr:ext cx="534377" cy="259045"/>
    <xdr:sp macro="" textlink="">
      <xdr:nvSpPr>
        <xdr:cNvPr id="141" name="テキスト ボックス 140"/>
        <xdr:cNvSpPr txBox="1"/>
      </xdr:nvSpPr>
      <xdr:spPr>
        <a:xfrm>
          <a:off x="3530111" y="984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79494</xdr:rowOff>
    </xdr:from>
    <xdr:to>
      <xdr:col>4</xdr:col>
      <xdr:colOff>206375</xdr:colOff>
      <xdr:row>58</xdr:row>
      <xdr:rowOff>9644</xdr:rowOff>
    </xdr:to>
    <xdr:sp macro="" textlink="">
      <xdr:nvSpPr>
        <xdr:cNvPr id="142" name="円/楕円 141"/>
        <xdr:cNvSpPr/>
      </xdr:nvSpPr>
      <xdr:spPr>
        <a:xfrm>
          <a:off x="2857500" y="98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771</xdr:rowOff>
    </xdr:from>
    <xdr:ext cx="534377" cy="259045"/>
    <xdr:sp macro="" textlink="">
      <xdr:nvSpPr>
        <xdr:cNvPr id="143" name="テキスト ボックス 142"/>
        <xdr:cNvSpPr txBox="1"/>
      </xdr:nvSpPr>
      <xdr:spPr>
        <a:xfrm>
          <a:off x="2641111" y="99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92917</xdr:rowOff>
    </xdr:from>
    <xdr:to>
      <xdr:col>3</xdr:col>
      <xdr:colOff>3175</xdr:colOff>
      <xdr:row>57</xdr:row>
      <xdr:rowOff>23067</xdr:rowOff>
    </xdr:to>
    <xdr:sp macro="" textlink="">
      <xdr:nvSpPr>
        <xdr:cNvPr id="144" name="円/楕円 143"/>
        <xdr:cNvSpPr/>
      </xdr:nvSpPr>
      <xdr:spPr>
        <a:xfrm>
          <a:off x="1968500" y="969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14194</xdr:rowOff>
    </xdr:from>
    <xdr:ext cx="534377" cy="259045"/>
    <xdr:sp macro="" textlink="">
      <xdr:nvSpPr>
        <xdr:cNvPr id="145" name="テキスト ボックス 144"/>
        <xdr:cNvSpPr txBox="1"/>
      </xdr:nvSpPr>
      <xdr:spPr>
        <a:xfrm>
          <a:off x="1752111" y="978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132007</xdr:rowOff>
    </xdr:from>
    <xdr:to>
      <xdr:col>1</xdr:col>
      <xdr:colOff>485775</xdr:colOff>
      <xdr:row>56</xdr:row>
      <xdr:rowOff>62157</xdr:rowOff>
    </xdr:to>
    <xdr:sp macro="" textlink="">
      <xdr:nvSpPr>
        <xdr:cNvPr id="146" name="円/楕円 145"/>
        <xdr:cNvSpPr/>
      </xdr:nvSpPr>
      <xdr:spPr>
        <a:xfrm>
          <a:off x="1079500" y="95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53284</xdr:rowOff>
    </xdr:from>
    <xdr:ext cx="534377" cy="259045"/>
    <xdr:sp macro="" textlink="">
      <xdr:nvSpPr>
        <xdr:cNvPr id="147" name="テキスト ボックス 146"/>
        <xdr:cNvSpPr txBox="1"/>
      </xdr:nvSpPr>
      <xdr:spPr>
        <a:xfrm>
          <a:off x="863111" y="96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61291</xdr:rowOff>
    </xdr:from>
    <xdr:to>
      <xdr:col>6</xdr:col>
      <xdr:colOff>511175</xdr:colOff>
      <xdr:row>78</xdr:row>
      <xdr:rowOff>67844</xdr:rowOff>
    </xdr:to>
    <xdr:cxnSp macro="">
      <xdr:nvCxnSpPr>
        <xdr:cNvPr id="176" name="直線コネクタ 175"/>
        <xdr:cNvCxnSpPr/>
      </xdr:nvCxnSpPr>
      <xdr:spPr>
        <a:xfrm flipV="1">
          <a:off x="3797300" y="13434391"/>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50242</xdr:rowOff>
    </xdr:from>
    <xdr:to>
      <xdr:col>5</xdr:col>
      <xdr:colOff>358775</xdr:colOff>
      <xdr:row>78</xdr:row>
      <xdr:rowOff>67844</xdr:rowOff>
    </xdr:to>
    <xdr:cxnSp macro="">
      <xdr:nvCxnSpPr>
        <xdr:cNvPr id="179" name="直線コネクタ 178"/>
        <xdr:cNvCxnSpPr/>
      </xdr:nvCxnSpPr>
      <xdr:spPr>
        <a:xfrm>
          <a:off x="2908300" y="13423342"/>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50242</xdr:rowOff>
    </xdr:from>
    <xdr:to>
      <xdr:col>4</xdr:col>
      <xdr:colOff>155575</xdr:colOff>
      <xdr:row>78</xdr:row>
      <xdr:rowOff>60604</xdr:rowOff>
    </xdr:to>
    <xdr:cxnSp macro="">
      <xdr:nvCxnSpPr>
        <xdr:cNvPr id="182" name="直線コネクタ 181"/>
        <xdr:cNvCxnSpPr/>
      </xdr:nvCxnSpPr>
      <xdr:spPr>
        <a:xfrm flipV="1">
          <a:off x="2019300" y="13423342"/>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58471</xdr:rowOff>
    </xdr:from>
    <xdr:to>
      <xdr:col>2</xdr:col>
      <xdr:colOff>638175</xdr:colOff>
      <xdr:row>78</xdr:row>
      <xdr:rowOff>60604</xdr:rowOff>
    </xdr:to>
    <xdr:cxnSp macro="">
      <xdr:nvCxnSpPr>
        <xdr:cNvPr id="185" name="直線コネクタ 184"/>
        <xdr:cNvCxnSpPr/>
      </xdr:nvCxnSpPr>
      <xdr:spPr>
        <a:xfrm>
          <a:off x="1130300" y="1343157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10491</xdr:rowOff>
    </xdr:from>
    <xdr:to>
      <xdr:col>6</xdr:col>
      <xdr:colOff>561975</xdr:colOff>
      <xdr:row>78</xdr:row>
      <xdr:rowOff>112091</xdr:rowOff>
    </xdr:to>
    <xdr:sp macro="" textlink="">
      <xdr:nvSpPr>
        <xdr:cNvPr id="195" name="円/楕円 194"/>
        <xdr:cNvSpPr/>
      </xdr:nvSpPr>
      <xdr:spPr>
        <a:xfrm>
          <a:off x="4584700" y="13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160368</xdr:rowOff>
    </xdr:from>
    <xdr:ext cx="469744" cy="259045"/>
    <xdr:sp macro="" textlink="">
      <xdr:nvSpPr>
        <xdr:cNvPr id="196" name="維持補修費該当値テキスト"/>
        <xdr:cNvSpPr txBox="1"/>
      </xdr:nvSpPr>
      <xdr:spPr>
        <a:xfrm>
          <a:off x="4686300" y="1336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17044</xdr:rowOff>
    </xdr:from>
    <xdr:to>
      <xdr:col>5</xdr:col>
      <xdr:colOff>409575</xdr:colOff>
      <xdr:row>78</xdr:row>
      <xdr:rowOff>118644</xdr:rowOff>
    </xdr:to>
    <xdr:sp macro="" textlink="">
      <xdr:nvSpPr>
        <xdr:cNvPr id="197" name="円/楕円 196"/>
        <xdr:cNvSpPr/>
      </xdr:nvSpPr>
      <xdr:spPr>
        <a:xfrm>
          <a:off x="3746500" y="13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109771</xdr:rowOff>
    </xdr:from>
    <xdr:ext cx="469744" cy="259045"/>
    <xdr:sp macro="" textlink="">
      <xdr:nvSpPr>
        <xdr:cNvPr id="198" name="テキスト ボックス 197"/>
        <xdr:cNvSpPr txBox="1"/>
      </xdr:nvSpPr>
      <xdr:spPr>
        <a:xfrm>
          <a:off x="3562427" y="13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170892</xdr:rowOff>
    </xdr:from>
    <xdr:to>
      <xdr:col>4</xdr:col>
      <xdr:colOff>206375</xdr:colOff>
      <xdr:row>78</xdr:row>
      <xdr:rowOff>101042</xdr:rowOff>
    </xdr:to>
    <xdr:sp macro="" textlink="">
      <xdr:nvSpPr>
        <xdr:cNvPr id="199" name="円/楕円 198"/>
        <xdr:cNvSpPr/>
      </xdr:nvSpPr>
      <xdr:spPr>
        <a:xfrm>
          <a:off x="2857500" y="13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92169</xdr:rowOff>
    </xdr:from>
    <xdr:ext cx="469744" cy="259045"/>
    <xdr:sp macro="" textlink="">
      <xdr:nvSpPr>
        <xdr:cNvPr id="200" name="テキスト ボックス 199"/>
        <xdr:cNvSpPr txBox="1"/>
      </xdr:nvSpPr>
      <xdr:spPr>
        <a:xfrm>
          <a:off x="2673427" y="13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9804</xdr:rowOff>
    </xdr:from>
    <xdr:to>
      <xdr:col>3</xdr:col>
      <xdr:colOff>3175</xdr:colOff>
      <xdr:row>78</xdr:row>
      <xdr:rowOff>111404</xdr:rowOff>
    </xdr:to>
    <xdr:sp macro="" textlink="">
      <xdr:nvSpPr>
        <xdr:cNvPr id="201" name="円/楕円 200"/>
        <xdr:cNvSpPr/>
      </xdr:nvSpPr>
      <xdr:spPr>
        <a:xfrm>
          <a:off x="1968500" y="133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102531</xdr:rowOff>
    </xdr:from>
    <xdr:ext cx="469744" cy="259045"/>
    <xdr:sp macro="" textlink="">
      <xdr:nvSpPr>
        <xdr:cNvPr id="202" name="テキスト ボックス 201"/>
        <xdr:cNvSpPr txBox="1"/>
      </xdr:nvSpPr>
      <xdr:spPr>
        <a:xfrm>
          <a:off x="1784427" y="1347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7671</xdr:rowOff>
    </xdr:from>
    <xdr:to>
      <xdr:col>1</xdr:col>
      <xdr:colOff>485775</xdr:colOff>
      <xdr:row>78</xdr:row>
      <xdr:rowOff>109271</xdr:rowOff>
    </xdr:to>
    <xdr:sp macro="" textlink="">
      <xdr:nvSpPr>
        <xdr:cNvPr id="203" name="円/楕円 202"/>
        <xdr:cNvSpPr/>
      </xdr:nvSpPr>
      <xdr:spPr>
        <a:xfrm>
          <a:off x="1079500" y="133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100398</xdr:rowOff>
    </xdr:from>
    <xdr:ext cx="469744" cy="259045"/>
    <xdr:sp macro="" textlink="">
      <xdr:nvSpPr>
        <xdr:cNvPr id="204" name="テキスト ボックス 203"/>
        <xdr:cNvSpPr txBox="1"/>
      </xdr:nvSpPr>
      <xdr:spPr>
        <a:xfrm>
          <a:off x="895427" y="134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54814</xdr:rowOff>
    </xdr:from>
    <xdr:to>
      <xdr:col>6</xdr:col>
      <xdr:colOff>511175</xdr:colOff>
      <xdr:row>96</xdr:row>
      <xdr:rowOff>57048</xdr:rowOff>
    </xdr:to>
    <xdr:cxnSp macro="">
      <xdr:nvCxnSpPr>
        <xdr:cNvPr id="234" name="直線コネクタ 233"/>
        <xdr:cNvCxnSpPr/>
      </xdr:nvCxnSpPr>
      <xdr:spPr>
        <a:xfrm flipV="1">
          <a:off x="3797300" y="16514014"/>
          <a:ext cx="8382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57048</xdr:rowOff>
    </xdr:from>
    <xdr:to>
      <xdr:col>5</xdr:col>
      <xdr:colOff>358775</xdr:colOff>
      <xdr:row>96</xdr:row>
      <xdr:rowOff>136576</xdr:rowOff>
    </xdr:to>
    <xdr:cxnSp macro="">
      <xdr:nvCxnSpPr>
        <xdr:cNvPr id="237" name="直線コネクタ 236"/>
        <xdr:cNvCxnSpPr/>
      </xdr:nvCxnSpPr>
      <xdr:spPr>
        <a:xfrm flipV="1">
          <a:off x="2908300" y="16516248"/>
          <a:ext cx="889000" cy="7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136576</xdr:rowOff>
    </xdr:from>
    <xdr:to>
      <xdr:col>4</xdr:col>
      <xdr:colOff>155575</xdr:colOff>
      <xdr:row>97</xdr:row>
      <xdr:rowOff>343</xdr:rowOff>
    </xdr:to>
    <xdr:cxnSp macro="">
      <xdr:nvCxnSpPr>
        <xdr:cNvPr id="240" name="直線コネクタ 239"/>
        <xdr:cNvCxnSpPr/>
      </xdr:nvCxnSpPr>
      <xdr:spPr>
        <a:xfrm flipV="1">
          <a:off x="2019300" y="16595776"/>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343</xdr:rowOff>
    </xdr:from>
    <xdr:to>
      <xdr:col>2</xdr:col>
      <xdr:colOff>638175</xdr:colOff>
      <xdr:row>97</xdr:row>
      <xdr:rowOff>48564</xdr:rowOff>
    </xdr:to>
    <xdr:cxnSp macro="">
      <xdr:nvCxnSpPr>
        <xdr:cNvPr id="243" name="直線コネクタ 242"/>
        <xdr:cNvCxnSpPr/>
      </xdr:nvCxnSpPr>
      <xdr:spPr>
        <a:xfrm flipV="1">
          <a:off x="1130300" y="16630993"/>
          <a:ext cx="889000" cy="4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4014</xdr:rowOff>
    </xdr:from>
    <xdr:to>
      <xdr:col>6</xdr:col>
      <xdr:colOff>561975</xdr:colOff>
      <xdr:row>96</xdr:row>
      <xdr:rowOff>105614</xdr:rowOff>
    </xdr:to>
    <xdr:sp macro="" textlink="">
      <xdr:nvSpPr>
        <xdr:cNvPr id="253" name="円/楕円 252"/>
        <xdr:cNvSpPr/>
      </xdr:nvSpPr>
      <xdr:spPr>
        <a:xfrm>
          <a:off x="4584700" y="164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153891</xdr:rowOff>
    </xdr:from>
    <xdr:ext cx="534377" cy="259045"/>
    <xdr:sp macro="" textlink="">
      <xdr:nvSpPr>
        <xdr:cNvPr id="254" name="扶助費該当値テキスト"/>
        <xdr:cNvSpPr txBox="1"/>
      </xdr:nvSpPr>
      <xdr:spPr>
        <a:xfrm>
          <a:off x="4686300" y="164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6248</xdr:rowOff>
    </xdr:from>
    <xdr:to>
      <xdr:col>5</xdr:col>
      <xdr:colOff>409575</xdr:colOff>
      <xdr:row>96</xdr:row>
      <xdr:rowOff>107848</xdr:rowOff>
    </xdr:to>
    <xdr:sp macro="" textlink="">
      <xdr:nvSpPr>
        <xdr:cNvPr id="255" name="円/楕円 254"/>
        <xdr:cNvSpPr/>
      </xdr:nvSpPr>
      <xdr:spPr>
        <a:xfrm>
          <a:off x="3746500" y="164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98975</xdr:rowOff>
    </xdr:from>
    <xdr:ext cx="534377" cy="259045"/>
    <xdr:sp macro="" textlink="">
      <xdr:nvSpPr>
        <xdr:cNvPr id="256" name="テキスト ボックス 255"/>
        <xdr:cNvSpPr txBox="1"/>
      </xdr:nvSpPr>
      <xdr:spPr>
        <a:xfrm>
          <a:off x="3530111" y="165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85776</xdr:rowOff>
    </xdr:from>
    <xdr:to>
      <xdr:col>4</xdr:col>
      <xdr:colOff>206375</xdr:colOff>
      <xdr:row>97</xdr:row>
      <xdr:rowOff>15926</xdr:rowOff>
    </xdr:to>
    <xdr:sp macro="" textlink="">
      <xdr:nvSpPr>
        <xdr:cNvPr id="257" name="円/楕円 256"/>
        <xdr:cNvSpPr/>
      </xdr:nvSpPr>
      <xdr:spPr>
        <a:xfrm>
          <a:off x="2857500" y="165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7053</xdr:rowOff>
    </xdr:from>
    <xdr:ext cx="534377" cy="259045"/>
    <xdr:sp macro="" textlink="">
      <xdr:nvSpPr>
        <xdr:cNvPr id="258" name="テキスト ボックス 257"/>
        <xdr:cNvSpPr txBox="1"/>
      </xdr:nvSpPr>
      <xdr:spPr>
        <a:xfrm>
          <a:off x="2641111" y="166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120993</xdr:rowOff>
    </xdr:from>
    <xdr:to>
      <xdr:col>3</xdr:col>
      <xdr:colOff>3175</xdr:colOff>
      <xdr:row>97</xdr:row>
      <xdr:rowOff>51143</xdr:rowOff>
    </xdr:to>
    <xdr:sp macro="" textlink="">
      <xdr:nvSpPr>
        <xdr:cNvPr id="259" name="円/楕円 258"/>
        <xdr:cNvSpPr/>
      </xdr:nvSpPr>
      <xdr:spPr>
        <a:xfrm>
          <a:off x="1968500" y="165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42270</xdr:rowOff>
    </xdr:from>
    <xdr:ext cx="534377" cy="259045"/>
    <xdr:sp macro="" textlink="">
      <xdr:nvSpPr>
        <xdr:cNvPr id="260" name="テキスト ボックス 259"/>
        <xdr:cNvSpPr txBox="1"/>
      </xdr:nvSpPr>
      <xdr:spPr>
        <a:xfrm>
          <a:off x="1752111" y="166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169214</xdr:rowOff>
    </xdr:from>
    <xdr:to>
      <xdr:col>1</xdr:col>
      <xdr:colOff>485775</xdr:colOff>
      <xdr:row>97</xdr:row>
      <xdr:rowOff>99364</xdr:rowOff>
    </xdr:to>
    <xdr:sp macro="" textlink="">
      <xdr:nvSpPr>
        <xdr:cNvPr id="261" name="円/楕円 260"/>
        <xdr:cNvSpPr/>
      </xdr:nvSpPr>
      <xdr:spPr>
        <a:xfrm>
          <a:off x="1079500" y="166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90491</xdr:rowOff>
    </xdr:from>
    <xdr:ext cx="534377" cy="259045"/>
    <xdr:sp macro="" textlink="">
      <xdr:nvSpPr>
        <xdr:cNvPr id="262" name="テキスト ボックス 261"/>
        <xdr:cNvSpPr txBox="1"/>
      </xdr:nvSpPr>
      <xdr:spPr>
        <a:xfrm>
          <a:off x="863111" y="167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127013</xdr:rowOff>
    </xdr:from>
    <xdr:to>
      <xdr:col>15</xdr:col>
      <xdr:colOff>180975</xdr:colOff>
      <xdr:row>36</xdr:row>
      <xdr:rowOff>142837</xdr:rowOff>
    </xdr:to>
    <xdr:cxnSp macro="">
      <xdr:nvCxnSpPr>
        <xdr:cNvPr id="291" name="直線コネクタ 290"/>
        <xdr:cNvCxnSpPr/>
      </xdr:nvCxnSpPr>
      <xdr:spPr>
        <a:xfrm>
          <a:off x="9639300" y="6299213"/>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127013</xdr:rowOff>
    </xdr:from>
    <xdr:to>
      <xdr:col>14</xdr:col>
      <xdr:colOff>28575</xdr:colOff>
      <xdr:row>36</xdr:row>
      <xdr:rowOff>162801</xdr:rowOff>
    </xdr:to>
    <xdr:cxnSp macro="">
      <xdr:nvCxnSpPr>
        <xdr:cNvPr id="294" name="直線コネクタ 293"/>
        <xdr:cNvCxnSpPr/>
      </xdr:nvCxnSpPr>
      <xdr:spPr>
        <a:xfrm flipV="1">
          <a:off x="8750300" y="6299213"/>
          <a:ext cx="889000" cy="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162801</xdr:rowOff>
    </xdr:from>
    <xdr:to>
      <xdr:col>12</xdr:col>
      <xdr:colOff>511175</xdr:colOff>
      <xdr:row>38</xdr:row>
      <xdr:rowOff>27280</xdr:rowOff>
    </xdr:to>
    <xdr:cxnSp macro="">
      <xdr:nvCxnSpPr>
        <xdr:cNvPr id="297" name="直線コネクタ 296"/>
        <xdr:cNvCxnSpPr/>
      </xdr:nvCxnSpPr>
      <xdr:spPr>
        <a:xfrm flipV="1">
          <a:off x="7861300" y="6335001"/>
          <a:ext cx="889000" cy="20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27280</xdr:rowOff>
    </xdr:from>
    <xdr:to>
      <xdr:col>11</xdr:col>
      <xdr:colOff>307975</xdr:colOff>
      <xdr:row>38</xdr:row>
      <xdr:rowOff>38532</xdr:rowOff>
    </xdr:to>
    <xdr:cxnSp macro="">
      <xdr:nvCxnSpPr>
        <xdr:cNvPr id="300" name="直線コネクタ 299"/>
        <xdr:cNvCxnSpPr/>
      </xdr:nvCxnSpPr>
      <xdr:spPr>
        <a:xfrm flipV="1">
          <a:off x="6972300" y="6542380"/>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92037</xdr:rowOff>
    </xdr:from>
    <xdr:to>
      <xdr:col>15</xdr:col>
      <xdr:colOff>231775</xdr:colOff>
      <xdr:row>37</xdr:row>
      <xdr:rowOff>22187</xdr:rowOff>
    </xdr:to>
    <xdr:sp macro="" textlink="">
      <xdr:nvSpPr>
        <xdr:cNvPr id="310" name="円/楕円 309"/>
        <xdr:cNvSpPr/>
      </xdr:nvSpPr>
      <xdr:spPr>
        <a:xfrm>
          <a:off x="10426700" y="62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70464</xdr:rowOff>
    </xdr:from>
    <xdr:ext cx="534377" cy="259045"/>
    <xdr:sp macro="" textlink="">
      <xdr:nvSpPr>
        <xdr:cNvPr id="311" name="補助費等該当値テキスト"/>
        <xdr:cNvSpPr txBox="1"/>
      </xdr:nvSpPr>
      <xdr:spPr>
        <a:xfrm>
          <a:off x="10528300" y="62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76213</xdr:rowOff>
    </xdr:from>
    <xdr:to>
      <xdr:col>14</xdr:col>
      <xdr:colOff>79375</xdr:colOff>
      <xdr:row>37</xdr:row>
      <xdr:rowOff>6363</xdr:rowOff>
    </xdr:to>
    <xdr:sp macro="" textlink="">
      <xdr:nvSpPr>
        <xdr:cNvPr id="312" name="円/楕円 311"/>
        <xdr:cNvSpPr/>
      </xdr:nvSpPr>
      <xdr:spPr>
        <a:xfrm>
          <a:off x="9588500" y="62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168940</xdr:rowOff>
    </xdr:from>
    <xdr:ext cx="534377" cy="259045"/>
    <xdr:sp macro="" textlink="">
      <xdr:nvSpPr>
        <xdr:cNvPr id="313" name="テキスト ボックス 312"/>
        <xdr:cNvSpPr txBox="1"/>
      </xdr:nvSpPr>
      <xdr:spPr>
        <a:xfrm>
          <a:off x="9372111" y="63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112001</xdr:rowOff>
    </xdr:from>
    <xdr:to>
      <xdr:col>12</xdr:col>
      <xdr:colOff>561975</xdr:colOff>
      <xdr:row>37</xdr:row>
      <xdr:rowOff>42151</xdr:rowOff>
    </xdr:to>
    <xdr:sp macro="" textlink="">
      <xdr:nvSpPr>
        <xdr:cNvPr id="314" name="円/楕円 313"/>
        <xdr:cNvSpPr/>
      </xdr:nvSpPr>
      <xdr:spPr>
        <a:xfrm>
          <a:off x="8699500" y="62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33278</xdr:rowOff>
    </xdr:from>
    <xdr:ext cx="534377" cy="259045"/>
    <xdr:sp macro="" textlink="">
      <xdr:nvSpPr>
        <xdr:cNvPr id="315" name="テキスト ボックス 314"/>
        <xdr:cNvSpPr txBox="1"/>
      </xdr:nvSpPr>
      <xdr:spPr>
        <a:xfrm>
          <a:off x="8483111" y="63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147930</xdr:rowOff>
    </xdr:from>
    <xdr:to>
      <xdr:col>11</xdr:col>
      <xdr:colOff>358775</xdr:colOff>
      <xdr:row>38</xdr:row>
      <xdr:rowOff>78080</xdr:rowOff>
    </xdr:to>
    <xdr:sp macro="" textlink="">
      <xdr:nvSpPr>
        <xdr:cNvPr id="316" name="円/楕円 315"/>
        <xdr:cNvSpPr/>
      </xdr:nvSpPr>
      <xdr:spPr>
        <a:xfrm>
          <a:off x="7810500" y="64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69207</xdr:rowOff>
    </xdr:from>
    <xdr:ext cx="534377" cy="259045"/>
    <xdr:sp macro="" textlink="">
      <xdr:nvSpPr>
        <xdr:cNvPr id="317" name="テキスト ボックス 316"/>
        <xdr:cNvSpPr txBox="1"/>
      </xdr:nvSpPr>
      <xdr:spPr>
        <a:xfrm>
          <a:off x="7594111" y="65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159182</xdr:rowOff>
    </xdr:from>
    <xdr:to>
      <xdr:col>10</xdr:col>
      <xdr:colOff>155575</xdr:colOff>
      <xdr:row>38</xdr:row>
      <xdr:rowOff>89332</xdr:rowOff>
    </xdr:to>
    <xdr:sp macro="" textlink="">
      <xdr:nvSpPr>
        <xdr:cNvPr id="318" name="円/楕円 317"/>
        <xdr:cNvSpPr/>
      </xdr:nvSpPr>
      <xdr:spPr>
        <a:xfrm>
          <a:off x="6921500" y="65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80459</xdr:rowOff>
    </xdr:from>
    <xdr:ext cx="534377" cy="259045"/>
    <xdr:sp macro="" textlink="">
      <xdr:nvSpPr>
        <xdr:cNvPr id="319" name="テキスト ボックス 318"/>
        <xdr:cNvSpPr txBox="1"/>
      </xdr:nvSpPr>
      <xdr:spPr>
        <a:xfrm>
          <a:off x="6705111" y="65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33736</xdr:rowOff>
    </xdr:from>
    <xdr:to>
      <xdr:col>15</xdr:col>
      <xdr:colOff>180975</xdr:colOff>
      <xdr:row>58</xdr:row>
      <xdr:rowOff>68967</xdr:rowOff>
    </xdr:to>
    <xdr:cxnSp macro="">
      <xdr:nvCxnSpPr>
        <xdr:cNvPr id="348" name="直線コネクタ 347"/>
        <xdr:cNvCxnSpPr/>
      </xdr:nvCxnSpPr>
      <xdr:spPr>
        <a:xfrm>
          <a:off x="9639300" y="9977836"/>
          <a:ext cx="838200" cy="3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33736</xdr:rowOff>
    </xdr:from>
    <xdr:to>
      <xdr:col>14</xdr:col>
      <xdr:colOff>28575</xdr:colOff>
      <xdr:row>58</xdr:row>
      <xdr:rowOff>85739</xdr:rowOff>
    </xdr:to>
    <xdr:cxnSp macro="">
      <xdr:nvCxnSpPr>
        <xdr:cNvPr id="351" name="直線コネクタ 350"/>
        <xdr:cNvCxnSpPr/>
      </xdr:nvCxnSpPr>
      <xdr:spPr>
        <a:xfrm flipV="1">
          <a:off x="8750300" y="9977836"/>
          <a:ext cx="889000" cy="5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85739</xdr:rowOff>
    </xdr:from>
    <xdr:to>
      <xdr:col>12</xdr:col>
      <xdr:colOff>511175</xdr:colOff>
      <xdr:row>58</xdr:row>
      <xdr:rowOff>106728</xdr:rowOff>
    </xdr:to>
    <xdr:cxnSp macro="">
      <xdr:nvCxnSpPr>
        <xdr:cNvPr id="354" name="直線コネクタ 353"/>
        <xdr:cNvCxnSpPr/>
      </xdr:nvCxnSpPr>
      <xdr:spPr>
        <a:xfrm flipV="1">
          <a:off x="7861300" y="10029839"/>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106728</xdr:rowOff>
    </xdr:from>
    <xdr:to>
      <xdr:col>11</xdr:col>
      <xdr:colOff>307975</xdr:colOff>
      <xdr:row>58</xdr:row>
      <xdr:rowOff>132335</xdr:rowOff>
    </xdr:to>
    <xdr:cxnSp macro="">
      <xdr:nvCxnSpPr>
        <xdr:cNvPr id="357" name="直線コネクタ 356"/>
        <xdr:cNvCxnSpPr/>
      </xdr:nvCxnSpPr>
      <xdr:spPr>
        <a:xfrm flipV="1">
          <a:off x="6972300" y="10050828"/>
          <a:ext cx="889000" cy="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18167</xdr:rowOff>
    </xdr:from>
    <xdr:to>
      <xdr:col>15</xdr:col>
      <xdr:colOff>231775</xdr:colOff>
      <xdr:row>58</xdr:row>
      <xdr:rowOff>119767</xdr:rowOff>
    </xdr:to>
    <xdr:sp macro="" textlink="">
      <xdr:nvSpPr>
        <xdr:cNvPr id="367" name="円/楕円 366"/>
        <xdr:cNvSpPr/>
      </xdr:nvSpPr>
      <xdr:spPr>
        <a:xfrm>
          <a:off x="10426700" y="9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134847</xdr:rowOff>
    </xdr:from>
    <xdr:ext cx="534377" cy="259045"/>
    <xdr:sp macro="" textlink="">
      <xdr:nvSpPr>
        <xdr:cNvPr id="368" name="普通建設事業費該当値テキスト"/>
        <xdr:cNvSpPr txBox="1"/>
      </xdr:nvSpPr>
      <xdr:spPr>
        <a:xfrm>
          <a:off x="10528300" y="99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154386</xdr:rowOff>
    </xdr:from>
    <xdr:to>
      <xdr:col>14</xdr:col>
      <xdr:colOff>79375</xdr:colOff>
      <xdr:row>58</xdr:row>
      <xdr:rowOff>84536</xdr:rowOff>
    </xdr:to>
    <xdr:sp macro="" textlink="">
      <xdr:nvSpPr>
        <xdr:cNvPr id="369" name="円/楕円 368"/>
        <xdr:cNvSpPr/>
      </xdr:nvSpPr>
      <xdr:spPr>
        <a:xfrm>
          <a:off x="9588500" y="99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75663</xdr:rowOff>
    </xdr:from>
    <xdr:ext cx="534377" cy="259045"/>
    <xdr:sp macro="" textlink="">
      <xdr:nvSpPr>
        <xdr:cNvPr id="370" name="テキスト ボックス 369"/>
        <xdr:cNvSpPr txBox="1"/>
      </xdr:nvSpPr>
      <xdr:spPr>
        <a:xfrm>
          <a:off x="9372111" y="100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34939</xdr:rowOff>
    </xdr:from>
    <xdr:to>
      <xdr:col>12</xdr:col>
      <xdr:colOff>561975</xdr:colOff>
      <xdr:row>58</xdr:row>
      <xdr:rowOff>136539</xdr:rowOff>
    </xdr:to>
    <xdr:sp macro="" textlink="">
      <xdr:nvSpPr>
        <xdr:cNvPr id="371" name="円/楕円 370"/>
        <xdr:cNvSpPr/>
      </xdr:nvSpPr>
      <xdr:spPr>
        <a:xfrm>
          <a:off x="8699500" y="99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127666</xdr:rowOff>
    </xdr:from>
    <xdr:ext cx="534377" cy="259045"/>
    <xdr:sp macro="" textlink="">
      <xdr:nvSpPr>
        <xdr:cNvPr id="372" name="テキスト ボックス 371"/>
        <xdr:cNvSpPr txBox="1"/>
      </xdr:nvSpPr>
      <xdr:spPr>
        <a:xfrm>
          <a:off x="8483111" y="100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55928</xdr:rowOff>
    </xdr:from>
    <xdr:to>
      <xdr:col>11</xdr:col>
      <xdr:colOff>358775</xdr:colOff>
      <xdr:row>58</xdr:row>
      <xdr:rowOff>157528</xdr:rowOff>
    </xdr:to>
    <xdr:sp macro="" textlink="">
      <xdr:nvSpPr>
        <xdr:cNvPr id="373" name="円/楕円 372"/>
        <xdr:cNvSpPr/>
      </xdr:nvSpPr>
      <xdr:spPr>
        <a:xfrm>
          <a:off x="7810500" y="100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148655</xdr:rowOff>
    </xdr:from>
    <xdr:ext cx="534377" cy="259045"/>
    <xdr:sp macro="" textlink="">
      <xdr:nvSpPr>
        <xdr:cNvPr id="374" name="テキスト ボックス 373"/>
        <xdr:cNvSpPr txBox="1"/>
      </xdr:nvSpPr>
      <xdr:spPr>
        <a:xfrm>
          <a:off x="7594111" y="100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81535</xdr:rowOff>
    </xdr:from>
    <xdr:to>
      <xdr:col>10</xdr:col>
      <xdr:colOff>155575</xdr:colOff>
      <xdr:row>59</xdr:row>
      <xdr:rowOff>11685</xdr:rowOff>
    </xdr:to>
    <xdr:sp macro="" textlink="">
      <xdr:nvSpPr>
        <xdr:cNvPr id="375" name="円/楕円 374"/>
        <xdr:cNvSpPr/>
      </xdr:nvSpPr>
      <xdr:spPr>
        <a:xfrm>
          <a:off x="6921500" y="100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2812</xdr:rowOff>
    </xdr:from>
    <xdr:ext cx="534377" cy="259045"/>
    <xdr:sp macro="" textlink="">
      <xdr:nvSpPr>
        <xdr:cNvPr id="376" name="テキスト ボックス 375"/>
        <xdr:cNvSpPr txBox="1"/>
      </xdr:nvSpPr>
      <xdr:spPr>
        <a:xfrm>
          <a:off x="6705111" y="101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105307</xdr:rowOff>
    </xdr:from>
    <xdr:to>
      <xdr:col>15</xdr:col>
      <xdr:colOff>180975</xdr:colOff>
      <xdr:row>77</xdr:row>
      <xdr:rowOff>118777</xdr:rowOff>
    </xdr:to>
    <xdr:cxnSp macro="">
      <xdr:nvCxnSpPr>
        <xdr:cNvPr id="401" name="直線コネクタ 400"/>
        <xdr:cNvCxnSpPr/>
      </xdr:nvCxnSpPr>
      <xdr:spPr>
        <a:xfrm>
          <a:off x="9639300" y="13306957"/>
          <a:ext cx="838200" cy="1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67977</xdr:rowOff>
    </xdr:from>
    <xdr:to>
      <xdr:col>15</xdr:col>
      <xdr:colOff>231775</xdr:colOff>
      <xdr:row>77</xdr:row>
      <xdr:rowOff>169577</xdr:rowOff>
    </xdr:to>
    <xdr:sp macro="" textlink="">
      <xdr:nvSpPr>
        <xdr:cNvPr id="411" name="円/楕円 410"/>
        <xdr:cNvSpPr/>
      </xdr:nvSpPr>
      <xdr:spPr>
        <a:xfrm>
          <a:off x="10426700" y="132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534377" cy="259045"/>
    <xdr:sp macro="" textlink="">
      <xdr:nvSpPr>
        <xdr:cNvPr id="412" name="普通建設事業費 （ うち新規整備　）該当値テキスト"/>
        <xdr:cNvSpPr txBox="1"/>
      </xdr:nvSpPr>
      <xdr:spPr>
        <a:xfrm>
          <a:off x="10528300" y="132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54507</xdr:rowOff>
    </xdr:from>
    <xdr:to>
      <xdr:col>14</xdr:col>
      <xdr:colOff>79375</xdr:colOff>
      <xdr:row>77</xdr:row>
      <xdr:rowOff>156107</xdr:rowOff>
    </xdr:to>
    <xdr:sp macro="" textlink="">
      <xdr:nvSpPr>
        <xdr:cNvPr id="413" name="円/楕円 412"/>
        <xdr:cNvSpPr/>
      </xdr:nvSpPr>
      <xdr:spPr>
        <a:xfrm>
          <a:off x="9588500" y="132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147234</xdr:rowOff>
    </xdr:from>
    <xdr:ext cx="534377" cy="259045"/>
    <xdr:sp macro="" textlink="">
      <xdr:nvSpPr>
        <xdr:cNvPr id="414" name="テキスト ボックス 413"/>
        <xdr:cNvSpPr txBox="1"/>
      </xdr:nvSpPr>
      <xdr:spPr>
        <a:xfrm>
          <a:off x="9372111" y="1334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104104</xdr:rowOff>
    </xdr:from>
    <xdr:to>
      <xdr:col>15</xdr:col>
      <xdr:colOff>180975</xdr:colOff>
      <xdr:row>95</xdr:row>
      <xdr:rowOff>117819</xdr:rowOff>
    </xdr:to>
    <xdr:cxnSp macro="">
      <xdr:nvCxnSpPr>
        <xdr:cNvPr id="445" name="直線コネクタ 444"/>
        <xdr:cNvCxnSpPr/>
      </xdr:nvCxnSpPr>
      <xdr:spPr>
        <a:xfrm>
          <a:off x="9639300" y="16220404"/>
          <a:ext cx="8382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156024</xdr:rowOff>
    </xdr:from>
    <xdr:ext cx="534377" cy="259045"/>
    <xdr:sp macro="" textlink="">
      <xdr:nvSpPr>
        <xdr:cNvPr id="449" name="テキスト ボックス 448"/>
        <xdr:cNvSpPr txBox="1"/>
      </xdr:nvSpPr>
      <xdr:spPr>
        <a:xfrm>
          <a:off x="9372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67019</xdr:rowOff>
    </xdr:from>
    <xdr:to>
      <xdr:col>15</xdr:col>
      <xdr:colOff>231775</xdr:colOff>
      <xdr:row>95</xdr:row>
      <xdr:rowOff>168619</xdr:rowOff>
    </xdr:to>
    <xdr:sp macro="" textlink="">
      <xdr:nvSpPr>
        <xdr:cNvPr id="455" name="円/楕円 454"/>
        <xdr:cNvSpPr/>
      </xdr:nvSpPr>
      <xdr:spPr>
        <a:xfrm>
          <a:off x="10426700" y="163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89896</xdr:rowOff>
    </xdr:from>
    <xdr:ext cx="534377" cy="259045"/>
    <xdr:sp macro="" textlink="">
      <xdr:nvSpPr>
        <xdr:cNvPr id="456" name="普通建設事業費 （ うち更新整備　）該当値テキスト"/>
        <xdr:cNvSpPr txBox="1"/>
      </xdr:nvSpPr>
      <xdr:spPr>
        <a:xfrm>
          <a:off x="10528300" y="1620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20,420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53304</xdr:rowOff>
    </xdr:from>
    <xdr:to>
      <xdr:col>14</xdr:col>
      <xdr:colOff>79375</xdr:colOff>
      <xdr:row>94</xdr:row>
      <xdr:rowOff>154904</xdr:rowOff>
    </xdr:to>
    <xdr:sp macro="" textlink="">
      <xdr:nvSpPr>
        <xdr:cNvPr id="457" name="円/楕円 456"/>
        <xdr:cNvSpPr/>
      </xdr:nvSpPr>
      <xdr:spPr>
        <a:xfrm>
          <a:off x="9588500" y="161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171431</xdr:rowOff>
    </xdr:from>
    <xdr:ext cx="534377" cy="259045"/>
    <xdr:sp macro="" textlink="">
      <xdr:nvSpPr>
        <xdr:cNvPr id="458" name="テキスト ボックス 457"/>
        <xdr:cNvSpPr txBox="1"/>
      </xdr:nvSpPr>
      <xdr:spPr>
        <a:xfrm>
          <a:off x="9372111" y="159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129667</xdr:rowOff>
    </xdr:from>
    <xdr:to>
      <xdr:col>19</xdr:col>
      <xdr:colOff>644525</xdr:colOff>
      <xdr:row>39</xdr:row>
      <xdr:rowOff>44450</xdr:rowOff>
    </xdr:to>
    <xdr:cxnSp macro="">
      <xdr:nvCxnSpPr>
        <xdr:cNvPr id="496" name="直線コネクタ 495"/>
        <xdr:cNvCxnSpPr/>
      </xdr:nvCxnSpPr>
      <xdr:spPr>
        <a:xfrm>
          <a:off x="12814300" y="6301867"/>
          <a:ext cx="889000" cy="4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78867</xdr:rowOff>
    </xdr:from>
    <xdr:to>
      <xdr:col>18</xdr:col>
      <xdr:colOff>492125</xdr:colOff>
      <xdr:row>37</xdr:row>
      <xdr:rowOff>9017</xdr:rowOff>
    </xdr:to>
    <xdr:sp macro="" textlink="">
      <xdr:nvSpPr>
        <xdr:cNvPr id="514" name="円/楕円 513"/>
        <xdr:cNvSpPr/>
      </xdr:nvSpPr>
      <xdr:spPr>
        <a:xfrm>
          <a:off x="12763500" y="62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144</xdr:rowOff>
    </xdr:from>
    <xdr:ext cx="469744" cy="259045"/>
    <xdr:sp macro="" textlink="">
      <xdr:nvSpPr>
        <xdr:cNvPr id="515" name="テキスト ボックス 514"/>
        <xdr:cNvSpPr txBox="1"/>
      </xdr:nvSpPr>
      <xdr:spPr>
        <a:xfrm>
          <a:off x="12579427" y="634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48831</xdr:rowOff>
    </xdr:from>
    <xdr:to>
      <xdr:col>23</xdr:col>
      <xdr:colOff>517525</xdr:colOff>
      <xdr:row>77</xdr:row>
      <xdr:rowOff>88347</xdr:rowOff>
    </xdr:to>
    <xdr:cxnSp macro="">
      <xdr:nvCxnSpPr>
        <xdr:cNvPr id="595" name="直線コネクタ 594"/>
        <xdr:cNvCxnSpPr/>
      </xdr:nvCxnSpPr>
      <xdr:spPr>
        <a:xfrm>
          <a:off x="15481300" y="13250481"/>
          <a:ext cx="8382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48831</xdr:rowOff>
    </xdr:from>
    <xdr:to>
      <xdr:col>22</xdr:col>
      <xdr:colOff>365125</xdr:colOff>
      <xdr:row>77</xdr:row>
      <xdr:rowOff>59021</xdr:rowOff>
    </xdr:to>
    <xdr:cxnSp macro="">
      <xdr:nvCxnSpPr>
        <xdr:cNvPr id="598" name="直線コネクタ 597"/>
        <xdr:cNvCxnSpPr/>
      </xdr:nvCxnSpPr>
      <xdr:spPr>
        <a:xfrm flipV="1">
          <a:off x="14592300" y="13250481"/>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36830</xdr:rowOff>
    </xdr:from>
    <xdr:to>
      <xdr:col>21</xdr:col>
      <xdr:colOff>161925</xdr:colOff>
      <xdr:row>77</xdr:row>
      <xdr:rowOff>59021</xdr:rowOff>
    </xdr:to>
    <xdr:cxnSp macro="">
      <xdr:nvCxnSpPr>
        <xdr:cNvPr id="601" name="直線コネクタ 600"/>
        <xdr:cNvCxnSpPr/>
      </xdr:nvCxnSpPr>
      <xdr:spPr>
        <a:xfrm>
          <a:off x="13703300" y="13238480"/>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36830</xdr:rowOff>
    </xdr:from>
    <xdr:to>
      <xdr:col>19</xdr:col>
      <xdr:colOff>644525</xdr:colOff>
      <xdr:row>77</xdr:row>
      <xdr:rowOff>41157</xdr:rowOff>
    </xdr:to>
    <xdr:cxnSp macro="">
      <xdr:nvCxnSpPr>
        <xdr:cNvPr id="604" name="直線コネクタ 603"/>
        <xdr:cNvCxnSpPr/>
      </xdr:nvCxnSpPr>
      <xdr:spPr>
        <a:xfrm flipV="1">
          <a:off x="12814300" y="13238480"/>
          <a:ext cx="8890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37547</xdr:rowOff>
    </xdr:from>
    <xdr:to>
      <xdr:col>23</xdr:col>
      <xdr:colOff>568325</xdr:colOff>
      <xdr:row>77</xdr:row>
      <xdr:rowOff>139147</xdr:rowOff>
    </xdr:to>
    <xdr:sp macro="" textlink="">
      <xdr:nvSpPr>
        <xdr:cNvPr id="614" name="円/楕円 613"/>
        <xdr:cNvSpPr/>
      </xdr:nvSpPr>
      <xdr:spPr>
        <a:xfrm>
          <a:off x="16268700" y="132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15974</xdr:rowOff>
    </xdr:from>
    <xdr:ext cx="534377" cy="259045"/>
    <xdr:sp macro="" textlink="">
      <xdr:nvSpPr>
        <xdr:cNvPr id="615" name="公債費該当値テキスト"/>
        <xdr:cNvSpPr txBox="1"/>
      </xdr:nvSpPr>
      <xdr:spPr>
        <a:xfrm>
          <a:off x="16370300" y="132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169481</xdr:rowOff>
    </xdr:from>
    <xdr:to>
      <xdr:col>22</xdr:col>
      <xdr:colOff>415925</xdr:colOff>
      <xdr:row>77</xdr:row>
      <xdr:rowOff>99631</xdr:rowOff>
    </xdr:to>
    <xdr:sp macro="" textlink="">
      <xdr:nvSpPr>
        <xdr:cNvPr id="616" name="円/楕円 615"/>
        <xdr:cNvSpPr/>
      </xdr:nvSpPr>
      <xdr:spPr>
        <a:xfrm>
          <a:off x="15430500" y="131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90758</xdr:rowOff>
    </xdr:from>
    <xdr:ext cx="534377" cy="259045"/>
    <xdr:sp macro="" textlink="">
      <xdr:nvSpPr>
        <xdr:cNvPr id="617" name="テキスト ボックス 616"/>
        <xdr:cNvSpPr txBox="1"/>
      </xdr:nvSpPr>
      <xdr:spPr>
        <a:xfrm>
          <a:off x="15214111" y="1329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8221</xdr:rowOff>
    </xdr:from>
    <xdr:to>
      <xdr:col>21</xdr:col>
      <xdr:colOff>212725</xdr:colOff>
      <xdr:row>77</xdr:row>
      <xdr:rowOff>109821</xdr:rowOff>
    </xdr:to>
    <xdr:sp macro="" textlink="">
      <xdr:nvSpPr>
        <xdr:cNvPr id="618" name="円/楕円 617"/>
        <xdr:cNvSpPr/>
      </xdr:nvSpPr>
      <xdr:spPr>
        <a:xfrm>
          <a:off x="14541500" y="132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100948</xdr:rowOff>
    </xdr:from>
    <xdr:ext cx="534377" cy="259045"/>
    <xdr:sp macro="" textlink="">
      <xdr:nvSpPr>
        <xdr:cNvPr id="619" name="テキスト ボックス 618"/>
        <xdr:cNvSpPr txBox="1"/>
      </xdr:nvSpPr>
      <xdr:spPr>
        <a:xfrm>
          <a:off x="14325111" y="133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157480</xdr:rowOff>
    </xdr:from>
    <xdr:to>
      <xdr:col>20</xdr:col>
      <xdr:colOff>9525</xdr:colOff>
      <xdr:row>77</xdr:row>
      <xdr:rowOff>87630</xdr:rowOff>
    </xdr:to>
    <xdr:sp macro="" textlink="">
      <xdr:nvSpPr>
        <xdr:cNvPr id="620" name="円/楕円 619"/>
        <xdr:cNvSpPr/>
      </xdr:nvSpPr>
      <xdr:spPr>
        <a:xfrm>
          <a:off x="13652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78757</xdr:rowOff>
    </xdr:from>
    <xdr:ext cx="534377" cy="259045"/>
    <xdr:sp macro="" textlink="">
      <xdr:nvSpPr>
        <xdr:cNvPr id="621" name="テキスト ボックス 620"/>
        <xdr:cNvSpPr txBox="1"/>
      </xdr:nvSpPr>
      <xdr:spPr>
        <a:xfrm>
          <a:off x="13436111" y="13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161807</xdr:rowOff>
    </xdr:from>
    <xdr:to>
      <xdr:col>18</xdr:col>
      <xdr:colOff>492125</xdr:colOff>
      <xdr:row>77</xdr:row>
      <xdr:rowOff>91957</xdr:rowOff>
    </xdr:to>
    <xdr:sp macro="" textlink="">
      <xdr:nvSpPr>
        <xdr:cNvPr id="622" name="円/楕円 621"/>
        <xdr:cNvSpPr/>
      </xdr:nvSpPr>
      <xdr:spPr>
        <a:xfrm>
          <a:off x="12763500" y="131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83084</xdr:rowOff>
    </xdr:from>
    <xdr:ext cx="534377" cy="259045"/>
    <xdr:sp macro="" textlink="">
      <xdr:nvSpPr>
        <xdr:cNvPr id="623" name="テキスト ボックス 622"/>
        <xdr:cNvSpPr txBox="1"/>
      </xdr:nvSpPr>
      <xdr:spPr>
        <a:xfrm>
          <a:off x="12547111" y="132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95929</xdr:rowOff>
    </xdr:from>
    <xdr:to>
      <xdr:col>23</xdr:col>
      <xdr:colOff>517525</xdr:colOff>
      <xdr:row>97</xdr:row>
      <xdr:rowOff>134905</xdr:rowOff>
    </xdr:to>
    <xdr:cxnSp macro="">
      <xdr:nvCxnSpPr>
        <xdr:cNvPr id="648" name="直線コネクタ 647"/>
        <xdr:cNvCxnSpPr/>
      </xdr:nvCxnSpPr>
      <xdr:spPr>
        <a:xfrm>
          <a:off x="15481300" y="16726579"/>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95929</xdr:rowOff>
    </xdr:from>
    <xdr:to>
      <xdr:col>22</xdr:col>
      <xdr:colOff>365125</xdr:colOff>
      <xdr:row>97</xdr:row>
      <xdr:rowOff>112463</xdr:rowOff>
    </xdr:to>
    <xdr:cxnSp macro="">
      <xdr:nvCxnSpPr>
        <xdr:cNvPr id="651" name="直線コネクタ 650"/>
        <xdr:cNvCxnSpPr/>
      </xdr:nvCxnSpPr>
      <xdr:spPr>
        <a:xfrm flipV="1">
          <a:off x="14592300" y="16726579"/>
          <a:ext cx="889000" cy="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140028</xdr:rowOff>
    </xdr:from>
    <xdr:ext cx="534377" cy="259045"/>
    <xdr:sp macro="" textlink="">
      <xdr:nvSpPr>
        <xdr:cNvPr id="653" name="テキスト ボックス 652"/>
        <xdr:cNvSpPr txBox="1"/>
      </xdr:nvSpPr>
      <xdr:spPr>
        <a:xfrm>
          <a:off x="15214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89430</xdr:rowOff>
    </xdr:from>
    <xdr:to>
      <xdr:col>21</xdr:col>
      <xdr:colOff>161925</xdr:colOff>
      <xdr:row>97</xdr:row>
      <xdr:rowOff>112463</xdr:rowOff>
    </xdr:to>
    <xdr:cxnSp macro="">
      <xdr:nvCxnSpPr>
        <xdr:cNvPr id="654" name="直線コネクタ 653"/>
        <xdr:cNvCxnSpPr/>
      </xdr:nvCxnSpPr>
      <xdr:spPr>
        <a:xfrm>
          <a:off x="13703300" y="16720080"/>
          <a:ext cx="889000" cy="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89430</xdr:rowOff>
    </xdr:from>
    <xdr:to>
      <xdr:col>19</xdr:col>
      <xdr:colOff>644525</xdr:colOff>
      <xdr:row>97</xdr:row>
      <xdr:rowOff>133424</xdr:rowOff>
    </xdr:to>
    <xdr:cxnSp macro="">
      <xdr:nvCxnSpPr>
        <xdr:cNvPr id="657" name="直線コネクタ 656"/>
        <xdr:cNvCxnSpPr/>
      </xdr:nvCxnSpPr>
      <xdr:spPr>
        <a:xfrm flipV="1">
          <a:off x="12814300" y="16720080"/>
          <a:ext cx="889000" cy="4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84105</xdr:rowOff>
    </xdr:from>
    <xdr:to>
      <xdr:col>23</xdr:col>
      <xdr:colOff>568325</xdr:colOff>
      <xdr:row>98</xdr:row>
      <xdr:rowOff>14255</xdr:rowOff>
    </xdr:to>
    <xdr:sp macro="" textlink="">
      <xdr:nvSpPr>
        <xdr:cNvPr id="667" name="円/楕円 666"/>
        <xdr:cNvSpPr/>
      </xdr:nvSpPr>
      <xdr:spPr>
        <a:xfrm>
          <a:off x="16268700" y="167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534377" cy="259045"/>
    <xdr:sp macro="" textlink="">
      <xdr:nvSpPr>
        <xdr:cNvPr id="668" name="積立金該当値テキスト"/>
        <xdr:cNvSpPr txBox="1"/>
      </xdr:nvSpPr>
      <xdr:spPr>
        <a:xfrm>
          <a:off x="16370300" y="166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45129</xdr:rowOff>
    </xdr:from>
    <xdr:to>
      <xdr:col>22</xdr:col>
      <xdr:colOff>415925</xdr:colOff>
      <xdr:row>97</xdr:row>
      <xdr:rowOff>146729</xdr:rowOff>
    </xdr:to>
    <xdr:sp macro="" textlink="">
      <xdr:nvSpPr>
        <xdr:cNvPr id="669" name="円/楕円 668"/>
        <xdr:cNvSpPr/>
      </xdr:nvSpPr>
      <xdr:spPr>
        <a:xfrm>
          <a:off x="15430500" y="166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163256</xdr:rowOff>
    </xdr:from>
    <xdr:ext cx="534377" cy="259045"/>
    <xdr:sp macro="" textlink="">
      <xdr:nvSpPr>
        <xdr:cNvPr id="670" name="テキスト ボックス 669"/>
        <xdr:cNvSpPr txBox="1"/>
      </xdr:nvSpPr>
      <xdr:spPr>
        <a:xfrm>
          <a:off x="15214111" y="164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61663</xdr:rowOff>
    </xdr:from>
    <xdr:to>
      <xdr:col>21</xdr:col>
      <xdr:colOff>212725</xdr:colOff>
      <xdr:row>97</xdr:row>
      <xdr:rowOff>163263</xdr:rowOff>
    </xdr:to>
    <xdr:sp macro="" textlink="">
      <xdr:nvSpPr>
        <xdr:cNvPr id="671" name="円/楕円 670"/>
        <xdr:cNvSpPr/>
      </xdr:nvSpPr>
      <xdr:spPr>
        <a:xfrm>
          <a:off x="14541500" y="166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154390</xdr:rowOff>
    </xdr:from>
    <xdr:ext cx="534377" cy="259045"/>
    <xdr:sp macro="" textlink="">
      <xdr:nvSpPr>
        <xdr:cNvPr id="672" name="テキスト ボックス 671"/>
        <xdr:cNvSpPr txBox="1"/>
      </xdr:nvSpPr>
      <xdr:spPr>
        <a:xfrm>
          <a:off x="14325111" y="1678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38630</xdr:rowOff>
    </xdr:from>
    <xdr:to>
      <xdr:col>20</xdr:col>
      <xdr:colOff>9525</xdr:colOff>
      <xdr:row>97</xdr:row>
      <xdr:rowOff>140230</xdr:rowOff>
    </xdr:to>
    <xdr:sp macro="" textlink="">
      <xdr:nvSpPr>
        <xdr:cNvPr id="673" name="円/楕円 672"/>
        <xdr:cNvSpPr/>
      </xdr:nvSpPr>
      <xdr:spPr>
        <a:xfrm>
          <a:off x="13652500" y="16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131357</xdr:rowOff>
    </xdr:from>
    <xdr:ext cx="534377" cy="259045"/>
    <xdr:sp macro="" textlink="">
      <xdr:nvSpPr>
        <xdr:cNvPr id="674" name="テキスト ボックス 673"/>
        <xdr:cNvSpPr txBox="1"/>
      </xdr:nvSpPr>
      <xdr:spPr>
        <a:xfrm>
          <a:off x="13436111" y="167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82624</xdr:rowOff>
    </xdr:from>
    <xdr:to>
      <xdr:col>18</xdr:col>
      <xdr:colOff>492125</xdr:colOff>
      <xdr:row>98</xdr:row>
      <xdr:rowOff>12774</xdr:rowOff>
    </xdr:to>
    <xdr:sp macro="" textlink="">
      <xdr:nvSpPr>
        <xdr:cNvPr id="675" name="円/楕円 674"/>
        <xdr:cNvSpPr/>
      </xdr:nvSpPr>
      <xdr:spPr>
        <a:xfrm>
          <a:off x="12763500" y="167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3901</xdr:rowOff>
    </xdr:from>
    <xdr:ext cx="534377" cy="259045"/>
    <xdr:sp macro="" textlink="">
      <xdr:nvSpPr>
        <xdr:cNvPr id="676" name="テキスト ボックス 675"/>
        <xdr:cNvSpPr txBox="1"/>
      </xdr:nvSpPr>
      <xdr:spPr>
        <a:xfrm>
          <a:off x="12547111" y="168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77815</xdr:rowOff>
    </xdr:from>
    <xdr:to>
      <xdr:col>32</xdr:col>
      <xdr:colOff>187325</xdr:colOff>
      <xdr:row>59</xdr:row>
      <xdr:rowOff>78598</xdr:rowOff>
    </xdr:to>
    <xdr:cxnSp macro="">
      <xdr:nvCxnSpPr>
        <xdr:cNvPr id="764" name="直線コネクタ 763"/>
        <xdr:cNvCxnSpPr/>
      </xdr:nvCxnSpPr>
      <xdr:spPr>
        <a:xfrm flipV="1">
          <a:off x="21323300" y="10193365"/>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78174</xdr:rowOff>
    </xdr:from>
    <xdr:to>
      <xdr:col>31</xdr:col>
      <xdr:colOff>34925</xdr:colOff>
      <xdr:row>59</xdr:row>
      <xdr:rowOff>78598</xdr:rowOff>
    </xdr:to>
    <xdr:cxnSp macro="">
      <xdr:nvCxnSpPr>
        <xdr:cNvPr id="767" name="直線コネクタ 766"/>
        <xdr:cNvCxnSpPr/>
      </xdr:nvCxnSpPr>
      <xdr:spPr>
        <a:xfrm>
          <a:off x="20434300" y="1019372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78174</xdr:rowOff>
    </xdr:from>
    <xdr:to>
      <xdr:col>29</xdr:col>
      <xdr:colOff>517525</xdr:colOff>
      <xdr:row>59</xdr:row>
      <xdr:rowOff>78305</xdr:rowOff>
    </xdr:to>
    <xdr:cxnSp macro="">
      <xdr:nvCxnSpPr>
        <xdr:cNvPr id="770" name="直線コネクタ 769"/>
        <xdr:cNvCxnSpPr/>
      </xdr:nvCxnSpPr>
      <xdr:spPr>
        <a:xfrm flipV="1">
          <a:off x="19545300" y="1019372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78108</xdr:rowOff>
    </xdr:from>
    <xdr:to>
      <xdr:col>28</xdr:col>
      <xdr:colOff>314325</xdr:colOff>
      <xdr:row>59</xdr:row>
      <xdr:rowOff>78305</xdr:rowOff>
    </xdr:to>
    <xdr:cxnSp macro="">
      <xdr:nvCxnSpPr>
        <xdr:cNvPr id="773" name="直線コネクタ 772"/>
        <xdr:cNvCxnSpPr/>
      </xdr:nvCxnSpPr>
      <xdr:spPr>
        <a:xfrm>
          <a:off x="18656300" y="10193658"/>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27015</xdr:rowOff>
    </xdr:from>
    <xdr:to>
      <xdr:col>32</xdr:col>
      <xdr:colOff>238125</xdr:colOff>
      <xdr:row>59</xdr:row>
      <xdr:rowOff>128615</xdr:rowOff>
    </xdr:to>
    <xdr:sp macro="" textlink="">
      <xdr:nvSpPr>
        <xdr:cNvPr id="783" name="円/楕円 782"/>
        <xdr:cNvSpPr/>
      </xdr:nvSpPr>
      <xdr:spPr>
        <a:xfrm>
          <a:off x="22110700" y="101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113392</xdr:rowOff>
    </xdr:from>
    <xdr:ext cx="378565" cy="259045"/>
    <xdr:sp macro="" textlink="">
      <xdr:nvSpPr>
        <xdr:cNvPr id="784" name="貸付金該当値テキスト"/>
        <xdr:cNvSpPr txBox="1"/>
      </xdr:nvSpPr>
      <xdr:spPr>
        <a:xfrm>
          <a:off x="22212300" y="1005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27798</xdr:rowOff>
    </xdr:from>
    <xdr:to>
      <xdr:col>31</xdr:col>
      <xdr:colOff>85725</xdr:colOff>
      <xdr:row>59</xdr:row>
      <xdr:rowOff>129398</xdr:rowOff>
    </xdr:to>
    <xdr:sp macro="" textlink="">
      <xdr:nvSpPr>
        <xdr:cNvPr id="785" name="円/楕円 784"/>
        <xdr:cNvSpPr/>
      </xdr:nvSpPr>
      <xdr:spPr>
        <a:xfrm>
          <a:off x="21272500" y="10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120525</xdr:rowOff>
    </xdr:from>
    <xdr:ext cx="378565" cy="259045"/>
    <xdr:sp macro="" textlink="">
      <xdr:nvSpPr>
        <xdr:cNvPr id="786" name="テキスト ボックス 785"/>
        <xdr:cNvSpPr txBox="1"/>
      </xdr:nvSpPr>
      <xdr:spPr>
        <a:xfrm>
          <a:off x="21134017" y="1023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27374</xdr:rowOff>
    </xdr:from>
    <xdr:to>
      <xdr:col>29</xdr:col>
      <xdr:colOff>568325</xdr:colOff>
      <xdr:row>59</xdr:row>
      <xdr:rowOff>128974</xdr:rowOff>
    </xdr:to>
    <xdr:sp macro="" textlink="">
      <xdr:nvSpPr>
        <xdr:cNvPr id="787" name="円/楕円 786"/>
        <xdr:cNvSpPr/>
      </xdr:nvSpPr>
      <xdr:spPr>
        <a:xfrm>
          <a:off x="20383500" y="101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120101</xdr:rowOff>
    </xdr:from>
    <xdr:ext cx="378565" cy="259045"/>
    <xdr:sp macro="" textlink="">
      <xdr:nvSpPr>
        <xdr:cNvPr id="788" name="テキスト ボックス 787"/>
        <xdr:cNvSpPr txBox="1"/>
      </xdr:nvSpPr>
      <xdr:spPr>
        <a:xfrm>
          <a:off x="20245017" y="10235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27505</xdr:rowOff>
    </xdr:from>
    <xdr:to>
      <xdr:col>28</xdr:col>
      <xdr:colOff>365125</xdr:colOff>
      <xdr:row>59</xdr:row>
      <xdr:rowOff>129105</xdr:rowOff>
    </xdr:to>
    <xdr:sp macro="" textlink="">
      <xdr:nvSpPr>
        <xdr:cNvPr id="789" name="円/楕円 788"/>
        <xdr:cNvSpPr/>
      </xdr:nvSpPr>
      <xdr:spPr>
        <a:xfrm>
          <a:off x="19494500" y="1014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120232</xdr:rowOff>
    </xdr:from>
    <xdr:ext cx="378565" cy="259045"/>
    <xdr:sp macro="" textlink="">
      <xdr:nvSpPr>
        <xdr:cNvPr id="790" name="テキスト ボックス 789"/>
        <xdr:cNvSpPr txBox="1"/>
      </xdr:nvSpPr>
      <xdr:spPr>
        <a:xfrm>
          <a:off x="19356017" y="1023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27308</xdr:rowOff>
    </xdr:from>
    <xdr:to>
      <xdr:col>27</xdr:col>
      <xdr:colOff>161925</xdr:colOff>
      <xdr:row>59</xdr:row>
      <xdr:rowOff>128908</xdr:rowOff>
    </xdr:to>
    <xdr:sp macro="" textlink="">
      <xdr:nvSpPr>
        <xdr:cNvPr id="791" name="円/楕円 790"/>
        <xdr:cNvSpPr/>
      </xdr:nvSpPr>
      <xdr:spPr>
        <a:xfrm>
          <a:off x="18605500" y="1014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120035</xdr:rowOff>
    </xdr:from>
    <xdr:ext cx="378565" cy="259045"/>
    <xdr:sp macro="" textlink="">
      <xdr:nvSpPr>
        <xdr:cNvPr id="792" name="テキスト ボックス 791"/>
        <xdr:cNvSpPr txBox="1"/>
      </xdr:nvSpPr>
      <xdr:spPr>
        <a:xfrm>
          <a:off x="18467017" y="10235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63950</xdr:rowOff>
    </xdr:from>
    <xdr:to>
      <xdr:col>32</xdr:col>
      <xdr:colOff>187325</xdr:colOff>
      <xdr:row>77</xdr:row>
      <xdr:rowOff>117694</xdr:rowOff>
    </xdr:to>
    <xdr:cxnSp macro="">
      <xdr:nvCxnSpPr>
        <xdr:cNvPr id="821" name="直線コネクタ 820"/>
        <xdr:cNvCxnSpPr/>
      </xdr:nvCxnSpPr>
      <xdr:spPr>
        <a:xfrm flipV="1">
          <a:off x="21323300" y="13265600"/>
          <a:ext cx="8382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117694</xdr:rowOff>
    </xdr:from>
    <xdr:to>
      <xdr:col>31</xdr:col>
      <xdr:colOff>34925</xdr:colOff>
      <xdr:row>77</xdr:row>
      <xdr:rowOff>138785</xdr:rowOff>
    </xdr:to>
    <xdr:cxnSp macro="">
      <xdr:nvCxnSpPr>
        <xdr:cNvPr id="824" name="直線コネクタ 823"/>
        <xdr:cNvCxnSpPr/>
      </xdr:nvCxnSpPr>
      <xdr:spPr>
        <a:xfrm flipV="1">
          <a:off x="20434300" y="13319344"/>
          <a:ext cx="889000" cy="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132118</xdr:rowOff>
    </xdr:from>
    <xdr:to>
      <xdr:col>29</xdr:col>
      <xdr:colOff>517525</xdr:colOff>
      <xdr:row>77</xdr:row>
      <xdr:rowOff>138785</xdr:rowOff>
    </xdr:to>
    <xdr:cxnSp macro="">
      <xdr:nvCxnSpPr>
        <xdr:cNvPr id="827" name="直線コネクタ 826"/>
        <xdr:cNvCxnSpPr/>
      </xdr:nvCxnSpPr>
      <xdr:spPr>
        <a:xfrm>
          <a:off x="19545300" y="13333768"/>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132118</xdr:rowOff>
    </xdr:from>
    <xdr:to>
      <xdr:col>28</xdr:col>
      <xdr:colOff>314325</xdr:colOff>
      <xdr:row>77</xdr:row>
      <xdr:rowOff>133116</xdr:rowOff>
    </xdr:to>
    <xdr:cxnSp macro="">
      <xdr:nvCxnSpPr>
        <xdr:cNvPr id="830" name="直線コネクタ 829"/>
        <xdr:cNvCxnSpPr/>
      </xdr:nvCxnSpPr>
      <xdr:spPr>
        <a:xfrm flipV="1">
          <a:off x="18656300" y="13333768"/>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13150</xdr:rowOff>
    </xdr:from>
    <xdr:to>
      <xdr:col>32</xdr:col>
      <xdr:colOff>238125</xdr:colOff>
      <xdr:row>77</xdr:row>
      <xdr:rowOff>114750</xdr:rowOff>
    </xdr:to>
    <xdr:sp macro="" textlink="">
      <xdr:nvSpPr>
        <xdr:cNvPr id="840" name="円/楕円 839"/>
        <xdr:cNvSpPr/>
      </xdr:nvSpPr>
      <xdr:spPr>
        <a:xfrm>
          <a:off x="22110700" y="132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36027</xdr:rowOff>
    </xdr:from>
    <xdr:ext cx="534377" cy="259045"/>
    <xdr:sp macro="" textlink="">
      <xdr:nvSpPr>
        <xdr:cNvPr id="841" name="繰出金該当値テキスト"/>
        <xdr:cNvSpPr txBox="1"/>
      </xdr:nvSpPr>
      <xdr:spPr>
        <a:xfrm>
          <a:off x="22212300" y="130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42,441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66894</xdr:rowOff>
    </xdr:from>
    <xdr:to>
      <xdr:col>31</xdr:col>
      <xdr:colOff>85725</xdr:colOff>
      <xdr:row>77</xdr:row>
      <xdr:rowOff>168494</xdr:rowOff>
    </xdr:to>
    <xdr:sp macro="" textlink="">
      <xdr:nvSpPr>
        <xdr:cNvPr id="842" name="円/楕円 841"/>
        <xdr:cNvSpPr/>
      </xdr:nvSpPr>
      <xdr:spPr>
        <a:xfrm>
          <a:off x="21272500" y="132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159621</xdr:rowOff>
    </xdr:from>
    <xdr:ext cx="534377" cy="259045"/>
    <xdr:sp macro="" textlink="">
      <xdr:nvSpPr>
        <xdr:cNvPr id="843" name="テキスト ボックス 842"/>
        <xdr:cNvSpPr txBox="1"/>
      </xdr:nvSpPr>
      <xdr:spPr>
        <a:xfrm>
          <a:off x="21056111" y="1336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87985</xdr:rowOff>
    </xdr:from>
    <xdr:to>
      <xdr:col>29</xdr:col>
      <xdr:colOff>568325</xdr:colOff>
      <xdr:row>78</xdr:row>
      <xdr:rowOff>18135</xdr:rowOff>
    </xdr:to>
    <xdr:sp macro="" textlink="">
      <xdr:nvSpPr>
        <xdr:cNvPr id="844" name="円/楕円 843"/>
        <xdr:cNvSpPr/>
      </xdr:nvSpPr>
      <xdr:spPr>
        <a:xfrm>
          <a:off x="20383500" y="13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9262</xdr:rowOff>
    </xdr:from>
    <xdr:ext cx="534377" cy="259045"/>
    <xdr:sp macro="" textlink="">
      <xdr:nvSpPr>
        <xdr:cNvPr id="845" name="テキスト ボックス 844"/>
        <xdr:cNvSpPr txBox="1"/>
      </xdr:nvSpPr>
      <xdr:spPr>
        <a:xfrm>
          <a:off x="20167111" y="133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81318</xdr:rowOff>
    </xdr:from>
    <xdr:to>
      <xdr:col>28</xdr:col>
      <xdr:colOff>365125</xdr:colOff>
      <xdr:row>78</xdr:row>
      <xdr:rowOff>11468</xdr:rowOff>
    </xdr:to>
    <xdr:sp macro="" textlink="">
      <xdr:nvSpPr>
        <xdr:cNvPr id="846" name="円/楕円 845"/>
        <xdr:cNvSpPr/>
      </xdr:nvSpPr>
      <xdr:spPr>
        <a:xfrm>
          <a:off x="19494500" y="132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2595</xdr:rowOff>
    </xdr:from>
    <xdr:ext cx="534377" cy="259045"/>
    <xdr:sp macro="" textlink="">
      <xdr:nvSpPr>
        <xdr:cNvPr id="847" name="テキスト ボックス 846"/>
        <xdr:cNvSpPr txBox="1"/>
      </xdr:nvSpPr>
      <xdr:spPr>
        <a:xfrm>
          <a:off x="19278111" y="133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82316</xdr:rowOff>
    </xdr:from>
    <xdr:to>
      <xdr:col>27</xdr:col>
      <xdr:colOff>161925</xdr:colOff>
      <xdr:row>78</xdr:row>
      <xdr:rowOff>12466</xdr:rowOff>
    </xdr:to>
    <xdr:sp macro="" textlink="">
      <xdr:nvSpPr>
        <xdr:cNvPr id="848" name="円/楕円 847"/>
        <xdr:cNvSpPr/>
      </xdr:nvSpPr>
      <xdr:spPr>
        <a:xfrm>
          <a:off x="18605500" y="132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3593</xdr:rowOff>
    </xdr:from>
    <xdr:ext cx="534377" cy="259045"/>
    <xdr:sp macro="" textlink="">
      <xdr:nvSpPr>
        <xdr:cNvPr id="849" name="テキスト ボックス 848"/>
        <xdr:cNvSpPr txBox="1"/>
      </xdr:nvSpPr>
      <xdr:spPr>
        <a:xfrm>
          <a:off x="18389111" y="133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人件費については、定員適正化計画に基づき、定員の適正化を推進してきたこと、また、平成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月から、消防・救急業務について、近隣市町との広域化を実施したことから、大幅に改善しております。一方、平成</a:t>
          </a:r>
          <a:r>
            <a:rPr kumimoji="1" lang="en-US" altLang="ja-JP" sz="1300">
              <a:latin typeface="ＭＳ Ｐゴシック"/>
            </a:rPr>
            <a:t>25</a:t>
          </a:r>
          <a:r>
            <a:rPr kumimoji="1" lang="ja-JP" altLang="en-US" sz="1300">
              <a:latin typeface="ＭＳ Ｐゴシック"/>
            </a:rPr>
            <a:t>年度から、消防・救急業務の広域化に伴い、負担金が計上されたことから補助費等の支出が増えております。</a:t>
          </a:r>
          <a:endParaRPr kumimoji="1" lang="en-US" altLang="ja-JP" sz="1300">
            <a:latin typeface="ＭＳ Ｐゴシック"/>
          </a:endParaRPr>
        </a:p>
        <a:p>
          <a:r>
            <a:rPr kumimoji="1" lang="ja-JP" altLang="en-US" sz="1300">
              <a:latin typeface="ＭＳ Ｐゴシック"/>
            </a:rPr>
            <a:t>　物件費については、職員数の削減に伴う、各種委託料の増加やＯＡ機器の導入・運用費用等の増加により年々増加傾向にあります。また、扶助費については、類似団体と同様に増加の一途をたどっております。一方、公債費については、「公債費負担適正化計画」に基づき、地方債の発行額を抑制してきたことなどから減少しております。</a:t>
          </a:r>
          <a:endParaRPr kumimoji="1" lang="en-US" altLang="ja-JP" sz="1300">
            <a:latin typeface="ＭＳ Ｐゴシック"/>
          </a:endParaRPr>
        </a:p>
        <a:p>
          <a:r>
            <a:rPr kumimoji="1" lang="ja-JP" altLang="en-US" sz="1300">
              <a:latin typeface="ＭＳ Ｐゴシック"/>
            </a:rPr>
            <a:t>　今後につきましても、各支出の急激な増加を招くことがないよう十分注視し、財政の健全化に努めてまいります。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52,725
51,888
33.93
17,779,755
16,402,906
1,215,336
10,117,016
13,159,369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46431</xdr:rowOff>
    </xdr:from>
    <xdr:to>
      <xdr:col>6</xdr:col>
      <xdr:colOff>511175</xdr:colOff>
      <xdr:row>35</xdr:row>
      <xdr:rowOff>123698</xdr:rowOff>
    </xdr:to>
    <xdr:cxnSp macro="">
      <xdr:nvCxnSpPr>
        <xdr:cNvPr id="59" name="直線コネクタ 58"/>
        <xdr:cNvCxnSpPr/>
      </xdr:nvCxnSpPr>
      <xdr:spPr>
        <a:xfrm flipV="1">
          <a:off x="3797300" y="6047181"/>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123698</xdr:rowOff>
    </xdr:from>
    <xdr:to>
      <xdr:col>5</xdr:col>
      <xdr:colOff>358775</xdr:colOff>
      <xdr:row>35</xdr:row>
      <xdr:rowOff>161646</xdr:rowOff>
    </xdr:to>
    <xdr:cxnSp macro="">
      <xdr:nvCxnSpPr>
        <xdr:cNvPr id="62" name="直線コネクタ 61"/>
        <xdr:cNvCxnSpPr/>
      </xdr:nvCxnSpPr>
      <xdr:spPr>
        <a:xfrm flipV="1">
          <a:off x="2908300" y="6124448"/>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100838</xdr:rowOff>
    </xdr:from>
    <xdr:to>
      <xdr:col>4</xdr:col>
      <xdr:colOff>155575</xdr:colOff>
      <xdr:row>35</xdr:row>
      <xdr:rowOff>161646</xdr:rowOff>
    </xdr:to>
    <xdr:cxnSp macro="">
      <xdr:nvCxnSpPr>
        <xdr:cNvPr id="65" name="直線コネクタ 64"/>
        <xdr:cNvCxnSpPr/>
      </xdr:nvCxnSpPr>
      <xdr:spPr>
        <a:xfrm>
          <a:off x="2019300" y="6101588"/>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160274</xdr:rowOff>
    </xdr:from>
    <xdr:to>
      <xdr:col>2</xdr:col>
      <xdr:colOff>638175</xdr:colOff>
      <xdr:row>35</xdr:row>
      <xdr:rowOff>100838</xdr:rowOff>
    </xdr:to>
    <xdr:cxnSp macro="">
      <xdr:nvCxnSpPr>
        <xdr:cNvPr id="68" name="直線コネクタ 67"/>
        <xdr:cNvCxnSpPr/>
      </xdr:nvCxnSpPr>
      <xdr:spPr>
        <a:xfrm>
          <a:off x="1130300" y="5989574"/>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167081</xdr:rowOff>
    </xdr:from>
    <xdr:to>
      <xdr:col>6</xdr:col>
      <xdr:colOff>561975</xdr:colOff>
      <xdr:row>35</xdr:row>
      <xdr:rowOff>97231</xdr:rowOff>
    </xdr:to>
    <xdr:sp macro="" textlink="">
      <xdr:nvSpPr>
        <xdr:cNvPr id="78" name="円/楕円 77"/>
        <xdr:cNvSpPr/>
      </xdr:nvSpPr>
      <xdr:spPr>
        <a:xfrm>
          <a:off x="4584700" y="59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145508</xdr:rowOff>
    </xdr:from>
    <xdr:ext cx="469744" cy="259045"/>
    <xdr:sp macro="" textlink="">
      <xdr:nvSpPr>
        <xdr:cNvPr id="79" name="議会費該当値テキスト"/>
        <xdr:cNvSpPr txBox="1"/>
      </xdr:nvSpPr>
      <xdr:spPr>
        <a:xfrm>
          <a:off x="4686300" y="59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72898</xdr:rowOff>
    </xdr:from>
    <xdr:to>
      <xdr:col>5</xdr:col>
      <xdr:colOff>409575</xdr:colOff>
      <xdr:row>36</xdr:row>
      <xdr:rowOff>3048</xdr:rowOff>
    </xdr:to>
    <xdr:sp macro="" textlink="">
      <xdr:nvSpPr>
        <xdr:cNvPr id="80" name="円/楕円 79"/>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165625</xdr:rowOff>
    </xdr:from>
    <xdr:ext cx="469744" cy="259045"/>
    <xdr:sp macro="" textlink="">
      <xdr:nvSpPr>
        <xdr:cNvPr id="81" name="テキスト ボックス 80"/>
        <xdr:cNvSpPr txBox="1"/>
      </xdr:nvSpPr>
      <xdr:spPr>
        <a:xfrm>
          <a:off x="3562427"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110846</xdr:rowOff>
    </xdr:from>
    <xdr:to>
      <xdr:col>4</xdr:col>
      <xdr:colOff>206375</xdr:colOff>
      <xdr:row>36</xdr:row>
      <xdr:rowOff>40996</xdr:rowOff>
    </xdr:to>
    <xdr:sp macro="" textlink="">
      <xdr:nvSpPr>
        <xdr:cNvPr id="82" name="円/楕円 81"/>
        <xdr:cNvSpPr/>
      </xdr:nvSpPr>
      <xdr:spPr>
        <a:xfrm>
          <a:off x="2857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32123</xdr:rowOff>
    </xdr:from>
    <xdr:ext cx="469744" cy="259045"/>
    <xdr:sp macro="" textlink="">
      <xdr:nvSpPr>
        <xdr:cNvPr id="83" name="テキスト ボックス 82"/>
        <xdr:cNvSpPr txBox="1"/>
      </xdr:nvSpPr>
      <xdr:spPr>
        <a:xfrm>
          <a:off x="2673427" y="62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50038</xdr:rowOff>
    </xdr:from>
    <xdr:to>
      <xdr:col>3</xdr:col>
      <xdr:colOff>3175</xdr:colOff>
      <xdr:row>35</xdr:row>
      <xdr:rowOff>151638</xdr:rowOff>
    </xdr:to>
    <xdr:sp macro="" textlink="">
      <xdr:nvSpPr>
        <xdr:cNvPr id="84" name="円/楕円 83"/>
        <xdr:cNvSpPr/>
      </xdr:nvSpPr>
      <xdr:spPr>
        <a:xfrm>
          <a:off x="1968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142765</xdr:rowOff>
    </xdr:from>
    <xdr:ext cx="469744" cy="259045"/>
    <xdr:sp macro="" textlink="">
      <xdr:nvSpPr>
        <xdr:cNvPr id="85" name="テキスト ボックス 84"/>
        <xdr:cNvSpPr txBox="1"/>
      </xdr:nvSpPr>
      <xdr:spPr>
        <a:xfrm>
          <a:off x="1784427"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109474</xdr:rowOff>
    </xdr:from>
    <xdr:to>
      <xdr:col>1</xdr:col>
      <xdr:colOff>485775</xdr:colOff>
      <xdr:row>35</xdr:row>
      <xdr:rowOff>39624</xdr:rowOff>
    </xdr:to>
    <xdr:sp macro="" textlink="">
      <xdr:nvSpPr>
        <xdr:cNvPr id="86" name="円/楕円 85"/>
        <xdr:cNvSpPr/>
      </xdr:nvSpPr>
      <xdr:spPr>
        <a:xfrm>
          <a:off x="1079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30751</xdr:rowOff>
    </xdr:from>
    <xdr:ext cx="469744" cy="259045"/>
    <xdr:sp macro="" textlink="">
      <xdr:nvSpPr>
        <xdr:cNvPr id="87" name="テキスト ボックス 86"/>
        <xdr:cNvSpPr txBox="1"/>
      </xdr:nvSpPr>
      <xdr:spPr>
        <a:xfrm>
          <a:off x="895427"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118175</xdr:rowOff>
    </xdr:from>
    <xdr:to>
      <xdr:col>6</xdr:col>
      <xdr:colOff>511175</xdr:colOff>
      <xdr:row>57</xdr:row>
      <xdr:rowOff>128686</xdr:rowOff>
    </xdr:to>
    <xdr:cxnSp macro="">
      <xdr:nvCxnSpPr>
        <xdr:cNvPr id="114" name="直線コネクタ 113"/>
        <xdr:cNvCxnSpPr/>
      </xdr:nvCxnSpPr>
      <xdr:spPr>
        <a:xfrm flipV="1">
          <a:off x="3797300" y="9890825"/>
          <a:ext cx="8382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117873</xdr:rowOff>
    </xdr:from>
    <xdr:to>
      <xdr:col>5</xdr:col>
      <xdr:colOff>358775</xdr:colOff>
      <xdr:row>57</xdr:row>
      <xdr:rowOff>128686</xdr:rowOff>
    </xdr:to>
    <xdr:cxnSp macro="">
      <xdr:nvCxnSpPr>
        <xdr:cNvPr id="117" name="直線コネクタ 116"/>
        <xdr:cNvCxnSpPr/>
      </xdr:nvCxnSpPr>
      <xdr:spPr>
        <a:xfrm>
          <a:off x="2908300" y="9890523"/>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97254</xdr:rowOff>
    </xdr:from>
    <xdr:to>
      <xdr:col>4</xdr:col>
      <xdr:colOff>155575</xdr:colOff>
      <xdr:row>57</xdr:row>
      <xdr:rowOff>117873</xdr:rowOff>
    </xdr:to>
    <xdr:cxnSp macro="">
      <xdr:nvCxnSpPr>
        <xdr:cNvPr id="120" name="直線コネクタ 119"/>
        <xdr:cNvCxnSpPr/>
      </xdr:nvCxnSpPr>
      <xdr:spPr>
        <a:xfrm>
          <a:off x="2019300" y="9869904"/>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97254</xdr:rowOff>
    </xdr:from>
    <xdr:to>
      <xdr:col>2</xdr:col>
      <xdr:colOff>638175</xdr:colOff>
      <xdr:row>57</xdr:row>
      <xdr:rowOff>115281</xdr:rowOff>
    </xdr:to>
    <xdr:cxnSp macro="">
      <xdr:nvCxnSpPr>
        <xdr:cNvPr id="123" name="直線コネクタ 122"/>
        <xdr:cNvCxnSpPr/>
      </xdr:nvCxnSpPr>
      <xdr:spPr>
        <a:xfrm flipV="1">
          <a:off x="1130300" y="9869904"/>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67375</xdr:rowOff>
    </xdr:from>
    <xdr:to>
      <xdr:col>6</xdr:col>
      <xdr:colOff>561975</xdr:colOff>
      <xdr:row>57</xdr:row>
      <xdr:rowOff>168975</xdr:rowOff>
    </xdr:to>
    <xdr:sp macro="" textlink="">
      <xdr:nvSpPr>
        <xdr:cNvPr id="133" name="円/楕円 132"/>
        <xdr:cNvSpPr/>
      </xdr:nvSpPr>
      <xdr:spPr>
        <a:xfrm>
          <a:off x="4584700" y="98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77886</xdr:rowOff>
    </xdr:from>
    <xdr:to>
      <xdr:col>5</xdr:col>
      <xdr:colOff>409575</xdr:colOff>
      <xdr:row>58</xdr:row>
      <xdr:rowOff>8036</xdr:rowOff>
    </xdr:to>
    <xdr:sp macro="" textlink="">
      <xdr:nvSpPr>
        <xdr:cNvPr id="135" name="円/楕円 134"/>
        <xdr:cNvSpPr/>
      </xdr:nvSpPr>
      <xdr:spPr>
        <a:xfrm>
          <a:off x="3746500" y="98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170613</xdr:rowOff>
    </xdr:from>
    <xdr:ext cx="534377" cy="259045"/>
    <xdr:sp macro="" textlink="">
      <xdr:nvSpPr>
        <xdr:cNvPr id="136" name="テキスト ボックス 135"/>
        <xdr:cNvSpPr txBox="1"/>
      </xdr:nvSpPr>
      <xdr:spPr>
        <a:xfrm>
          <a:off x="3530111" y="99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67073</xdr:rowOff>
    </xdr:from>
    <xdr:to>
      <xdr:col>4</xdr:col>
      <xdr:colOff>206375</xdr:colOff>
      <xdr:row>57</xdr:row>
      <xdr:rowOff>168673</xdr:rowOff>
    </xdr:to>
    <xdr:sp macro="" textlink="">
      <xdr:nvSpPr>
        <xdr:cNvPr id="137" name="円/楕円 136"/>
        <xdr:cNvSpPr/>
      </xdr:nvSpPr>
      <xdr:spPr>
        <a:xfrm>
          <a:off x="2857500" y="98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159800</xdr:rowOff>
    </xdr:from>
    <xdr:ext cx="534377" cy="259045"/>
    <xdr:sp macro="" textlink="">
      <xdr:nvSpPr>
        <xdr:cNvPr id="138" name="テキスト ボックス 137"/>
        <xdr:cNvSpPr txBox="1"/>
      </xdr:nvSpPr>
      <xdr:spPr>
        <a:xfrm>
          <a:off x="2641111" y="993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46454</xdr:rowOff>
    </xdr:from>
    <xdr:to>
      <xdr:col>3</xdr:col>
      <xdr:colOff>3175</xdr:colOff>
      <xdr:row>57</xdr:row>
      <xdr:rowOff>148054</xdr:rowOff>
    </xdr:to>
    <xdr:sp macro="" textlink="">
      <xdr:nvSpPr>
        <xdr:cNvPr id="139" name="円/楕円 138"/>
        <xdr:cNvSpPr/>
      </xdr:nvSpPr>
      <xdr:spPr>
        <a:xfrm>
          <a:off x="1968500" y="98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139181</xdr:rowOff>
    </xdr:from>
    <xdr:ext cx="534377" cy="259045"/>
    <xdr:sp macro="" textlink="">
      <xdr:nvSpPr>
        <xdr:cNvPr id="140" name="テキスト ボックス 139"/>
        <xdr:cNvSpPr txBox="1"/>
      </xdr:nvSpPr>
      <xdr:spPr>
        <a:xfrm>
          <a:off x="1752111" y="99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64481</xdr:rowOff>
    </xdr:from>
    <xdr:to>
      <xdr:col>1</xdr:col>
      <xdr:colOff>485775</xdr:colOff>
      <xdr:row>57</xdr:row>
      <xdr:rowOff>166081</xdr:rowOff>
    </xdr:to>
    <xdr:sp macro="" textlink="">
      <xdr:nvSpPr>
        <xdr:cNvPr id="141" name="円/楕円 140"/>
        <xdr:cNvSpPr/>
      </xdr:nvSpPr>
      <xdr:spPr>
        <a:xfrm>
          <a:off x="1079500" y="98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157208</xdr:rowOff>
    </xdr:from>
    <xdr:ext cx="534377" cy="259045"/>
    <xdr:sp macro="" textlink="">
      <xdr:nvSpPr>
        <xdr:cNvPr id="142" name="テキスト ボックス 141"/>
        <xdr:cNvSpPr txBox="1"/>
      </xdr:nvSpPr>
      <xdr:spPr>
        <a:xfrm>
          <a:off x="863111" y="99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146989</xdr:rowOff>
    </xdr:from>
    <xdr:to>
      <xdr:col>6</xdr:col>
      <xdr:colOff>511175</xdr:colOff>
      <xdr:row>77</xdr:row>
      <xdr:rowOff>33159</xdr:rowOff>
    </xdr:to>
    <xdr:cxnSp macro="">
      <xdr:nvCxnSpPr>
        <xdr:cNvPr id="172" name="直線コネクタ 171"/>
        <xdr:cNvCxnSpPr/>
      </xdr:nvCxnSpPr>
      <xdr:spPr>
        <a:xfrm>
          <a:off x="3797300" y="13177189"/>
          <a:ext cx="838200" cy="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146989</xdr:rowOff>
    </xdr:from>
    <xdr:to>
      <xdr:col>5</xdr:col>
      <xdr:colOff>358775</xdr:colOff>
      <xdr:row>78</xdr:row>
      <xdr:rowOff>48958</xdr:rowOff>
    </xdr:to>
    <xdr:cxnSp macro="">
      <xdr:nvCxnSpPr>
        <xdr:cNvPr id="175" name="直線コネクタ 174"/>
        <xdr:cNvCxnSpPr/>
      </xdr:nvCxnSpPr>
      <xdr:spPr>
        <a:xfrm flipV="1">
          <a:off x="2908300" y="13177189"/>
          <a:ext cx="889000" cy="24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48958</xdr:rowOff>
    </xdr:from>
    <xdr:to>
      <xdr:col>4</xdr:col>
      <xdr:colOff>155575</xdr:colOff>
      <xdr:row>78</xdr:row>
      <xdr:rowOff>55511</xdr:rowOff>
    </xdr:to>
    <xdr:cxnSp macro="">
      <xdr:nvCxnSpPr>
        <xdr:cNvPr id="178" name="直線コネクタ 177"/>
        <xdr:cNvCxnSpPr/>
      </xdr:nvCxnSpPr>
      <xdr:spPr>
        <a:xfrm flipV="1">
          <a:off x="2019300" y="1342205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55511</xdr:rowOff>
    </xdr:from>
    <xdr:to>
      <xdr:col>2</xdr:col>
      <xdr:colOff>638175</xdr:colOff>
      <xdr:row>78</xdr:row>
      <xdr:rowOff>134620</xdr:rowOff>
    </xdr:to>
    <xdr:cxnSp macro="">
      <xdr:nvCxnSpPr>
        <xdr:cNvPr id="181" name="直線コネクタ 180"/>
        <xdr:cNvCxnSpPr/>
      </xdr:nvCxnSpPr>
      <xdr:spPr>
        <a:xfrm flipV="1">
          <a:off x="1130300" y="13428611"/>
          <a:ext cx="889000" cy="7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153809</xdr:rowOff>
    </xdr:from>
    <xdr:to>
      <xdr:col>6</xdr:col>
      <xdr:colOff>561975</xdr:colOff>
      <xdr:row>77</xdr:row>
      <xdr:rowOff>83959</xdr:rowOff>
    </xdr:to>
    <xdr:sp macro="" textlink="">
      <xdr:nvSpPr>
        <xdr:cNvPr id="191" name="円/楕円 190"/>
        <xdr:cNvSpPr/>
      </xdr:nvSpPr>
      <xdr:spPr>
        <a:xfrm>
          <a:off x="4584700" y="131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132236</xdr:rowOff>
    </xdr:from>
    <xdr:ext cx="599010" cy="259045"/>
    <xdr:sp macro="" textlink="">
      <xdr:nvSpPr>
        <xdr:cNvPr id="192" name="民生費該当値テキスト"/>
        <xdr:cNvSpPr txBox="1"/>
      </xdr:nvSpPr>
      <xdr:spPr>
        <a:xfrm>
          <a:off x="4686300" y="1316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96189</xdr:rowOff>
    </xdr:from>
    <xdr:to>
      <xdr:col>5</xdr:col>
      <xdr:colOff>409575</xdr:colOff>
      <xdr:row>77</xdr:row>
      <xdr:rowOff>26339</xdr:rowOff>
    </xdr:to>
    <xdr:sp macro="" textlink="">
      <xdr:nvSpPr>
        <xdr:cNvPr id="193" name="円/楕円 192"/>
        <xdr:cNvSpPr/>
      </xdr:nvSpPr>
      <xdr:spPr>
        <a:xfrm>
          <a:off x="3746500" y="131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17466</xdr:rowOff>
    </xdr:from>
    <xdr:ext cx="599010" cy="259045"/>
    <xdr:sp macro="" textlink="">
      <xdr:nvSpPr>
        <xdr:cNvPr id="194" name="テキスト ボックス 193"/>
        <xdr:cNvSpPr txBox="1"/>
      </xdr:nvSpPr>
      <xdr:spPr>
        <a:xfrm>
          <a:off x="3497794" y="1321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169608</xdr:rowOff>
    </xdr:from>
    <xdr:to>
      <xdr:col>4</xdr:col>
      <xdr:colOff>206375</xdr:colOff>
      <xdr:row>78</xdr:row>
      <xdr:rowOff>99758</xdr:rowOff>
    </xdr:to>
    <xdr:sp macro="" textlink="">
      <xdr:nvSpPr>
        <xdr:cNvPr id="195" name="円/楕円 194"/>
        <xdr:cNvSpPr/>
      </xdr:nvSpPr>
      <xdr:spPr>
        <a:xfrm>
          <a:off x="2857500" y="133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90885</xdr:rowOff>
    </xdr:from>
    <xdr:ext cx="599010" cy="259045"/>
    <xdr:sp macro="" textlink="">
      <xdr:nvSpPr>
        <xdr:cNvPr id="196" name="テキスト ボックス 195"/>
        <xdr:cNvSpPr txBox="1"/>
      </xdr:nvSpPr>
      <xdr:spPr>
        <a:xfrm>
          <a:off x="2608794" y="1346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4711</xdr:rowOff>
    </xdr:from>
    <xdr:to>
      <xdr:col>3</xdr:col>
      <xdr:colOff>3175</xdr:colOff>
      <xdr:row>78</xdr:row>
      <xdr:rowOff>106311</xdr:rowOff>
    </xdr:to>
    <xdr:sp macro="" textlink="">
      <xdr:nvSpPr>
        <xdr:cNvPr id="197" name="円/楕円 196"/>
        <xdr:cNvSpPr/>
      </xdr:nvSpPr>
      <xdr:spPr>
        <a:xfrm>
          <a:off x="1968500" y="133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97438</xdr:rowOff>
    </xdr:from>
    <xdr:ext cx="599010" cy="259045"/>
    <xdr:sp macro="" textlink="">
      <xdr:nvSpPr>
        <xdr:cNvPr id="198" name="テキスト ボックス 197"/>
        <xdr:cNvSpPr txBox="1"/>
      </xdr:nvSpPr>
      <xdr:spPr>
        <a:xfrm>
          <a:off x="1719794" y="1347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83820</xdr:rowOff>
    </xdr:from>
    <xdr:to>
      <xdr:col>1</xdr:col>
      <xdr:colOff>485775</xdr:colOff>
      <xdr:row>79</xdr:row>
      <xdr:rowOff>13970</xdr:rowOff>
    </xdr:to>
    <xdr:sp macro="" textlink="">
      <xdr:nvSpPr>
        <xdr:cNvPr id="199" name="円/楕円 198"/>
        <xdr:cNvSpPr/>
      </xdr:nvSpPr>
      <xdr:spPr>
        <a:xfrm>
          <a:off x="1079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5097</xdr:rowOff>
    </xdr:from>
    <xdr:ext cx="534377" cy="259045"/>
    <xdr:sp macro="" textlink="">
      <xdr:nvSpPr>
        <xdr:cNvPr id="200" name="テキスト ボックス 199"/>
        <xdr:cNvSpPr txBox="1"/>
      </xdr:nvSpPr>
      <xdr:spPr>
        <a:xfrm>
          <a:off x="863111" y="1354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72171</xdr:rowOff>
    </xdr:from>
    <xdr:to>
      <xdr:col>6</xdr:col>
      <xdr:colOff>511175</xdr:colOff>
      <xdr:row>97</xdr:row>
      <xdr:rowOff>133345</xdr:rowOff>
    </xdr:to>
    <xdr:cxnSp macro="">
      <xdr:nvCxnSpPr>
        <xdr:cNvPr id="228" name="直線コネクタ 227"/>
        <xdr:cNvCxnSpPr/>
      </xdr:nvCxnSpPr>
      <xdr:spPr>
        <a:xfrm flipV="1">
          <a:off x="3797300" y="16702821"/>
          <a:ext cx="838200" cy="6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133345</xdr:rowOff>
    </xdr:from>
    <xdr:to>
      <xdr:col>5</xdr:col>
      <xdr:colOff>358775</xdr:colOff>
      <xdr:row>98</xdr:row>
      <xdr:rowOff>105776</xdr:rowOff>
    </xdr:to>
    <xdr:cxnSp macro="">
      <xdr:nvCxnSpPr>
        <xdr:cNvPr id="231" name="直線コネクタ 230"/>
        <xdr:cNvCxnSpPr/>
      </xdr:nvCxnSpPr>
      <xdr:spPr>
        <a:xfrm flipV="1">
          <a:off x="2908300" y="16763995"/>
          <a:ext cx="8890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105776</xdr:rowOff>
    </xdr:from>
    <xdr:to>
      <xdr:col>4</xdr:col>
      <xdr:colOff>155575</xdr:colOff>
      <xdr:row>98</xdr:row>
      <xdr:rowOff>108383</xdr:rowOff>
    </xdr:to>
    <xdr:cxnSp macro="">
      <xdr:nvCxnSpPr>
        <xdr:cNvPr id="234" name="直線コネクタ 233"/>
        <xdr:cNvCxnSpPr/>
      </xdr:nvCxnSpPr>
      <xdr:spPr>
        <a:xfrm flipV="1">
          <a:off x="2019300" y="16907876"/>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108383</xdr:rowOff>
    </xdr:from>
    <xdr:to>
      <xdr:col>2</xdr:col>
      <xdr:colOff>638175</xdr:colOff>
      <xdr:row>98</xdr:row>
      <xdr:rowOff>118394</xdr:rowOff>
    </xdr:to>
    <xdr:cxnSp macro="">
      <xdr:nvCxnSpPr>
        <xdr:cNvPr id="237" name="直線コネクタ 236"/>
        <xdr:cNvCxnSpPr/>
      </xdr:nvCxnSpPr>
      <xdr:spPr>
        <a:xfrm flipV="1">
          <a:off x="1130300" y="16910483"/>
          <a:ext cx="889000" cy="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21371</xdr:rowOff>
    </xdr:from>
    <xdr:to>
      <xdr:col>6</xdr:col>
      <xdr:colOff>561975</xdr:colOff>
      <xdr:row>97</xdr:row>
      <xdr:rowOff>122971</xdr:rowOff>
    </xdr:to>
    <xdr:sp macro="" textlink="">
      <xdr:nvSpPr>
        <xdr:cNvPr id="247" name="円/楕円 246"/>
        <xdr:cNvSpPr/>
      </xdr:nvSpPr>
      <xdr:spPr>
        <a:xfrm>
          <a:off x="4584700" y="166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171248</xdr:rowOff>
    </xdr:from>
    <xdr:ext cx="534377" cy="259045"/>
    <xdr:sp macro="" textlink="">
      <xdr:nvSpPr>
        <xdr:cNvPr id="248" name="衛生費該当値テキスト"/>
        <xdr:cNvSpPr txBox="1"/>
      </xdr:nvSpPr>
      <xdr:spPr>
        <a:xfrm>
          <a:off x="4686300" y="1663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82545</xdr:rowOff>
    </xdr:from>
    <xdr:to>
      <xdr:col>5</xdr:col>
      <xdr:colOff>409575</xdr:colOff>
      <xdr:row>98</xdr:row>
      <xdr:rowOff>12695</xdr:rowOff>
    </xdr:to>
    <xdr:sp macro="" textlink="">
      <xdr:nvSpPr>
        <xdr:cNvPr id="249" name="円/楕円 248"/>
        <xdr:cNvSpPr/>
      </xdr:nvSpPr>
      <xdr:spPr>
        <a:xfrm>
          <a:off x="3746500" y="167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3822</xdr:rowOff>
    </xdr:from>
    <xdr:ext cx="534377" cy="259045"/>
    <xdr:sp macro="" textlink="">
      <xdr:nvSpPr>
        <xdr:cNvPr id="250" name="テキスト ボックス 249"/>
        <xdr:cNvSpPr txBox="1"/>
      </xdr:nvSpPr>
      <xdr:spPr>
        <a:xfrm>
          <a:off x="3530111" y="1680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54976</xdr:rowOff>
    </xdr:from>
    <xdr:to>
      <xdr:col>4</xdr:col>
      <xdr:colOff>206375</xdr:colOff>
      <xdr:row>98</xdr:row>
      <xdr:rowOff>156576</xdr:rowOff>
    </xdr:to>
    <xdr:sp macro="" textlink="">
      <xdr:nvSpPr>
        <xdr:cNvPr id="251" name="円/楕円 250"/>
        <xdr:cNvSpPr/>
      </xdr:nvSpPr>
      <xdr:spPr>
        <a:xfrm>
          <a:off x="2857500" y="16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147703</xdr:rowOff>
    </xdr:from>
    <xdr:ext cx="534377" cy="259045"/>
    <xdr:sp macro="" textlink="">
      <xdr:nvSpPr>
        <xdr:cNvPr id="252" name="テキスト ボックス 251"/>
        <xdr:cNvSpPr txBox="1"/>
      </xdr:nvSpPr>
      <xdr:spPr>
        <a:xfrm>
          <a:off x="2641111" y="169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57583</xdr:rowOff>
    </xdr:from>
    <xdr:to>
      <xdr:col>3</xdr:col>
      <xdr:colOff>3175</xdr:colOff>
      <xdr:row>98</xdr:row>
      <xdr:rowOff>159183</xdr:rowOff>
    </xdr:to>
    <xdr:sp macro="" textlink="">
      <xdr:nvSpPr>
        <xdr:cNvPr id="253" name="円/楕円 252"/>
        <xdr:cNvSpPr/>
      </xdr:nvSpPr>
      <xdr:spPr>
        <a:xfrm>
          <a:off x="1968500" y="168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150310</xdr:rowOff>
    </xdr:from>
    <xdr:ext cx="534377" cy="259045"/>
    <xdr:sp macro="" textlink="">
      <xdr:nvSpPr>
        <xdr:cNvPr id="254" name="テキスト ボックス 253"/>
        <xdr:cNvSpPr txBox="1"/>
      </xdr:nvSpPr>
      <xdr:spPr>
        <a:xfrm>
          <a:off x="1752111" y="169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67594</xdr:rowOff>
    </xdr:from>
    <xdr:to>
      <xdr:col>1</xdr:col>
      <xdr:colOff>485775</xdr:colOff>
      <xdr:row>98</xdr:row>
      <xdr:rowOff>169194</xdr:rowOff>
    </xdr:to>
    <xdr:sp macro="" textlink="">
      <xdr:nvSpPr>
        <xdr:cNvPr id="255" name="円/楕円 254"/>
        <xdr:cNvSpPr/>
      </xdr:nvSpPr>
      <xdr:spPr>
        <a:xfrm>
          <a:off x="1079500" y="168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160321</xdr:rowOff>
    </xdr:from>
    <xdr:ext cx="534377" cy="259045"/>
    <xdr:sp macro="" textlink="">
      <xdr:nvSpPr>
        <xdr:cNvPr id="256" name="テキスト ボックス 255"/>
        <xdr:cNvSpPr txBox="1"/>
      </xdr:nvSpPr>
      <xdr:spPr>
        <a:xfrm>
          <a:off x="863111" y="169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79248</xdr:rowOff>
    </xdr:from>
    <xdr:to>
      <xdr:col>15</xdr:col>
      <xdr:colOff>180340</xdr:colOff>
      <xdr:row>39</xdr:row>
      <xdr:rowOff>44450</xdr:rowOff>
    </xdr:to>
    <xdr:cxnSp macro="">
      <xdr:nvCxnSpPr>
        <xdr:cNvPr id="280" name="直線コネクタ 279"/>
        <xdr:cNvCxnSpPr/>
      </xdr:nvCxnSpPr>
      <xdr:spPr>
        <a:xfrm flipV="1">
          <a:off x="10475595" y="6251448"/>
          <a:ext cx="1270" cy="4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25925</xdr:rowOff>
    </xdr:from>
    <xdr:ext cx="469744" cy="259045"/>
    <xdr:sp macro="" textlink="">
      <xdr:nvSpPr>
        <xdr:cNvPr id="283" name="労働費最大値テキスト"/>
        <xdr:cNvSpPr txBox="1"/>
      </xdr:nvSpPr>
      <xdr:spPr>
        <a:xfrm>
          <a:off x="10528300" y="602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36</xdr:row>
      <xdr:rowOff>79248</xdr:rowOff>
    </xdr:from>
    <xdr:to>
      <xdr:col>15</xdr:col>
      <xdr:colOff>269875</xdr:colOff>
      <xdr:row>36</xdr:row>
      <xdr:rowOff>79248</xdr:rowOff>
    </xdr:to>
    <xdr:cxnSp macro="">
      <xdr:nvCxnSpPr>
        <xdr:cNvPr id="284" name="直線コネクタ 283"/>
        <xdr:cNvCxnSpPr/>
      </xdr:nvCxnSpPr>
      <xdr:spPr>
        <a:xfrm>
          <a:off x="103886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159512</xdr:rowOff>
    </xdr:from>
    <xdr:to>
      <xdr:col>15</xdr:col>
      <xdr:colOff>180975</xdr:colOff>
      <xdr:row>38</xdr:row>
      <xdr:rowOff>159512</xdr:rowOff>
    </xdr:to>
    <xdr:cxnSp macro="">
      <xdr:nvCxnSpPr>
        <xdr:cNvPr id="285" name="直線コネクタ 284"/>
        <xdr:cNvCxnSpPr/>
      </xdr:nvCxnSpPr>
      <xdr:spPr>
        <a:xfrm>
          <a:off x="9639300" y="6674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98442</xdr:rowOff>
    </xdr:from>
    <xdr:ext cx="378565" cy="259045"/>
    <xdr:sp macro="" textlink="">
      <xdr:nvSpPr>
        <xdr:cNvPr id="286" name="労働費平均値テキスト"/>
        <xdr:cNvSpPr txBox="1"/>
      </xdr:nvSpPr>
      <xdr:spPr>
        <a:xfrm>
          <a:off x="10528300" y="644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75565</xdr:rowOff>
    </xdr:from>
    <xdr:to>
      <xdr:col>15</xdr:col>
      <xdr:colOff>231775</xdr:colOff>
      <xdr:row>39</xdr:row>
      <xdr:rowOff>5715</xdr:rowOff>
    </xdr:to>
    <xdr:sp macro="" textlink="">
      <xdr:nvSpPr>
        <xdr:cNvPr id="287" name="フローチャート : 判断 286"/>
        <xdr:cNvSpPr/>
      </xdr:nvSpPr>
      <xdr:spPr>
        <a:xfrm>
          <a:off x="10426700" y="659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159512</xdr:rowOff>
    </xdr:from>
    <xdr:to>
      <xdr:col>14</xdr:col>
      <xdr:colOff>28575</xdr:colOff>
      <xdr:row>38</xdr:row>
      <xdr:rowOff>162560</xdr:rowOff>
    </xdr:to>
    <xdr:cxnSp macro="">
      <xdr:nvCxnSpPr>
        <xdr:cNvPr id="288" name="直線コネクタ 287"/>
        <xdr:cNvCxnSpPr/>
      </xdr:nvCxnSpPr>
      <xdr:spPr>
        <a:xfrm flipV="1">
          <a:off x="8750300" y="667461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89" name="フローチャート : 判断 288"/>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0" name="テキスト ボックス 289"/>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137414</xdr:rowOff>
    </xdr:from>
    <xdr:to>
      <xdr:col>12</xdr:col>
      <xdr:colOff>511175</xdr:colOff>
      <xdr:row>38</xdr:row>
      <xdr:rowOff>162560</xdr:rowOff>
    </xdr:to>
    <xdr:cxnSp macro="">
      <xdr:nvCxnSpPr>
        <xdr:cNvPr id="291" name="直線コネクタ 290"/>
        <xdr:cNvCxnSpPr/>
      </xdr:nvCxnSpPr>
      <xdr:spPr>
        <a:xfrm>
          <a:off x="7861300" y="5966714"/>
          <a:ext cx="889000" cy="7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292" name="フローチャート : 判断 291"/>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293" name="テキスト ボックス 292"/>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130810</xdr:rowOff>
    </xdr:from>
    <xdr:to>
      <xdr:col>11</xdr:col>
      <xdr:colOff>307975</xdr:colOff>
      <xdr:row>34</xdr:row>
      <xdr:rowOff>137414</xdr:rowOff>
    </xdr:to>
    <xdr:cxnSp macro="">
      <xdr:nvCxnSpPr>
        <xdr:cNvPr id="294" name="直線コネクタ 293"/>
        <xdr:cNvCxnSpPr/>
      </xdr:nvCxnSpPr>
      <xdr:spPr>
        <a:xfrm>
          <a:off x="6972300" y="5445760"/>
          <a:ext cx="889000" cy="5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295" name="フローチャート : 判断 294"/>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296" name="テキスト ボックス 295"/>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297" name="フローチャート : 判断 296"/>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298" name="テキスト ボックス 297"/>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108712</xdr:rowOff>
    </xdr:from>
    <xdr:to>
      <xdr:col>15</xdr:col>
      <xdr:colOff>231775</xdr:colOff>
      <xdr:row>39</xdr:row>
      <xdr:rowOff>38862</xdr:rowOff>
    </xdr:to>
    <xdr:sp macro="" textlink="">
      <xdr:nvSpPr>
        <xdr:cNvPr id="304" name="円/楕円 303"/>
        <xdr:cNvSpPr/>
      </xdr:nvSpPr>
      <xdr:spPr>
        <a:xfrm>
          <a:off x="10426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53992</xdr:rowOff>
    </xdr:from>
    <xdr:ext cx="378565" cy="259045"/>
    <xdr:sp macro="" textlink="">
      <xdr:nvSpPr>
        <xdr:cNvPr id="305" name="労働費該当値テキスト"/>
        <xdr:cNvSpPr txBox="1"/>
      </xdr:nvSpPr>
      <xdr:spPr>
        <a:xfrm>
          <a:off x="10528300" y="65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108712</xdr:rowOff>
    </xdr:from>
    <xdr:to>
      <xdr:col>14</xdr:col>
      <xdr:colOff>79375</xdr:colOff>
      <xdr:row>39</xdr:row>
      <xdr:rowOff>38862</xdr:rowOff>
    </xdr:to>
    <xdr:sp macro="" textlink="">
      <xdr:nvSpPr>
        <xdr:cNvPr id="306" name="円/楕円 305"/>
        <xdr:cNvSpPr/>
      </xdr:nvSpPr>
      <xdr:spPr>
        <a:xfrm>
          <a:off x="9588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29989</xdr:rowOff>
    </xdr:from>
    <xdr:ext cx="378565" cy="259045"/>
    <xdr:sp macro="" textlink="">
      <xdr:nvSpPr>
        <xdr:cNvPr id="307" name="テキスト ボックス 306"/>
        <xdr:cNvSpPr txBox="1"/>
      </xdr:nvSpPr>
      <xdr:spPr>
        <a:xfrm>
          <a:off x="9450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111760</xdr:rowOff>
    </xdr:from>
    <xdr:to>
      <xdr:col>12</xdr:col>
      <xdr:colOff>561975</xdr:colOff>
      <xdr:row>39</xdr:row>
      <xdr:rowOff>41910</xdr:rowOff>
    </xdr:to>
    <xdr:sp macro="" textlink="">
      <xdr:nvSpPr>
        <xdr:cNvPr id="308" name="円/楕円 307"/>
        <xdr:cNvSpPr/>
      </xdr:nvSpPr>
      <xdr:spPr>
        <a:xfrm>
          <a:off x="8699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33037</xdr:rowOff>
    </xdr:from>
    <xdr:ext cx="378565" cy="259045"/>
    <xdr:sp macro="" textlink="">
      <xdr:nvSpPr>
        <xdr:cNvPr id="309" name="テキスト ボックス 308"/>
        <xdr:cNvSpPr txBox="1"/>
      </xdr:nvSpPr>
      <xdr:spPr>
        <a:xfrm>
          <a:off x="8561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86614</xdr:rowOff>
    </xdr:from>
    <xdr:to>
      <xdr:col>11</xdr:col>
      <xdr:colOff>358775</xdr:colOff>
      <xdr:row>35</xdr:row>
      <xdr:rowOff>16764</xdr:rowOff>
    </xdr:to>
    <xdr:sp macro="" textlink="">
      <xdr:nvSpPr>
        <xdr:cNvPr id="310" name="円/楕円 309"/>
        <xdr:cNvSpPr/>
      </xdr:nvSpPr>
      <xdr:spPr>
        <a:xfrm>
          <a:off x="7810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33291</xdr:rowOff>
    </xdr:from>
    <xdr:ext cx="469744" cy="259045"/>
    <xdr:sp macro="" textlink="">
      <xdr:nvSpPr>
        <xdr:cNvPr id="311" name="テキスト ボックス 310"/>
        <xdr:cNvSpPr txBox="1"/>
      </xdr:nvSpPr>
      <xdr:spPr>
        <a:xfrm>
          <a:off x="7626427"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80010</xdr:rowOff>
    </xdr:from>
    <xdr:to>
      <xdr:col>10</xdr:col>
      <xdr:colOff>155575</xdr:colOff>
      <xdr:row>32</xdr:row>
      <xdr:rowOff>10160</xdr:rowOff>
    </xdr:to>
    <xdr:sp macro="" textlink="">
      <xdr:nvSpPr>
        <xdr:cNvPr id="312" name="円/楕円 311"/>
        <xdr:cNvSpPr/>
      </xdr:nvSpPr>
      <xdr:spPr>
        <a:xfrm>
          <a:off x="6921500" y="53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26687</xdr:rowOff>
    </xdr:from>
    <xdr:ext cx="534377" cy="259045"/>
    <xdr:sp macro="" textlink="">
      <xdr:nvSpPr>
        <xdr:cNvPr id="313" name="テキスト ボックス 312"/>
        <xdr:cNvSpPr txBox="1"/>
      </xdr:nvSpPr>
      <xdr:spPr>
        <a:xfrm>
          <a:off x="6705111" y="517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4940</xdr:rowOff>
    </xdr:from>
    <xdr:to>
      <xdr:col>15</xdr:col>
      <xdr:colOff>180975</xdr:colOff>
      <xdr:row>59</xdr:row>
      <xdr:rowOff>6617</xdr:rowOff>
    </xdr:to>
    <xdr:cxnSp macro="">
      <xdr:nvCxnSpPr>
        <xdr:cNvPr id="342" name="直線コネクタ 341"/>
        <xdr:cNvCxnSpPr/>
      </xdr:nvCxnSpPr>
      <xdr:spPr>
        <a:xfrm>
          <a:off x="9639300" y="10120490"/>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2375</xdr:rowOff>
    </xdr:from>
    <xdr:to>
      <xdr:col>14</xdr:col>
      <xdr:colOff>28575</xdr:colOff>
      <xdr:row>59</xdr:row>
      <xdr:rowOff>4940</xdr:rowOff>
    </xdr:to>
    <xdr:cxnSp macro="">
      <xdr:nvCxnSpPr>
        <xdr:cNvPr id="345" name="直線コネクタ 344"/>
        <xdr:cNvCxnSpPr/>
      </xdr:nvCxnSpPr>
      <xdr:spPr>
        <a:xfrm>
          <a:off x="8750300" y="10117925"/>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1105</xdr:rowOff>
    </xdr:from>
    <xdr:to>
      <xdr:col>12</xdr:col>
      <xdr:colOff>511175</xdr:colOff>
      <xdr:row>59</xdr:row>
      <xdr:rowOff>2375</xdr:rowOff>
    </xdr:to>
    <xdr:cxnSp macro="">
      <xdr:nvCxnSpPr>
        <xdr:cNvPr id="348" name="直線コネクタ 347"/>
        <xdr:cNvCxnSpPr/>
      </xdr:nvCxnSpPr>
      <xdr:spPr>
        <a:xfrm>
          <a:off x="7861300" y="10116655"/>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1105</xdr:rowOff>
    </xdr:from>
    <xdr:to>
      <xdr:col>11</xdr:col>
      <xdr:colOff>307975</xdr:colOff>
      <xdr:row>59</xdr:row>
      <xdr:rowOff>16828</xdr:rowOff>
    </xdr:to>
    <xdr:cxnSp macro="">
      <xdr:nvCxnSpPr>
        <xdr:cNvPr id="351" name="直線コネクタ 350"/>
        <xdr:cNvCxnSpPr/>
      </xdr:nvCxnSpPr>
      <xdr:spPr>
        <a:xfrm flipV="1">
          <a:off x="6972300" y="10116655"/>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127267</xdr:rowOff>
    </xdr:from>
    <xdr:to>
      <xdr:col>15</xdr:col>
      <xdr:colOff>231775</xdr:colOff>
      <xdr:row>59</xdr:row>
      <xdr:rowOff>57417</xdr:rowOff>
    </xdr:to>
    <xdr:sp macro="" textlink="">
      <xdr:nvSpPr>
        <xdr:cNvPr id="361" name="円/楕円 360"/>
        <xdr:cNvSpPr/>
      </xdr:nvSpPr>
      <xdr:spPr>
        <a:xfrm>
          <a:off x="104267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2"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125590</xdr:rowOff>
    </xdr:from>
    <xdr:to>
      <xdr:col>14</xdr:col>
      <xdr:colOff>79375</xdr:colOff>
      <xdr:row>59</xdr:row>
      <xdr:rowOff>55740</xdr:rowOff>
    </xdr:to>
    <xdr:sp macro="" textlink="">
      <xdr:nvSpPr>
        <xdr:cNvPr id="363" name="円/楕円 362"/>
        <xdr:cNvSpPr/>
      </xdr:nvSpPr>
      <xdr:spPr>
        <a:xfrm>
          <a:off x="9588500" y="100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46867</xdr:rowOff>
    </xdr:from>
    <xdr:ext cx="469744" cy="259045"/>
    <xdr:sp macro="" textlink="">
      <xdr:nvSpPr>
        <xdr:cNvPr id="364" name="テキスト ボックス 363"/>
        <xdr:cNvSpPr txBox="1"/>
      </xdr:nvSpPr>
      <xdr:spPr>
        <a:xfrm>
          <a:off x="9404427" y="1016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123025</xdr:rowOff>
    </xdr:from>
    <xdr:to>
      <xdr:col>12</xdr:col>
      <xdr:colOff>561975</xdr:colOff>
      <xdr:row>59</xdr:row>
      <xdr:rowOff>53175</xdr:rowOff>
    </xdr:to>
    <xdr:sp macro="" textlink="">
      <xdr:nvSpPr>
        <xdr:cNvPr id="365" name="円/楕円 364"/>
        <xdr:cNvSpPr/>
      </xdr:nvSpPr>
      <xdr:spPr>
        <a:xfrm>
          <a:off x="8699500" y="100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44302</xdr:rowOff>
    </xdr:from>
    <xdr:ext cx="469744" cy="259045"/>
    <xdr:sp macro="" textlink="">
      <xdr:nvSpPr>
        <xdr:cNvPr id="366" name="テキスト ボックス 365"/>
        <xdr:cNvSpPr txBox="1"/>
      </xdr:nvSpPr>
      <xdr:spPr>
        <a:xfrm>
          <a:off x="8515427" y="101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121755</xdr:rowOff>
    </xdr:from>
    <xdr:to>
      <xdr:col>11</xdr:col>
      <xdr:colOff>358775</xdr:colOff>
      <xdr:row>59</xdr:row>
      <xdr:rowOff>51905</xdr:rowOff>
    </xdr:to>
    <xdr:sp macro="" textlink="">
      <xdr:nvSpPr>
        <xdr:cNvPr id="367" name="円/楕円 366"/>
        <xdr:cNvSpPr/>
      </xdr:nvSpPr>
      <xdr:spPr>
        <a:xfrm>
          <a:off x="7810500" y="100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43032</xdr:rowOff>
    </xdr:from>
    <xdr:ext cx="469744" cy="259045"/>
    <xdr:sp macro="" textlink="">
      <xdr:nvSpPr>
        <xdr:cNvPr id="368" name="テキスト ボックス 367"/>
        <xdr:cNvSpPr txBox="1"/>
      </xdr:nvSpPr>
      <xdr:spPr>
        <a:xfrm>
          <a:off x="7626427" y="1015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137478</xdr:rowOff>
    </xdr:from>
    <xdr:to>
      <xdr:col>10</xdr:col>
      <xdr:colOff>155575</xdr:colOff>
      <xdr:row>59</xdr:row>
      <xdr:rowOff>67628</xdr:rowOff>
    </xdr:to>
    <xdr:sp macro="" textlink="">
      <xdr:nvSpPr>
        <xdr:cNvPr id="369" name="円/楕円 368"/>
        <xdr:cNvSpPr/>
      </xdr:nvSpPr>
      <xdr:spPr>
        <a:xfrm>
          <a:off x="6921500" y="10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58755</xdr:rowOff>
    </xdr:from>
    <xdr:ext cx="469744" cy="259045"/>
    <xdr:sp macro="" textlink="">
      <xdr:nvSpPr>
        <xdr:cNvPr id="370" name="テキスト ボックス 369"/>
        <xdr:cNvSpPr txBox="1"/>
      </xdr:nvSpPr>
      <xdr:spPr>
        <a:xfrm>
          <a:off x="6737427" y="1017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127036</xdr:rowOff>
    </xdr:from>
    <xdr:to>
      <xdr:col>15</xdr:col>
      <xdr:colOff>180975</xdr:colOff>
      <xdr:row>78</xdr:row>
      <xdr:rowOff>5969</xdr:rowOff>
    </xdr:to>
    <xdr:cxnSp macro="">
      <xdr:nvCxnSpPr>
        <xdr:cNvPr id="397" name="直線コネクタ 396"/>
        <xdr:cNvCxnSpPr/>
      </xdr:nvCxnSpPr>
      <xdr:spPr>
        <a:xfrm flipV="1">
          <a:off x="9639300" y="13328686"/>
          <a:ext cx="8382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299</xdr:rowOff>
    </xdr:from>
    <xdr:to>
      <xdr:col>14</xdr:col>
      <xdr:colOff>28575</xdr:colOff>
      <xdr:row>78</xdr:row>
      <xdr:rowOff>5969</xdr:rowOff>
    </xdr:to>
    <xdr:cxnSp macro="">
      <xdr:nvCxnSpPr>
        <xdr:cNvPr id="400" name="直線コネクタ 399"/>
        <xdr:cNvCxnSpPr/>
      </xdr:nvCxnSpPr>
      <xdr:spPr>
        <a:xfrm>
          <a:off x="8750300" y="13373399"/>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299</xdr:rowOff>
    </xdr:from>
    <xdr:to>
      <xdr:col>12</xdr:col>
      <xdr:colOff>511175</xdr:colOff>
      <xdr:row>78</xdr:row>
      <xdr:rowOff>7843</xdr:rowOff>
    </xdr:to>
    <xdr:cxnSp macro="">
      <xdr:nvCxnSpPr>
        <xdr:cNvPr id="403" name="直線コネクタ 402"/>
        <xdr:cNvCxnSpPr/>
      </xdr:nvCxnSpPr>
      <xdr:spPr>
        <a:xfrm flipV="1">
          <a:off x="7861300" y="1337339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3271</xdr:rowOff>
    </xdr:from>
    <xdr:to>
      <xdr:col>11</xdr:col>
      <xdr:colOff>307975</xdr:colOff>
      <xdr:row>78</xdr:row>
      <xdr:rowOff>7843</xdr:rowOff>
    </xdr:to>
    <xdr:cxnSp macro="">
      <xdr:nvCxnSpPr>
        <xdr:cNvPr id="406" name="直線コネクタ 405"/>
        <xdr:cNvCxnSpPr/>
      </xdr:nvCxnSpPr>
      <xdr:spPr>
        <a:xfrm>
          <a:off x="6972300" y="1337637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76236</xdr:rowOff>
    </xdr:from>
    <xdr:to>
      <xdr:col>15</xdr:col>
      <xdr:colOff>231775</xdr:colOff>
      <xdr:row>78</xdr:row>
      <xdr:rowOff>6386</xdr:rowOff>
    </xdr:to>
    <xdr:sp macro="" textlink="">
      <xdr:nvSpPr>
        <xdr:cNvPr id="416" name="円/楕円 415"/>
        <xdr:cNvSpPr/>
      </xdr:nvSpPr>
      <xdr:spPr>
        <a:xfrm>
          <a:off x="10426700" y="132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162613</xdr:rowOff>
    </xdr:from>
    <xdr:ext cx="469744" cy="259045"/>
    <xdr:sp macro="" textlink="">
      <xdr:nvSpPr>
        <xdr:cNvPr id="417" name="商工費該当値テキスト"/>
        <xdr:cNvSpPr txBox="1"/>
      </xdr:nvSpPr>
      <xdr:spPr>
        <a:xfrm>
          <a:off x="10528300" y="1319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126619</xdr:rowOff>
    </xdr:from>
    <xdr:to>
      <xdr:col>14</xdr:col>
      <xdr:colOff>79375</xdr:colOff>
      <xdr:row>78</xdr:row>
      <xdr:rowOff>56769</xdr:rowOff>
    </xdr:to>
    <xdr:sp macro="" textlink="">
      <xdr:nvSpPr>
        <xdr:cNvPr id="418" name="円/楕円 417"/>
        <xdr:cNvSpPr/>
      </xdr:nvSpPr>
      <xdr:spPr>
        <a:xfrm>
          <a:off x="9588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47896</xdr:rowOff>
    </xdr:from>
    <xdr:ext cx="469744" cy="259045"/>
    <xdr:sp macro="" textlink="">
      <xdr:nvSpPr>
        <xdr:cNvPr id="419" name="テキスト ボックス 418"/>
        <xdr:cNvSpPr txBox="1"/>
      </xdr:nvSpPr>
      <xdr:spPr>
        <a:xfrm>
          <a:off x="9404427" y="134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120949</xdr:rowOff>
    </xdr:from>
    <xdr:to>
      <xdr:col>12</xdr:col>
      <xdr:colOff>561975</xdr:colOff>
      <xdr:row>78</xdr:row>
      <xdr:rowOff>51099</xdr:rowOff>
    </xdr:to>
    <xdr:sp macro="" textlink="">
      <xdr:nvSpPr>
        <xdr:cNvPr id="420" name="円/楕円 419"/>
        <xdr:cNvSpPr/>
      </xdr:nvSpPr>
      <xdr:spPr>
        <a:xfrm>
          <a:off x="8699500" y="133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42226</xdr:rowOff>
    </xdr:from>
    <xdr:ext cx="469744" cy="259045"/>
    <xdr:sp macro="" textlink="">
      <xdr:nvSpPr>
        <xdr:cNvPr id="421" name="テキスト ボックス 420"/>
        <xdr:cNvSpPr txBox="1"/>
      </xdr:nvSpPr>
      <xdr:spPr>
        <a:xfrm>
          <a:off x="8515427" y="1341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128493</xdr:rowOff>
    </xdr:from>
    <xdr:to>
      <xdr:col>11</xdr:col>
      <xdr:colOff>358775</xdr:colOff>
      <xdr:row>78</xdr:row>
      <xdr:rowOff>58643</xdr:rowOff>
    </xdr:to>
    <xdr:sp macro="" textlink="">
      <xdr:nvSpPr>
        <xdr:cNvPr id="422" name="円/楕円 421"/>
        <xdr:cNvSpPr/>
      </xdr:nvSpPr>
      <xdr:spPr>
        <a:xfrm>
          <a:off x="7810500" y="133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49770</xdr:rowOff>
    </xdr:from>
    <xdr:ext cx="469744" cy="259045"/>
    <xdr:sp macro="" textlink="">
      <xdr:nvSpPr>
        <xdr:cNvPr id="423" name="テキスト ボックス 422"/>
        <xdr:cNvSpPr txBox="1"/>
      </xdr:nvSpPr>
      <xdr:spPr>
        <a:xfrm>
          <a:off x="7626427" y="134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123921</xdr:rowOff>
    </xdr:from>
    <xdr:to>
      <xdr:col>10</xdr:col>
      <xdr:colOff>155575</xdr:colOff>
      <xdr:row>78</xdr:row>
      <xdr:rowOff>54071</xdr:rowOff>
    </xdr:to>
    <xdr:sp macro="" textlink="">
      <xdr:nvSpPr>
        <xdr:cNvPr id="424" name="円/楕円 423"/>
        <xdr:cNvSpPr/>
      </xdr:nvSpPr>
      <xdr:spPr>
        <a:xfrm>
          <a:off x="6921500" y="133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45198</xdr:rowOff>
    </xdr:from>
    <xdr:ext cx="469744" cy="259045"/>
    <xdr:sp macro="" textlink="">
      <xdr:nvSpPr>
        <xdr:cNvPr id="425" name="テキスト ボックス 424"/>
        <xdr:cNvSpPr txBox="1"/>
      </xdr:nvSpPr>
      <xdr:spPr>
        <a:xfrm>
          <a:off x="6737427" y="134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112889</xdr:rowOff>
    </xdr:from>
    <xdr:to>
      <xdr:col>15</xdr:col>
      <xdr:colOff>180975</xdr:colOff>
      <xdr:row>97</xdr:row>
      <xdr:rowOff>121700</xdr:rowOff>
    </xdr:to>
    <xdr:cxnSp macro="">
      <xdr:nvCxnSpPr>
        <xdr:cNvPr id="452" name="直線コネクタ 451"/>
        <xdr:cNvCxnSpPr/>
      </xdr:nvCxnSpPr>
      <xdr:spPr>
        <a:xfrm>
          <a:off x="9639300" y="16743539"/>
          <a:ext cx="8382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112889</xdr:rowOff>
    </xdr:from>
    <xdr:to>
      <xdr:col>14</xdr:col>
      <xdr:colOff>28575</xdr:colOff>
      <xdr:row>97</xdr:row>
      <xdr:rowOff>158111</xdr:rowOff>
    </xdr:to>
    <xdr:cxnSp macro="">
      <xdr:nvCxnSpPr>
        <xdr:cNvPr id="455" name="直線コネクタ 454"/>
        <xdr:cNvCxnSpPr/>
      </xdr:nvCxnSpPr>
      <xdr:spPr>
        <a:xfrm flipV="1">
          <a:off x="8750300" y="16743539"/>
          <a:ext cx="889000" cy="4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147476</xdr:rowOff>
    </xdr:from>
    <xdr:to>
      <xdr:col>12</xdr:col>
      <xdr:colOff>511175</xdr:colOff>
      <xdr:row>97</xdr:row>
      <xdr:rowOff>158111</xdr:rowOff>
    </xdr:to>
    <xdr:cxnSp macro="">
      <xdr:nvCxnSpPr>
        <xdr:cNvPr id="458" name="直線コネクタ 457"/>
        <xdr:cNvCxnSpPr/>
      </xdr:nvCxnSpPr>
      <xdr:spPr>
        <a:xfrm>
          <a:off x="7861300" y="16778126"/>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147476</xdr:rowOff>
    </xdr:from>
    <xdr:to>
      <xdr:col>11</xdr:col>
      <xdr:colOff>307975</xdr:colOff>
      <xdr:row>98</xdr:row>
      <xdr:rowOff>4479</xdr:rowOff>
    </xdr:to>
    <xdr:cxnSp macro="">
      <xdr:nvCxnSpPr>
        <xdr:cNvPr id="461" name="直線コネクタ 460"/>
        <xdr:cNvCxnSpPr/>
      </xdr:nvCxnSpPr>
      <xdr:spPr>
        <a:xfrm flipV="1">
          <a:off x="6972300" y="16778126"/>
          <a:ext cx="889000" cy="2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70900</xdr:rowOff>
    </xdr:from>
    <xdr:to>
      <xdr:col>15</xdr:col>
      <xdr:colOff>231775</xdr:colOff>
      <xdr:row>98</xdr:row>
      <xdr:rowOff>1050</xdr:rowOff>
    </xdr:to>
    <xdr:sp macro="" textlink="">
      <xdr:nvSpPr>
        <xdr:cNvPr id="471" name="円/楕円 470"/>
        <xdr:cNvSpPr/>
      </xdr:nvSpPr>
      <xdr:spPr>
        <a:xfrm>
          <a:off x="10426700" y="167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93777</xdr:rowOff>
    </xdr:from>
    <xdr:ext cx="534377" cy="259045"/>
    <xdr:sp macro="" textlink="">
      <xdr:nvSpPr>
        <xdr:cNvPr id="472" name="土木費該当値テキスト"/>
        <xdr:cNvSpPr txBox="1"/>
      </xdr:nvSpPr>
      <xdr:spPr>
        <a:xfrm>
          <a:off x="10528300" y="1655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62089</xdr:rowOff>
    </xdr:from>
    <xdr:to>
      <xdr:col>14</xdr:col>
      <xdr:colOff>79375</xdr:colOff>
      <xdr:row>97</xdr:row>
      <xdr:rowOff>163689</xdr:rowOff>
    </xdr:to>
    <xdr:sp macro="" textlink="">
      <xdr:nvSpPr>
        <xdr:cNvPr id="473" name="円/楕円 472"/>
        <xdr:cNvSpPr/>
      </xdr:nvSpPr>
      <xdr:spPr>
        <a:xfrm>
          <a:off x="9588500" y="166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154816</xdr:rowOff>
    </xdr:from>
    <xdr:ext cx="534377" cy="259045"/>
    <xdr:sp macro="" textlink="">
      <xdr:nvSpPr>
        <xdr:cNvPr id="474" name="テキスト ボックス 473"/>
        <xdr:cNvSpPr txBox="1"/>
      </xdr:nvSpPr>
      <xdr:spPr>
        <a:xfrm>
          <a:off x="9372111" y="1678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107311</xdr:rowOff>
    </xdr:from>
    <xdr:to>
      <xdr:col>12</xdr:col>
      <xdr:colOff>561975</xdr:colOff>
      <xdr:row>98</xdr:row>
      <xdr:rowOff>37461</xdr:rowOff>
    </xdr:to>
    <xdr:sp macro="" textlink="">
      <xdr:nvSpPr>
        <xdr:cNvPr id="475" name="円/楕円 474"/>
        <xdr:cNvSpPr/>
      </xdr:nvSpPr>
      <xdr:spPr>
        <a:xfrm>
          <a:off x="8699500" y="167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28588</xdr:rowOff>
    </xdr:from>
    <xdr:ext cx="534377" cy="259045"/>
    <xdr:sp macro="" textlink="">
      <xdr:nvSpPr>
        <xdr:cNvPr id="476" name="テキスト ボックス 475"/>
        <xdr:cNvSpPr txBox="1"/>
      </xdr:nvSpPr>
      <xdr:spPr>
        <a:xfrm>
          <a:off x="8483111" y="168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96676</xdr:rowOff>
    </xdr:from>
    <xdr:to>
      <xdr:col>11</xdr:col>
      <xdr:colOff>358775</xdr:colOff>
      <xdr:row>98</xdr:row>
      <xdr:rowOff>26826</xdr:rowOff>
    </xdr:to>
    <xdr:sp macro="" textlink="">
      <xdr:nvSpPr>
        <xdr:cNvPr id="477" name="円/楕円 476"/>
        <xdr:cNvSpPr/>
      </xdr:nvSpPr>
      <xdr:spPr>
        <a:xfrm>
          <a:off x="7810500" y="167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17953</xdr:rowOff>
    </xdr:from>
    <xdr:ext cx="534377" cy="259045"/>
    <xdr:sp macro="" textlink="">
      <xdr:nvSpPr>
        <xdr:cNvPr id="478" name="テキスト ボックス 477"/>
        <xdr:cNvSpPr txBox="1"/>
      </xdr:nvSpPr>
      <xdr:spPr>
        <a:xfrm>
          <a:off x="7594111" y="168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125129</xdr:rowOff>
    </xdr:from>
    <xdr:to>
      <xdr:col>10</xdr:col>
      <xdr:colOff>155575</xdr:colOff>
      <xdr:row>98</xdr:row>
      <xdr:rowOff>55279</xdr:rowOff>
    </xdr:to>
    <xdr:sp macro="" textlink="">
      <xdr:nvSpPr>
        <xdr:cNvPr id="479" name="円/楕円 478"/>
        <xdr:cNvSpPr/>
      </xdr:nvSpPr>
      <xdr:spPr>
        <a:xfrm>
          <a:off x="6921500" y="1675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46406</xdr:rowOff>
    </xdr:from>
    <xdr:ext cx="534377" cy="259045"/>
    <xdr:sp macro="" textlink="">
      <xdr:nvSpPr>
        <xdr:cNvPr id="480" name="テキスト ボックス 479"/>
        <xdr:cNvSpPr txBox="1"/>
      </xdr:nvSpPr>
      <xdr:spPr>
        <a:xfrm>
          <a:off x="6705111" y="1684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62490</xdr:rowOff>
    </xdr:from>
    <xdr:to>
      <xdr:col>23</xdr:col>
      <xdr:colOff>517525</xdr:colOff>
      <xdr:row>35</xdr:row>
      <xdr:rowOff>106038</xdr:rowOff>
    </xdr:to>
    <xdr:cxnSp macro="">
      <xdr:nvCxnSpPr>
        <xdr:cNvPr id="506" name="直線コネクタ 505"/>
        <xdr:cNvCxnSpPr/>
      </xdr:nvCxnSpPr>
      <xdr:spPr>
        <a:xfrm flipV="1">
          <a:off x="15481300" y="6063240"/>
          <a:ext cx="8382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71291</xdr:rowOff>
    </xdr:from>
    <xdr:to>
      <xdr:col>22</xdr:col>
      <xdr:colOff>365125</xdr:colOff>
      <xdr:row>35</xdr:row>
      <xdr:rowOff>106038</xdr:rowOff>
    </xdr:to>
    <xdr:cxnSp macro="">
      <xdr:nvCxnSpPr>
        <xdr:cNvPr id="509" name="直線コネクタ 508"/>
        <xdr:cNvCxnSpPr/>
      </xdr:nvCxnSpPr>
      <xdr:spPr>
        <a:xfrm>
          <a:off x="14592300" y="5729141"/>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1" name="テキスト ボックス 510"/>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71291</xdr:rowOff>
    </xdr:from>
    <xdr:to>
      <xdr:col>21</xdr:col>
      <xdr:colOff>161925</xdr:colOff>
      <xdr:row>35</xdr:row>
      <xdr:rowOff>90780</xdr:rowOff>
    </xdr:to>
    <xdr:cxnSp macro="">
      <xdr:nvCxnSpPr>
        <xdr:cNvPr id="512" name="直線コネクタ 511"/>
        <xdr:cNvCxnSpPr/>
      </xdr:nvCxnSpPr>
      <xdr:spPr>
        <a:xfrm flipV="1">
          <a:off x="13703300" y="5729141"/>
          <a:ext cx="889000" cy="36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4" name="テキスト ボックス 513"/>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90780</xdr:rowOff>
    </xdr:from>
    <xdr:to>
      <xdr:col>19</xdr:col>
      <xdr:colOff>644525</xdr:colOff>
      <xdr:row>36</xdr:row>
      <xdr:rowOff>79121</xdr:rowOff>
    </xdr:to>
    <xdr:cxnSp macro="">
      <xdr:nvCxnSpPr>
        <xdr:cNvPr id="515" name="直線コネクタ 514"/>
        <xdr:cNvCxnSpPr/>
      </xdr:nvCxnSpPr>
      <xdr:spPr>
        <a:xfrm flipV="1">
          <a:off x="12814300" y="6091530"/>
          <a:ext cx="889000" cy="1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7" name="テキスト ボックス 516"/>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11690</xdr:rowOff>
    </xdr:from>
    <xdr:to>
      <xdr:col>23</xdr:col>
      <xdr:colOff>568325</xdr:colOff>
      <xdr:row>35</xdr:row>
      <xdr:rowOff>113290</xdr:rowOff>
    </xdr:to>
    <xdr:sp macro="" textlink="">
      <xdr:nvSpPr>
        <xdr:cNvPr id="525" name="円/楕円 524"/>
        <xdr:cNvSpPr/>
      </xdr:nvSpPr>
      <xdr:spPr>
        <a:xfrm>
          <a:off x="16268700" y="60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34567</xdr:rowOff>
    </xdr:from>
    <xdr:ext cx="534377" cy="259045"/>
    <xdr:sp macro="" textlink="">
      <xdr:nvSpPr>
        <xdr:cNvPr id="526" name="消防費該当値テキスト"/>
        <xdr:cNvSpPr txBox="1"/>
      </xdr:nvSpPr>
      <xdr:spPr>
        <a:xfrm>
          <a:off x="16370300" y="586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55238</xdr:rowOff>
    </xdr:from>
    <xdr:to>
      <xdr:col>22</xdr:col>
      <xdr:colOff>415925</xdr:colOff>
      <xdr:row>35</xdr:row>
      <xdr:rowOff>156838</xdr:rowOff>
    </xdr:to>
    <xdr:sp macro="" textlink="">
      <xdr:nvSpPr>
        <xdr:cNvPr id="527" name="円/楕円 526"/>
        <xdr:cNvSpPr/>
      </xdr:nvSpPr>
      <xdr:spPr>
        <a:xfrm>
          <a:off x="15430500" y="60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1915</xdr:rowOff>
    </xdr:from>
    <xdr:ext cx="534377" cy="259045"/>
    <xdr:sp macro="" textlink="">
      <xdr:nvSpPr>
        <xdr:cNvPr id="528" name="テキスト ボックス 527"/>
        <xdr:cNvSpPr txBox="1"/>
      </xdr:nvSpPr>
      <xdr:spPr>
        <a:xfrm>
          <a:off x="15214111" y="583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20491</xdr:rowOff>
    </xdr:from>
    <xdr:to>
      <xdr:col>21</xdr:col>
      <xdr:colOff>212725</xdr:colOff>
      <xdr:row>33</xdr:row>
      <xdr:rowOff>122091</xdr:rowOff>
    </xdr:to>
    <xdr:sp macro="" textlink="">
      <xdr:nvSpPr>
        <xdr:cNvPr id="529" name="円/楕円 528"/>
        <xdr:cNvSpPr/>
      </xdr:nvSpPr>
      <xdr:spPr>
        <a:xfrm>
          <a:off x="14541500" y="567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138618</xdr:rowOff>
    </xdr:from>
    <xdr:ext cx="534377" cy="259045"/>
    <xdr:sp macro="" textlink="">
      <xdr:nvSpPr>
        <xdr:cNvPr id="530" name="テキスト ボックス 529"/>
        <xdr:cNvSpPr txBox="1"/>
      </xdr:nvSpPr>
      <xdr:spPr>
        <a:xfrm>
          <a:off x="14325111" y="545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39980</xdr:rowOff>
    </xdr:from>
    <xdr:to>
      <xdr:col>20</xdr:col>
      <xdr:colOff>9525</xdr:colOff>
      <xdr:row>35</xdr:row>
      <xdr:rowOff>141580</xdr:rowOff>
    </xdr:to>
    <xdr:sp macro="" textlink="">
      <xdr:nvSpPr>
        <xdr:cNvPr id="531" name="円/楕円 530"/>
        <xdr:cNvSpPr/>
      </xdr:nvSpPr>
      <xdr:spPr>
        <a:xfrm>
          <a:off x="13652500" y="60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158107</xdr:rowOff>
    </xdr:from>
    <xdr:ext cx="534377" cy="259045"/>
    <xdr:sp macro="" textlink="">
      <xdr:nvSpPr>
        <xdr:cNvPr id="532" name="テキスト ボックス 531"/>
        <xdr:cNvSpPr txBox="1"/>
      </xdr:nvSpPr>
      <xdr:spPr>
        <a:xfrm>
          <a:off x="13436111" y="58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28321</xdr:rowOff>
    </xdr:from>
    <xdr:to>
      <xdr:col>18</xdr:col>
      <xdr:colOff>492125</xdr:colOff>
      <xdr:row>36</xdr:row>
      <xdr:rowOff>129921</xdr:rowOff>
    </xdr:to>
    <xdr:sp macro="" textlink="">
      <xdr:nvSpPr>
        <xdr:cNvPr id="533" name="円/楕円 532"/>
        <xdr:cNvSpPr/>
      </xdr:nvSpPr>
      <xdr:spPr>
        <a:xfrm>
          <a:off x="127635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121048</xdr:rowOff>
    </xdr:from>
    <xdr:ext cx="534377" cy="259045"/>
    <xdr:sp macro="" textlink="">
      <xdr:nvSpPr>
        <xdr:cNvPr id="534" name="テキスト ボックス 533"/>
        <xdr:cNvSpPr txBox="1"/>
      </xdr:nvSpPr>
      <xdr:spPr>
        <a:xfrm>
          <a:off x="12547111" y="62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123051</xdr:rowOff>
    </xdr:from>
    <xdr:to>
      <xdr:col>23</xdr:col>
      <xdr:colOff>517525</xdr:colOff>
      <xdr:row>58</xdr:row>
      <xdr:rowOff>57004</xdr:rowOff>
    </xdr:to>
    <xdr:cxnSp macro="">
      <xdr:nvCxnSpPr>
        <xdr:cNvPr id="564" name="直線コネクタ 563"/>
        <xdr:cNvCxnSpPr/>
      </xdr:nvCxnSpPr>
      <xdr:spPr>
        <a:xfrm>
          <a:off x="15481300" y="9895701"/>
          <a:ext cx="838200" cy="10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123051</xdr:rowOff>
    </xdr:from>
    <xdr:to>
      <xdr:col>22</xdr:col>
      <xdr:colOff>365125</xdr:colOff>
      <xdr:row>58</xdr:row>
      <xdr:rowOff>30944</xdr:rowOff>
    </xdr:to>
    <xdr:cxnSp macro="">
      <xdr:nvCxnSpPr>
        <xdr:cNvPr id="567" name="直線コネクタ 566"/>
        <xdr:cNvCxnSpPr/>
      </xdr:nvCxnSpPr>
      <xdr:spPr>
        <a:xfrm flipV="1">
          <a:off x="14592300" y="9895701"/>
          <a:ext cx="889000" cy="7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30944</xdr:rowOff>
    </xdr:from>
    <xdr:to>
      <xdr:col>21</xdr:col>
      <xdr:colOff>161925</xdr:colOff>
      <xdr:row>58</xdr:row>
      <xdr:rowOff>119164</xdr:rowOff>
    </xdr:to>
    <xdr:cxnSp macro="">
      <xdr:nvCxnSpPr>
        <xdr:cNvPr id="570" name="直線コネクタ 569"/>
        <xdr:cNvCxnSpPr/>
      </xdr:nvCxnSpPr>
      <xdr:spPr>
        <a:xfrm flipV="1">
          <a:off x="13703300" y="9975044"/>
          <a:ext cx="889000" cy="8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73387</xdr:rowOff>
    </xdr:from>
    <xdr:to>
      <xdr:col>19</xdr:col>
      <xdr:colOff>644525</xdr:colOff>
      <xdr:row>58</xdr:row>
      <xdr:rowOff>119164</xdr:rowOff>
    </xdr:to>
    <xdr:cxnSp macro="">
      <xdr:nvCxnSpPr>
        <xdr:cNvPr id="573" name="直線コネクタ 572"/>
        <xdr:cNvCxnSpPr/>
      </xdr:nvCxnSpPr>
      <xdr:spPr>
        <a:xfrm>
          <a:off x="12814300" y="10017487"/>
          <a:ext cx="8890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6204</xdr:rowOff>
    </xdr:from>
    <xdr:to>
      <xdr:col>23</xdr:col>
      <xdr:colOff>568325</xdr:colOff>
      <xdr:row>58</xdr:row>
      <xdr:rowOff>107804</xdr:rowOff>
    </xdr:to>
    <xdr:sp macro="" textlink="">
      <xdr:nvSpPr>
        <xdr:cNvPr id="583" name="円/楕円 582"/>
        <xdr:cNvSpPr/>
      </xdr:nvSpPr>
      <xdr:spPr>
        <a:xfrm>
          <a:off x="16268700" y="99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92581</xdr:rowOff>
    </xdr:from>
    <xdr:ext cx="534377" cy="259045"/>
    <xdr:sp macro="" textlink="">
      <xdr:nvSpPr>
        <xdr:cNvPr id="584" name="教育費該当値テキスト"/>
        <xdr:cNvSpPr txBox="1"/>
      </xdr:nvSpPr>
      <xdr:spPr>
        <a:xfrm>
          <a:off x="16370300" y="98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28,341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72251</xdr:rowOff>
    </xdr:from>
    <xdr:to>
      <xdr:col>22</xdr:col>
      <xdr:colOff>415925</xdr:colOff>
      <xdr:row>58</xdr:row>
      <xdr:rowOff>2401</xdr:rowOff>
    </xdr:to>
    <xdr:sp macro="" textlink="">
      <xdr:nvSpPr>
        <xdr:cNvPr id="585" name="円/楕円 584"/>
        <xdr:cNvSpPr/>
      </xdr:nvSpPr>
      <xdr:spPr>
        <a:xfrm>
          <a:off x="15430500" y="984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164978</xdr:rowOff>
    </xdr:from>
    <xdr:ext cx="534377" cy="259045"/>
    <xdr:sp macro="" textlink="">
      <xdr:nvSpPr>
        <xdr:cNvPr id="586" name="テキスト ボックス 585"/>
        <xdr:cNvSpPr txBox="1"/>
      </xdr:nvSpPr>
      <xdr:spPr>
        <a:xfrm>
          <a:off x="15214111" y="993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151594</xdr:rowOff>
    </xdr:from>
    <xdr:to>
      <xdr:col>21</xdr:col>
      <xdr:colOff>212725</xdr:colOff>
      <xdr:row>58</xdr:row>
      <xdr:rowOff>81744</xdr:rowOff>
    </xdr:to>
    <xdr:sp macro="" textlink="">
      <xdr:nvSpPr>
        <xdr:cNvPr id="587" name="円/楕円 586"/>
        <xdr:cNvSpPr/>
      </xdr:nvSpPr>
      <xdr:spPr>
        <a:xfrm>
          <a:off x="14541500" y="99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72871</xdr:rowOff>
    </xdr:from>
    <xdr:ext cx="534377" cy="259045"/>
    <xdr:sp macro="" textlink="">
      <xdr:nvSpPr>
        <xdr:cNvPr id="588" name="テキスト ボックス 587"/>
        <xdr:cNvSpPr txBox="1"/>
      </xdr:nvSpPr>
      <xdr:spPr>
        <a:xfrm>
          <a:off x="14325111" y="100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68364</xdr:rowOff>
    </xdr:from>
    <xdr:to>
      <xdr:col>20</xdr:col>
      <xdr:colOff>9525</xdr:colOff>
      <xdr:row>58</xdr:row>
      <xdr:rowOff>169964</xdr:rowOff>
    </xdr:to>
    <xdr:sp macro="" textlink="">
      <xdr:nvSpPr>
        <xdr:cNvPr id="589" name="円/楕円 588"/>
        <xdr:cNvSpPr/>
      </xdr:nvSpPr>
      <xdr:spPr>
        <a:xfrm>
          <a:off x="13652500" y="100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161091</xdr:rowOff>
    </xdr:from>
    <xdr:ext cx="534377" cy="259045"/>
    <xdr:sp macro="" textlink="">
      <xdr:nvSpPr>
        <xdr:cNvPr id="590" name="テキスト ボックス 589"/>
        <xdr:cNvSpPr txBox="1"/>
      </xdr:nvSpPr>
      <xdr:spPr>
        <a:xfrm>
          <a:off x="13436111" y="101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22587</xdr:rowOff>
    </xdr:from>
    <xdr:to>
      <xdr:col>18</xdr:col>
      <xdr:colOff>492125</xdr:colOff>
      <xdr:row>58</xdr:row>
      <xdr:rowOff>124187</xdr:rowOff>
    </xdr:to>
    <xdr:sp macro="" textlink="">
      <xdr:nvSpPr>
        <xdr:cNvPr id="591" name="円/楕円 590"/>
        <xdr:cNvSpPr/>
      </xdr:nvSpPr>
      <xdr:spPr>
        <a:xfrm>
          <a:off x="12763500" y="99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115314</xdr:rowOff>
    </xdr:from>
    <xdr:ext cx="534377" cy="259045"/>
    <xdr:sp macro="" textlink="">
      <xdr:nvSpPr>
        <xdr:cNvPr id="592" name="テキスト ボックス 591"/>
        <xdr:cNvSpPr txBox="1"/>
      </xdr:nvSpPr>
      <xdr:spPr>
        <a:xfrm>
          <a:off x="12547111" y="1005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129667</xdr:rowOff>
    </xdr:from>
    <xdr:to>
      <xdr:col>19</xdr:col>
      <xdr:colOff>644525</xdr:colOff>
      <xdr:row>79</xdr:row>
      <xdr:rowOff>44450</xdr:rowOff>
    </xdr:to>
    <xdr:cxnSp macro="">
      <xdr:nvCxnSpPr>
        <xdr:cNvPr id="630" name="直線コネクタ 629"/>
        <xdr:cNvCxnSpPr/>
      </xdr:nvCxnSpPr>
      <xdr:spPr>
        <a:xfrm>
          <a:off x="12814300" y="13159867"/>
          <a:ext cx="889000" cy="4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78867</xdr:rowOff>
    </xdr:from>
    <xdr:to>
      <xdr:col>18</xdr:col>
      <xdr:colOff>492125</xdr:colOff>
      <xdr:row>77</xdr:row>
      <xdr:rowOff>9017</xdr:rowOff>
    </xdr:to>
    <xdr:sp macro="" textlink="">
      <xdr:nvSpPr>
        <xdr:cNvPr id="648" name="円/楕円 647"/>
        <xdr:cNvSpPr/>
      </xdr:nvSpPr>
      <xdr:spPr>
        <a:xfrm>
          <a:off x="12763500" y="131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144</xdr:rowOff>
    </xdr:from>
    <xdr:ext cx="469744" cy="259045"/>
    <xdr:sp macro="" textlink="">
      <xdr:nvSpPr>
        <xdr:cNvPr id="649" name="テキスト ボックス 648"/>
        <xdr:cNvSpPr txBox="1"/>
      </xdr:nvSpPr>
      <xdr:spPr>
        <a:xfrm>
          <a:off x="12579427" y="132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48831</xdr:rowOff>
    </xdr:from>
    <xdr:to>
      <xdr:col>23</xdr:col>
      <xdr:colOff>517525</xdr:colOff>
      <xdr:row>97</xdr:row>
      <xdr:rowOff>88347</xdr:rowOff>
    </xdr:to>
    <xdr:cxnSp macro="">
      <xdr:nvCxnSpPr>
        <xdr:cNvPr id="680" name="直線コネクタ 679"/>
        <xdr:cNvCxnSpPr/>
      </xdr:nvCxnSpPr>
      <xdr:spPr>
        <a:xfrm>
          <a:off x="15481300" y="16679481"/>
          <a:ext cx="8382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48831</xdr:rowOff>
    </xdr:from>
    <xdr:to>
      <xdr:col>22</xdr:col>
      <xdr:colOff>365125</xdr:colOff>
      <xdr:row>97</xdr:row>
      <xdr:rowOff>59021</xdr:rowOff>
    </xdr:to>
    <xdr:cxnSp macro="">
      <xdr:nvCxnSpPr>
        <xdr:cNvPr id="683" name="直線コネクタ 682"/>
        <xdr:cNvCxnSpPr/>
      </xdr:nvCxnSpPr>
      <xdr:spPr>
        <a:xfrm flipV="1">
          <a:off x="14592300" y="16679481"/>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36830</xdr:rowOff>
    </xdr:from>
    <xdr:to>
      <xdr:col>21</xdr:col>
      <xdr:colOff>161925</xdr:colOff>
      <xdr:row>97</xdr:row>
      <xdr:rowOff>59021</xdr:rowOff>
    </xdr:to>
    <xdr:cxnSp macro="">
      <xdr:nvCxnSpPr>
        <xdr:cNvPr id="686" name="直線コネクタ 685"/>
        <xdr:cNvCxnSpPr/>
      </xdr:nvCxnSpPr>
      <xdr:spPr>
        <a:xfrm>
          <a:off x="13703300" y="16667480"/>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36830</xdr:rowOff>
    </xdr:from>
    <xdr:to>
      <xdr:col>19</xdr:col>
      <xdr:colOff>644525</xdr:colOff>
      <xdr:row>97</xdr:row>
      <xdr:rowOff>41157</xdr:rowOff>
    </xdr:to>
    <xdr:cxnSp macro="">
      <xdr:nvCxnSpPr>
        <xdr:cNvPr id="689" name="直線コネクタ 688"/>
        <xdr:cNvCxnSpPr/>
      </xdr:nvCxnSpPr>
      <xdr:spPr>
        <a:xfrm flipV="1">
          <a:off x="12814300" y="16667480"/>
          <a:ext cx="8890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37547</xdr:rowOff>
    </xdr:from>
    <xdr:to>
      <xdr:col>23</xdr:col>
      <xdr:colOff>568325</xdr:colOff>
      <xdr:row>97</xdr:row>
      <xdr:rowOff>139147</xdr:rowOff>
    </xdr:to>
    <xdr:sp macro="" textlink="">
      <xdr:nvSpPr>
        <xdr:cNvPr id="699" name="円/楕円 698"/>
        <xdr:cNvSpPr/>
      </xdr:nvSpPr>
      <xdr:spPr>
        <a:xfrm>
          <a:off x="16268700" y="166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15974</xdr:rowOff>
    </xdr:from>
    <xdr:ext cx="534377" cy="259045"/>
    <xdr:sp macro="" textlink="">
      <xdr:nvSpPr>
        <xdr:cNvPr id="700" name="公債費該当値テキスト"/>
        <xdr:cNvSpPr txBox="1"/>
      </xdr:nvSpPr>
      <xdr:spPr>
        <a:xfrm>
          <a:off x="16370300" y="166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169481</xdr:rowOff>
    </xdr:from>
    <xdr:to>
      <xdr:col>22</xdr:col>
      <xdr:colOff>415925</xdr:colOff>
      <xdr:row>97</xdr:row>
      <xdr:rowOff>99631</xdr:rowOff>
    </xdr:to>
    <xdr:sp macro="" textlink="">
      <xdr:nvSpPr>
        <xdr:cNvPr id="701" name="円/楕円 700"/>
        <xdr:cNvSpPr/>
      </xdr:nvSpPr>
      <xdr:spPr>
        <a:xfrm>
          <a:off x="15430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90758</xdr:rowOff>
    </xdr:from>
    <xdr:ext cx="534377" cy="259045"/>
    <xdr:sp macro="" textlink="">
      <xdr:nvSpPr>
        <xdr:cNvPr id="702" name="テキスト ボックス 701"/>
        <xdr:cNvSpPr txBox="1"/>
      </xdr:nvSpPr>
      <xdr:spPr>
        <a:xfrm>
          <a:off x="15214111" y="167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8221</xdr:rowOff>
    </xdr:from>
    <xdr:to>
      <xdr:col>21</xdr:col>
      <xdr:colOff>212725</xdr:colOff>
      <xdr:row>97</xdr:row>
      <xdr:rowOff>109821</xdr:rowOff>
    </xdr:to>
    <xdr:sp macro="" textlink="">
      <xdr:nvSpPr>
        <xdr:cNvPr id="703" name="円/楕円 702"/>
        <xdr:cNvSpPr/>
      </xdr:nvSpPr>
      <xdr:spPr>
        <a:xfrm>
          <a:off x="14541500" y="1663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100948</xdr:rowOff>
    </xdr:from>
    <xdr:ext cx="534377" cy="259045"/>
    <xdr:sp macro="" textlink="">
      <xdr:nvSpPr>
        <xdr:cNvPr id="704" name="テキスト ボックス 703"/>
        <xdr:cNvSpPr txBox="1"/>
      </xdr:nvSpPr>
      <xdr:spPr>
        <a:xfrm>
          <a:off x="14325111" y="167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157480</xdr:rowOff>
    </xdr:from>
    <xdr:to>
      <xdr:col>20</xdr:col>
      <xdr:colOff>9525</xdr:colOff>
      <xdr:row>97</xdr:row>
      <xdr:rowOff>87630</xdr:rowOff>
    </xdr:to>
    <xdr:sp macro="" textlink="">
      <xdr:nvSpPr>
        <xdr:cNvPr id="705" name="円/楕円 704"/>
        <xdr:cNvSpPr/>
      </xdr:nvSpPr>
      <xdr:spPr>
        <a:xfrm>
          <a:off x="13652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78757</xdr:rowOff>
    </xdr:from>
    <xdr:ext cx="534377" cy="259045"/>
    <xdr:sp macro="" textlink="">
      <xdr:nvSpPr>
        <xdr:cNvPr id="706" name="テキスト ボックス 705"/>
        <xdr:cNvSpPr txBox="1"/>
      </xdr:nvSpPr>
      <xdr:spPr>
        <a:xfrm>
          <a:off x="13436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161807</xdr:rowOff>
    </xdr:from>
    <xdr:to>
      <xdr:col>18</xdr:col>
      <xdr:colOff>492125</xdr:colOff>
      <xdr:row>97</xdr:row>
      <xdr:rowOff>91957</xdr:rowOff>
    </xdr:to>
    <xdr:sp macro="" textlink="">
      <xdr:nvSpPr>
        <xdr:cNvPr id="707" name="円/楕円 706"/>
        <xdr:cNvSpPr/>
      </xdr:nvSpPr>
      <xdr:spPr>
        <a:xfrm>
          <a:off x="12763500" y="166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83084</xdr:rowOff>
    </xdr:from>
    <xdr:ext cx="534377" cy="259045"/>
    <xdr:sp macro="" textlink="">
      <xdr:nvSpPr>
        <xdr:cNvPr id="708" name="テキスト ボックス 707"/>
        <xdr:cNvSpPr txBox="1"/>
      </xdr:nvSpPr>
      <xdr:spPr>
        <a:xfrm>
          <a:off x="12547111" y="167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消防・救急業務について、平成</a:t>
          </a:r>
          <a:r>
            <a:rPr kumimoji="1" lang="en-US" altLang="ja-JP" sz="1300">
              <a:latin typeface="ＭＳ Ｐゴシック"/>
            </a:rPr>
            <a:t>25</a:t>
          </a:r>
          <a:r>
            <a:rPr kumimoji="1" lang="ja-JP" altLang="en-US" sz="1300">
              <a:latin typeface="ＭＳ Ｐゴシック"/>
            </a:rPr>
            <a:t>年度から、、近隣市町との広域化を実施し、負担金が計上されたことなどから、住民一人あたりの消防費が増加しております。また、生活保護費等の扶助費の増加や、各種子育て施策の充実などにより、住民一人あたりの民生費についても増加しております。</a:t>
          </a:r>
          <a:endParaRPr kumimoji="1" lang="en-US" altLang="ja-JP" sz="1300">
            <a:latin typeface="ＭＳ Ｐゴシック"/>
          </a:endParaRPr>
        </a:p>
        <a:p>
          <a:r>
            <a:rPr kumimoji="1" lang="ja-JP" altLang="en-US" sz="1300">
              <a:latin typeface="ＭＳ Ｐゴシック"/>
            </a:rPr>
            <a:t>　公債費については、「公債費負担適正化計画」に基づき、地方債の発行額を抑制してきたこと、また、高利の地方債の償還が減少してきたことなどから類似団体と比較して、低い水準で推移しております。</a:t>
          </a:r>
          <a:endParaRPr kumimoji="1" lang="en-US" altLang="ja-JP" sz="1300">
            <a:latin typeface="ＭＳ Ｐゴシック"/>
          </a:endParaRPr>
        </a:p>
        <a:p>
          <a:r>
            <a:rPr kumimoji="1" lang="ja-JP" altLang="en-US" sz="1300">
              <a:latin typeface="ＭＳ Ｐゴシック"/>
            </a:rPr>
            <a:t>　今後につきましても、各支出の急激な増加を招くことがないよう十分注視し、財政の健全化に努めてまいります。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当市においては、「財政健全化計画」期間中から、実質単年度収支の黒字化を目指して財政運営を行ってきたことから、基金残高は年々増加しております。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なお、基金においては、財政調整基金を標準財政規模の</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割程度とし、老朽化した公共施設の更新事業や、幸手駅舎橋上化を含む幸手駅西口土地区画整理事業などの今後予定される大規模事業のために、公共施設整備基金への積立を計画的に行っています。今後も、単年度剰余金については、積極的に基金に積立て、大規模事業の財源として有効に使用し、適正な地方債管理に努めてまいり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連結赤字については、平成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年度についても発生していません。</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一般会計においては、平成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まで「財政健全化計画」期間中であったため、投資的経費や維持補修費を抑制し、財政の健全化に努めてきたことにより、今後は施設更新や補修に要する経費が増加する懸念もありますが、今後も計画的な財政運営を行うことにより、実質赤字が生じないよう努めてまい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水道事業については、会計制度の変更により、平成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年度決算において生じていた逆ざやが解消されております。今後につきましても、適切な維持管理を行いつつ、財政状況に配慮した経営を行ってまいりたいと考えております。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17779755</v>
      </c>
      <c r="BO4" s="379"/>
      <c r="BP4" s="379"/>
      <c r="BQ4" s="379"/>
      <c r="BR4" s="379"/>
      <c r="BS4" s="379"/>
      <c r="BT4" s="379"/>
      <c r="BU4" s="380"/>
      <c r="BV4" s="378">
        <v>17710066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12</v>
      </c>
      <c r="CU4" s="385"/>
      <c r="CV4" s="385"/>
      <c r="CW4" s="385"/>
      <c r="CX4" s="385"/>
      <c r="CY4" s="385"/>
      <c r="CZ4" s="385"/>
      <c r="DA4" s="386"/>
      <c r="DB4" s="384">
        <v>7.6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16402906</v>
      </c>
      <c r="BO5" s="416"/>
      <c r="BP5" s="416"/>
      <c r="BQ5" s="416"/>
      <c r="BR5" s="416"/>
      <c r="BS5" s="416"/>
      <c r="BT5" s="416"/>
      <c r="BU5" s="417"/>
      <c r="BV5" s="415">
        <v>16918749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87.8</v>
      </c>
      <c r="CU5" s="413"/>
      <c r="CV5" s="413"/>
      <c r="CW5" s="413"/>
      <c r="CX5" s="413"/>
      <c r="CY5" s="413"/>
      <c r="CZ5" s="413"/>
      <c r="DA5" s="414"/>
      <c r="DB5" s="412">
        <v>89.9</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1376849</v>
      </c>
      <c r="BO6" s="416"/>
      <c r="BP6" s="416"/>
      <c r="BQ6" s="416"/>
      <c r="BR6" s="416"/>
      <c r="BS6" s="416"/>
      <c r="BT6" s="416"/>
      <c r="BU6" s="417"/>
      <c r="BV6" s="415">
        <v>791317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96</v>
      </c>
      <c r="CU6" s="453"/>
      <c r="CV6" s="453"/>
      <c r="CW6" s="453"/>
      <c r="CX6" s="453"/>
      <c r="CY6" s="453"/>
      <c r="CZ6" s="453"/>
      <c r="DA6" s="454"/>
      <c r="DB6" s="452">
        <v>99.7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161513</v>
      </c>
      <c r="BO7" s="416"/>
      <c r="BP7" s="416"/>
      <c r="BQ7" s="416"/>
      <c r="BR7" s="416"/>
      <c r="BS7" s="416"/>
      <c r="BT7" s="416"/>
      <c r="BU7" s="417"/>
      <c r="BV7" s="415">
        <v>43534</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10117016</v>
      </c>
      <c r="CU7" s="416"/>
      <c r="CV7" s="416"/>
      <c r="CW7" s="416"/>
      <c r="CX7" s="416"/>
      <c r="CY7" s="416"/>
      <c r="CZ7" s="416"/>
      <c r="DA7" s="417"/>
      <c r="DB7" s="415">
        <v>9828258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1215336</v>
      </c>
      <c r="BO8" s="416"/>
      <c r="BP8" s="416"/>
      <c r="BQ8" s="416"/>
      <c r="BR8" s="416"/>
      <c r="BS8" s="416"/>
      <c r="BT8" s="416"/>
      <c r="BU8" s="417"/>
      <c r="BV8" s="415">
        <v>747783</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0.72</v>
      </c>
      <c r="CU8" s="456"/>
      <c r="CV8" s="456"/>
      <c r="CW8" s="456"/>
      <c r="CX8" s="456"/>
      <c r="CY8" s="456"/>
      <c r="CZ8" s="456"/>
      <c r="DA8" s="457"/>
      <c r="DB8" s="455">
        <v>0.72</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52524</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467553</v>
      </c>
      <c r="BO9" s="416"/>
      <c r="BP9" s="416"/>
      <c r="BQ9" s="416"/>
      <c r="BR9" s="416"/>
      <c r="BS9" s="416"/>
      <c r="BT9" s="416"/>
      <c r="BU9" s="417"/>
      <c r="BV9" s="415">
        <v>-421438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9.1</v>
      </c>
      <c r="CU9" s="413"/>
      <c r="CV9" s="413"/>
      <c r="CW9" s="413"/>
      <c r="CX9" s="413"/>
      <c r="CY9" s="413"/>
      <c r="CZ9" s="413"/>
      <c r="DA9" s="414"/>
      <c r="DB9" s="412">
        <v>10.199999999999999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54012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549532</v>
      </c>
      <c r="BO10" s="416"/>
      <c r="BP10" s="416"/>
      <c r="BQ10" s="416"/>
      <c r="BR10" s="416"/>
      <c r="BS10" s="416"/>
      <c r="BT10" s="416"/>
      <c r="BU10" s="417"/>
      <c r="BV10" s="415">
        <v>511191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52725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435000</v>
      </c>
      <c r="BO12" s="416"/>
      <c r="BP12" s="416"/>
      <c r="BQ12" s="416"/>
      <c r="BR12" s="416"/>
      <c r="BS12" s="416"/>
      <c r="BT12" s="416"/>
      <c r="BU12" s="417"/>
      <c r="BV12" s="415">
        <v>480000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51888</v>
      </c>
      <c r="S13" s="497"/>
      <c r="T13" s="497"/>
      <c r="U13" s="497"/>
      <c r="V13" s="498"/>
      <c r="W13" s="431" t="s">
        <v>121</v>
      </c>
      <c r="X13" s="432"/>
      <c r="Y13" s="432"/>
      <c r="Z13" s="432"/>
      <c r="AA13" s="432"/>
      <c r="AB13" s="422"/>
      <c r="AC13" s="466">
        <v>549</v>
      </c>
      <c r="AD13" s="467"/>
      <c r="AE13" s="467"/>
      <c r="AF13" s="467"/>
      <c r="AG13" s="506"/>
      <c r="AH13" s="466">
        <v>684</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582085</v>
      </c>
      <c r="BO13" s="416"/>
      <c r="BP13" s="416"/>
      <c r="BQ13" s="416"/>
      <c r="BR13" s="416"/>
      <c r="BS13" s="416"/>
      <c r="BT13" s="416"/>
      <c r="BU13" s="417"/>
      <c r="BV13" s="415">
        <v>-390247</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4.2</v>
      </c>
      <c r="CU13" s="413"/>
      <c r="CV13" s="413"/>
      <c r="CW13" s="413"/>
      <c r="CX13" s="413"/>
      <c r="CY13" s="413"/>
      <c r="CZ13" s="413"/>
      <c r="DA13" s="414"/>
      <c r="DB13" s="412">
        <v>4.7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53096</v>
      </c>
      <c r="S14" s="497"/>
      <c r="T14" s="497"/>
      <c r="U14" s="497"/>
      <c r="V14" s="498"/>
      <c r="W14" s="405"/>
      <c r="X14" s="406"/>
      <c r="Y14" s="406"/>
      <c r="Z14" s="406"/>
      <c r="AA14" s="406"/>
      <c r="AB14" s="395"/>
      <c r="AC14" s="499">
        <v>2.2999999999999998</v>
      </c>
      <c r="AD14" s="500"/>
      <c r="AE14" s="500"/>
      <c r="AF14" s="500"/>
      <c r="AG14" s="501"/>
      <c r="AH14" s="499">
        <v>2.5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8.1999999999999993</v>
      </c>
      <c r="CU14" s="511"/>
      <c r="CV14" s="511"/>
      <c r="CW14" s="511"/>
      <c r="CX14" s="511"/>
      <c r="CY14" s="511"/>
      <c r="CZ14" s="511"/>
      <c r="DA14" s="512"/>
      <c r="DB14" s="510">
        <v>13.7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52353</v>
      </c>
      <c r="S15" s="497"/>
      <c r="T15" s="497"/>
      <c r="U15" s="497"/>
      <c r="V15" s="498"/>
      <c r="W15" s="431" t="s">
        <v>128</v>
      </c>
      <c r="X15" s="432"/>
      <c r="Y15" s="432"/>
      <c r="Z15" s="432"/>
      <c r="AA15" s="432"/>
      <c r="AB15" s="422"/>
      <c r="AC15" s="466">
        <v>6910</v>
      </c>
      <c r="AD15" s="467"/>
      <c r="AE15" s="467"/>
      <c r="AF15" s="467"/>
      <c r="AG15" s="506"/>
      <c r="AH15" s="466">
        <v>8131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5513089</v>
      </c>
      <c r="BO15" s="379"/>
      <c r="BP15" s="379"/>
      <c r="BQ15" s="379"/>
      <c r="BR15" s="379"/>
      <c r="BS15" s="379"/>
      <c r="BT15" s="379"/>
      <c r="BU15" s="380"/>
      <c r="BV15" s="378">
        <v>5260388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28.4</v>
      </c>
      <c r="AD16" s="500"/>
      <c r="AE16" s="500"/>
      <c r="AF16" s="500"/>
      <c r="AG16" s="501"/>
      <c r="AH16" s="499">
        <v>30.2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7747066</v>
      </c>
      <c r="BO16" s="416"/>
      <c r="BP16" s="416"/>
      <c r="BQ16" s="416"/>
      <c r="BR16" s="416"/>
      <c r="BS16" s="416"/>
      <c r="BT16" s="416"/>
      <c r="BU16" s="417"/>
      <c r="BV16" s="415">
        <v>7354188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16847</v>
      </c>
      <c r="AD17" s="467"/>
      <c r="AE17" s="467"/>
      <c r="AF17" s="467"/>
      <c r="AG17" s="506"/>
      <c r="AH17" s="466">
        <v>17693</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6994782</v>
      </c>
      <c r="BO17" s="416"/>
      <c r="BP17" s="416"/>
      <c r="BQ17" s="416"/>
      <c r="BR17" s="416"/>
      <c r="BS17" s="416"/>
      <c r="BT17" s="416"/>
      <c r="BU17" s="417"/>
      <c r="BV17" s="415">
        <v>6743502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33.93</v>
      </c>
      <c r="M18" s="528"/>
      <c r="N18" s="528"/>
      <c r="O18" s="528"/>
      <c r="P18" s="528"/>
      <c r="Q18" s="528"/>
      <c r="R18" s="529"/>
      <c r="S18" s="529"/>
      <c r="T18" s="529"/>
      <c r="U18" s="529"/>
      <c r="V18" s="530"/>
      <c r="W18" s="433"/>
      <c r="X18" s="434"/>
      <c r="Y18" s="434"/>
      <c r="Z18" s="434"/>
      <c r="AA18" s="434"/>
      <c r="AB18" s="425"/>
      <c r="AC18" s="531">
        <v>69.3</v>
      </c>
      <c r="AD18" s="532"/>
      <c r="AE18" s="532"/>
      <c r="AF18" s="532"/>
      <c r="AG18" s="533"/>
      <c r="AH18" s="531">
        <v>65.8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9187684</v>
      </c>
      <c r="BO18" s="416"/>
      <c r="BP18" s="416"/>
      <c r="BQ18" s="416"/>
      <c r="BR18" s="416"/>
      <c r="BS18" s="416"/>
      <c r="BT18" s="416"/>
      <c r="BU18" s="417"/>
      <c r="BV18" s="415">
        <v>9078320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1548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12566851</v>
      </c>
      <c r="BO19" s="416"/>
      <c r="BP19" s="416"/>
      <c r="BQ19" s="416"/>
      <c r="BR19" s="416"/>
      <c r="BS19" s="416"/>
      <c r="BT19" s="416"/>
      <c r="BU19" s="417"/>
      <c r="BV19" s="415">
        <v>12508358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20568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13159369</v>
      </c>
      <c r="BO23" s="416"/>
      <c r="BP23" s="416"/>
      <c r="BQ23" s="416"/>
      <c r="BR23" s="416"/>
      <c r="BS23" s="416"/>
      <c r="BT23" s="416"/>
      <c r="BU23" s="417"/>
      <c r="BV23" s="415">
        <v>12688037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8320</v>
      </c>
      <c r="R24" s="467"/>
      <c r="S24" s="467"/>
      <c r="T24" s="467"/>
      <c r="U24" s="467"/>
      <c r="V24" s="506"/>
      <c r="W24" s="561"/>
      <c r="X24" s="549"/>
      <c r="Y24" s="550"/>
      <c r="Z24" s="465" t="s">
        <v>152</v>
      </c>
      <c r="AA24" s="445"/>
      <c r="AB24" s="445"/>
      <c r="AC24" s="445"/>
      <c r="AD24" s="445"/>
      <c r="AE24" s="445"/>
      <c r="AF24" s="445"/>
      <c r="AG24" s="446"/>
      <c r="AH24" s="466">
        <v>289</v>
      </c>
      <c r="AI24" s="467"/>
      <c r="AJ24" s="467"/>
      <c r="AK24" s="467"/>
      <c r="AL24" s="506"/>
      <c r="AM24" s="466">
        <v>861220</v>
      </c>
      <c r="AN24" s="467"/>
      <c r="AO24" s="467"/>
      <c r="AP24" s="467"/>
      <c r="AQ24" s="467"/>
      <c r="AR24" s="506"/>
      <c r="AS24" s="466">
        <v>2980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11303327</v>
      </c>
      <c r="BO24" s="416"/>
      <c r="BP24" s="416"/>
      <c r="BQ24" s="416"/>
      <c r="BR24" s="416"/>
      <c r="BS24" s="416"/>
      <c r="BT24" s="416"/>
      <c r="BU24" s="417"/>
      <c r="BV24" s="415">
        <v>10791229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7210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6407897</v>
      </c>
      <c r="BO25" s="379"/>
      <c r="BP25" s="379"/>
      <c r="BQ25" s="379"/>
      <c r="BR25" s="379"/>
      <c r="BS25" s="379"/>
      <c r="BT25" s="379"/>
      <c r="BU25" s="380"/>
      <c r="BV25" s="378">
        <v>5482865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6903</v>
      </c>
      <c r="R26" s="467"/>
      <c r="S26" s="467"/>
      <c r="T26" s="467"/>
      <c r="U26" s="467"/>
      <c r="V26" s="506"/>
      <c r="W26" s="561"/>
      <c r="X26" s="549"/>
      <c r="Y26" s="550"/>
      <c r="Z26" s="465" t="s">
        <v>158</v>
      </c>
      <c r="AA26" s="571"/>
      <c r="AB26" s="571"/>
      <c r="AC26" s="571"/>
      <c r="AD26" s="571"/>
      <c r="AE26" s="571"/>
      <c r="AF26" s="571"/>
      <c r="AG26" s="572"/>
      <c r="AH26" s="466">
        <v>13</v>
      </c>
      <c r="AI26" s="467"/>
      <c r="AJ26" s="467"/>
      <c r="AK26" s="467"/>
      <c r="AL26" s="506"/>
      <c r="AM26" s="466">
        <v>34021</v>
      </c>
      <c r="AN26" s="467"/>
      <c r="AO26" s="467"/>
      <c r="AP26" s="467"/>
      <c r="AQ26" s="467"/>
      <c r="AR26" s="506"/>
      <c r="AS26" s="466">
        <v>2617</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4190</v>
      </c>
      <c r="R27" s="467"/>
      <c r="S27" s="467"/>
      <c r="T27" s="467"/>
      <c r="U27" s="467"/>
      <c r="V27" s="506"/>
      <c r="W27" s="561"/>
      <c r="X27" s="549"/>
      <c r="Y27" s="550"/>
      <c r="Z27" s="465" t="s">
        <v>161</v>
      </c>
      <c r="AA27" s="445"/>
      <c r="AB27" s="445"/>
      <c r="AC27" s="445"/>
      <c r="AD27" s="445"/>
      <c r="AE27" s="445"/>
      <c r="AF27" s="445"/>
      <c r="AG27" s="446"/>
      <c r="AH27" s="466">
        <v>10</v>
      </c>
      <c r="AI27" s="467"/>
      <c r="AJ27" s="467"/>
      <c r="AK27" s="467"/>
      <c r="AL27" s="506"/>
      <c r="AM27" s="466">
        <v>33765</v>
      </c>
      <c r="AN27" s="467"/>
      <c r="AO27" s="467"/>
      <c r="AP27" s="467"/>
      <c r="AQ27" s="467"/>
      <c r="AR27" s="506"/>
      <c r="AS27" s="466">
        <v>3377</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25946</v>
      </c>
      <c r="BO27" s="585"/>
      <c r="BP27" s="585"/>
      <c r="BQ27" s="585"/>
      <c r="BR27" s="585"/>
      <c r="BS27" s="585"/>
      <c r="BT27" s="585"/>
      <c r="BU27" s="586"/>
      <c r="BV27" s="584">
        <v>25918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3700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1551645</v>
      </c>
      <c r="BO28" s="379"/>
      <c r="BP28" s="379"/>
      <c r="BQ28" s="379"/>
      <c r="BR28" s="379"/>
      <c r="BS28" s="379"/>
      <c r="BT28" s="379"/>
      <c r="BU28" s="380"/>
      <c r="BV28" s="378">
        <v>1437113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13</v>
      </c>
      <c r="M29" s="467"/>
      <c r="N29" s="467"/>
      <c r="O29" s="467"/>
      <c r="P29" s="506"/>
      <c r="Q29" s="466">
        <v>3430</v>
      </c>
      <c r="R29" s="467"/>
      <c r="S29" s="467"/>
      <c r="T29" s="467"/>
      <c r="U29" s="467"/>
      <c r="V29" s="506"/>
      <c r="W29" s="562"/>
      <c r="X29" s="563"/>
      <c r="Y29" s="564"/>
      <c r="Z29" s="465" t="s">
        <v>168</v>
      </c>
      <c r="AA29" s="445"/>
      <c r="AB29" s="445"/>
      <c r="AC29" s="445"/>
      <c r="AD29" s="445"/>
      <c r="AE29" s="445"/>
      <c r="AF29" s="445"/>
      <c r="AG29" s="446"/>
      <c r="AH29" s="466">
        <v>299</v>
      </c>
      <c r="AI29" s="467"/>
      <c r="AJ29" s="467"/>
      <c r="AK29" s="467"/>
      <c r="AL29" s="506"/>
      <c r="AM29" s="466">
        <v>894985</v>
      </c>
      <c r="AN29" s="467"/>
      <c r="AO29" s="467"/>
      <c r="AP29" s="467"/>
      <c r="AQ29" s="467"/>
      <c r="AR29" s="506"/>
      <c r="AS29" s="466">
        <v>2993</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402538</v>
      </c>
      <c r="BO29" s="416"/>
      <c r="BP29" s="416"/>
      <c r="BQ29" s="416"/>
      <c r="BR29" s="416"/>
      <c r="BS29" s="416"/>
      <c r="BT29" s="416"/>
      <c r="BU29" s="417"/>
      <c r="BV29" s="415">
        <v>392120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1450992</v>
      </c>
      <c r="BO30" s="585"/>
      <c r="BP30" s="585"/>
      <c r="BQ30" s="585"/>
      <c r="BR30" s="585"/>
      <c r="BS30" s="585"/>
      <c r="BT30" s="585"/>
      <c r="BU30" s="586"/>
      <c r="BV30" s="584">
        <v>1635501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埼玉県後期高齢者医療広域連合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幸手市土地開発公社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埼玉県後期高齢者医療広域連合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幸手駅西口土地区画整理事業特別会計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埼玉県市町村総合事務組合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埼玉県市町村総合事務組合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彩の国さいたま人づくり広域連合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利根川栗橋流域水防事務組合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広域利根斎場組合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埼玉東部消防組合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9" zoomScale="70" zoomScaleNormal="70"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534</v>
      </c>
      <c r="D34" s="1181"/>
      <c r="E34" s="1182"/>
      <c r="F34" s="32">
        <v>11.63</v>
      </c>
      <c r="G34" s="33">
        <v>12.07</v>
      </c>
      <c r="H34" s="33">
        <v>13.1</v>
      </c>
      <c r="I34" s="33">
        <v>13.43</v>
      </c>
      <c r="J34" s="34">
        <v>14.55</v>
      </c>
      <c r="K34" s="22"/>
      <c r="L34" s="22"/>
      <c r="M34" s="22"/>
      <c r="N34" s="22"/>
      <c r="O34" s="22"/>
      <c r="P34" s="22"/>
    </row>
    <row r="35" spans="1:16" ht="39" customHeight="1" x14ac:dyDescent="0.15">
      <c r="A35" s="22"/>
      <c r="B35" s="35"/>
      <c r="C35" s="1175" t="s">
        <v>535</v>
      </c>
      <c r="D35" s="1176"/>
      <c r="E35" s="1177"/>
      <c r="F35" s="36">
        <v>13.04</v>
      </c>
      <c r="G35" s="37">
        <v>10.86</v>
      </c>
      <c r="H35" s="37">
        <v>11.9</v>
      </c>
      <c r="I35" s="37">
        <v>7.6</v>
      </c>
      <c r="J35" s="38">
        <v>12.01</v>
      </c>
      <c r="K35" s="22"/>
      <c r="L35" s="22"/>
      <c r="M35" s="22"/>
      <c r="N35" s="22"/>
      <c r="O35" s="22"/>
      <c r="P35" s="22"/>
    </row>
    <row r="36" spans="1:16" ht="39" customHeight="1" x14ac:dyDescent="0.15">
      <c r="A36" s="22"/>
      <c r="B36" s="35"/>
      <c r="C36" s="1175" t="s">
        <v>536</v>
      </c>
      <c r="D36" s="1176"/>
      <c r="E36" s="1177"/>
      <c r="F36" s="36">
        <v>7.33</v>
      </c>
      <c r="G36" s="37">
        <v>6.31</v>
      </c>
      <c r="H36" s="37">
        <v>5.24</v>
      </c>
      <c r="I36" s="37">
        <v>4.63</v>
      </c>
      <c r="J36" s="38">
        <v>4.59</v>
      </c>
      <c r="K36" s="22"/>
      <c r="L36" s="22"/>
      <c r="M36" s="22"/>
      <c r="N36" s="22"/>
      <c r="O36" s="22"/>
      <c r="P36" s="22"/>
    </row>
    <row r="37" spans="1:16" ht="39" customHeight="1" x14ac:dyDescent="0.15">
      <c r="A37" s="22"/>
      <c r="B37" s="35"/>
      <c r="C37" s="1175" t="s">
        <v>537</v>
      </c>
      <c r="D37" s="1176"/>
      <c r="E37" s="1177"/>
      <c r="F37" s="36">
        <v>1.46</v>
      </c>
      <c r="G37" s="37">
        <v>1.26</v>
      </c>
      <c r="H37" s="37">
        <v>0.78</v>
      </c>
      <c r="I37" s="37">
        <v>1.73</v>
      </c>
      <c r="J37" s="38">
        <v>2.1</v>
      </c>
      <c r="K37" s="22"/>
      <c r="L37" s="22"/>
      <c r="M37" s="22"/>
      <c r="N37" s="22"/>
      <c r="O37" s="22"/>
      <c r="P37" s="22"/>
    </row>
    <row r="38" spans="1:16" ht="39" customHeight="1" x14ac:dyDescent="0.15">
      <c r="A38" s="22"/>
      <c r="B38" s="35"/>
      <c r="C38" s="1175" t="s">
        <v>538</v>
      </c>
      <c r="D38" s="1176"/>
      <c r="E38" s="1177"/>
      <c r="F38" s="36">
        <v>0.88</v>
      </c>
      <c r="G38" s="37">
        <v>1.1299999999999999</v>
      </c>
      <c r="H38" s="37">
        <v>0.52</v>
      </c>
      <c r="I38" s="37">
        <v>0.47</v>
      </c>
      <c r="J38" s="38">
        <v>0.71</v>
      </c>
      <c r="K38" s="22"/>
      <c r="L38" s="22"/>
      <c r="M38" s="22"/>
      <c r="N38" s="22"/>
      <c r="O38" s="22"/>
      <c r="P38" s="22"/>
    </row>
    <row r="39" spans="1:16" ht="39" customHeight="1" x14ac:dyDescent="0.15">
      <c r="A39" s="22"/>
      <c r="B39" s="35"/>
      <c r="C39" s="1175" t="s">
        <v>539</v>
      </c>
      <c r="D39" s="1176"/>
      <c r="E39" s="1177"/>
      <c r="F39" s="36" t="s">
        <v>488</v>
      </c>
      <c r="G39" s="37" t="s">
        <v>488</v>
      </c>
      <c r="H39" s="37" t="s">
        <v>488</v>
      </c>
      <c r="I39" s="37" t="s">
        <v>488</v>
      </c>
      <c r="J39" s="38">
        <v>0.08</v>
      </c>
      <c r="K39" s="22"/>
      <c r="L39" s="22"/>
      <c r="M39" s="22"/>
      <c r="N39" s="22"/>
      <c r="O39" s="22"/>
      <c r="P39" s="22"/>
    </row>
    <row r="40" spans="1:16" ht="39" customHeight="1" x14ac:dyDescent="0.15">
      <c r="A40" s="22"/>
      <c r="B40" s="35"/>
      <c r="C40" s="1175" t="s">
        <v>540</v>
      </c>
      <c r="D40" s="1176"/>
      <c r="E40" s="1177"/>
      <c r="F40" s="36">
        <v>0.04</v>
      </c>
      <c r="G40" s="37">
        <v>0.03</v>
      </c>
      <c r="H40" s="37">
        <v>0.09</v>
      </c>
      <c r="I40" s="37">
        <v>0.05</v>
      </c>
      <c r="J40" s="38">
        <v>0.03</v>
      </c>
      <c r="K40" s="22"/>
      <c r="L40" s="22"/>
      <c r="M40" s="22"/>
      <c r="N40" s="22"/>
      <c r="O40" s="22"/>
      <c r="P40" s="22"/>
    </row>
    <row r="41" spans="1:16" ht="39" customHeight="1" x14ac:dyDescent="0.15">
      <c r="A41" s="22"/>
      <c r="B41" s="35"/>
      <c r="C41" s="1175" t="s">
        <v>541</v>
      </c>
      <c r="D41" s="1176"/>
      <c r="E41" s="1177"/>
      <c r="F41" s="36">
        <v>0.01</v>
      </c>
      <c r="G41" s="37">
        <v>0.03</v>
      </c>
      <c r="H41" s="37">
        <v>0.02</v>
      </c>
      <c r="I41" s="37">
        <v>0.02</v>
      </c>
      <c r="J41" s="38">
        <v>0.02</v>
      </c>
      <c r="K41" s="22"/>
      <c r="L41" s="22"/>
      <c r="M41" s="22"/>
      <c r="N41" s="22"/>
      <c r="O41" s="22"/>
      <c r="P41" s="22"/>
    </row>
    <row r="42" spans="1:16" ht="39" customHeight="1" x14ac:dyDescent="0.15">
      <c r="A42" s="22"/>
      <c r="B42" s="39"/>
      <c r="C42" s="1175" t="s">
        <v>542</v>
      </c>
      <c r="D42" s="1176"/>
      <c r="E42" s="1177"/>
      <c r="F42" s="36" t="s">
        <v>488</v>
      </c>
      <c r="G42" s="37" t="s">
        <v>488</v>
      </c>
      <c r="H42" s="37" t="s">
        <v>488</v>
      </c>
      <c r="I42" s="37" t="s">
        <v>488</v>
      </c>
      <c r="J42" s="38" t="s">
        <v>488</v>
      </c>
      <c r="K42" s="22"/>
      <c r="L42" s="22"/>
      <c r="M42" s="22"/>
      <c r="N42" s="22"/>
      <c r="O42" s="22"/>
      <c r="P42" s="22"/>
    </row>
    <row r="43" spans="1:16" ht="39" customHeight="1" thickBot="1" x14ac:dyDescent="0.2">
      <c r="A43" s="22"/>
      <c r="B43" s="40"/>
      <c r="C43" s="1178" t="s">
        <v>543</v>
      </c>
      <c r="D43" s="1179"/>
      <c r="E43" s="1180"/>
      <c r="F43" s="41" t="s">
        <v>488</v>
      </c>
      <c r="G43" s="42" t="s">
        <v>488</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9" zoomScale="70" zoomScaleNormal="70"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1311</v>
      </c>
      <c r="L45" s="60">
        <v>1254</v>
      </c>
      <c r="M45" s="60">
        <v>1216</v>
      </c>
      <c r="N45" s="60">
        <v>1278</v>
      </c>
      <c r="O45" s="61">
        <v>1141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15</v>
      </c>
      <c r="F48" s="1185"/>
      <c r="G48" s="1185"/>
      <c r="H48" s="1185"/>
      <c r="I48" s="1185"/>
      <c r="J48" s="1186"/>
      <c r="K48" s="63">
        <v>371</v>
      </c>
      <c r="L48" s="64">
        <v>382</v>
      </c>
      <c r="M48" s="64">
        <v>328</v>
      </c>
      <c r="N48" s="64">
        <v>358</v>
      </c>
      <c r="O48" s="65">
        <v>385</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488</v>
      </c>
      <c r="L49" s="64" t="s">
        <v>488</v>
      </c>
      <c r="M49" s="64" t="s">
        <v>488</v>
      </c>
      <c r="N49" s="64" t="s">
        <v>488</v>
      </c>
      <c r="O49" s="65" t="s">
        <v>488</v>
      </c>
      <c r="P49" s="48"/>
      <c r="Q49" s="48"/>
      <c r="R49" s="48"/>
      <c r="S49" s="48"/>
      <c r="T49" s="48"/>
      <c r="U49" s="48"/>
    </row>
    <row r="50" spans="1:21" ht="30.75" customHeight="1" x14ac:dyDescent="0.15">
      <c r="A50" s="48"/>
      <c r="B50" s="1193"/>
      <c r="C50" s="1194"/>
      <c r="D50" s="62"/>
      <c r="E50" s="1185" t="s">
        <v>17</v>
      </c>
      <c r="F50" s="1185"/>
      <c r="G50" s="1185"/>
      <c r="H50" s="1185"/>
      <c r="I50" s="1185"/>
      <c r="J50" s="1186"/>
      <c r="K50" s="63">
        <v>122</v>
      </c>
      <c r="L50" s="64">
        <v>1</v>
      </c>
      <c r="M50" s="64">
        <v>1</v>
      </c>
      <c r="N50" s="64">
        <v>1</v>
      </c>
      <c r="O50" s="65" t="s">
        <v>488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1138</v>
      </c>
      <c r="L52" s="64">
        <v>1147</v>
      </c>
      <c r="M52" s="64">
        <v>1169</v>
      </c>
      <c r="N52" s="64">
        <v>1241</v>
      </c>
      <c r="O52" s="65">
        <v>1178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666</v>
      </c>
      <c r="L53" s="69">
        <v>490</v>
      </c>
      <c r="M53" s="69">
        <v>376</v>
      </c>
      <c r="N53" s="69">
        <v>396</v>
      </c>
      <c r="O53" s="70">
        <v>348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A46" sqref="A46:XFD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199" t="s">
        <v>24</v>
      </c>
      <c r="C41" s="1200"/>
      <c r="D41" s="81"/>
      <c r="E41" s="1205" t="s">
        <v>25</v>
      </c>
      <c r="F41" s="1205"/>
      <c r="G41" s="1205"/>
      <c r="H41" s="1206"/>
      <c r="I41" s="82">
        <v>11433</v>
      </c>
      <c r="J41" s="83">
        <v>11562</v>
      </c>
      <c r="K41" s="83">
        <v>12074</v>
      </c>
      <c r="L41" s="83">
        <v>12688</v>
      </c>
      <c r="M41" s="84">
        <v>13159</v>
      </c>
    </row>
    <row r="42" spans="2:13" ht="27.75" customHeight="1" x14ac:dyDescent="0.15">
      <c r="B42" s="1201"/>
      <c r="C42" s="1202"/>
      <c r="D42" s="85"/>
      <c r="E42" s="1207" t="s">
        <v>26</v>
      </c>
      <c r="F42" s="1207"/>
      <c r="G42" s="1207"/>
      <c r="H42" s="1208"/>
      <c r="I42" s="86">
        <v>3</v>
      </c>
      <c r="J42" s="87">
        <v>2</v>
      </c>
      <c r="K42" s="87">
        <v>1</v>
      </c>
      <c r="L42" s="87" t="s">
        <v>488</v>
      </c>
      <c r="M42" s="88" t="s">
        <v>488</v>
      </c>
    </row>
    <row r="43" spans="2:13" ht="27.75" customHeight="1" x14ac:dyDescent="0.15">
      <c r="B43" s="1201"/>
      <c r="C43" s="1202"/>
      <c r="D43" s="85"/>
      <c r="E43" s="1207" t="s">
        <v>27</v>
      </c>
      <c r="F43" s="1207"/>
      <c r="G43" s="1207"/>
      <c r="H43" s="1208"/>
      <c r="I43" s="86">
        <v>4227</v>
      </c>
      <c r="J43" s="87">
        <v>4222</v>
      </c>
      <c r="K43" s="87">
        <v>4053</v>
      </c>
      <c r="L43" s="87">
        <v>4095</v>
      </c>
      <c r="M43" s="88">
        <v>4221</v>
      </c>
    </row>
    <row r="44" spans="2:13" ht="27.75" customHeight="1" x14ac:dyDescent="0.15">
      <c r="B44" s="1201"/>
      <c r="C44" s="1202"/>
      <c r="D44" s="85"/>
      <c r="E44" s="1207" t="s">
        <v>28</v>
      </c>
      <c r="F44" s="1207"/>
      <c r="G44" s="1207"/>
      <c r="H44" s="1208"/>
      <c r="I44" s="86" t="s">
        <v>488</v>
      </c>
      <c r="J44" s="87" t="s">
        <v>488</v>
      </c>
      <c r="K44" s="87">
        <v>14</v>
      </c>
      <c r="L44" s="87">
        <v>188</v>
      </c>
      <c r="M44" s="88">
        <v>184</v>
      </c>
    </row>
    <row r="45" spans="2:13" ht="27.75" customHeight="1" x14ac:dyDescent="0.15">
      <c r="B45" s="1201"/>
      <c r="C45" s="1202"/>
      <c r="D45" s="85"/>
      <c r="E45" s="1207" t="s">
        <v>29</v>
      </c>
      <c r="F45" s="1207"/>
      <c r="G45" s="1207"/>
      <c r="H45" s="1208"/>
      <c r="I45" s="86">
        <v>3469</v>
      </c>
      <c r="J45" s="87">
        <v>2495</v>
      </c>
      <c r="K45" s="87">
        <v>2246</v>
      </c>
      <c r="L45" s="87">
        <v>2519</v>
      </c>
      <c r="M45" s="88">
        <v>1836</v>
      </c>
    </row>
    <row r="46" spans="2:13" ht="27.75" customHeight="1" x14ac:dyDescent="0.15">
      <c r="B46" s="1201"/>
      <c r="C46" s="1202"/>
      <c r="D46" s="85"/>
      <c r="E46" s="1207" t="s">
        <v>30</v>
      </c>
      <c r="F46" s="1207"/>
      <c r="G46" s="1207"/>
      <c r="H46" s="1208"/>
      <c r="I46" s="86">
        <v>1079</v>
      </c>
      <c r="J46" s="87">
        <v>946</v>
      </c>
      <c r="K46" s="87">
        <v>796</v>
      </c>
      <c r="L46" s="87">
        <v>766</v>
      </c>
      <c r="M46" s="88">
        <v>768</v>
      </c>
    </row>
    <row r="47" spans="2:13" ht="27.75" customHeight="1" x14ac:dyDescent="0.15">
      <c r="B47" s="1201"/>
      <c r="C47" s="1202"/>
      <c r="D47" s="85"/>
      <c r="E47" s="1207" t="s">
        <v>31</v>
      </c>
      <c r="F47" s="1207"/>
      <c r="G47" s="1207"/>
      <c r="H47" s="1208"/>
      <c r="I47" s="86" t="s">
        <v>488</v>
      </c>
      <c r="J47" s="87" t="s">
        <v>488</v>
      </c>
      <c r="K47" s="87" t="s">
        <v>488</v>
      </c>
      <c r="L47" s="87" t="s">
        <v>488</v>
      </c>
      <c r="M47" s="88" t="s">
        <v>488</v>
      </c>
    </row>
    <row r="48" spans="2:13" ht="27.75" customHeight="1" x14ac:dyDescent="0.15">
      <c r="B48" s="1203"/>
      <c r="C48" s="1204"/>
      <c r="D48" s="85"/>
      <c r="E48" s="1207" t="s">
        <v>32</v>
      </c>
      <c r="F48" s="1207"/>
      <c r="G48" s="1207"/>
      <c r="H48" s="1208"/>
      <c r="I48" s="86" t="s">
        <v>488</v>
      </c>
      <c r="J48" s="87" t="s">
        <v>488</v>
      </c>
      <c r="K48" s="87" t="s">
        <v>488</v>
      </c>
      <c r="L48" s="87" t="s">
        <v>488</v>
      </c>
      <c r="M48" s="88" t="s">
        <v>488</v>
      </c>
    </row>
    <row r="49" spans="2:13" ht="27.75" customHeight="1" x14ac:dyDescent="0.15">
      <c r="B49" s="1209" t="s">
        <v>33</v>
      </c>
      <c r="C49" s="1210"/>
      <c r="D49" s="89"/>
      <c r="E49" s="1207" t="s">
        <v>34</v>
      </c>
      <c r="F49" s="1207"/>
      <c r="G49" s="1207"/>
      <c r="H49" s="1208"/>
      <c r="I49" s="86">
        <v>2458</v>
      </c>
      <c r="J49" s="87">
        <v>3290</v>
      </c>
      <c r="K49" s="87">
        <v>3867</v>
      </c>
      <c r="L49" s="87">
        <v>4342</v>
      </c>
      <c r="M49" s="88">
        <v>4498</v>
      </c>
    </row>
    <row r="50" spans="2:13" ht="27.75" customHeight="1" x14ac:dyDescent="0.15">
      <c r="B50" s="1201"/>
      <c r="C50" s="1202"/>
      <c r="D50" s="85"/>
      <c r="E50" s="1207" t="s">
        <v>35</v>
      </c>
      <c r="F50" s="1207"/>
      <c r="G50" s="1207"/>
      <c r="H50" s="1208"/>
      <c r="I50" s="86">
        <v>2150</v>
      </c>
      <c r="J50" s="87">
        <v>2042</v>
      </c>
      <c r="K50" s="87">
        <v>1752</v>
      </c>
      <c r="L50" s="87">
        <v>1718</v>
      </c>
      <c r="M50" s="88">
        <v>1677</v>
      </c>
    </row>
    <row r="51" spans="2:13" ht="27.75" customHeight="1" x14ac:dyDescent="0.15">
      <c r="B51" s="1203"/>
      <c r="C51" s="1204"/>
      <c r="D51" s="85"/>
      <c r="E51" s="1207" t="s">
        <v>36</v>
      </c>
      <c r="F51" s="1207"/>
      <c r="G51" s="1207"/>
      <c r="H51" s="1208"/>
      <c r="I51" s="86">
        <v>11496</v>
      </c>
      <c r="J51" s="87">
        <v>12088</v>
      </c>
      <c r="K51" s="87">
        <v>12621</v>
      </c>
      <c r="L51" s="87">
        <v>12991</v>
      </c>
      <c r="M51" s="88">
        <v>13244</v>
      </c>
    </row>
    <row r="52" spans="2:13" ht="27.75" customHeight="1" thickBot="1" x14ac:dyDescent="0.2">
      <c r="B52" s="1211" t="s">
        <v>37</v>
      </c>
      <c r="C52" s="1212"/>
      <c r="D52" s="90"/>
      <c r="E52" s="1213" t="s">
        <v>38</v>
      </c>
      <c r="F52" s="1213"/>
      <c r="G52" s="1213"/>
      <c r="H52" s="1214"/>
      <c r="I52" s="91">
        <v>4107</v>
      </c>
      <c r="J52" s="92">
        <v>1808</v>
      </c>
      <c r="K52" s="92">
        <v>945</v>
      </c>
      <c r="L52" s="92">
        <v>1205</v>
      </c>
      <c r="M52" s="93">
        <v>748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55" zoomScale="80" zoomScaleNormal="80" zoomScaleSheetLayoutView="55" workbookViewId="0">
      <selection activeCell="G42" sqref="G42"/>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36"/>
      <c r="H50" s="1237"/>
      <c r="I50" s="1237"/>
      <c r="J50" s="1238"/>
      <c r="K50" s="354" t="s">
        <v>528</v>
      </c>
      <c r="L50" s="354" t="s">
        <v>529</v>
      </c>
      <c r="M50" s="354" t="s">
        <v>530</v>
      </c>
      <c r="N50" s="354" t="s">
        <v>531</v>
      </c>
      <c r="O50" s="354" t="s">
        <v>532</v>
      </c>
    </row>
    <row r="51" spans="1:17" x14ac:dyDescent="0.15">
      <c r="B51" s="248"/>
      <c r="C51" s="244"/>
      <c r="D51" s="244"/>
      <c r="E51" s="244"/>
      <c r="F51" s="244"/>
      <c r="G51" s="1239" t="s">
        <v>563</v>
      </c>
      <c r="H51" s="1240"/>
      <c r="I51" s="1245" t="s">
        <v>564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566</v>
      </c>
      <c r="H55" s="1220"/>
      <c r="I55" s="1225" t="s">
        <v>564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27" t="s">
        <v>570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36"/>
      <c r="H72" s="1237"/>
      <c r="I72" s="1237"/>
      <c r="J72" s="1238"/>
      <c r="K72" s="354" t="s">
        <v>528</v>
      </c>
      <c r="L72" s="354" t="s">
        <v>529</v>
      </c>
      <c r="M72" s="354" t="s">
        <v>530</v>
      </c>
      <c r="N72" s="354" t="s">
        <v>531</v>
      </c>
      <c r="O72" s="354" t="s">
        <v>532</v>
      </c>
    </row>
    <row r="73" spans="2:30" x14ac:dyDescent="0.15">
      <c r="B73" s="248"/>
      <c r="C73" s="244"/>
      <c r="D73" s="244"/>
      <c r="E73" s="244"/>
      <c r="F73" s="244"/>
      <c r="G73" s="1239" t="s">
        <v>563</v>
      </c>
      <c r="H73" s="1240"/>
      <c r="I73" s="1245" t="s">
        <v>564</v>
      </c>
      <c r="J73" s="1245"/>
      <c r="K73" s="1226">
        <v>46.8</v>
      </c>
      <c r="L73" s="1226">
        <v>20.7</v>
      </c>
      <c r="M73" s="1215">
        <v>10.7</v>
      </c>
      <c r="N73" s="1215">
        <v>13.7</v>
      </c>
      <c r="O73" s="1215">
        <v>8.1999999999999993</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569</v>
      </c>
      <c r="J75" s="1225"/>
      <c r="K75" s="1247">
        <v>8.1999999999999993</v>
      </c>
      <c r="L75" s="1247">
        <v>7</v>
      </c>
      <c r="M75" s="1247">
        <v>5.8</v>
      </c>
      <c r="N75" s="1247">
        <v>4.7</v>
      </c>
      <c r="O75" s="1247">
        <v>4.2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566</v>
      </c>
      <c r="H77" s="1220"/>
      <c r="I77" s="1225" t="s">
        <v>564</v>
      </c>
      <c r="J77" s="1225"/>
      <c r="K77" s="1226">
        <v>69.2</v>
      </c>
      <c r="L77" s="1226">
        <v>58.2</v>
      </c>
      <c r="M77" s="1215">
        <v>50.3</v>
      </c>
      <c r="N77" s="1215">
        <v>45.9</v>
      </c>
      <c r="O77" s="1215">
        <v>33.6</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569</v>
      </c>
      <c r="J79" s="1217"/>
      <c r="K79" s="1218">
        <v>11.1</v>
      </c>
      <c r="L79" s="1218">
        <v>10.3</v>
      </c>
      <c r="M79" s="1218">
        <v>9.6</v>
      </c>
      <c r="N79" s="1218">
        <v>8.8000000000000007</v>
      </c>
      <c r="O79" s="1218">
        <v>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21933</v>
      </c>
      <c r="E3" s="116"/>
      <c r="F3" s="117">
        <v>47569</v>
      </c>
      <c r="G3" s="118"/>
      <c r="H3" s="119"/>
    </row>
    <row r="4" spans="1:8" x14ac:dyDescent="0.15">
      <c r="A4" s="120"/>
      <c r="B4" s="121"/>
      <c r="C4" s="122"/>
      <c r="D4" s="123">
        <v>16215</v>
      </c>
      <c r="E4" s="124"/>
      <c r="F4" s="125">
        <v>26255</v>
      </c>
      <c r="G4" s="126"/>
      <c r="H4" s="127"/>
    </row>
    <row r="5" spans="1:8" x14ac:dyDescent="0.15">
      <c r="A5" s="108" t="s">
        <v>522</v>
      </c>
      <c r="B5" s="113"/>
      <c r="C5" s="114"/>
      <c r="D5" s="115">
        <v>28654</v>
      </c>
      <c r="E5" s="116"/>
      <c r="F5" s="117">
        <v>50880</v>
      </c>
      <c r="G5" s="118"/>
      <c r="H5" s="119"/>
    </row>
    <row r="6" spans="1:8" x14ac:dyDescent="0.15">
      <c r="A6" s="120"/>
      <c r="B6" s="121"/>
      <c r="C6" s="122"/>
      <c r="D6" s="123">
        <v>12165</v>
      </c>
      <c r="E6" s="124"/>
      <c r="F6" s="125">
        <v>26879</v>
      </c>
      <c r="G6" s="126"/>
      <c r="H6" s="127"/>
    </row>
    <row r="7" spans="1:8" x14ac:dyDescent="0.15">
      <c r="A7" s="108" t="s">
        <v>523</v>
      </c>
      <c r="B7" s="113"/>
      <c r="C7" s="114"/>
      <c r="D7" s="115">
        <v>34163</v>
      </c>
      <c r="E7" s="116"/>
      <c r="F7" s="117">
        <v>63956</v>
      </c>
      <c r="G7" s="118"/>
      <c r="H7" s="119"/>
    </row>
    <row r="8" spans="1:8" x14ac:dyDescent="0.15">
      <c r="A8" s="120"/>
      <c r="B8" s="121"/>
      <c r="C8" s="122"/>
      <c r="D8" s="123">
        <v>23213</v>
      </c>
      <c r="E8" s="124"/>
      <c r="F8" s="125">
        <v>29239</v>
      </c>
      <c r="G8" s="126"/>
      <c r="H8" s="127"/>
    </row>
    <row r="9" spans="1:8" x14ac:dyDescent="0.15">
      <c r="A9" s="108" t="s">
        <v>524</v>
      </c>
      <c r="B9" s="113"/>
      <c r="C9" s="114"/>
      <c r="D9" s="115">
        <v>47812</v>
      </c>
      <c r="E9" s="116"/>
      <c r="F9" s="117">
        <v>66255</v>
      </c>
      <c r="G9" s="118"/>
      <c r="H9" s="119"/>
    </row>
    <row r="10" spans="1:8" x14ac:dyDescent="0.15">
      <c r="A10" s="120"/>
      <c r="B10" s="121"/>
      <c r="C10" s="122"/>
      <c r="D10" s="123">
        <v>16501</v>
      </c>
      <c r="E10" s="124"/>
      <c r="F10" s="125">
        <v>31822</v>
      </c>
      <c r="G10" s="126"/>
      <c r="H10" s="127"/>
    </row>
    <row r="11" spans="1:8" x14ac:dyDescent="0.15">
      <c r="A11" s="108" t="s">
        <v>525</v>
      </c>
      <c r="B11" s="113"/>
      <c r="C11" s="114"/>
      <c r="D11" s="115">
        <v>38565</v>
      </c>
      <c r="E11" s="116"/>
      <c r="F11" s="117">
        <v>47278</v>
      </c>
      <c r="G11" s="118"/>
      <c r="H11" s="119"/>
    </row>
    <row r="12" spans="1:8" x14ac:dyDescent="0.15">
      <c r="A12" s="120"/>
      <c r="B12" s="121"/>
      <c r="C12" s="128"/>
      <c r="D12" s="123">
        <v>10914</v>
      </c>
      <c r="E12" s="124"/>
      <c r="F12" s="125">
        <v>24096</v>
      </c>
      <c r="G12" s="126"/>
      <c r="H12" s="127"/>
    </row>
    <row r="13" spans="1:8" x14ac:dyDescent="0.15">
      <c r="A13" s="108"/>
      <c r="B13" s="113"/>
      <c r="C13" s="129"/>
      <c r="D13" s="130">
        <v>34225</v>
      </c>
      <c r="E13" s="131"/>
      <c r="F13" s="132">
        <v>55188</v>
      </c>
      <c r="G13" s="133"/>
      <c r="H13" s="119"/>
    </row>
    <row r="14" spans="1:8" x14ac:dyDescent="0.15">
      <c r="A14" s="120"/>
      <c r="B14" s="121"/>
      <c r="C14" s="122"/>
      <c r="D14" s="123">
        <v>15802</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13.05</v>
      </c>
      <c r="C19" s="134">
        <f>ROUND(VALUE(SUBSTITUTE(実質収支比率等に係る経年分析!G$48,"▲","-")),2)</f>
        <v>10.86</v>
      </c>
      <c r="D19" s="134">
        <f>ROUND(VALUE(SUBSTITUTE(実質収支比率等に係る経年分析!H$48,"▲","-")),2)</f>
        <v>11.91</v>
      </c>
      <c r="E19" s="134">
        <f>ROUND(VALUE(SUBSTITUTE(実質収支比率等に係る経年分析!I$48,"▲","-")),2)</f>
        <v>7.61</v>
      </c>
      <c r="F19" s="134">
        <f>ROUND(VALUE(SUBSTITUTE(実質収支比率等に係る経年分析!J$48,"▲","-")),2)</f>
        <v>12.01</v>
      </c>
    </row>
    <row r="20" spans="1:11" x14ac:dyDescent="0.15">
      <c r="A20" s="134" t="s">
        <v>43</v>
      </c>
      <c r="B20" s="134">
        <f>ROUND(VALUE(SUBSTITUTE(実質収支比率等に係る経年分析!F$47,"▲","-")),2)</f>
        <v>11.17</v>
      </c>
      <c r="C20" s="134">
        <f>ROUND(VALUE(SUBSTITUTE(実質収支比率等に係る経年分析!G$47,"▲","-")),2)</f>
        <v>14.29</v>
      </c>
      <c r="D20" s="134">
        <f>ROUND(VALUE(SUBSTITUTE(実質収支比率等に係る経年分析!H$47,"▲","-")),2)</f>
        <v>14.32</v>
      </c>
      <c r="E20" s="134">
        <f>ROUND(VALUE(SUBSTITUTE(実質収支比率等に係る経年分析!I$47,"▲","-")),2)</f>
        <v>14.62</v>
      </c>
      <c r="F20" s="134">
        <f>ROUND(VALUE(SUBSTITUTE(実質収支比率等に係る経年分析!J$47,"▲","-")),2)</f>
        <v>15.34</v>
      </c>
    </row>
    <row r="21" spans="1:11" x14ac:dyDescent="0.15">
      <c r="A21" s="134" t="s">
        <v>44</v>
      </c>
      <c r="B21" s="134">
        <f>IF(ISNUMBER(VALUE(SUBSTITUTE(実質収支比率等に係る経年分析!F$49,"▲","-"))),ROUND(VALUE(SUBSTITUTE(実質収支比率等に係る経年分析!F$49,"▲","-")),2),NA())</f>
        <v>4.3</v>
      </c>
      <c r="C21" s="134">
        <f>IF(ISNUMBER(VALUE(SUBSTITUTE(実質収支比率等に係る経年分析!G$49,"▲","-"))),ROUND(VALUE(SUBSTITUTE(実質収支比率等に係る経年分析!G$49,"▲","-")),2),NA())</f>
        <v>1.77</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-3.97</v>
      </c>
      <c r="F21" s="134">
        <f>IF(ISNUMBER(VALUE(SUBSTITUTE(実質収支比率等に係る経年分析!J$49,"▲","-"))),ROUND(VALUE(SUBSTITUTE(実質収支比率等に係る経年分析!J$49,"▲","-")),2),NA())</f>
        <v>5.75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幸手駅西口土地区画整理事業特別会計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12.01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14.55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1138</v>
      </c>
      <c r="E42" s="136"/>
      <c r="F42" s="136"/>
      <c r="G42" s="136">
        <f>'実質公債費比率（分子）の構造'!L$52</f>
        <v>1147</v>
      </c>
      <c r="H42" s="136"/>
      <c r="I42" s="136"/>
      <c r="J42" s="136">
        <f>'実質公債費比率（分子）の構造'!M$52</f>
        <v>1169</v>
      </c>
      <c r="K42" s="136"/>
      <c r="L42" s="136"/>
      <c r="M42" s="136">
        <f>'実質公債費比率（分子）の構造'!N$52</f>
        <v>1241</v>
      </c>
      <c r="N42" s="136"/>
      <c r="O42" s="136"/>
      <c r="P42" s="136">
        <f>'実質公債費比率（分子）の構造'!O$52</f>
        <v>1178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122</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371</v>
      </c>
      <c r="C46" s="136"/>
      <c r="D46" s="136"/>
      <c r="E46" s="136">
        <f>'実質公債費比率（分子）の構造'!L$48</f>
        <v>382</v>
      </c>
      <c r="F46" s="136"/>
      <c r="G46" s="136"/>
      <c r="H46" s="136">
        <f>'実質公債費比率（分子）の構造'!M$48</f>
        <v>328</v>
      </c>
      <c r="I46" s="136"/>
      <c r="J46" s="136"/>
      <c r="K46" s="136">
        <f>'実質公債費比率（分子）の構造'!N$48</f>
        <v>358</v>
      </c>
      <c r="L46" s="136"/>
      <c r="M46" s="136"/>
      <c r="N46" s="136">
        <f>'実質公債費比率（分子）の構造'!O$48</f>
        <v>385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1311</v>
      </c>
      <c r="C49" s="136"/>
      <c r="D49" s="136"/>
      <c r="E49" s="136">
        <f>'実質公債費比率（分子）の構造'!L$45</f>
        <v>1254</v>
      </c>
      <c r="F49" s="136"/>
      <c r="G49" s="136"/>
      <c r="H49" s="136">
        <f>'実質公債費比率（分子）の構造'!M$45</f>
        <v>1216</v>
      </c>
      <c r="I49" s="136"/>
      <c r="J49" s="136"/>
      <c r="K49" s="136">
        <f>'実質公債費比率（分子）の構造'!N$45</f>
        <v>1278</v>
      </c>
      <c r="L49" s="136"/>
      <c r="M49" s="136"/>
      <c r="N49" s="136">
        <f>'実質公債費比率（分子）の構造'!O$45</f>
        <v>1141</v>
      </c>
      <c r="O49" s="136"/>
      <c r="P49" s="136"/>
    </row>
    <row r="50" spans="1:16" x14ac:dyDescent="0.15">
      <c r="A50" s="136" t="s">
        <v>59</v>
      </c>
      <c r="B50" s="136" t="e">
        <f>NA()</f>
        <v>#N/A</v>
      </c>
      <c r="C50" s="136">
        <f>IF(ISNUMBER('実質公債費比率（分子）の構造'!K$53),'実質公債費比率（分子）の構造'!K$53,NA())</f>
        <v>666</v>
      </c>
      <c r="D50" s="136" t="e">
        <f>NA()</f>
        <v>#N/A</v>
      </c>
      <c r="E50" s="136" t="e">
        <f>NA()</f>
        <v>#N/A</v>
      </c>
      <c r="F50" s="136">
        <f>IF(ISNUMBER('実質公債費比率（分子）の構造'!L$53),'実質公債費比率（分子）の構造'!L$53,NA())</f>
        <v>490</v>
      </c>
      <c r="G50" s="136" t="e">
        <f>NA()</f>
        <v>#N/A</v>
      </c>
      <c r="H50" s="136" t="e">
        <f>NA()</f>
        <v>#N/A</v>
      </c>
      <c r="I50" s="136">
        <f>IF(ISNUMBER('実質公債費比率（分子）の構造'!M$53),'実質公債費比率（分子）の構造'!M$53,NA())</f>
        <v>376</v>
      </c>
      <c r="J50" s="136" t="e">
        <f>NA()</f>
        <v>#N/A</v>
      </c>
      <c r="K50" s="136" t="e">
        <f>NA()</f>
        <v>#N/A</v>
      </c>
      <c r="L50" s="136">
        <f>IF(ISNUMBER('実質公債費比率（分子）の構造'!N$53),'実質公債費比率（分子）の構造'!N$53,NA())</f>
        <v>396</v>
      </c>
      <c r="M50" s="136" t="e">
        <f>NA()</f>
        <v>#N/A</v>
      </c>
      <c r="N50" s="136" t="e">
        <f>NA()</f>
        <v>#N/A</v>
      </c>
      <c r="O50" s="136">
        <f>IF(ISNUMBER('実質公債費比率（分子）の構造'!O$53),'実質公債費比率（分子）の構造'!O$53,NA())</f>
        <v>348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11496</v>
      </c>
      <c r="E56" s="135"/>
      <c r="F56" s="135"/>
      <c r="G56" s="135">
        <f>'将来負担比率（分子）の構造'!J$51</f>
        <v>12088</v>
      </c>
      <c r="H56" s="135"/>
      <c r="I56" s="135"/>
      <c r="J56" s="135">
        <f>'将来負担比率（分子）の構造'!K$51</f>
        <v>12621</v>
      </c>
      <c r="K56" s="135"/>
      <c r="L56" s="135"/>
      <c r="M56" s="135">
        <f>'将来負担比率（分子）の構造'!L$51</f>
        <v>12991</v>
      </c>
      <c r="N56" s="135"/>
      <c r="O56" s="135"/>
      <c r="P56" s="135">
        <f>'将来負担比率（分子）の構造'!M$51</f>
        <v>13244</v>
      </c>
    </row>
    <row r="57" spans="1:16" x14ac:dyDescent="0.15">
      <c r="A57" s="135" t="s">
        <v>35</v>
      </c>
      <c r="B57" s="135"/>
      <c r="C57" s="135"/>
      <c r="D57" s="135">
        <f>'将来負担比率（分子）の構造'!I$50</f>
        <v>2150</v>
      </c>
      <c r="E57" s="135"/>
      <c r="F57" s="135"/>
      <c r="G57" s="135">
        <f>'将来負担比率（分子）の構造'!J$50</f>
        <v>2042</v>
      </c>
      <c r="H57" s="135"/>
      <c r="I57" s="135"/>
      <c r="J57" s="135">
        <f>'将来負担比率（分子）の構造'!K$50</f>
        <v>1752</v>
      </c>
      <c r="K57" s="135"/>
      <c r="L57" s="135"/>
      <c r="M57" s="135">
        <f>'将来負担比率（分子）の構造'!L$50</f>
        <v>1718</v>
      </c>
      <c r="N57" s="135"/>
      <c r="O57" s="135"/>
      <c r="P57" s="135">
        <f>'将来負担比率（分子）の構造'!M$50</f>
        <v>1677</v>
      </c>
    </row>
    <row r="58" spans="1:16" x14ac:dyDescent="0.15">
      <c r="A58" s="135" t="s">
        <v>34</v>
      </c>
      <c r="B58" s="135"/>
      <c r="C58" s="135"/>
      <c r="D58" s="135">
        <f>'将来負担比率（分子）の構造'!I$49</f>
        <v>2458</v>
      </c>
      <c r="E58" s="135"/>
      <c r="F58" s="135"/>
      <c r="G58" s="135">
        <f>'将来負担比率（分子）の構造'!J$49</f>
        <v>3290</v>
      </c>
      <c r="H58" s="135"/>
      <c r="I58" s="135"/>
      <c r="J58" s="135">
        <f>'将来負担比率（分子）の構造'!K$49</f>
        <v>3867</v>
      </c>
      <c r="K58" s="135"/>
      <c r="L58" s="135"/>
      <c r="M58" s="135">
        <f>'将来負担比率（分子）の構造'!L$49</f>
        <v>4342</v>
      </c>
      <c r="N58" s="135"/>
      <c r="O58" s="135"/>
      <c r="P58" s="135">
        <f>'将来負担比率（分子）の構造'!M$49</f>
        <v>4498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1079</v>
      </c>
      <c r="C61" s="135"/>
      <c r="D61" s="135"/>
      <c r="E61" s="135">
        <f>'将来負担比率（分子）の構造'!J$46</f>
        <v>946</v>
      </c>
      <c r="F61" s="135"/>
      <c r="G61" s="135"/>
      <c r="H61" s="135">
        <f>'将来負担比率（分子）の構造'!K$46</f>
        <v>796</v>
      </c>
      <c r="I61" s="135"/>
      <c r="J61" s="135"/>
      <c r="K61" s="135">
        <f>'将来負担比率（分子）の構造'!L$46</f>
        <v>766</v>
      </c>
      <c r="L61" s="135"/>
      <c r="M61" s="135"/>
      <c r="N61" s="135">
        <f>'将来負担比率（分子）の構造'!M$46</f>
        <v>768</v>
      </c>
      <c r="O61" s="135"/>
      <c r="P61" s="135"/>
    </row>
    <row r="62" spans="1:16" x14ac:dyDescent="0.15">
      <c r="A62" s="135" t="s">
        <v>29</v>
      </c>
      <c r="B62" s="135">
        <f>'将来負担比率（分子）の構造'!I$45</f>
        <v>3469</v>
      </c>
      <c r="C62" s="135"/>
      <c r="D62" s="135"/>
      <c r="E62" s="135">
        <f>'将来負担比率（分子）の構造'!J$45</f>
        <v>2495</v>
      </c>
      <c r="F62" s="135"/>
      <c r="G62" s="135"/>
      <c r="H62" s="135">
        <f>'将来負担比率（分子）の構造'!K$45</f>
        <v>2246</v>
      </c>
      <c r="I62" s="135"/>
      <c r="J62" s="135"/>
      <c r="K62" s="135">
        <f>'将来負担比率（分子）の構造'!L$45</f>
        <v>2519</v>
      </c>
      <c r="L62" s="135"/>
      <c r="M62" s="135"/>
      <c r="N62" s="135">
        <f>'将来負担比率（分子）の構造'!M$45</f>
        <v>1836</v>
      </c>
      <c r="O62" s="135"/>
      <c r="P62" s="135"/>
    </row>
    <row r="63" spans="1:16" x14ac:dyDescent="0.15">
      <c r="A63" s="135" t="s">
        <v>28</v>
      </c>
      <c r="B63" s="135" t="str">
        <f>'将来負担比率（分子）の構造'!I$44</f>
        <v>-</v>
      </c>
      <c r="C63" s="135"/>
      <c r="D63" s="135"/>
      <c r="E63" s="135" t="str">
        <f>'将来負担比率（分子）の構造'!J$44</f>
        <v>-</v>
      </c>
      <c r="F63" s="135"/>
      <c r="G63" s="135"/>
      <c r="H63" s="135">
        <f>'将来負担比率（分子）の構造'!K$44</f>
        <v>14</v>
      </c>
      <c r="I63" s="135"/>
      <c r="J63" s="135"/>
      <c r="K63" s="135">
        <f>'将来負担比率（分子）の構造'!L$44</f>
        <v>188</v>
      </c>
      <c r="L63" s="135"/>
      <c r="M63" s="135"/>
      <c r="N63" s="135">
        <f>'将来負担比率（分子）の構造'!M$44</f>
        <v>184</v>
      </c>
      <c r="O63" s="135"/>
      <c r="P63" s="135"/>
    </row>
    <row r="64" spans="1:16" x14ac:dyDescent="0.15">
      <c r="A64" s="135" t="s">
        <v>27</v>
      </c>
      <c r="B64" s="135">
        <f>'将来負担比率（分子）の構造'!I$43</f>
        <v>4227</v>
      </c>
      <c r="C64" s="135"/>
      <c r="D64" s="135"/>
      <c r="E64" s="135">
        <f>'将来負担比率（分子）の構造'!J$43</f>
        <v>4222</v>
      </c>
      <c r="F64" s="135"/>
      <c r="G64" s="135"/>
      <c r="H64" s="135">
        <f>'将来負担比率（分子）の構造'!K$43</f>
        <v>4053</v>
      </c>
      <c r="I64" s="135"/>
      <c r="J64" s="135"/>
      <c r="K64" s="135">
        <f>'将来負担比率（分子）の構造'!L$43</f>
        <v>4095</v>
      </c>
      <c r="L64" s="135"/>
      <c r="M64" s="135"/>
      <c r="N64" s="135">
        <f>'将来負担比率（分子）の構造'!M$43</f>
        <v>4221</v>
      </c>
      <c r="O64" s="135"/>
      <c r="P64" s="135"/>
    </row>
    <row r="65" spans="1:16" x14ac:dyDescent="0.15">
      <c r="A65" s="135" t="s">
        <v>26</v>
      </c>
      <c r="B65" s="135">
        <f>'将来負担比率（分子）の構造'!I$42</f>
        <v>3</v>
      </c>
      <c r="C65" s="135"/>
      <c r="D65" s="135"/>
      <c r="E65" s="135">
        <f>'将来負担比率（分子）の構造'!J$42</f>
        <v>2</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11433</v>
      </c>
      <c r="C66" s="135"/>
      <c r="D66" s="135"/>
      <c r="E66" s="135">
        <f>'将来負担比率（分子）の構造'!J$41</f>
        <v>11562</v>
      </c>
      <c r="F66" s="135"/>
      <c r="G66" s="135"/>
      <c r="H66" s="135">
        <f>'将来負担比率（分子）の構造'!K$41</f>
        <v>12074</v>
      </c>
      <c r="I66" s="135"/>
      <c r="J66" s="135"/>
      <c r="K66" s="135">
        <f>'将来負担比率（分子）の構造'!L$41</f>
        <v>12688</v>
      </c>
      <c r="L66" s="135"/>
      <c r="M66" s="135"/>
      <c r="N66" s="135">
        <f>'将来負担比率（分子）の構造'!M$41</f>
        <v>13159</v>
      </c>
      <c r="O66" s="135"/>
      <c r="P66" s="135"/>
    </row>
    <row r="67" spans="1:16" x14ac:dyDescent="0.15">
      <c r="A67" s="135" t="s">
        <v>63</v>
      </c>
      <c r="B67" s="135" t="e">
        <f>NA()</f>
        <v>#N/A</v>
      </c>
      <c r="C67" s="135">
        <f>IF(ISNUMBER('将来負担比率（分子）の構造'!I$52), IF('将来負担比率（分子）の構造'!I$52 &lt; 0, 0, '将来負担比率（分子）の構造'!I$52), NA())</f>
        <v>4107</v>
      </c>
      <c r="D67" s="135" t="e">
        <f>NA()</f>
        <v>#N/A</v>
      </c>
      <c r="E67" s="135" t="e">
        <f>NA()</f>
        <v>#N/A</v>
      </c>
      <c r="F67" s="135">
        <f>IF(ISNUMBER('将来負担比率（分子）の構造'!J$52), IF('将来負担比率（分子）の構造'!J$52 &lt; 0, 0, '将来負担比率（分子）の構造'!J$52), NA())</f>
        <v>1808</v>
      </c>
      <c r="G67" s="135" t="e">
        <f>NA()</f>
        <v>#N/A</v>
      </c>
      <c r="H67" s="135" t="e">
        <f>NA()</f>
        <v>#N/A</v>
      </c>
      <c r="I67" s="135">
        <f>IF(ISNUMBER('将来負担比率（分子）の構造'!K$52), IF('将来負担比率（分子）の構造'!K$52 &lt; 0, 0, '将来負担比率（分子）の構造'!K$52), NA())</f>
        <v>945</v>
      </c>
      <c r="J67" s="135" t="e">
        <f>NA()</f>
        <v>#N/A</v>
      </c>
      <c r="K67" s="135" t="e">
        <f>NA()</f>
        <v>#N/A</v>
      </c>
      <c r="L67" s="135">
        <f>IF(ISNUMBER('将来負担比率（分子）の構造'!L$52), IF('将来負担比率（分子）の構造'!L$52 &lt; 0, 0, '将来負担比率（分子）の構造'!L$52), NA())</f>
        <v>1205</v>
      </c>
      <c r="M67" s="135" t="e">
        <f>NA()</f>
        <v>#N/A</v>
      </c>
      <c r="N67" s="135" t="e">
        <f>NA()</f>
        <v>#N/A</v>
      </c>
      <c r="O67" s="135">
        <f>IF(ISNUMBER('将来負担比率（分子）の構造'!M$52), IF('将来負担比率（分子）の構造'!M$52 &lt; 0, 0, '将来負担比率（分子）の構造'!M$52), NA())</f>
        <v>748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election activeCell="DD25" sqref="DD24:DK25"/>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6279532</v>
      </c>
      <c r="S5" s="613"/>
      <c r="T5" s="613"/>
      <c r="U5" s="613"/>
      <c r="V5" s="613"/>
      <c r="W5" s="613"/>
      <c r="X5" s="613"/>
      <c r="Y5" s="614"/>
      <c r="Z5" s="615">
        <v>35.299999999999997</v>
      </c>
      <c r="AA5" s="615"/>
      <c r="AB5" s="615"/>
      <c r="AC5" s="615"/>
      <c r="AD5" s="616">
        <v>6004613</v>
      </c>
      <c r="AE5" s="616"/>
      <c r="AF5" s="616"/>
      <c r="AG5" s="616"/>
      <c r="AH5" s="616"/>
      <c r="AI5" s="616"/>
      <c r="AJ5" s="616"/>
      <c r="AK5" s="616"/>
      <c r="AL5" s="617">
        <v>62.7</v>
      </c>
      <c r="AM5" s="618"/>
      <c r="AN5" s="618"/>
      <c r="AO5" s="619"/>
      <c r="AP5" s="609" t="s">
        <v>207</v>
      </c>
      <c r="AQ5" s="610"/>
      <c r="AR5" s="610"/>
      <c r="AS5" s="610"/>
      <c r="AT5" s="610"/>
      <c r="AU5" s="610"/>
      <c r="AV5" s="610"/>
      <c r="AW5" s="610"/>
      <c r="AX5" s="610"/>
      <c r="AY5" s="610"/>
      <c r="AZ5" s="610"/>
      <c r="BA5" s="610"/>
      <c r="BB5" s="610"/>
      <c r="BC5" s="610"/>
      <c r="BD5" s="610"/>
      <c r="BE5" s="610"/>
      <c r="BF5" s="611"/>
      <c r="BG5" s="623">
        <v>6004613</v>
      </c>
      <c r="BH5" s="624"/>
      <c r="BI5" s="624"/>
      <c r="BJ5" s="624"/>
      <c r="BK5" s="624"/>
      <c r="BL5" s="624"/>
      <c r="BM5" s="624"/>
      <c r="BN5" s="625"/>
      <c r="BO5" s="626">
        <v>95.6</v>
      </c>
      <c r="BP5" s="626"/>
      <c r="BQ5" s="626"/>
      <c r="BR5" s="626"/>
      <c r="BS5" s="627">
        <v>26803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170486</v>
      </c>
      <c r="S6" s="624"/>
      <c r="T6" s="624"/>
      <c r="U6" s="624"/>
      <c r="V6" s="624"/>
      <c r="W6" s="624"/>
      <c r="X6" s="624"/>
      <c r="Y6" s="625"/>
      <c r="Z6" s="626">
        <v>1</v>
      </c>
      <c r="AA6" s="626"/>
      <c r="AB6" s="626"/>
      <c r="AC6" s="626"/>
      <c r="AD6" s="627">
        <v>170486</v>
      </c>
      <c r="AE6" s="627"/>
      <c r="AF6" s="627"/>
      <c r="AG6" s="627"/>
      <c r="AH6" s="627"/>
      <c r="AI6" s="627"/>
      <c r="AJ6" s="627"/>
      <c r="AK6" s="627"/>
      <c r="AL6" s="628">
        <v>1.8</v>
      </c>
      <c r="AM6" s="629"/>
      <c r="AN6" s="629"/>
      <c r="AO6" s="630"/>
      <c r="AP6" s="620" t="s">
        <v>212</v>
      </c>
      <c r="AQ6" s="621"/>
      <c r="AR6" s="621"/>
      <c r="AS6" s="621"/>
      <c r="AT6" s="621"/>
      <c r="AU6" s="621"/>
      <c r="AV6" s="621"/>
      <c r="AW6" s="621"/>
      <c r="AX6" s="621"/>
      <c r="AY6" s="621"/>
      <c r="AZ6" s="621"/>
      <c r="BA6" s="621"/>
      <c r="BB6" s="621"/>
      <c r="BC6" s="621"/>
      <c r="BD6" s="621"/>
      <c r="BE6" s="621"/>
      <c r="BF6" s="622"/>
      <c r="BG6" s="623">
        <v>6004613</v>
      </c>
      <c r="BH6" s="624"/>
      <c r="BI6" s="624"/>
      <c r="BJ6" s="624"/>
      <c r="BK6" s="624"/>
      <c r="BL6" s="624"/>
      <c r="BM6" s="624"/>
      <c r="BN6" s="625"/>
      <c r="BO6" s="626">
        <v>95.6</v>
      </c>
      <c r="BP6" s="626"/>
      <c r="BQ6" s="626"/>
      <c r="BR6" s="626"/>
      <c r="BS6" s="627">
        <v>26803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175498</v>
      </c>
      <c r="CS6" s="624"/>
      <c r="CT6" s="624"/>
      <c r="CU6" s="624"/>
      <c r="CV6" s="624"/>
      <c r="CW6" s="624"/>
      <c r="CX6" s="624"/>
      <c r="CY6" s="625"/>
      <c r="CZ6" s="626">
        <v>1.1000000000000001</v>
      </c>
      <c r="DA6" s="626"/>
      <c r="DB6" s="626"/>
      <c r="DC6" s="626"/>
      <c r="DD6" s="632" t="s">
        <v>214</v>
      </c>
      <c r="DE6" s="624"/>
      <c r="DF6" s="624"/>
      <c r="DG6" s="624"/>
      <c r="DH6" s="624"/>
      <c r="DI6" s="624"/>
      <c r="DJ6" s="624"/>
      <c r="DK6" s="624"/>
      <c r="DL6" s="624"/>
      <c r="DM6" s="624"/>
      <c r="DN6" s="624"/>
      <c r="DO6" s="624"/>
      <c r="DP6" s="625"/>
      <c r="DQ6" s="632">
        <v>175498</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9553</v>
      </c>
      <c r="S7" s="624"/>
      <c r="T7" s="624"/>
      <c r="U7" s="624"/>
      <c r="V7" s="624"/>
      <c r="W7" s="624"/>
      <c r="X7" s="624"/>
      <c r="Y7" s="625"/>
      <c r="Z7" s="626">
        <v>0.1</v>
      </c>
      <c r="AA7" s="626"/>
      <c r="AB7" s="626"/>
      <c r="AC7" s="626"/>
      <c r="AD7" s="627">
        <v>9553</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2955686</v>
      </c>
      <c r="BH7" s="624"/>
      <c r="BI7" s="624"/>
      <c r="BJ7" s="624"/>
      <c r="BK7" s="624"/>
      <c r="BL7" s="624"/>
      <c r="BM7" s="624"/>
      <c r="BN7" s="625"/>
      <c r="BO7" s="626">
        <v>47.1</v>
      </c>
      <c r="BP7" s="626"/>
      <c r="BQ7" s="626"/>
      <c r="BR7" s="626"/>
      <c r="BS7" s="627">
        <v>26803</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2225396</v>
      </c>
      <c r="CS7" s="624"/>
      <c r="CT7" s="624"/>
      <c r="CU7" s="624"/>
      <c r="CV7" s="624"/>
      <c r="CW7" s="624"/>
      <c r="CX7" s="624"/>
      <c r="CY7" s="625"/>
      <c r="CZ7" s="626">
        <v>13.6</v>
      </c>
      <c r="DA7" s="626"/>
      <c r="DB7" s="626"/>
      <c r="DC7" s="626"/>
      <c r="DD7" s="632">
        <v>52469</v>
      </c>
      <c r="DE7" s="624"/>
      <c r="DF7" s="624"/>
      <c r="DG7" s="624"/>
      <c r="DH7" s="624"/>
      <c r="DI7" s="624"/>
      <c r="DJ7" s="624"/>
      <c r="DK7" s="624"/>
      <c r="DL7" s="624"/>
      <c r="DM7" s="624"/>
      <c r="DN7" s="624"/>
      <c r="DO7" s="624"/>
      <c r="DP7" s="625"/>
      <c r="DQ7" s="632">
        <v>1979534</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38394</v>
      </c>
      <c r="S8" s="624"/>
      <c r="T8" s="624"/>
      <c r="U8" s="624"/>
      <c r="V8" s="624"/>
      <c r="W8" s="624"/>
      <c r="X8" s="624"/>
      <c r="Y8" s="625"/>
      <c r="Z8" s="626">
        <v>0.2</v>
      </c>
      <c r="AA8" s="626"/>
      <c r="AB8" s="626"/>
      <c r="AC8" s="626"/>
      <c r="AD8" s="627">
        <v>38394</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74614</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6215684</v>
      </c>
      <c r="CS8" s="624"/>
      <c r="CT8" s="624"/>
      <c r="CU8" s="624"/>
      <c r="CV8" s="624"/>
      <c r="CW8" s="624"/>
      <c r="CX8" s="624"/>
      <c r="CY8" s="625"/>
      <c r="CZ8" s="626">
        <v>37.9</v>
      </c>
      <c r="DA8" s="626"/>
      <c r="DB8" s="626"/>
      <c r="DC8" s="626"/>
      <c r="DD8" s="632">
        <v>224221</v>
      </c>
      <c r="DE8" s="624"/>
      <c r="DF8" s="624"/>
      <c r="DG8" s="624"/>
      <c r="DH8" s="624"/>
      <c r="DI8" s="624"/>
      <c r="DJ8" s="624"/>
      <c r="DK8" s="624"/>
      <c r="DL8" s="624"/>
      <c r="DM8" s="624"/>
      <c r="DN8" s="624"/>
      <c r="DO8" s="624"/>
      <c r="DP8" s="625"/>
      <c r="DQ8" s="632">
        <v>2946257</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38757</v>
      </c>
      <c r="S9" s="624"/>
      <c r="T9" s="624"/>
      <c r="U9" s="624"/>
      <c r="V9" s="624"/>
      <c r="W9" s="624"/>
      <c r="X9" s="624"/>
      <c r="Y9" s="625"/>
      <c r="Z9" s="626">
        <v>0.2</v>
      </c>
      <c r="AA9" s="626"/>
      <c r="AB9" s="626"/>
      <c r="AC9" s="626"/>
      <c r="AD9" s="627">
        <v>38757</v>
      </c>
      <c r="AE9" s="627"/>
      <c r="AF9" s="627"/>
      <c r="AG9" s="627"/>
      <c r="AH9" s="627"/>
      <c r="AI9" s="627"/>
      <c r="AJ9" s="627"/>
      <c r="AK9" s="627"/>
      <c r="AL9" s="628">
        <v>0.4</v>
      </c>
      <c r="AM9" s="629"/>
      <c r="AN9" s="629"/>
      <c r="AO9" s="630"/>
      <c r="AP9" s="620" t="s">
        <v>222</v>
      </c>
      <c r="AQ9" s="621"/>
      <c r="AR9" s="621"/>
      <c r="AS9" s="621"/>
      <c r="AT9" s="621"/>
      <c r="AU9" s="621"/>
      <c r="AV9" s="621"/>
      <c r="AW9" s="621"/>
      <c r="AX9" s="621"/>
      <c r="AY9" s="621"/>
      <c r="AZ9" s="621"/>
      <c r="BA9" s="621"/>
      <c r="BB9" s="621"/>
      <c r="BC9" s="621"/>
      <c r="BD9" s="621"/>
      <c r="BE9" s="621"/>
      <c r="BF9" s="622"/>
      <c r="BG9" s="623">
        <v>2479578</v>
      </c>
      <c r="BH9" s="624"/>
      <c r="BI9" s="624"/>
      <c r="BJ9" s="624"/>
      <c r="BK9" s="624"/>
      <c r="BL9" s="624"/>
      <c r="BM9" s="624"/>
      <c r="BN9" s="625"/>
      <c r="BO9" s="626">
        <v>39.5</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1605688</v>
      </c>
      <c r="CS9" s="624"/>
      <c r="CT9" s="624"/>
      <c r="CU9" s="624"/>
      <c r="CV9" s="624"/>
      <c r="CW9" s="624"/>
      <c r="CX9" s="624"/>
      <c r="CY9" s="625"/>
      <c r="CZ9" s="626">
        <v>9.8000000000000007</v>
      </c>
      <c r="DA9" s="626"/>
      <c r="DB9" s="626"/>
      <c r="DC9" s="626"/>
      <c r="DD9" s="632">
        <v>537086</v>
      </c>
      <c r="DE9" s="624"/>
      <c r="DF9" s="624"/>
      <c r="DG9" s="624"/>
      <c r="DH9" s="624"/>
      <c r="DI9" s="624"/>
      <c r="DJ9" s="624"/>
      <c r="DK9" s="624"/>
      <c r="DL9" s="624"/>
      <c r="DM9" s="624"/>
      <c r="DN9" s="624"/>
      <c r="DO9" s="624"/>
      <c r="DP9" s="625"/>
      <c r="DQ9" s="632">
        <v>907480</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849945</v>
      </c>
      <c r="S10" s="624"/>
      <c r="T10" s="624"/>
      <c r="U10" s="624"/>
      <c r="V10" s="624"/>
      <c r="W10" s="624"/>
      <c r="X10" s="624"/>
      <c r="Y10" s="625"/>
      <c r="Z10" s="626">
        <v>4.8</v>
      </c>
      <c r="AA10" s="626"/>
      <c r="AB10" s="626"/>
      <c r="AC10" s="626"/>
      <c r="AD10" s="627">
        <v>849945</v>
      </c>
      <c r="AE10" s="627"/>
      <c r="AF10" s="627"/>
      <c r="AG10" s="627"/>
      <c r="AH10" s="627"/>
      <c r="AI10" s="627"/>
      <c r="AJ10" s="627"/>
      <c r="AK10" s="627"/>
      <c r="AL10" s="628">
        <v>8.9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119415</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23403</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20924</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282079</v>
      </c>
      <c r="BH11" s="624"/>
      <c r="BI11" s="624"/>
      <c r="BJ11" s="624"/>
      <c r="BK11" s="624"/>
      <c r="BL11" s="624"/>
      <c r="BM11" s="624"/>
      <c r="BN11" s="625"/>
      <c r="BO11" s="626">
        <v>4.5</v>
      </c>
      <c r="BP11" s="626"/>
      <c r="BQ11" s="626"/>
      <c r="BR11" s="626"/>
      <c r="BS11" s="632">
        <v>26803</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157075</v>
      </c>
      <c r="CS11" s="624"/>
      <c r="CT11" s="624"/>
      <c r="CU11" s="624"/>
      <c r="CV11" s="624"/>
      <c r="CW11" s="624"/>
      <c r="CX11" s="624"/>
      <c r="CY11" s="625"/>
      <c r="CZ11" s="626">
        <v>1</v>
      </c>
      <c r="DA11" s="626"/>
      <c r="DB11" s="626"/>
      <c r="DC11" s="626"/>
      <c r="DD11" s="632">
        <v>46171</v>
      </c>
      <c r="DE11" s="624"/>
      <c r="DF11" s="624"/>
      <c r="DG11" s="624"/>
      <c r="DH11" s="624"/>
      <c r="DI11" s="624"/>
      <c r="DJ11" s="624"/>
      <c r="DK11" s="624"/>
      <c r="DL11" s="624"/>
      <c r="DM11" s="624"/>
      <c r="DN11" s="624"/>
      <c r="DO11" s="624"/>
      <c r="DP11" s="625"/>
      <c r="DQ11" s="632">
        <v>129480</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2568843</v>
      </c>
      <c r="BH12" s="624"/>
      <c r="BI12" s="624"/>
      <c r="BJ12" s="624"/>
      <c r="BK12" s="624"/>
      <c r="BL12" s="624"/>
      <c r="BM12" s="624"/>
      <c r="BN12" s="625"/>
      <c r="BO12" s="626">
        <v>40.9</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212328</v>
      </c>
      <c r="CS12" s="624"/>
      <c r="CT12" s="624"/>
      <c r="CU12" s="624"/>
      <c r="CV12" s="624"/>
      <c r="CW12" s="624"/>
      <c r="CX12" s="624"/>
      <c r="CY12" s="625"/>
      <c r="CZ12" s="626">
        <v>1.3</v>
      </c>
      <c r="DA12" s="626"/>
      <c r="DB12" s="626"/>
      <c r="DC12" s="626"/>
      <c r="DD12" s="632">
        <v>6412</v>
      </c>
      <c r="DE12" s="624"/>
      <c r="DF12" s="624"/>
      <c r="DG12" s="624"/>
      <c r="DH12" s="624"/>
      <c r="DI12" s="624"/>
      <c r="DJ12" s="624"/>
      <c r="DK12" s="624"/>
      <c r="DL12" s="624"/>
      <c r="DM12" s="624"/>
      <c r="DN12" s="624"/>
      <c r="DO12" s="624"/>
      <c r="DP12" s="625"/>
      <c r="DQ12" s="632">
        <v>209440</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51224</v>
      </c>
      <c r="S13" s="624"/>
      <c r="T13" s="624"/>
      <c r="U13" s="624"/>
      <c r="V13" s="624"/>
      <c r="W13" s="624"/>
      <c r="X13" s="624"/>
      <c r="Y13" s="625"/>
      <c r="Z13" s="626">
        <v>0.3</v>
      </c>
      <c r="AA13" s="626"/>
      <c r="AB13" s="626"/>
      <c r="AC13" s="626"/>
      <c r="AD13" s="627">
        <v>51224</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2564727</v>
      </c>
      <c r="BH13" s="624"/>
      <c r="BI13" s="624"/>
      <c r="BJ13" s="624"/>
      <c r="BK13" s="624"/>
      <c r="BL13" s="624"/>
      <c r="BM13" s="624"/>
      <c r="BN13" s="625"/>
      <c r="BO13" s="626">
        <v>40.799999999999997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2184747</v>
      </c>
      <c r="CS13" s="624"/>
      <c r="CT13" s="624"/>
      <c r="CU13" s="624"/>
      <c r="CV13" s="624"/>
      <c r="CW13" s="624"/>
      <c r="CX13" s="624"/>
      <c r="CY13" s="625"/>
      <c r="CZ13" s="626">
        <v>13.3</v>
      </c>
      <c r="DA13" s="626"/>
      <c r="DB13" s="626"/>
      <c r="DC13" s="626"/>
      <c r="DD13" s="632">
        <v>1029510</v>
      </c>
      <c r="DE13" s="624"/>
      <c r="DF13" s="624"/>
      <c r="DG13" s="624"/>
      <c r="DH13" s="624"/>
      <c r="DI13" s="624"/>
      <c r="DJ13" s="624"/>
      <c r="DK13" s="624"/>
      <c r="DL13" s="624"/>
      <c r="DM13" s="624"/>
      <c r="DN13" s="624"/>
      <c r="DO13" s="624"/>
      <c r="DP13" s="625"/>
      <c r="DQ13" s="632">
        <v>1304531</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87309</v>
      </c>
      <c r="BH14" s="624"/>
      <c r="BI14" s="624"/>
      <c r="BJ14" s="624"/>
      <c r="BK14" s="624"/>
      <c r="BL14" s="624"/>
      <c r="BM14" s="624"/>
      <c r="BN14" s="625"/>
      <c r="BO14" s="626">
        <v>1.4</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967551</v>
      </c>
      <c r="CS14" s="624"/>
      <c r="CT14" s="624"/>
      <c r="CU14" s="624"/>
      <c r="CV14" s="624"/>
      <c r="CW14" s="624"/>
      <c r="CX14" s="624"/>
      <c r="CY14" s="625"/>
      <c r="CZ14" s="626">
        <v>5.9</v>
      </c>
      <c r="DA14" s="626"/>
      <c r="DB14" s="626"/>
      <c r="DC14" s="626"/>
      <c r="DD14" s="632">
        <v>18652</v>
      </c>
      <c r="DE14" s="624"/>
      <c r="DF14" s="624"/>
      <c r="DG14" s="624"/>
      <c r="DH14" s="624"/>
      <c r="DI14" s="624"/>
      <c r="DJ14" s="624"/>
      <c r="DK14" s="624"/>
      <c r="DL14" s="624"/>
      <c r="DM14" s="624"/>
      <c r="DN14" s="624"/>
      <c r="DO14" s="624"/>
      <c r="DP14" s="625"/>
      <c r="DQ14" s="632">
        <v>946787</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35530</v>
      </c>
      <c r="S15" s="624"/>
      <c r="T15" s="624"/>
      <c r="U15" s="624"/>
      <c r="V15" s="624"/>
      <c r="W15" s="624"/>
      <c r="X15" s="624"/>
      <c r="Y15" s="625"/>
      <c r="Z15" s="626">
        <v>0.2</v>
      </c>
      <c r="AA15" s="626"/>
      <c r="AB15" s="626"/>
      <c r="AC15" s="626"/>
      <c r="AD15" s="627">
        <v>35530</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392775</v>
      </c>
      <c r="BH15" s="624"/>
      <c r="BI15" s="624"/>
      <c r="BJ15" s="624"/>
      <c r="BK15" s="624"/>
      <c r="BL15" s="624"/>
      <c r="BM15" s="624"/>
      <c r="BN15" s="625"/>
      <c r="BO15" s="626">
        <v>6.3</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1494300</v>
      </c>
      <c r="CS15" s="624"/>
      <c r="CT15" s="624"/>
      <c r="CU15" s="624"/>
      <c r="CV15" s="624"/>
      <c r="CW15" s="624"/>
      <c r="CX15" s="624"/>
      <c r="CY15" s="625"/>
      <c r="CZ15" s="626">
        <v>9.1</v>
      </c>
      <c r="DA15" s="626"/>
      <c r="DB15" s="626"/>
      <c r="DC15" s="626"/>
      <c r="DD15" s="632">
        <v>118844</v>
      </c>
      <c r="DE15" s="624"/>
      <c r="DF15" s="624"/>
      <c r="DG15" s="624"/>
      <c r="DH15" s="624"/>
      <c r="DI15" s="624"/>
      <c r="DJ15" s="624"/>
      <c r="DK15" s="624"/>
      <c r="DL15" s="624"/>
      <c r="DM15" s="624"/>
      <c r="DN15" s="624"/>
      <c r="DO15" s="624"/>
      <c r="DP15" s="625"/>
      <c r="DQ15" s="632">
        <v>1428835</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2510936</v>
      </c>
      <c r="S16" s="624"/>
      <c r="T16" s="624"/>
      <c r="U16" s="624"/>
      <c r="V16" s="624"/>
      <c r="W16" s="624"/>
      <c r="X16" s="624"/>
      <c r="Y16" s="625"/>
      <c r="Z16" s="626">
        <v>14.1</v>
      </c>
      <c r="AA16" s="626"/>
      <c r="AB16" s="626"/>
      <c r="AC16" s="626"/>
      <c r="AD16" s="627">
        <v>2233977</v>
      </c>
      <c r="AE16" s="627"/>
      <c r="AF16" s="627"/>
      <c r="AG16" s="627"/>
      <c r="AH16" s="627"/>
      <c r="AI16" s="627"/>
      <c r="AJ16" s="627"/>
      <c r="AK16" s="627"/>
      <c r="AL16" s="628">
        <v>23.3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2233977</v>
      </c>
      <c r="S17" s="624"/>
      <c r="T17" s="624"/>
      <c r="U17" s="624"/>
      <c r="V17" s="624"/>
      <c r="W17" s="624"/>
      <c r="X17" s="624"/>
      <c r="Y17" s="625"/>
      <c r="Z17" s="626">
        <v>12.6</v>
      </c>
      <c r="AA17" s="626"/>
      <c r="AB17" s="626"/>
      <c r="AC17" s="626"/>
      <c r="AD17" s="627">
        <v>2233977</v>
      </c>
      <c r="AE17" s="627"/>
      <c r="AF17" s="627"/>
      <c r="AG17" s="627"/>
      <c r="AH17" s="627"/>
      <c r="AI17" s="627"/>
      <c r="AJ17" s="627"/>
      <c r="AK17" s="627"/>
      <c r="AL17" s="628">
        <v>23.3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1141236</v>
      </c>
      <c r="CS17" s="624"/>
      <c r="CT17" s="624"/>
      <c r="CU17" s="624"/>
      <c r="CV17" s="624"/>
      <c r="CW17" s="624"/>
      <c r="CX17" s="624"/>
      <c r="CY17" s="625"/>
      <c r="CZ17" s="626">
        <v>7</v>
      </c>
      <c r="DA17" s="626"/>
      <c r="DB17" s="626"/>
      <c r="DC17" s="626"/>
      <c r="DD17" s="632" t="s">
        <v>109</v>
      </c>
      <c r="DE17" s="624"/>
      <c r="DF17" s="624"/>
      <c r="DG17" s="624"/>
      <c r="DH17" s="624"/>
      <c r="DI17" s="624"/>
      <c r="DJ17" s="624"/>
      <c r="DK17" s="624"/>
      <c r="DL17" s="624"/>
      <c r="DM17" s="624"/>
      <c r="DN17" s="624"/>
      <c r="DO17" s="624"/>
      <c r="DP17" s="625"/>
      <c r="DQ17" s="632">
        <v>1141236</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276959</v>
      </c>
      <c r="S18" s="624"/>
      <c r="T18" s="624"/>
      <c r="U18" s="624"/>
      <c r="V18" s="624"/>
      <c r="W18" s="624"/>
      <c r="X18" s="624"/>
      <c r="Y18" s="625"/>
      <c r="Z18" s="626">
        <v>1.6</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274919</v>
      </c>
      <c r="BH19" s="624"/>
      <c r="BI19" s="624"/>
      <c r="BJ19" s="624"/>
      <c r="BK19" s="624"/>
      <c r="BL19" s="624"/>
      <c r="BM19" s="624"/>
      <c r="BN19" s="625"/>
      <c r="BO19" s="626">
        <v>4.4000000000000004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9984357</v>
      </c>
      <c r="S20" s="624"/>
      <c r="T20" s="624"/>
      <c r="U20" s="624"/>
      <c r="V20" s="624"/>
      <c r="W20" s="624"/>
      <c r="X20" s="624"/>
      <c r="Y20" s="625"/>
      <c r="Z20" s="626">
        <v>56.2</v>
      </c>
      <c r="AA20" s="626"/>
      <c r="AB20" s="626"/>
      <c r="AC20" s="626"/>
      <c r="AD20" s="627">
        <v>9432479</v>
      </c>
      <c r="AE20" s="627"/>
      <c r="AF20" s="627"/>
      <c r="AG20" s="627"/>
      <c r="AH20" s="627"/>
      <c r="AI20" s="627"/>
      <c r="AJ20" s="627"/>
      <c r="AK20" s="627"/>
      <c r="AL20" s="628">
        <v>98.5</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274919</v>
      </c>
      <c r="BH20" s="624"/>
      <c r="BI20" s="624"/>
      <c r="BJ20" s="624"/>
      <c r="BK20" s="624"/>
      <c r="BL20" s="624"/>
      <c r="BM20" s="624"/>
      <c r="BN20" s="625"/>
      <c r="BO20" s="626">
        <v>4.4000000000000004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16402906</v>
      </c>
      <c r="CS20" s="624"/>
      <c r="CT20" s="624"/>
      <c r="CU20" s="624"/>
      <c r="CV20" s="624"/>
      <c r="CW20" s="624"/>
      <c r="CX20" s="624"/>
      <c r="CY20" s="625"/>
      <c r="CZ20" s="626">
        <v>100</v>
      </c>
      <c r="DA20" s="626"/>
      <c r="DB20" s="626"/>
      <c r="DC20" s="626"/>
      <c r="DD20" s="632">
        <v>2033365</v>
      </c>
      <c r="DE20" s="624"/>
      <c r="DF20" s="624"/>
      <c r="DG20" s="624"/>
      <c r="DH20" s="624"/>
      <c r="DI20" s="624"/>
      <c r="DJ20" s="624"/>
      <c r="DK20" s="624"/>
      <c r="DL20" s="624"/>
      <c r="DM20" s="624"/>
      <c r="DN20" s="624"/>
      <c r="DO20" s="624"/>
      <c r="DP20" s="625"/>
      <c r="DQ20" s="632">
        <v>11190002</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9325</v>
      </c>
      <c r="S21" s="624"/>
      <c r="T21" s="624"/>
      <c r="U21" s="624"/>
      <c r="V21" s="624"/>
      <c r="W21" s="624"/>
      <c r="X21" s="624"/>
      <c r="Y21" s="625"/>
      <c r="Z21" s="626">
        <v>0.1</v>
      </c>
      <c r="AA21" s="626"/>
      <c r="AB21" s="626"/>
      <c r="AC21" s="626"/>
      <c r="AD21" s="627">
        <v>9325</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98998</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122993</v>
      </c>
      <c r="S23" s="624"/>
      <c r="T23" s="624"/>
      <c r="U23" s="624"/>
      <c r="V23" s="624"/>
      <c r="W23" s="624"/>
      <c r="X23" s="624"/>
      <c r="Y23" s="625"/>
      <c r="Z23" s="626">
        <v>0.7</v>
      </c>
      <c r="AA23" s="626"/>
      <c r="AB23" s="626"/>
      <c r="AC23" s="626"/>
      <c r="AD23" s="627">
        <v>26984</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274919</v>
      </c>
      <c r="BH23" s="624"/>
      <c r="BI23" s="624"/>
      <c r="BJ23" s="624"/>
      <c r="BK23" s="624"/>
      <c r="BL23" s="624"/>
      <c r="BM23" s="624"/>
      <c r="BN23" s="625"/>
      <c r="BO23" s="626">
        <v>4.4000000000000004</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122629</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7224826</v>
      </c>
      <c r="CS24" s="613"/>
      <c r="CT24" s="613"/>
      <c r="CU24" s="613"/>
      <c r="CV24" s="613"/>
      <c r="CW24" s="613"/>
      <c r="CX24" s="613"/>
      <c r="CY24" s="614"/>
      <c r="CZ24" s="650">
        <v>44</v>
      </c>
      <c r="DA24" s="651"/>
      <c r="DB24" s="651"/>
      <c r="DC24" s="652"/>
      <c r="DD24" s="649">
        <v>4556121</v>
      </c>
      <c r="DE24" s="613"/>
      <c r="DF24" s="613"/>
      <c r="DG24" s="613"/>
      <c r="DH24" s="613"/>
      <c r="DI24" s="613"/>
      <c r="DJ24" s="613"/>
      <c r="DK24" s="614"/>
      <c r="DL24" s="649">
        <v>4543196</v>
      </c>
      <c r="DM24" s="613"/>
      <c r="DN24" s="613"/>
      <c r="DO24" s="613"/>
      <c r="DP24" s="613"/>
      <c r="DQ24" s="613"/>
      <c r="DR24" s="613"/>
      <c r="DS24" s="613"/>
      <c r="DT24" s="613"/>
      <c r="DU24" s="613"/>
      <c r="DV24" s="614"/>
      <c r="DW24" s="617">
        <v>43.4</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3154691</v>
      </c>
      <c r="S25" s="624"/>
      <c r="T25" s="624"/>
      <c r="U25" s="624"/>
      <c r="V25" s="624"/>
      <c r="W25" s="624"/>
      <c r="X25" s="624"/>
      <c r="Y25" s="625"/>
      <c r="Z25" s="626">
        <v>17.7</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2409526</v>
      </c>
      <c r="CS25" s="655"/>
      <c r="CT25" s="655"/>
      <c r="CU25" s="655"/>
      <c r="CV25" s="655"/>
      <c r="CW25" s="655"/>
      <c r="CX25" s="655"/>
      <c r="CY25" s="656"/>
      <c r="CZ25" s="657">
        <v>14.7</v>
      </c>
      <c r="DA25" s="658"/>
      <c r="DB25" s="658"/>
      <c r="DC25" s="659"/>
      <c r="DD25" s="632">
        <v>2344312</v>
      </c>
      <c r="DE25" s="655"/>
      <c r="DF25" s="655"/>
      <c r="DG25" s="655"/>
      <c r="DH25" s="655"/>
      <c r="DI25" s="655"/>
      <c r="DJ25" s="655"/>
      <c r="DK25" s="656"/>
      <c r="DL25" s="632">
        <v>2331389</v>
      </c>
      <c r="DM25" s="655"/>
      <c r="DN25" s="655"/>
      <c r="DO25" s="655"/>
      <c r="DP25" s="655"/>
      <c r="DQ25" s="655"/>
      <c r="DR25" s="655"/>
      <c r="DS25" s="655"/>
      <c r="DT25" s="655"/>
      <c r="DU25" s="655"/>
      <c r="DV25" s="656"/>
      <c r="DW25" s="628">
        <v>22.3</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1589730</v>
      </c>
      <c r="CS26" s="624"/>
      <c r="CT26" s="624"/>
      <c r="CU26" s="624"/>
      <c r="CV26" s="624"/>
      <c r="CW26" s="624"/>
      <c r="CX26" s="624"/>
      <c r="CY26" s="625"/>
      <c r="CZ26" s="657">
        <v>9.6999999999999993</v>
      </c>
      <c r="DA26" s="658"/>
      <c r="DB26" s="658"/>
      <c r="DC26" s="659"/>
      <c r="DD26" s="632">
        <v>1553754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953802</v>
      </c>
      <c r="S27" s="624"/>
      <c r="T27" s="624"/>
      <c r="U27" s="624"/>
      <c r="V27" s="624"/>
      <c r="W27" s="624"/>
      <c r="X27" s="624"/>
      <c r="Y27" s="625"/>
      <c r="Z27" s="626">
        <v>5.4</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6279532</v>
      </c>
      <c r="BH27" s="624"/>
      <c r="BI27" s="624"/>
      <c r="BJ27" s="624"/>
      <c r="BK27" s="624"/>
      <c r="BL27" s="624"/>
      <c r="BM27" s="624"/>
      <c r="BN27" s="625"/>
      <c r="BO27" s="626">
        <v>100</v>
      </c>
      <c r="BP27" s="626"/>
      <c r="BQ27" s="626"/>
      <c r="BR27" s="626"/>
      <c r="BS27" s="632">
        <v>26803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3674064</v>
      </c>
      <c r="CS27" s="655"/>
      <c r="CT27" s="655"/>
      <c r="CU27" s="655"/>
      <c r="CV27" s="655"/>
      <c r="CW27" s="655"/>
      <c r="CX27" s="655"/>
      <c r="CY27" s="656"/>
      <c r="CZ27" s="657">
        <v>22.4</v>
      </c>
      <c r="DA27" s="658"/>
      <c r="DB27" s="658"/>
      <c r="DC27" s="659"/>
      <c r="DD27" s="632">
        <v>1070573</v>
      </c>
      <c r="DE27" s="655"/>
      <c r="DF27" s="655"/>
      <c r="DG27" s="655"/>
      <c r="DH27" s="655"/>
      <c r="DI27" s="655"/>
      <c r="DJ27" s="655"/>
      <c r="DK27" s="656"/>
      <c r="DL27" s="632">
        <v>1070571</v>
      </c>
      <c r="DM27" s="655"/>
      <c r="DN27" s="655"/>
      <c r="DO27" s="655"/>
      <c r="DP27" s="655"/>
      <c r="DQ27" s="655"/>
      <c r="DR27" s="655"/>
      <c r="DS27" s="655"/>
      <c r="DT27" s="655"/>
      <c r="DU27" s="655"/>
      <c r="DV27" s="656"/>
      <c r="DW27" s="628">
        <v>10.199999999999999</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48455</v>
      </c>
      <c r="S28" s="624"/>
      <c r="T28" s="624"/>
      <c r="U28" s="624"/>
      <c r="V28" s="624"/>
      <c r="W28" s="624"/>
      <c r="X28" s="624"/>
      <c r="Y28" s="625"/>
      <c r="Z28" s="626">
        <v>0.3</v>
      </c>
      <c r="AA28" s="626"/>
      <c r="AB28" s="626"/>
      <c r="AC28" s="626"/>
      <c r="AD28" s="627">
        <v>34133</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1141236</v>
      </c>
      <c r="CS28" s="624"/>
      <c r="CT28" s="624"/>
      <c r="CU28" s="624"/>
      <c r="CV28" s="624"/>
      <c r="CW28" s="624"/>
      <c r="CX28" s="624"/>
      <c r="CY28" s="625"/>
      <c r="CZ28" s="657">
        <v>7</v>
      </c>
      <c r="DA28" s="658"/>
      <c r="DB28" s="658"/>
      <c r="DC28" s="659"/>
      <c r="DD28" s="632">
        <v>1141236</v>
      </c>
      <c r="DE28" s="624"/>
      <c r="DF28" s="624"/>
      <c r="DG28" s="624"/>
      <c r="DH28" s="624"/>
      <c r="DI28" s="624"/>
      <c r="DJ28" s="624"/>
      <c r="DK28" s="625"/>
      <c r="DL28" s="632">
        <v>1141236</v>
      </c>
      <c r="DM28" s="624"/>
      <c r="DN28" s="624"/>
      <c r="DO28" s="624"/>
      <c r="DP28" s="624"/>
      <c r="DQ28" s="624"/>
      <c r="DR28" s="624"/>
      <c r="DS28" s="624"/>
      <c r="DT28" s="624"/>
      <c r="DU28" s="624"/>
      <c r="DV28" s="625"/>
      <c r="DW28" s="628">
        <v>10.9</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31972</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1141236</v>
      </c>
      <c r="CS29" s="655"/>
      <c r="CT29" s="655"/>
      <c r="CU29" s="655"/>
      <c r="CV29" s="655"/>
      <c r="CW29" s="655"/>
      <c r="CX29" s="655"/>
      <c r="CY29" s="656"/>
      <c r="CZ29" s="657">
        <v>7</v>
      </c>
      <c r="DA29" s="658"/>
      <c r="DB29" s="658"/>
      <c r="DC29" s="659"/>
      <c r="DD29" s="632">
        <v>1141236</v>
      </c>
      <c r="DE29" s="655"/>
      <c r="DF29" s="655"/>
      <c r="DG29" s="655"/>
      <c r="DH29" s="655"/>
      <c r="DI29" s="655"/>
      <c r="DJ29" s="655"/>
      <c r="DK29" s="656"/>
      <c r="DL29" s="632">
        <v>1141236</v>
      </c>
      <c r="DM29" s="655"/>
      <c r="DN29" s="655"/>
      <c r="DO29" s="655"/>
      <c r="DP29" s="655"/>
      <c r="DQ29" s="655"/>
      <c r="DR29" s="655"/>
      <c r="DS29" s="655"/>
      <c r="DT29" s="655"/>
      <c r="DU29" s="655"/>
      <c r="DV29" s="656"/>
      <c r="DW29" s="628">
        <v>10.9</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707260</v>
      </c>
      <c r="S30" s="624"/>
      <c r="T30" s="624"/>
      <c r="U30" s="624"/>
      <c r="V30" s="624"/>
      <c r="W30" s="624"/>
      <c r="X30" s="624"/>
      <c r="Y30" s="625"/>
      <c r="Z30" s="626">
        <v>4</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99.1</v>
      </c>
      <c r="BH30" s="682"/>
      <c r="BI30" s="682"/>
      <c r="BJ30" s="682"/>
      <c r="BK30" s="682"/>
      <c r="BL30" s="682"/>
      <c r="BM30" s="618">
        <v>97</v>
      </c>
      <c r="BN30" s="682"/>
      <c r="BO30" s="682"/>
      <c r="BP30" s="682"/>
      <c r="BQ30" s="683"/>
      <c r="BR30" s="681">
        <v>98.8</v>
      </c>
      <c r="BS30" s="682"/>
      <c r="BT30" s="682"/>
      <c r="BU30" s="682"/>
      <c r="BV30" s="682"/>
      <c r="BW30" s="682"/>
      <c r="BX30" s="618">
        <v>96.1</v>
      </c>
      <c r="BY30" s="682"/>
      <c r="BZ30" s="682"/>
      <c r="CA30" s="682"/>
      <c r="CB30" s="683"/>
      <c r="CD30" s="686"/>
      <c r="CE30" s="687"/>
      <c r="CF30" s="637" t="s">
        <v>291</v>
      </c>
      <c r="CG30" s="638"/>
      <c r="CH30" s="638"/>
      <c r="CI30" s="638"/>
      <c r="CJ30" s="638"/>
      <c r="CK30" s="638"/>
      <c r="CL30" s="638"/>
      <c r="CM30" s="638"/>
      <c r="CN30" s="638"/>
      <c r="CO30" s="638"/>
      <c r="CP30" s="638"/>
      <c r="CQ30" s="639"/>
      <c r="CR30" s="623">
        <v>1017068</v>
      </c>
      <c r="CS30" s="624"/>
      <c r="CT30" s="624"/>
      <c r="CU30" s="624"/>
      <c r="CV30" s="624"/>
      <c r="CW30" s="624"/>
      <c r="CX30" s="624"/>
      <c r="CY30" s="625"/>
      <c r="CZ30" s="657">
        <v>6.2</v>
      </c>
      <c r="DA30" s="658"/>
      <c r="DB30" s="658"/>
      <c r="DC30" s="659"/>
      <c r="DD30" s="632">
        <v>1017068</v>
      </c>
      <c r="DE30" s="624"/>
      <c r="DF30" s="624"/>
      <c r="DG30" s="624"/>
      <c r="DH30" s="624"/>
      <c r="DI30" s="624"/>
      <c r="DJ30" s="624"/>
      <c r="DK30" s="625"/>
      <c r="DL30" s="632">
        <v>1017068</v>
      </c>
      <c r="DM30" s="624"/>
      <c r="DN30" s="624"/>
      <c r="DO30" s="624"/>
      <c r="DP30" s="624"/>
      <c r="DQ30" s="624"/>
      <c r="DR30" s="624"/>
      <c r="DS30" s="624"/>
      <c r="DT30" s="624"/>
      <c r="DU30" s="624"/>
      <c r="DV30" s="625"/>
      <c r="DW30" s="628">
        <v>9.6999999999999993</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791317</v>
      </c>
      <c r="S31" s="624"/>
      <c r="T31" s="624"/>
      <c r="U31" s="624"/>
      <c r="V31" s="624"/>
      <c r="W31" s="624"/>
      <c r="X31" s="624"/>
      <c r="Y31" s="625"/>
      <c r="Z31" s="626">
        <v>4.5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96.2</v>
      </c>
      <c r="BN31" s="679"/>
      <c r="BO31" s="679"/>
      <c r="BP31" s="679"/>
      <c r="BQ31" s="680"/>
      <c r="BR31" s="678">
        <v>98.6</v>
      </c>
      <c r="BS31" s="655"/>
      <c r="BT31" s="655"/>
      <c r="BU31" s="655"/>
      <c r="BV31" s="655"/>
      <c r="BW31" s="655"/>
      <c r="BX31" s="629">
        <v>95.1</v>
      </c>
      <c r="BY31" s="679"/>
      <c r="BZ31" s="679"/>
      <c r="CA31" s="679"/>
      <c r="CB31" s="680"/>
      <c r="CD31" s="686"/>
      <c r="CE31" s="687"/>
      <c r="CF31" s="637" t="s">
        <v>295</v>
      </c>
      <c r="CG31" s="638"/>
      <c r="CH31" s="638"/>
      <c r="CI31" s="638"/>
      <c r="CJ31" s="638"/>
      <c r="CK31" s="638"/>
      <c r="CL31" s="638"/>
      <c r="CM31" s="638"/>
      <c r="CN31" s="638"/>
      <c r="CO31" s="638"/>
      <c r="CP31" s="638"/>
      <c r="CQ31" s="639"/>
      <c r="CR31" s="623">
        <v>124168</v>
      </c>
      <c r="CS31" s="655"/>
      <c r="CT31" s="655"/>
      <c r="CU31" s="655"/>
      <c r="CV31" s="655"/>
      <c r="CW31" s="655"/>
      <c r="CX31" s="655"/>
      <c r="CY31" s="656"/>
      <c r="CZ31" s="657">
        <v>0.8</v>
      </c>
      <c r="DA31" s="658"/>
      <c r="DB31" s="658"/>
      <c r="DC31" s="659"/>
      <c r="DD31" s="632">
        <v>124168</v>
      </c>
      <c r="DE31" s="655"/>
      <c r="DF31" s="655"/>
      <c r="DG31" s="655"/>
      <c r="DH31" s="655"/>
      <c r="DI31" s="655"/>
      <c r="DJ31" s="655"/>
      <c r="DK31" s="656"/>
      <c r="DL31" s="632">
        <v>124168</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265556</v>
      </c>
      <c r="S32" s="624"/>
      <c r="T32" s="624"/>
      <c r="U32" s="624"/>
      <c r="V32" s="624"/>
      <c r="W32" s="624"/>
      <c r="X32" s="624"/>
      <c r="Y32" s="625"/>
      <c r="Z32" s="626">
        <v>1.5</v>
      </c>
      <c r="AA32" s="626"/>
      <c r="AB32" s="626"/>
      <c r="AC32" s="626"/>
      <c r="AD32" s="627">
        <v>72064</v>
      </c>
      <c r="AE32" s="627"/>
      <c r="AF32" s="627"/>
      <c r="AG32" s="627"/>
      <c r="AH32" s="627"/>
      <c r="AI32" s="627"/>
      <c r="AJ32" s="627"/>
      <c r="AK32" s="627"/>
      <c r="AL32" s="628">
        <v>0.8</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99.2</v>
      </c>
      <c r="BH32" s="691"/>
      <c r="BI32" s="691"/>
      <c r="BJ32" s="691"/>
      <c r="BK32" s="691"/>
      <c r="BL32" s="691"/>
      <c r="BM32" s="692">
        <v>97.5</v>
      </c>
      <c r="BN32" s="691"/>
      <c r="BO32" s="691"/>
      <c r="BP32" s="691"/>
      <c r="BQ32" s="693"/>
      <c r="BR32" s="690">
        <v>98.9</v>
      </c>
      <c r="BS32" s="691"/>
      <c r="BT32" s="691"/>
      <c r="BU32" s="691"/>
      <c r="BV32" s="691"/>
      <c r="BW32" s="691"/>
      <c r="BX32" s="692">
        <v>96.7</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1488400</v>
      </c>
      <c r="S33" s="624"/>
      <c r="T33" s="624"/>
      <c r="U33" s="624"/>
      <c r="V33" s="624"/>
      <c r="W33" s="624"/>
      <c r="X33" s="624"/>
      <c r="Y33" s="625"/>
      <c r="Z33" s="626">
        <v>8.4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7144715</v>
      </c>
      <c r="CS33" s="655"/>
      <c r="CT33" s="655"/>
      <c r="CU33" s="655"/>
      <c r="CV33" s="655"/>
      <c r="CW33" s="655"/>
      <c r="CX33" s="655"/>
      <c r="CY33" s="656"/>
      <c r="CZ33" s="657">
        <v>43.6</v>
      </c>
      <c r="DA33" s="658"/>
      <c r="DB33" s="658"/>
      <c r="DC33" s="659"/>
      <c r="DD33" s="632">
        <v>6070180</v>
      </c>
      <c r="DE33" s="655"/>
      <c r="DF33" s="655"/>
      <c r="DG33" s="655"/>
      <c r="DH33" s="655"/>
      <c r="DI33" s="655"/>
      <c r="DJ33" s="655"/>
      <c r="DK33" s="656"/>
      <c r="DL33" s="632">
        <v>4644488</v>
      </c>
      <c r="DM33" s="655"/>
      <c r="DN33" s="655"/>
      <c r="DO33" s="655"/>
      <c r="DP33" s="655"/>
      <c r="DQ33" s="655"/>
      <c r="DR33" s="655"/>
      <c r="DS33" s="655"/>
      <c r="DT33" s="655"/>
      <c r="DU33" s="655"/>
      <c r="DV33" s="656"/>
      <c r="DW33" s="628">
        <v>44.4</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2467635</v>
      </c>
      <c r="CS34" s="624"/>
      <c r="CT34" s="624"/>
      <c r="CU34" s="624"/>
      <c r="CV34" s="624"/>
      <c r="CW34" s="624"/>
      <c r="CX34" s="624"/>
      <c r="CY34" s="625"/>
      <c r="CZ34" s="657">
        <v>15</v>
      </c>
      <c r="DA34" s="658"/>
      <c r="DB34" s="658"/>
      <c r="DC34" s="659"/>
      <c r="DD34" s="632">
        <v>1900636</v>
      </c>
      <c r="DE34" s="624"/>
      <c r="DF34" s="624"/>
      <c r="DG34" s="624"/>
      <c r="DH34" s="624"/>
      <c r="DI34" s="624"/>
      <c r="DJ34" s="624"/>
      <c r="DK34" s="625"/>
      <c r="DL34" s="632">
        <v>1708709</v>
      </c>
      <c r="DM34" s="624"/>
      <c r="DN34" s="624"/>
      <c r="DO34" s="624"/>
      <c r="DP34" s="624"/>
      <c r="DQ34" s="624"/>
      <c r="DR34" s="624"/>
      <c r="DS34" s="624"/>
      <c r="DT34" s="624"/>
      <c r="DU34" s="624"/>
      <c r="DV34" s="625"/>
      <c r="DW34" s="628">
        <v>16.3</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888200</v>
      </c>
      <c r="S35" s="624"/>
      <c r="T35" s="624"/>
      <c r="U35" s="624"/>
      <c r="V35" s="624"/>
      <c r="W35" s="624"/>
      <c r="X35" s="624"/>
      <c r="Y35" s="625"/>
      <c r="Z35" s="626">
        <v>5</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2242712</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464939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106961</v>
      </c>
      <c r="CS35" s="655"/>
      <c r="CT35" s="655"/>
      <c r="CU35" s="655"/>
      <c r="CV35" s="655"/>
      <c r="CW35" s="655"/>
      <c r="CX35" s="655"/>
      <c r="CY35" s="656"/>
      <c r="CZ35" s="657">
        <v>0.7</v>
      </c>
      <c r="DA35" s="658"/>
      <c r="DB35" s="658"/>
      <c r="DC35" s="659"/>
      <c r="DD35" s="632">
        <v>104484</v>
      </c>
      <c r="DE35" s="655"/>
      <c r="DF35" s="655"/>
      <c r="DG35" s="655"/>
      <c r="DH35" s="655"/>
      <c r="DI35" s="655"/>
      <c r="DJ35" s="655"/>
      <c r="DK35" s="656"/>
      <c r="DL35" s="632">
        <v>104484</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17779755</v>
      </c>
      <c r="S36" s="696"/>
      <c r="T36" s="696"/>
      <c r="U36" s="696"/>
      <c r="V36" s="696"/>
      <c r="W36" s="696"/>
      <c r="X36" s="696"/>
      <c r="Y36" s="697"/>
      <c r="Z36" s="698">
        <v>100</v>
      </c>
      <c r="AA36" s="698"/>
      <c r="AB36" s="698"/>
      <c r="AC36" s="698"/>
      <c r="AD36" s="699">
        <v>9574985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617855</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363004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1726917</v>
      </c>
      <c r="CS36" s="624"/>
      <c r="CT36" s="624"/>
      <c r="CU36" s="624"/>
      <c r="CV36" s="624"/>
      <c r="CW36" s="624"/>
      <c r="CX36" s="624"/>
      <c r="CY36" s="625"/>
      <c r="CZ36" s="657">
        <v>10.5</v>
      </c>
      <c r="DA36" s="658"/>
      <c r="DB36" s="658"/>
      <c r="DC36" s="659"/>
      <c r="DD36" s="632">
        <v>1642584</v>
      </c>
      <c r="DE36" s="624"/>
      <c r="DF36" s="624"/>
      <c r="DG36" s="624"/>
      <c r="DH36" s="624"/>
      <c r="DI36" s="624"/>
      <c r="DJ36" s="624"/>
      <c r="DK36" s="625"/>
      <c r="DL36" s="632">
        <v>1436170</v>
      </c>
      <c r="DM36" s="624"/>
      <c r="DN36" s="624"/>
      <c r="DO36" s="624"/>
      <c r="DP36" s="624"/>
      <c r="DQ36" s="624"/>
      <c r="DR36" s="624"/>
      <c r="DS36" s="624"/>
      <c r="DT36" s="624"/>
      <c r="DU36" s="624"/>
      <c r="DV36" s="625"/>
      <c r="DW36" s="628">
        <v>13.7</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189014</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9467</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841210</v>
      </c>
      <c r="CS37" s="655"/>
      <c r="CT37" s="655"/>
      <c r="CU37" s="655"/>
      <c r="CV37" s="655"/>
      <c r="CW37" s="655"/>
      <c r="CX37" s="655"/>
      <c r="CY37" s="656"/>
      <c r="CZ37" s="657">
        <v>5.0999999999999996</v>
      </c>
      <c r="DA37" s="658"/>
      <c r="DB37" s="658"/>
      <c r="DC37" s="659"/>
      <c r="DD37" s="632">
        <v>840797</v>
      </c>
      <c r="DE37" s="655"/>
      <c r="DF37" s="655"/>
      <c r="DG37" s="655"/>
      <c r="DH37" s="655"/>
      <c r="DI37" s="655"/>
      <c r="DJ37" s="655"/>
      <c r="DK37" s="656"/>
      <c r="DL37" s="632">
        <v>840797</v>
      </c>
      <c r="DM37" s="655"/>
      <c r="DN37" s="655"/>
      <c r="DO37" s="655"/>
      <c r="DP37" s="655"/>
      <c r="DQ37" s="655"/>
      <c r="DR37" s="655"/>
      <c r="DS37" s="655"/>
      <c r="DT37" s="655"/>
      <c r="DU37" s="655"/>
      <c r="DV37" s="656"/>
      <c r="DW37" s="628">
        <v>8</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5000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16246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2237712</v>
      </c>
      <c r="CS38" s="624"/>
      <c r="CT38" s="624"/>
      <c r="CU38" s="624"/>
      <c r="CV38" s="624"/>
      <c r="CW38" s="624"/>
      <c r="CX38" s="624"/>
      <c r="CY38" s="625"/>
      <c r="CZ38" s="657">
        <v>13.6</v>
      </c>
      <c r="DA38" s="658"/>
      <c r="DB38" s="658"/>
      <c r="DC38" s="659"/>
      <c r="DD38" s="632">
        <v>1828476</v>
      </c>
      <c r="DE38" s="624"/>
      <c r="DF38" s="624"/>
      <c r="DG38" s="624"/>
      <c r="DH38" s="624"/>
      <c r="DI38" s="624"/>
      <c r="DJ38" s="624"/>
      <c r="DK38" s="625"/>
      <c r="DL38" s="632">
        <v>1364125</v>
      </c>
      <c r="DM38" s="624"/>
      <c r="DN38" s="624"/>
      <c r="DO38" s="624"/>
      <c r="DP38" s="624"/>
      <c r="DQ38" s="624"/>
      <c r="DR38" s="624"/>
      <c r="DS38" s="624"/>
      <c r="DT38" s="624"/>
      <c r="DU38" s="624"/>
      <c r="DV38" s="625"/>
      <c r="DW38" s="628">
        <v>13</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571490</v>
      </c>
      <c r="CS39" s="655"/>
      <c r="CT39" s="655"/>
      <c r="CU39" s="655"/>
      <c r="CV39" s="655"/>
      <c r="CW39" s="655"/>
      <c r="CX39" s="655"/>
      <c r="CY39" s="656"/>
      <c r="CZ39" s="657">
        <v>3.5</v>
      </c>
      <c r="DA39" s="658"/>
      <c r="DB39" s="658"/>
      <c r="DC39" s="659"/>
      <c r="DD39" s="632">
        <v>560000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379366</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34000</v>
      </c>
      <c r="CS40" s="624"/>
      <c r="CT40" s="624"/>
      <c r="CU40" s="624"/>
      <c r="CV40" s="624"/>
      <c r="CW40" s="624"/>
      <c r="CX40" s="624"/>
      <c r="CY40" s="625"/>
      <c r="CZ40" s="657">
        <v>0.2</v>
      </c>
      <c r="DA40" s="658"/>
      <c r="DB40" s="658"/>
      <c r="DC40" s="659"/>
      <c r="DD40" s="632">
        <v>34000</v>
      </c>
      <c r="DE40" s="624"/>
      <c r="DF40" s="624"/>
      <c r="DG40" s="624"/>
      <c r="DH40" s="624"/>
      <c r="DI40" s="624"/>
      <c r="DJ40" s="624"/>
      <c r="DK40" s="625"/>
      <c r="DL40" s="632">
        <v>31000</v>
      </c>
      <c r="DM40" s="624"/>
      <c r="DN40" s="624"/>
      <c r="DO40" s="624"/>
      <c r="DP40" s="624"/>
      <c r="DQ40" s="624"/>
      <c r="DR40" s="624"/>
      <c r="DS40" s="624"/>
      <c r="DT40" s="624"/>
      <c r="DU40" s="624"/>
      <c r="DV40" s="625"/>
      <c r="DW40" s="628">
        <v>0.3</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1051477</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2033365</v>
      </c>
      <c r="CS42" s="624"/>
      <c r="CT42" s="624"/>
      <c r="CU42" s="624"/>
      <c r="CV42" s="624"/>
      <c r="CW42" s="624"/>
      <c r="CX42" s="624"/>
      <c r="CY42" s="625"/>
      <c r="CZ42" s="657">
        <v>12.4</v>
      </c>
      <c r="DA42" s="706"/>
      <c r="DB42" s="706"/>
      <c r="DC42" s="707"/>
      <c r="DD42" s="632">
        <v>563701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81923</v>
      </c>
      <c r="CS43" s="655"/>
      <c r="CT43" s="655"/>
      <c r="CU43" s="655"/>
      <c r="CV43" s="655"/>
      <c r="CW43" s="655"/>
      <c r="CX43" s="655"/>
      <c r="CY43" s="656"/>
      <c r="CZ43" s="657">
        <v>0.5</v>
      </c>
      <c r="DA43" s="658"/>
      <c r="DB43" s="658"/>
      <c r="DC43" s="659"/>
      <c r="DD43" s="632">
        <v>81923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2033365</v>
      </c>
      <c r="CS44" s="624"/>
      <c r="CT44" s="624"/>
      <c r="CU44" s="624"/>
      <c r="CV44" s="624"/>
      <c r="CW44" s="624"/>
      <c r="CX44" s="624"/>
      <c r="CY44" s="625"/>
      <c r="CZ44" s="657">
        <v>12.4</v>
      </c>
      <c r="DA44" s="706"/>
      <c r="DB44" s="706"/>
      <c r="DC44" s="707"/>
      <c r="DD44" s="632">
        <v>563701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1428734</v>
      </c>
      <c r="CS45" s="655"/>
      <c r="CT45" s="655"/>
      <c r="CU45" s="655"/>
      <c r="CV45" s="655"/>
      <c r="CW45" s="655"/>
      <c r="CX45" s="655"/>
      <c r="CY45" s="656"/>
      <c r="CZ45" s="657">
        <v>8.6999999999999993</v>
      </c>
      <c r="DA45" s="658"/>
      <c r="DB45" s="658"/>
      <c r="DC45" s="659"/>
      <c r="DD45" s="632">
        <v>115230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575465</v>
      </c>
      <c r="CS46" s="624"/>
      <c r="CT46" s="624"/>
      <c r="CU46" s="624"/>
      <c r="CV46" s="624"/>
      <c r="CW46" s="624"/>
      <c r="CX46" s="624"/>
      <c r="CY46" s="625"/>
      <c r="CZ46" s="657">
        <v>3.5</v>
      </c>
      <c r="DA46" s="706"/>
      <c r="DB46" s="706"/>
      <c r="DC46" s="707"/>
      <c r="DD46" s="632">
        <v>445705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16402906</v>
      </c>
      <c r="CS49" s="691"/>
      <c r="CT49" s="691"/>
      <c r="CU49" s="691"/>
      <c r="CV49" s="691"/>
      <c r="CW49" s="691"/>
      <c r="CX49" s="691"/>
      <c r="CY49" s="718"/>
      <c r="CZ49" s="719">
        <v>100</v>
      </c>
      <c r="DA49" s="720"/>
      <c r="DB49" s="720"/>
      <c r="DC49" s="721"/>
      <c r="DD49" s="722">
        <v>11190002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election activeCell="AU35" sqref="AU35:AY3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17802</v>
      </c>
      <c r="R7" s="753"/>
      <c r="S7" s="753"/>
      <c r="T7" s="753"/>
      <c r="U7" s="753"/>
      <c r="V7" s="753">
        <v>16425</v>
      </c>
      <c r="W7" s="753"/>
      <c r="X7" s="753"/>
      <c r="Y7" s="753"/>
      <c r="Z7" s="753"/>
      <c r="AA7" s="753">
        <v>1377</v>
      </c>
      <c r="AB7" s="753"/>
      <c r="AC7" s="753"/>
      <c r="AD7" s="753"/>
      <c r="AE7" s="754"/>
      <c r="AF7" s="755">
        <v>1215</v>
      </c>
      <c r="AG7" s="756"/>
      <c r="AH7" s="756"/>
      <c r="AI7" s="756"/>
      <c r="AJ7" s="757"/>
      <c r="AK7" s="792">
        <v>707</v>
      </c>
      <c r="AL7" s="793"/>
      <c r="AM7" s="793"/>
      <c r="AN7" s="793"/>
      <c r="AO7" s="793"/>
      <c r="AP7" s="793">
        <v>13159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553</v>
      </c>
      <c r="BT7" s="797"/>
      <c r="BU7" s="797"/>
      <c r="BV7" s="797"/>
      <c r="BW7" s="797"/>
      <c r="BX7" s="797"/>
      <c r="BY7" s="797"/>
      <c r="BZ7" s="797"/>
      <c r="CA7" s="797"/>
      <c r="CB7" s="797"/>
      <c r="CC7" s="797"/>
      <c r="CD7" s="797"/>
      <c r="CE7" s="797"/>
      <c r="CF7" s="797"/>
      <c r="CG7" s="798"/>
      <c r="CH7" s="789">
        <v>-2</v>
      </c>
      <c r="CI7" s="790"/>
      <c r="CJ7" s="790"/>
      <c r="CK7" s="790"/>
      <c r="CL7" s="791"/>
      <c r="CM7" s="789">
        <v>791</v>
      </c>
      <c r="CN7" s="790"/>
      <c r="CO7" s="790"/>
      <c r="CP7" s="790"/>
      <c r="CQ7" s="791"/>
      <c r="CR7" s="789">
        <v>1</v>
      </c>
      <c r="CS7" s="790"/>
      <c r="CT7" s="790"/>
      <c r="CU7" s="790"/>
      <c r="CV7" s="791"/>
      <c r="CW7" s="789" t="s">
        <v>557</v>
      </c>
      <c r="CX7" s="790"/>
      <c r="CY7" s="790"/>
      <c r="CZ7" s="790"/>
      <c r="DA7" s="791"/>
      <c r="DB7" s="789">
        <v>718</v>
      </c>
      <c r="DC7" s="790"/>
      <c r="DD7" s="790"/>
      <c r="DE7" s="790"/>
      <c r="DF7" s="791"/>
      <c r="DG7" s="789">
        <v>798</v>
      </c>
      <c r="DH7" s="790"/>
      <c r="DI7" s="790"/>
      <c r="DJ7" s="790"/>
      <c r="DK7" s="791"/>
      <c r="DL7" s="789" t="s">
        <v>557</v>
      </c>
      <c r="DM7" s="790"/>
      <c r="DN7" s="790"/>
      <c r="DO7" s="790"/>
      <c r="DP7" s="791"/>
      <c r="DQ7" s="789">
        <v>768</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17802</v>
      </c>
      <c r="R23" s="812"/>
      <c r="S23" s="812"/>
      <c r="T23" s="812"/>
      <c r="U23" s="812"/>
      <c r="V23" s="812">
        <v>16425</v>
      </c>
      <c r="W23" s="812"/>
      <c r="X23" s="812"/>
      <c r="Y23" s="812"/>
      <c r="Z23" s="812"/>
      <c r="AA23" s="812">
        <v>1377</v>
      </c>
      <c r="AB23" s="812"/>
      <c r="AC23" s="812"/>
      <c r="AD23" s="812"/>
      <c r="AE23" s="813"/>
      <c r="AF23" s="814">
        <v>1215</v>
      </c>
      <c r="AG23" s="812"/>
      <c r="AH23" s="812"/>
      <c r="AI23" s="812"/>
      <c r="AJ23" s="815"/>
      <c r="AK23" s="816"/>
      <c r="AL23" s="817"/>
      <c r="AM23" s="817"/>
      <c r="AN23" s="817"/>
      <c r="AO23" s="817"/>
      <c r="AP23" s="812">
        <v>13159</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8622</v>
      </c>
      <c r="R28" s="841"/>
      <c r="S28" s="841"/>
      <c r="T28" s="841"/>
      <c r="U28" s="841"/>
      <c r="V28" s="841">
        <v>8158</v>
      </c>
      <c r="W28" s="841"/>
      <c r="X28" s="841"/>
      <c r="Y28" s="841"/>
      <c r="Z28" s="841"/>
      <c r="AA28" s="841">
        <v>465</v>
      </c>
      <c r="AB28" s="841"/>
      <c r="AC28" s="841"/>
      <c r="AD28" s="841"/>
      <c r="AE28" s="842"/>
      <c r="AF28" s="843">
        <v>465</v>
      </c>
      <c r="AG28" s="841"/>
      <c r="AH28" s="841"/>
      <c r="AI28" s="841"/>
      <c r="AJ28" s="844"/>
      <c r="AK28" s="845">
        <v>543</v>
      </c>
      <c r="AL28" s="836"/>
      <c r="AM28" s="836"/>
      <c r="AN28" s="836"/>
      <c r="AO28" s="836"/>
      <c r="AP28" s="836" t="s">
        <v>488</v>
      </c>
      <c r="AQ28" s="836"/>
      <c r="AR28" s="836"/>
      <c r="AS28" s="836"/>
      <c r="AT28" s="836"/>
      <c r="AU28" s="836" t="s">
        <v>488</v>
      </c>
      <c r="AV28" s="836"/>
      <c r="AW28" s="836"/>
      <c r="AX28" s="836"/>
      <c r="AY28" s="836"/>
      <c r="AZ28" s="837" t="s">
        <v>488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3264</v>
      </c>
      <c r="R29" s="777"/>
      <c r="S29" s="777"/>
      <c r="T29" s="777"/>
      <c r="U29" s="777"/>
      <c r="V29" s="777">
        <v>3051</v>
      </c>
      <c r="W29" s="777"/>
      <c r="X29" s="777"/>
      <c r="Y29" s="777"/>
      <c r="Z29" s="777"/>
      <c r="AA29" s="777">
        <v>213</v>
      </c>
      <c r="AB29" s="777"/>
      <c r="AC29" s="777"/>
      <c r="AD29" s="777"/>
      <c r="AE29" s="778"/>
      <c r="AF29" s="779">
        <v>213</v>
      </c>
      <c r="AG29" s="780"/>
      <c r="AH29" s="780"/>
      <c r="AI29" s="780"/>
      <c r="AJ29" s="781"/>
      <c r="AK29" s="848">
        <v>439</v>
      </c>
      <c r="AL29" s="849"/>
      <c r="AM29" s="849"/>
      <c r="AN29" s="849"/>
      <c r="AO29" s="849"/>
      <c r="AP29" s="849" t="s">
        <v>488</v>
      </c>
      <c r="AQ29" s="849"/>
      <c r="AR29" s="849"/>
      <c r="AS29" s="849"/>
      <c r="AT29" s="849"/>
      <c r="AU29" s="849" t="s">
        <v>488</v>
      </c>
      <c r="AV29" s="849"/>
      <c r="AW29" s="849"/>
      <c r="AX29" s="849"/>
      <c r="AY29" s="849"/>
      <c r="AZ29" s="850" t="s">
        <v>488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479</v>
      </c>
      <c r="R30" s="777"/>
      <c r="S30" s="777"/>
      <c r="T30" s="777"/>
      <c r="U30" s="777"/>
      <c r="V30" s="777">
        <v>476</v>
      </c>
      <c r="W30" s="777"/>
      <c r="X30" s="777"/>
      <c r="Y30" s="777"/>
      <c r="Z30" s="777"/>
      <c r="AA30" s="777">
        <v>4</v>
      </c>
      <c r="AB30" s="777"/>
      <c r="AC30" s="777"/>
      <c r="AD30" s="777"/>
      <c r="AE30" s="778"/>
      <c r="AF30" s="779">
        <v>4</v>
      </c>
      <c r="AG30" s="780"/>
      <c r="AH30" s="780"/>
      <c r="AI30" s="780"/>
      <c r="AJ30" s="781"/>
      <c r="AK30" s="848">
        <v>114</v>
      </c>
      <c r="AL30" s="849"/>
      <c r="AM30" s="849"/>
      <c r="AN30" s="849"/>
      <c r="AO30" s="849"/>
      <c r="AP30" s="849" t="s">
        <v>488</v>
      </c>
      <c r="AQ30" s="849"/>
      <c r="AR30" s="849"/>
      <c r="AS30" s="849"/>
      <c r="AT30" s="849"/>
      <c r="AU30" s="849" t="s">
        <v>488</v>
      </c>
      <c r="AV30" s="849"/>
      <c r="AW30" s="849"/>
      <c r="AX30" s="849"/>
      <c r="AY30" s="849"/>
      <c r="AZ30" s="850" t="s">
        <v>488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1087</v>
      </c>
      <c r="R31" s="777"/>
      <c r="S31" s="777"/>
      <c r="T31" s="777"/>
      <c r="U31" s="777"/>
      <c r="V31" s="777">
        <v>972</v>
      </c>
      <c r="W31" s="777"/>
      <c r="X31" s="777"/>
      <c r="Y31" s="777"/>
      <c r="Z31" s="777"/>
      <c r="AA31" s="777">
        <v>114</v>
      </c>
      <c r="AB31" s="777"/>
      <c r="AC31" s="777"/>
      <c r="AD31" s="777"/>
      <c r="AE31" s="778"/>
      <c r="AF31" s="779">
        <v>1472</v>
      </c>
      <c r="AG31" s="780"/>
      <c r="AH31" s="780"/>
      <c r="AI31" s="780"/>
      <c r="AJ31" s="781"/>
      <c r="AK31" s="848">
        <v>5</v>
      </c>
      <c r="AL31" s="849"/>
      <c r="AM31" s="849"/>
      <c r="AN31" s="849"/>
      <c r="AO31" s="849"/>
      <c r="AP31" s="849">
        <v>1808</v>
      </c>
      <c r="AQ31" s="849"/>
      <c r="AR31" s="849"/>
      <c r="AS31" s="849"/>
      <c r="AT31" s="849"/>
      <c r="AU31" s="849">
        <v>4</v>
      </c>
      <c r="AV31" s="849"/>
      <c r="AW31" s="849"/>
      <c r="AX31" s="849"/>
      <c r="AY31" s="849"/>
      <c r="AZ31" s="850" t="s">
        <v>488</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1423</v>
      </c>
      <c r="R32" s="777"/>
      <c r="S32" s="777"/>
      <c r="T32" s="777"/>
      <c r="U32" s="777"/>
      <c r="V32" s="777">
        <v>1314</v>
      </c>
      <c r="W32" s="777"/>
      <c r="X32" s="777"/>
      <c r="Y32" s="777"/>
      <c r="Z32" s="777"/>
      <c r="AA32" s="777">
        <v>109</v>
      </c>
      <c r="AB32" s="777"/>
      <c r="AC32" s="777"/>
      <c r="AD32" s="777"/>
      <c r="AE32" s="778"/>
      <c r="AF32" s="779">
        <v>73</v>
      </c>
      <c r="AG32" s="780"/>
      <c r="AH32" s="780"/>
      <c r="AI32" s="780"/>
      <c r="AJ32" s="781"/>
      <c r="AK32" s="848">
        <v>572</v>
      </c>
      <c r="AL32" s="849"/>
      <c r="AM32" s="849"/>
      <c r="AN32" s="849"/>
      <c r="AO32" s="849"/>
      <c r="AP32" s="849">
        <v>4356</v>
      </c>
      <c r="AQ32" s="849"/>
      <c r="AR32" s="849"/>
      <c r="AS32" s="849"/>
      <c r="AT32" s="849"/>
      <c r="AU32" s="849">
        <v>3998</v>
      </c>
      <c r="AV32" s="849"/>
      <c r="AW32" s="849"/>
      <c r="AX32" s="849"/>
      <c r="AY32" s="849"/>
      <c r="AZ32" s="850" t="s">
        <v>488</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53</v>
      </c>
      <c r="R33" s="777"/>
      <c r="S33" s="777"/>
      <c r="T33" s="777"/>
      <c r="U33" s="777"/>
      <c r="V33" s="777">
        <v>51</v>
      </c>
      <c r="W33" s="777"/>
      <c r="X33" s="777"/>
      <c r="Y33" s="777"/>
      <c r="Z33" s="777"/>
      <c r="AA33" s="777">
        <v>2</v>
      </c>
      <c r="AB33" s="777"/>
      <c r="AC33" s="777"/>
      <c r="AD33" s="777"/>
      <c r="AE33" s="778"/>
      <c r="AF33" s="779">
        <v>2</v>
      </c>
      <c r="AG33" s="780"/>
      <c r="AH33" s="780"/>
      <c r="AI33" s="780"/>
      <c r="AJ33" s="781"/>
      <c r="AK33" s="848">
        <v>23</v>
      </c>
      <c r="AL33" s="849"/>
      <c r="AM33" s="849"/>
      <c r="AN33" s="849"/>
      <c r="AO33" s="849"/>
      <c r="AP33" s="849">
        <v>219</v>
      </c>
      <c r="AQ33" s="849"/>
      <c r="AR33" s="849"/>
      <c r="AS33" s="849"/>
      <c r="AT33" s="849"/>
      <c r="AU33" s="849">
        <v>219</v>
      </c>
      <c r="AV33" s="849"/>
      <c r="AW33" s="849"/>
      <c r="AX33" s="849"/>
      <c r="AY33" s="849"/>
      <c r="AZ33" s="850" t="s">
        <v>488</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244</v>
      </c>
      <c r="R34" s="777"/>
      <c r="S34" s="777"/>
      <c r="T34" s="777"/>
      <c r="U34" s="777"/>
      <c r="V34" s="777">
        <v>236</v>
      </c>
      <c r="W34" s="777"/>
      <c r="X34" s="777"/>
      <c r="Y34" s="777"/>
      <c r="Z34" s="777"/>
      <c r="AA34" s="777">
        <v>8</v>
      </c>
      <c r="AB34" s="777"/>
      <c r="AC34" s="777"/>
      <c r="AD34" s="777"/>
      <c r="AE34" s="778"/>
      <c r="AF34" s="779">
        <v>8</v>
      </c>
      <c r="AG34" s="780"/>
      <c r="AH34" s="780"/>
      <c r="AI34" s="780"/>
      <c r="AJ34" s="781"/>
      <c r="AK34" s="848">
        <v>155</v>
      </c>
      <c r="AL34" s="849"/>
      <c r="AM34" s="849"/>
      <c r="AN34" s="849"/>
      <c r="AO34" s="849"/>
      <c r="AP34" s="849">
        <v>24</v>
      </c>
      <c r="AQ34" s="849"/>
      <c r="AR34" s="849"/>
      <c r="AS34" s="849"/>
      <c r="AT34" s="849"/>
      <c r="AU34" s="849" t="s">
        <v>558</v>
      </c>
      <c r="AV34" s="849"/>
      <c r="AW34" s="849"/>
      <c r="AX34" s="849"/>
      <c r="AY34" s="849"/>
      <c r="AZ34" s="850" t="s">
        <v>488</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2237</v>
      </c>
      <c r="AG63" s="860"/>
      <c r="AH63" s="860"/>
      <c r="AI63" s="860"/>
      <c r="AJ63" s="861"/>
      <c r="AK63" s="862"/>
      <c r="AL63" s="857"/>
      <c r="AM63" s="857"/>
      <c r="AN63" s="857"/>
      <c r="AO63" s="857"/>
      <c r="AP63" s="860">
        <v>6407</v>
      </c>
      <c r="AQ63" s="860"/>
      <c r="AR63" s="860"/>
      <c r="AS63" s="860"/>
      <c r="AT63" s="860"/>
      <c r="AU63" s="860">
        <v>4221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1476</v>
      </c>
      <c r="R68" s="884"/>
      <c r="S68" s="884"/>
      <c r="T68" s="884"/>
      <c r="U68" s="884"/>
      <c r="V68" s="884">
        <v>1442</v>
      </c>
      <c r="W68" s="884"/>
      <c r="X68" s="884"/>
      <c r="Y68" s="884"/>
      <c r="Z68" s="884"/>
      <c r="AA68" s="884">
        <v>35</v>
      </c>
      <c r="AB68" s="884"/>
      <c r="AC68" s="884"/>
      <c r="AD68" s="884"/>
      <c r="AE68" s="884"/>
      <c r="AF68" s="884">
        <v>35</v>
      </c>
      <c r="AG68" s="884"/>
      <c r="AH68" s="884"/>
      <c r="AI68" s="884"/>
      <c r="AJ68" s="884"/>
      <c r="AK68" s="884" t="s">
        <v>488</v>
      </c>
      <c r="AL68" s="884"/>
      <c r="AM68" s="884"/>
      <c r="AN68" s="884"/>
      <c r="AO68" s="884"/>
      <c r="AP68" s="884" t="s">
        <v>488</v>
      </c>
      <c r="AQ68" s="884"/>
      <c r="AR68" s="884"/>
      <c r="AS68" s="884"/>
      <c r="AT68" s="884"/>
      <c r="AU68" s="884" t="s">
        <v>488</v>
      </c>
      <c r="AV68" s="884"/>
      <c r="AW68" s="884"/>
      <c r="AX68" s="884"/>
      <c r="AY68" s="884"/>
      <c r="AZ68" s="885" t="s">
        <v>550</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544</v>
      </c>
      <c r="C69" s="892"/>
      <c r="D69" s="892"/>
      <c r="E69" s="892"/>
      <c r="F69" s="892"/>
      <c r="G69" s="892"/>
      <c r="H69" s="892"/>
      <c r="I69" s="892"/>
      <c r="J69" s="892"/>
      <c r="K69" s="892"/>
      <c r="L69" s="892"/>
      <c r="M69" s="892"/>
      <c r="N69" s="892"/>
      <c r="O69" s="892"/>
      <c r="P69" s="893"/>
      <c r="Q69" s="894">
        <v>634650</v>
      </c>
      <c r="R69" s="849"/>
      <c r="S69" s="849"/>
      <c r="T69" s="849"/>
      <c r="U69" s="849"/>
      <c r="V69" s="849">
        <v>617408</v>
      </c>
      <c r="W69" s="849"/>
      <c r="X69" s="849"/>
      <c r="Y69" s="849"/>
      <c r="Z69" s="849"/>
      <c r="AA69" s="849">
        <v>17242</v>
      </c>
      <c r="AB69" s="849"/>
      <c r="AC69" s="849"/>
      <c r="AD69" s="849"/>
      <c r="AE69" s="849"/>
      <c r="AF69" s="849">
        <v>17242</v>
      </c>
      <c r="AG69" s="849"/>
      <c r="AH69" s="849"/>
      <c r="AI69" s="849"/>
      <c r="AJ69" s="849"/>
      <c r="AK69" s="849">
        <v>5814</v>
      </c>
      <c r="AL69" s="849"/>
      <c r="AM69" s="849"/>
      <c r="AN69" s="849"/>
      <c r="AO69" s="849"/>
      <c r="AP69" s="849" t="s">
        <v>488</v>
      </c>
      <c r="AQ69" s="849"/>
      <c r="AR69" s="849"/>
      <c r="AS69" s="849"/>
      <c r="AT69" s="849"/>
      <c r="AU69" s="849" t="s">
        <v>488</v>
      </c>
      <c r="AV69" s="849"/>
      <c r="AW69" s="849"/>
      <c r="AX69" s="849"/>
      <c r="AY69" s="849"/>
      <c r="AZ69" s="895" t="s">
        <v>551</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545</v>
      </c>
      <c r="C70" s="892"/>
      <c r="D70" s="892"/>
      <c r="E70" s="892"/>
      <c r="F70" s="892"/>
      <c r="G70" s="892"/>
      <c r="H70" s="892"/>
      <c r="I70" s="892"/>
      <c r="J70" s="892"/>
      <c r="K70" s="892"/>
      <c r="L70" s="892"/>
      <c r="M70" s="892"/>
      <c r="N70" s="892"/>
      <c r="O70" s="892"/>
      <c r="P70" s="893"/>
      <c r="Q70" s="894">
        <v>31982</v>
      </c>
      <c r="R70" s="849"/>
      <c r="S70" s="849"/>
      <c r="T70" s="849"/>
      <c r="U70" s="849"/>
      <c r="V70" s="849">
        <v>31890</v>
      </c>
      <c r="W70" s="849"/>
      <c r="X70" s="849"/>
      <c r="Y70" s="849"/>
      <c r="Z70" s="849"/>
      <c r="AA70" s="849">
        <v>92</v>
      </c>
      <c r="AB70" s="849"/>
      <c r="AC70" s="849"/>
      <c r="AD70" s="849"/>
      <c r="AE70" s="849"/>
      <c r="AF70" s="849">
        <v>92</v>
      </c>
      <c r="AG70" s="849"/>
      <c r="AH70" s="849"/>
      <c r="AI70" s="849"/>
      <c r="AJ70" s="849"/>
      <c r="AK70" s="849">
        <v>972</v>
      </c>
      <c r="AL70" s="849"/>
      <c r="AM70" s="849"/>
      <c r="AN70" s="849"/>
      <c r="AO70" s="849"/>
      <c r="AP70" s="849" t="s">
        <v>488</v>
      </c>
      <c r="AQ70" s="849"/>
      <c r="AR70" s="849"/>
      <c r="AS70" s="849"/>
      <c r="AT70" s="849"/>
      <c r="AU70" s="849" t="s">
        <v>488</v>
      </c>
      <c r="AV70" s="849"/>
      <c r="AW70" s="849"/>
      <c r="AX70" s="849"/>
      <c r="AY70" s="849"/>
      <c r="AZ70" s="895" t="s">
        <v>550</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545</v>
      </c>
      <c r="C71" s="892"/>
      <c r="D71" s="892"/>
      <c r="E71" s="892"/>
      <c r="F71" s="892"/>
      <c r="G71" s="892"/>
      <c r="H71" s="892"/>
      <c r="I71" s="892"/>
      <c r="J71" s="892"/>
      <c r="K71" s="892"/>
      <c r="L71" s="892"/>
      <c r="M71" s="892"/>
      <c r="N71" s="892"/>
      <c r="O71" s="892"/>
      <c r="P71" s="893"/>
      <c r="Q71" s="894">
        <v>346</v>
      </c>
      <c r="R71" s="849"/>
      <c r="S71" s="849"/>
      <c r="T71" s="849"/>
      <c r="U71" s="849"/>
      <c r="V71" s="849">
        <v>170</v>
      </c>
      <c r="W71" s="849"/>
      <c r="X71" s="849"/>
      <c r="Y71" s="849"/>
      <c r="Z71" s="849"/>
      <c r="AA71" s="849">
        <v>176</v>
      </c>
      <c r="AB71" s="849"/>
      <c r="AC71" s="849"/>
      <c r="AD71" s="849"/>
      <c r="AE71" s="849"/>
      <c r="AF71" s="849">
        <v>176</v>
      </c>
      <c r="AG71" s="849"/>
      <c r="AH71" s="849"/>
      <c r="AI71" s="849"/>
      <c r="AJ71" s="849"/>
      <c r="AK71" s="849" t="s">
        <v>488</v>
      </c>
      <c r="AL71" s="849"/>
      <c r="AM71" s="849"/>
      <c r="AN71" s="849"/>
      <c r="AO71" s="849"/>
      <c r="AP71" s="849" t="s">
        <v>488</v>
      </c>
      <c r="AQ71" s="849"/>
      <c r="AR71" s="849"/>
      <c r="AS71" s="849"/>
      <c r="AT71" s="849"/>
      <c r="AU71" s="849" t="s">
        <v>488</v>
      </c>
      <c r="AV71" s="849"/>
      <c r="AW71" s="849"/>
      <c r="AX71" s="849"/>
      <c r="AY71" s="849"/>
      <c r="AZ71" s="895" t="s">
        <v>552</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546</v>
      </c>
      <c r="C72" s="892"/>
      <c r="D72" s="892"/>
      <c r="E72" s="892"/>
      <c r="F72" s="892"/>
      <c r="G72" s="892"/>
      <c r="H72" s="892"/>
      <c r="I72" s="892"/>
      <c r="J72" s="892"/>
      <c r="K72" s="892"/>
      <c r="L72" s="892"/>
      <c r="M72" s="892"/>
      <c r="N72" s="892"/>
      <c r="O72" s="892"/>
      <c r="P72" s="893"/>
      <c r="Q72" s="894">
        <v>422</v>
      </c>
      <c r="R72" s="849"/>
      <c r="S72" s="849"/>
      <c r="T72" s="849"/>
      <c r="U72" s="849"/>
      <c r="V72" s="849">
        <v>404</v>
      </c>
      <c r="W72" s="849"/>
      <c r="X72" s="849"/>
      <c r="Y72" s="849"/>
      <c r="Z72" s="849"/>
      <c r="AA72" s="849">
        <v>17</v>
      </c>
      <c r="AB72" s="849"/>
      <c r="AC72" s="849"/>
      <c r="AD72" s="849"/>
      <c r="AE72" s="849"/>
      <c r="AF72" s="849">
        <v>17</v>
      </c>
      <c r="AG72" s="849"/>
      <c r="AH72" s="849"/>
      <c r="AI72" s="849"/>
      <c r="AJ72" s="849"/>
      <c r="AK72" s="849">
        <v>95</v>
      </c>
      <c r="AL72" s="849"/>
      <c r="AM72" s="849"/>
      <c r="AN72" s="849"/>
      <c r="AO72" s="849"/>
      <c r="AP72" s="849" t="s">
        <v>488</v>
      </c>
      <c r="AQ72" s="849"/>
      <c r="AR72" s="849"/>
      <c r="AS72" s="849"/>
      <c r="AT72" s="849"/>
      <c r="AU72" s="849" t="s">
        <v>488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547</v>
      </c>
      <c r="C73" s="892"/>
      <c r="D73" s="892"/>
      <c r="E73" s="892"/>
      <c r="F73" s="892"/>
      <c r="G73" s="892"/>
      <c r="H73" s="892"/>
      <c r="I73" s="892"/>
      <c r="J73" s="892"/>
      <c r="K73" s="892"/>
      <c r="L73" s="892"/>
      <c r="M73" s="892"/>
      <c r="N73" s="892"/>
      <c r="O73" s="892"/>
      <c r="P73" s="893"/>
      <c r="Q73" s="894">
        <v>13</v>
      </c>
      <c r="R73" s="849"/>
      <c r="S73" s="849"/>
      <c r="T73" s="849"/>
      <c r="U73" s="849"/>
      <c r="V73" s="849">
        <v>10</v>
      </c>
      <c r="W73" s="849"/>
      <c r="X73" s="849"/>
      <c r="Y73" s="849"/>
      <c r="Z73" s="849"/>
      <c r="AA73" s="849">
        <v>2</v>
      </c>
      <c r="AB73" s="849"/>
      <c r="AC73" s="849"/>
      <c r="AD73" s="849"/>
      <c r="AE73" s="849"/>
      <c r="AF73" s="849">
        <v>2</v>
      </c>
      <c r="AG73" s="849"/>
      <c r="AH73" s="849"/>
      <c r="AI73" s="849"/>
      <c r="AJ73" s="849"/>
      <c r="AK73" s="849">
        <v>1</v>
      </c>
      <c r="AL73" s="849"/>
      <c r="AM73" s="849"/>
      <c r="AN73" s="849"/>
      <c r="AO73" s="849"/>
      <c r="AP73" s="849" t="s">
        <v>554</v>
      </c>
      <c r="AQ73" s="849"/>
      <c r="AR73" s="849"/>
      <c r="AS73" s="849"/>
      <c r="AT73" s="849"/>
      <c r="AU73" s="849" t="s">
        <v>554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548</v>
      </c>
      <c r="C74" s="892"/>
      <c r="D74" s="892"/>
      <c r="E74" s="892"/>
      <c r="F74" s="892"/>
      <c r="G74" s="892"/>
      <c r="H74" s="892"/>
      <c r="I74" s="892"/>
      <c r="J74" s="892"/>
      <c r="K74" s="892"/>
      <c r="L74" s="892"/>
      <c r="M74" s="892"/>
      <c r="N74" s="892"/>
      <c r="O74" s="892"/>
      <c r="P74" s="893"/>
      <c r="Q74" s="894">
        <v>256</v>
      </c>
      <c r="R74" s="849"/>
      <c r="S74" s="849"/>
      <c r="T74" s="849"/>
      <c r="U74" s="849"/>
      <c r="V74" s="849">
        <v>204</v>
      </c>
      <c r="W74" s="849"/>
      <c r="X74" s="849"/>
      <c r="Y74" s="849"/>
      <c r="Z74" s="849"/>
      <c r="AA74" s="849">
        <v>52</v>
      </c>
      <c r="AB74" s="849"/>
      <c r="AC74" s="849"/>
      <c r="AD74" s="849"/>
      <c r="AE74" s="849"/>
      <c r="AF74" s="849">
        <v>52</v>
      </c>
      <c r="AG74" s="849"/>
      <c r="AH74" s="849"/>
      <c r="AI74" s="849"/>
      <c r="AJ74" s="849"/>
      <c r="AK74" s="849" t="s">
        <v>555</v>
      </c>
      <c r="AL74" s="849"/>
      <c r="AM74" s="849"/>
      <c r="AN74" s="849"/>
      <c r="AO74" s="849"/>
      <c r="AP74" s="849" t="s">
        <v>556</v>
      </c>
      <c r="AQ74" s="849"/>
      <c r="AR74" s="849"/>
      <c r="AS74" s="849"/>
      <c r="AT74" s="849"/>
      <c r="AU74" s="849" t="s">
        <v>556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549</v>
      </c>
      <c r="C75" s="892"/>
      <c r="D75" s="892"/>
      <c r="E75" s="892"/>
      <c r="F75" s="892"/>
      <c r="G75" s="892"/>
      <c r="H75" s="892"/>
      <c r="I75" s="892"/>
      <c r="J75" s="892"/>
      <c r="K75" s="892"/>
      <c r="L75" s="892"/>
      <c r="M75" s="892"/>
      <c r="N75" s="892"/>
      <c r="O75" s="892"/>
      <c r="P75" s="893"/>
      <c r="Q75" s="897">
        <v>6701</v>
      </c>
      <c r="R75" s="898"/>
      <c r="S75" s="898"/>
      <c r="T75" s="898"/>
      <c r="U75" s="848"/>
      <c r="V75" s="899">
        <v>6303</v>
      </c>
      <c r="W75" s="898"/>
      <c r="X75" s="898"/>
      <c r="Y75" s="898"/>
      <c r="Z75" s="848"/>
      <c r="AA75" s="899">
        <v>398</v>
      </c>
      <c r="AB75" s="898"/>
      <c r="AC75" s="898"/>
      <c r="AD75" s="898"/>
      <c r="AE75" s="848"/>
      <c r="AF75" s="899">
        <v>354</v>
      </c>
      <c r="AG75" s="898"/>
      <c r="AH75" s="898"/>
      <c r="AI75" s="898"/>
      <c r="AJ75" s="848"/>
      <c r="AK75" s="899" t="s">
        <v>558</v>
      </c>
      <c r="AL75" s="898"/>
      <c r="AM75" s="898"/>
      <c r="AN75" s="898"/>
      <c r="AO75" s="848"/>
      <c r="AP75" s="899">
        <v>1568</v>
      </c>
      <c r="AQ75" s="898"/>
      <c r="AR75" s="898"/>
      <c r="AS75" s="898"/>
      <c r="AT75" s="848"/>
      <c r="AU75" s="899">
        <v>184</v>
      </c>
      <c r="AV75" s="898"/>
      <c r="AW75" s="898"/>
      <c r="AX75" s="898"/>
      <c r="AY75" s="848"/>
      <c r="AZ75" s="895" t="s">
        <v>550</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17970</v>
      </c>
      <c r="AG88" s="860"/>
      <c r="AH88" s="860"/>
      <c r="AI88" s="860"/>
      <c r="AJ88" s="860"/>
      <c r="AK88" s="857"/>
      <c r="AL88" s="857"/>
      <c r="AM88" s="857"/>
      <c r="AN88" s="857"/>
      <c r="AO88" s="857"/>
      <c r="AP88" s="860">
        <v>1568</v>
      </c>
      <c r="AQ88" s="860"/>
      <c r="AR88" s="860"/>
      <c r="AS88" s="860"/>
      <c r="AT88" s="860"/>
      <c r="AU88" s="860">
        <v>184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v>
      </c>
      <c r="CS102" s="868"/>
      <c r="CT102" s="868"/>
      <c r="CU102" s="868"/>
      <c r="CV102" s="911"/>
      <c r="CW102" s="910" t="s">
        <v>488</v>
      </c>
      <c r="CX102" s="868"/>
      <c r="CY102" s="868"/>
      <c r="CZ102" s="868"/>
      <c r="DA102" s="911"/>
      <c r="DB102" s="910">
        <v>718</v>
      </c>
      <c r="DC102" s="868"/>
      <c r="DD102" s="868"/>
      <c r="DE102" s="868"/>
      <c r="DF102" s="911"/>
      <c r="DG102" s="910">
        <v>798</v>
      </c>
      <c r="DH102" s="868"/>
      <c r="DI102" s="868"/>
      <c r="DJ102" s="868"/>
      <c r="DK102" s="911"/>
      <c r="DL102" s="910" t="s">
        <v>488</v>
      </c>
      <c r="DM102" s="868"/>
      <c r="DN102" s="868"/>
      <c r="DO102" s="868"/>
      <c r="DP102" s="911"/>
      <c r="DQ102" s="910">
        <v>768</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285</v>
      </c>
      <c r="AG109" s="913"/>
      <c r="AH109" s="913"/>
      <c r="AI109" s="913"/>
      <c r="AJ109" s="914"/>
      <c r="AK109" s="912" t="s">
        <v>284</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285</v>
      </c>
      <c r="BW109" s="913"/>
      <c r="BX109" s="913"/>
      <c r="BY109" s="913"/>
      <c r="BZ109" s="914"/>
      <c r="CA109" s="912" t="s">
        <v>284</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285</v>
      </c>
      <c r="DM109" s="913"/>
      <c r="DN109" s="913"/>
      <c r="DO109" s="913"/>
      <c r="DP109" s="914"/>
      <c r="DQ109" s="912" t="s">
        <v>284</v>
      </c>
      <c r="DR109" s="913"/>
      <c r="DS109" s="913"/>
      <c r="DT109" s="913"/>
      <c r="DU109" s="914"/>
      <c r="DV109" s="912" t="s">
        <v>407</v>
      </c>
      <c r="DW109" s="913"/>
      <c r="DX109" s="913"/>
      <c r="DY109" s="913"/>
      <c r="DZ109" s="915"/>
    </row>
    <row r="110" spans="1:131" s="197" customFormat="1" ht="26.25" customHeight="1" x14ac:dyDescent="0.15">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1216445</v>
      </c>
      <c r="AB110" s="920"/>
      <c r="AC110" s="920"/>
      <c r="AD110" s="920"/>
      <c r="AE110" s="921"/>
      <c r="AF110" s="922">
        <v>1277752</v>
      </c>
      <c r="AG110" s="920"/>
      <c r="AH110" s="920"/>
      <c r="AI110" s="920"/>
      <c r="AJ110" s="921"/>
      <c r="AK110" s="922">
        <v>1141236</v>
      </c>
      <c r="AL110" s="920"/>
      <c r="AM110" s="920"/>
      <c r="AN110" s="920"/>
      <c r="AO110" s="921"/>
      <c r="AP110" s="923">
        <v>12.6</v>
      </c>
      <c r="AQ110" s="924"/>
      <c r="AR110" s="924"/>
      <c r="AS110" s="924"/>
      <c r="AT110" s="925"/>
      <c r="AU110" s="926" t="s">
        <v>61</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12074099</v>
      </c>
      <c r="BR110" s="957"/>
      <c r="BS110" s="957"/>
      <c r="BT110" s="957"/>
      <c r="BU110" s="957"/>
      <c r="BV110" s="957">
        <v>12688037</v>
      </c>
      <c r="BW110" s="957"/>
      <c r="BX110" s="957"/>
      <c r="BY110" s="957"/>
      <c r="BZ110" s="957"/>
      <c r="CA110" s="957">
        <v>13159369</v>
      </c>
      <c r="CB110" s="957"/>
      <c r="CC110" s="957"/>
      <c r="CD110" s="957"/>
      <c r="CE110" s="957"/>
      <c r="CF110" s="971">
        <v>144.9</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413</v>
      </c>
      <c r="AB111" s="964"/>
      <c r="AC111" s="964"/>
      <c r="AD111" s="964"/>
      <c r="AE111" s="965"/>
      <c r="AF111" s="966" t="s">
        <v>413</v>
      </c>
      <c r="AG111" s="964"/>
      <c r="AH111" s="964"/>
      <c r="AI111" s="964"/>
      <c r="AJ111" s="965"/>
      <c r="AK111" s="966" t="s">
        <v>413</v>
      </c>
      <c r="AL111" s="964"/>
      <c r="AM111" s="964"/>
      <c r="AN111" s="964"/>
      <c r="AO111" s="965"/>
      <c r="AP111" s="967" t="s">
        <v>413</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v>1132</v>
      </c>
      <c r="BR111" s="950"/>
      <c r="BS111" s="950"/>
      <c r="BT111" s="950"/>
      <c r="BU111" s="950"/>
      <c r="BV111" s="950" t="s">
        <v>413</v>
      </c>
      <c r="BW111" s="950"/>
      <c r="BX111" s="950"/>
      <c r="BY111" s="950"/>
      <c r="BZ111" s="950"/>
      <c r="CA111" s="950" t="s">
        <v>413</v>
      </c>
      <c r="CB111" s="950"/>
      <c r="CC111" s="950"/>
      <c r="CD111" s="950"/>
      <c r="CE111" s="950"/>
      <c r="CF111" s="944" t="s">
        <v>413</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4052795</v>
      </c>
      <c r="BR112" s="950"/>
      <c r="BS112" s="950"/>
      <c r="BT112" s="950"/>
      <c r="BU112" s="950"/>
      <c r="BV112" s="950">
        <v>4095020</v>
      </c>
      <c r="BW112" s="950"/>
      <c r="BX112" s="950"/>
      <c r="BY112" s="950"/>
      <c r="BZ112" s="950"/>
      <c r="CA112" s="950">
        <v>4220666</v>
      </c>
      <c r="CB112" s="950"/>
      <c r="CC112" s="950"/>
      <c r="CD112" s="950"/>
      <c r="CE112" s="950"/>
      <c r="CF112" s="944">
        <v>46.5</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328268</v>
      </c>
      <c r="AB113" s="964"/>
      <c r="AC113" s="964"/>
      <c r="AD113" s="964"/>
      <c r="AE113" s="965"/>
      <c r="AF113" s="966">
        <v>357797</v>
      </c>
      <c r="AG113" s="964"/>
      <c r="AH113" s="964"/>
      <c r="AI113" s="964"/>
      <c r="AJ113" s="965"/>
      <c r="AK113" s="966">
        <v>384596</v>
      </c>
      <c r="AL113" s="964"/>
      <c r="AM113" s="964"/>
      <c r="AN113" s="964"/>
      <c r="AO113" s="965"/>
      <c r="AP113" s="967">
        <v>4.2</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14497</v>
      </c>
      <c r="BR113" s="950"/>
      <c r="BS113" s="950"/>
      <c r="BT113" s="950"/>
      <c r="BU113" s="950"/>
      <c r="BV113" s="950">
        <v>187596</v>
      </c>
      <c r="BW113" s="950"/>
      <c r="BX113" s="950"/>
      <c r="BY113" s="950"/>
      <c r="BZ113" s="950"/>
      <c r="CA113" s="950">
        <v>184212</v>
      </c>
      <c r="CB113" s="950"/>
      <c r="CC113" s="950"/>
      <c r="CD113" s="950"/>
      <c r="CE113" s="950"/>
      <c r="CF113" s="944">
        <v>2</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1132</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2245803</v>
      </c>
      <c r="BR114" s="950"/>
      <c r="BS114" s="950"/>
      <c r="BT114" s="950"/>
      <c r="BU114" s="950"/>
      <c r="BV114" s="950">
        <v>2519145</v>
      </c>
      <c r="BW114" s="950"/>
      <c r="BX114" s="950"/>
      <c r="BY114" s="950"/>
      <c r="BZ114" s="950"/>
      <c r="CA114" s="950">
        <v>1836234</v>
      </c>
      <c r="CB114" s="950"/>
      <c r="CC114" s="950"/>
      <c r="CD114" s="950"/>
      <c r="CE114" s="950"/>
      <c r="CF114" s="944">
        <v>20.2</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1132</v>
      </c>
      <c r="AB115" s="964"/>
      <c r="AC115" s="964"/>
      <c r="AD115" s="964"/>
      <c r="AE115" s="965"/>
      <c r="AF115" s="966">
        <v>1132</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v>795914</v>
      </c>
      <c r="BR115" s="950"/>
      <c r="BS115" s="950"/>
      <c r="BT115" s="950"/>
      <c r="BU115" s="950"/>
      <c r="BV115" s="950">
        <v>765654</v>
      </c>
      <c r="BW115" s="950"/>
      <c r="BX115" s="950"/>
      <c r="BY115" s="950"/>
      <c r="BZ115" s="950"/>
      <c r="CA115" s="950">
        <v>767870</v>
      </c>
      <c r="CB115" s="950"/>
      <c r="CC115" s="950"/>
      <c r="CD115" s="950"/>
      <c r="CE115" s="950"/>
      <c r="CF115" s="944">
        <v>8.5</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1545845</v>
      </c>
      <c r="AB117" s="996"/>
      <c r="AC117" s="996"/>
      <c r="AD117" s="996"/>
      <c r="AE117" s="997"/>
      <c r="AF117" s="995">
        <v>1636681</v>
      </c>
      <c r="AG117" s="996"/>
      <c r="AH117" s="996"/>
      <c r="AI117" s="996"/>
      <c r="AJ117" s="997"/>
      <c r="AK117" s="995">
        <v>1525832</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285</v>
      </c>
      <c r="AG118" s="913"/>
      <c r="AH118" s="913"/>
      <c r="AI118" s="913"/>
      <c r="AJ118" s="914"/>
      <c r="AK118" s="912" t="s">
        <v>284</v>
      </c>
      <c r="AL118" s="913"/>
      <c r="AM118" s="913"/>
      <c r="AN118" s="913"/>
      <c r="AO118" s="914"/>
      <c r="AP118" s="1020" t="s">
        <v>407</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436</v>
      </c>
      <c r="BP118" s="1024"/>
      <c r="BQ118" s="1015">
        <v>19184240</v>
      </c>
      <c r="BR118" s="1016"/>
      <c r="BS118" s="1016"/>
      <c r="BT118" s="1016"/>
      <c r="BU118" s="1016"/>
      <c r="BV118" s="1016">
        <v>20255452</v>
      </c>
      <c r="BW118" s="1016"/>
      <c r="BX118" s="1016"/>
      <c r="BY118" s="1016"/>
      <c r="BZ118" s="1016"/>
      <c r="CA118" s="1016">
        <v>20168351</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3866793</v>
      </c>
      <c r="BR119" s="957"/>
      <c r="BS119" s="957"/>
      <c r="BT119" s="957"/>
      <c r="BU119" s="957"/>
      <c r="BV119" s="957">
        <v>4341862</v>
      </c>
      <c r="BW119" s="957"/>
      <c r="BX119" s="957"/>
      <c r="BY119" s="957"/>
      <c r="BZ119" s="957"/>
      <c r="CA119" s="957">
        <v>4498341</v>
      </c>
      <c r="CB119" s="957"/>
      <c r="CC119" s="957"/>
      <c r="CD119" s="957"/>
      <c r="CE119" s="957"/>
      <c r="CF119" s="971">
        <v>49.5</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1751830</v>
      </c>
      <c r="BR120" s="950"/>
      <c r="BS120" s="950"/>
      <c r="BT120" s="950"/>
      <c r="BU120" s="950"/>
      <c r="BV120" s="950">
        <v>1718431</v>
      </c>
      <c r="BW120" s="950"/>
      <c r="BX120" s="950"/>
      <c r="BY120" s="950"/>
      <c r="BZ120" s="950"/>
      <c r="CA120" s="950">
        <v>1677402</v>
      </c>
      <c r="CB120" s="950"/>
      <c r="CC120" s="950"/>
      <c r="CD120" s="950"/>
      <c r="CE120" s="950"/>
      <c r="CF120" s="944">
        <v>18.5</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3808686</v>
      </c>
      <c r="DH120" s="957"/>
      <c r="DI120" s="957"/>
      <c r="DJ120" s="957"/>
      <c r="DK120" s="957"/>
      <c r="DL120" s="957">
        <v>3860622</v>
      </c>
      <c r="DM120" s="957"/>
      <c r="DN120" s="957"/>
      <c r="DO120" s="957"/>
      <c r="DP120" s="957"/>
      <c r="DQ120" s="957">
        <v>3998420</v>
      </c>
      <c r="DR120" s="957"/>
      <c r="DS120" s="957"/>
      <c r="DT120" s="957"/>
      <c r="DU120" s="957"/>
      <c r="DV120" s="958">
        <v>44</v>
      </c>
      <c r="DW120" s="958"/>
      <c r="DX120" s="958"/>
      <c r="DY120" s="958"/>
      <c r="DZ120" s="959"/>
    </row>
    <row r="121" spans="1:130" s="197" customFormat="1" ht="26.25" customHeight="1" x14ac:dyDescent="0.15">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1132</v>
      </c>
      <c r="AB121" s="989"/>
      <c r="AC121" s="989"/>
      <c r="AD121" s="989"/>
      <c r="AE121" s="990"/>
      <c r="AF121" s="991">
        <v>1132</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12620765</v>
      </c>
      <c r="BR121" s="1016"/>
      <c r="BS121" s="1016"/>
      <c r="BT121" s="1016"/>
      <c r="BU121" s="1016"/>
      <c r="BV121" s="1016">
        <v>12990608</v>
      </c>
      <c r="BW121" s="1016"/>
      <c r="BX121" s="1016"/>
      <c r="BY121" s="1016"/>
      <c r="BZ121" s="1016"/>
      <c r="CA121" s="1016">
        <v>13244490</v>
      </c>
      <c r="CB121" s="1016"/>
      <c r="CC121" s="1016"/>
      <c r="CD121" s="1016"/>
      <c r="CE121" s="1016"/>
      <c r="CF121" s="1054">
        <v>145.80000000000001</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238256</v>
      </c>
      <c r="DH121" s="950"/>
      <c r="DI121" s="950"/>
      <c r="DJ121" s="950"/>
      <c r="DK121" s="950"/>
      <c r="DL121" s="950">
        <v>228541</v>
      </c>
      <c r="DM121" s="950"/>
      <c r="DN121" s="950"/>
      <c r="DO121" s="950"/>
      <c r="DP121" s="950"/>
      <c r="DQ121" s="950">
        <v>218630</v>
      </c>
      <c r="DR121" s="950"/>
      <c r="DS121" s="950"/>
      <c r="DT121" s="950"/>
      <c r="DU121" s="950"/>
      <c r="DV121" s="951">
        <v>2.4</v>
      </c>
      <c r="DW121" s="951"/>
      <c r="DX121" s="951"/>
      <c r="DY121" s="951"/>
      <c r="DZ121" s="952"/>
    </row>
    <row r="122" spans="1:130" s="197" customFormat="1" ht="26.25" customHeight="1" x14ac:dyDescent="0.15">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447</v>
      </c>
      <c r="BP122" s="1024"/>
      <c r="BQ122" s="1064">
        <v>18239388</v>
      </c>
      <c r="BR122" s="1065"/>
      <c r="BS122" s="1065"/>
      <c r="BT122" s="1065"/>
      <c r="BU122" s="1065"/>
      <c r="BV122" s="1065">
        <v>19050901</v>
      </c>
      <c r="BW122" s="1065"/>
      <c r="BX122" s="1065"/>
      <c r="BY122" s="1065"/>
      <c r="BZ122" s="1065"/>
      <c r="CA122" s="1065">
        <v>19420233</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5853</v>
      </c>
      <c r="DH122" s="950"/>
      <c r="DI122" s="950"/>
      <c r="DJ122" s="950"/>
      <c r="DK122" s="950"/>
      <c r="DL122" s="950">
        <v>5857</v>
      </c>
      <c r="DM122" s="950"/>
      <c r="DN122" s="950"/>
      <c r="DO122" s="950"/>
      <c r="DP122" s="950"/>
      <c r="DQ122" s="950">
        <v>3616</v>
      </c>
      <c r="DR122" s="950"/>
      <c r="DS122" s="950"/>
      <c r="DT122" s="950"/>
      <c r="DU122" s="950"/>
      <c r="DV122" s="951">
        <v>0</v>
      </c>
      <c r="DW122" s="951"/>
      <c r="DX122" s="951"/>
      <c r="DY122" s="951"/>
      <c r="DZ122" s="952"/>
    </row>
    <row r="123" spans="1:130" s="197" customFormat="1" ht="26.25" customHeight="1" thickBot="1" x14ac:dyDescent="0.2">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10.7</v>
      </c>
      <c r="BR123" s="1057"/>
      <c r="BS123" s="1057"/>
      <c r="BT123" s="1057"/>
      <c r="BU123" s="1057"/>
      <c r="BV123" s="1057">
        <v>13.7</v>
      </c>
      <c r="BW123" s="1057"/>
      <c r="BX123" s="1057"/>
      <c r="BY123" s="1057"/>
      <c r="BZ123" s="1057"/>
      <c r="CA123" s="1057">
        <v>8.1999999999999993</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t="s">
        <v>451</v>
      </c>
      <c r="DH123" s="989"/>
      <c r="DI123" s="989"/>
      <c r="DJ123" s="989"/>
      <c r="DK123" s="990"/>
      <c r="DL123" s="991" t="s">
        <v>451</v>
      </c>
      <c r="DM123" s="989"/>
      <c r="DN123" s="989"/>
      <c r="DO123" s="989"/>
      <c r="DP123" s="990"/>
      <c r="DQ123" s="991" t="s">
        <v>451</v>
      </c>
      <c r="DR123" s="989"/>
      <c r="DS123" s="989"/>
      <c r="DT123" s="989"/>
      <c r="DU123" s="990"/>
      <c r="DV123" s="992" t="s">
        <v>451</v>
      </c>
      <c r="DW123" s="993"/>
      <c r="DX123" s="993"/>
      <c r="DY123" s="993"/>
      <c r="DZ123" s="994"/>
    </row>
    <row r="124" spans="1:130" s="197" customFormat="1" ht="26.25" customHeight="1" x14ac:dyDescent="0.15">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t="s">
        <v>451</v>
      </c>
      <c r="DH124" s="1028"/>
      <c r="DI124" s="1028"/>
      <c r="DJ124" s="1028"/>
      <c r="DK124" s="1029"/>
      <c r="DL124" s="1030" t="s">
        <v>451</v>
      </c>
      <c r="DM124" s="1028"/>
      <c r="DN124" s="1028"/>
      <c r="DO124" s="1028"/>
      <c r="DP124" s="1029"/>
      <c r="DQ124" s="1030" t="s">
        <v>451</v>
      </c>
      <c r="DR124" s="1028"/>
      <c r="DS124" s="1028"/>
      <c r="DT124" s="1028"/>
      <c r="DU124" s="1029"/>
      <c r="DV124" s="1031" t="s">
        <v>451</v>
      </c>
      <c r="DW124" s="1032"/>
      <c r="DX124" s="1032"/>
      <c r="DY124" s="1032"/>
      <c r="DZ124" s="1033"/>
    </row>
    <row r="125" spans="1:130" s="197" customFormat="1" ht="26.25" customHeight="1" thickBot="1" x14ac:dyDescent="0.2">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x14ac:dyDescent="0.15">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v>795914</v>
      </c>
      <c r="DH126" s="950"/>
      <c r="DI126" s="950"/>
      <c r="DJ126" s="950"/>
      <c r="DK126" s="950"/>
      <c r="DL126" s="950">
        <v>765654</v>
      </c>
      <c r="DM126" s="950"/>
      <c r="DN126" s="950"/>
      <c r="DO126" s="950"/>
      <c r="DP126" s="950"/>
      <c r="DQ126" s="950">
        <v>767870</v>
      </c>
      <c r="DR126" s="950"/>
      <c r="DS126" s="950"/>
      <c r="DT126" s="950"/>
      <c r="DU126" s="950"/>
      <c r="DV126" s="951">
        <v>8.5</v>
      </c>
      <c r="DW126" s="951"/>
      <c r="DX126" s="951"/>
      <c r="DY126" s="951"/>
      <c r="DZ126" s="952"/>
    </row>
    <row r="127" spans="1:130" s="197" customFormat="1" ht="26.25" customHeight="1" thickBot="1" x14ac:dyDescent="0.2">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451</v>
      </c>
      <c r="AB127" s="989"/>
      <c r="AC127" s="989"/>
      <c r="AD127" s="989"/>
      <c r="AE127" s="990"/>
      <c r="AF127" s="991" t="s">
        <v>451</v>
      </c>
      <c r="AG127" s="989"/>
      <c r="AH127" s="989"/>
      <c r="AI127" s="989"/>
      <c r="AJ127" s="990"/>
      <c r="AK127" s="991" t="s">
        <v>451</v>
      </c>
      <c r="AL127" s="989"/>
      <c r="AM127" s="989"/>
      <c r="AN127" s="989"/>
      <c r="AO127" s="990"/>
      <c r="AP127" s="992" t="s">
        <v>451</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13.31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x14ac:dyDescent="0.15">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154879</v>
      </c>
      <c r="AB128" s="1120"/>
      <c r="AC128" s="1120"/>
      <c r="AD128" s="1120"/>
      <c r="AE128" s="1121"/>
      <c r="AF128" s="1122">
        <v>159554</v>
      </c>
      <c r="AG128" s="1120"/>
      <c r="AH128" s="1120"/>
      <c r="AI128" s="1120"/>
      <c r="AJ128" s="1121"/>
      <c r="AK128" s="1122">
        <v>142186</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18.309999999999999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9819573</v>
      </c>
      <c r="AB129" s="989"/>
      <c r="AC129" s="989"/>
      <c r="AD129" s="989"/>
      <c r="AE129" s="990"/>
      <c r="AF129" s="991">
        <v>9828258</v>
      </c>
      <c r="AG129" s="989"/>
      <c r="AH129" s="989"/>
      <c r="AI129" s="989"/>
      <c r="AJ129" s="990"/>
      <c r="AK129" s="991">
        <v>10117016</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4.2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1014333</v>
      </c>
      <c r="AB130" s="989"/>
      <c r="AC130" s="989"/>
      <c r="AD130" s="989"/>
      <c r="AE130" s="990"/>
      <c r="AF130" s="991">
        <v>1081177</v>
      </c>
      <c r="AG130" s="989"/>
      <c r="AH130" s="989"/>
      <c r="AI130" s="989"/>
      <c r="AJ130" s="990"/>
      <c r="AK130" s="991">
        <v>1035357</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8.1999999999999993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8805240</v>
      </c>
      <c r="AB131" s="1028"/>
      <c r="AC131" s="1028"/>
      <c r="AD131" s="1028"/>
      <c r="AE131" s="1029"/>
      <c r="AF131" s="1030">
        <v>8747081</v>
      </c>
      <c r="AG131" s="1028"/>
      <c r="AH131" s="1028"/>
      <c r="AI131" s="1028"/>
      <c r="AJ131" s="1029"/>
      <c r="AK131" s="1030">
        <v>9081659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4.2773734729999999</v>
      </c>
      <c r="AB132" s="1134"/>
      <c r="AC132" s="1134"/>
      <c r="AD132" s="1134"/>
      <c r="AE132" s="1135"/>
      <c r="AF132" s="1136">
        <v>4.5266529489999998</v>
      </c>
      <c r="AG132" s="1134"/>
      <c r="AH132" s="1134"/>
      <c r="AI132" s="1134"/>
      <c r="AJ132" s="1135"/>
      <c r="AK132" s="1136">
        <v>3.835081234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5.8</v>
      </c>
      <c r="AB133" s="1141"/>
      <c r="AC133" s="1141"/>
      <c r="AD133" s="1141"/>
      <c r="AE133" s="1142"/>
      <c r="AF133" s="1140">
        <v>4.7</v>
      </c>
      <c r="AG133" s="1141"/>
      <c r="AH133" s="1141"/>
      <c r="AI133" s="1141"/>
      <c r="AJ133" s="1142"/>
      <c r="AK133" s="1140">
        <v>4.2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52" zoomScale="80" zoomScaleNormal="85" zoomScaleSheetLayoutView="80" workbookViewId="0">
      <selection activeCell="M97" sqref="M97"/>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7" t="s">
        <v>479</v>
      </c>
      <c r="L7" s="254"/>
      <c r="M7" s="255" t="s">
        <v>480</v>
      </c>
      <c r="N7" s="256"/>
    </row>
    <row r="8" spans="1:16" x14ac:dyDescent="0.15">
      <c r="A8" s="248"/>
      <c r="B8" s="244"/>
      <c r="C8" s="244"/>
      <c r="D8" s="244"/>
      <c r="E8" s="244"/>
      <c r="F8" s="244"/>
      <c r="G8" s="257"/>
      <c r="H8" s="258"/>
      <c r="I8" s="258"/>
      <c r="J8" s="259"/>
      <c r="K8" s="1148"/>
      <c r="L8" s="260" t="s">
        <v>481</v>
      </c>
      <c r="M8" s="261" t="s">
        <v>482</v>
      </c>
      <c r="N8" s="262" t="s">
        <v>483</v>
      </c>
    </row>
    <row r="9" spans="1:16" x14ac:dyDescent="0.15">
      <c r="A9" s="248"/>
      <c r="B9" s="244"/>
      <c r="C9" s="244"/>
      <c r="D9" s="244"/>
      <c r="E9" s="244"/>
      <c r="F9" s="244"/>
      <c r="G9" s="1149" t="s">
        <v>484</v>
      </c>
      <c r="H9" s="1150"/>
      <c r="I9" s="1150"/>
      <c r="J9" s="1151"/>
      <c r="K9" s="263">
        <v>2409526</v>
      </c>
      <c r="L9" s="264">
        <v>45700</v>
      </c>
      <c r="M9" s="265">
        <v>58112</v>
      </c>
      <c r="N9" s="266">
        <v>-21.4</v>
      </c>
    </row>
    <row r="10" spans="1:16" x14ac:dyDescent="0.15">
      <c r="A10" s="248"/>
      <c r="B10" s="244"/>
      <c r="C10" s="244"/>
      <c r="D10" s="244"/>
      <c r="E10" s="244"/>
      <c r="F10" s="244"/>
      <c r="G10" s="1149" t="s">
        <v>485</v>
      </c>
      <c r="H10" s="1150"/>
      <c r="I10" s="1150"/>
      <c r="J10" s="1151"/>
      <c r="K10" s="267">
        <v>165905</v>
      </c>
      <c r="L10" s="268">
        <v>3147</v>
      </c>
      <c r="M10" s="269">
        <v>3510</v>
      </c>
      <c r="N10" s="270">
        <v>-10.3</v>
      </c>
    </row>
    <row r="11" spans="1:16" ht="13.5" customHeight="1" x14ac:dyDescent="0.15">
      <c r="A11" s="248"/>
      <c r="B11" s="244"/>
      <c r="C11" s="244"/>
      <c r="D11" s="244"/>
      <c r="E11" s="244"/>
      <c r="F11" s="244"/>
      <c r="G11" s="1149" t="s">
        <v>486</v>
      </c>
      <c r="H11" s="1150"/>
      <c r="I11" s="1150"/>
      <c r="J11" s="1151"/>
      <c r="K11" s="267">
        <v>707827</v>
      </c>
      <c r="L11" s="268">
        <v>13425</v>
      </c>
      <c r="M11" s="269">
        <v>6281</v>
      </c>
      <c r="N11" s="270">
        <v>113.7</v>
      </c>
    </row>
    <row r="12" spans="1:16" ht="13.5" customHeight="1" x14ac:dyDescent="0.15">
      <c r="A12" s="248"/>
      <c r="B12" s="244"/>
      <c r="C12" s="244"/>
      <c r="D12" s="244"/>
      <c r="E12" s="244"/>
      <c r="F12" s="244"/>
      <c r="G12" s="1149" t="s">
        <v>487</v>
      </c>
      <c r="H12" s="1150"/>
      <c r="I12" s="1150"/>
      <c r="J12" s="1151"/>
      <c r="K12" s="267" t="s">
        <v>488</v>
      </c>
      <c r="L12" s="268" t="s">
        <v>488</v>
      </c>
      <c r="M12" s="269">
        <v>744</v>
      </c>
      <c r="N12" s="270" t="s">
        <v>488</v>
      </c>
    </row>
    <row r="13" spans="1:16" ht="13.5" customHeight="1" x14ac:dyDescent="0.15">
      <c r="A13" s="248"/>
      <c r="B13" s="244"/>
      <c r="C13" s="244"/>
      <c r="D13" s="244"/>
      <c r="E13" s="244"/>
      <c r="F13" s="244"/>
      <c r="G13" s="1149" t="s">
        <v>489</v>
      </c>
      <c r="H13" s="1150"/>
      <c r="I13" s="1150"/>
      <c r="J13" s="1151"/>
      <c r="K13" s="267" t="s">
        <v>488</v>
      </c>
      <c r="L13" s="268" t="s">
        <v>488</v>
      </c>
      <c r="M13" s="269">
        <v>1</v>
      </c>
      <c r="N13" s="270" t="s">
        <v>488</v>
      </c>
    </row>
    <row r="14" spans="1:16" ht="13.5" customHeight="1" x14ac:dyDescent="0.15">
      <c r="A14" s="248"/>
      <c r="B14" s="244"/>
      <c r="C14" s="244"/>
      <c r="D14" s="244"/>
      <c r="E14" s="244"/>
      <c r="F14" s="244"/>
      <c r="G14" s="1149" t="s">
        <v>490</v>
      </c>
      <c r="H14" s="1150"/>
      <c r="I14" s="1150"/>
      <c r="J14" s="1151"/>
      <c r="K14" s="267">
        <v>224908</v>
      </c>
      <c r="L14" s="268">
        <v>4266</v>
      </c>
      <c r="M14" s="269">
        <v>2803</v>
      </c>
      <c r="N14" s="270">
        <v>52.2</v>
      </c>
    </row>
    <row r="15" spans="1:16" ht="13.5" customHeight="1" x14ac:dyDescent="0.15">
      <c r="A15" s="248"/>
      <c r="B15" s="244"/>
      <c r="C15" s="244"/>
      <c r="D15" s="244"/>
      <c r="E15" s="244"/>
      <c r="F15" s="244"/>
      <c r="G15" s="1149" t="s">
        <v>491</v>
      </c>
      <c r="H15" s="1150"/>
      <c r="I15" s="1150"/>
      <c r="J15" s="1151"/>
      <c r="K15" s="267">
        <v>81923</v>
      </c>
      <c r="L15" s="268">
        <v>1554</v>
      </c>
      <c r="M15" s="269">
        <v>1119</v>
      </c>
      <c r="N15" s="270">
        <v>38.9</v>
      </c>
    </row>
    <row r="16" spans="1:16" x14ac:dyDescent="0.15">
      <c r="A16" s="248"/>
      <c r="B16" s="244"/>
      <c r="C16" s="244"/>
      <c r="D16" s="244"/>
      <c r="E16" s="244"/>
      <c r="F16" s="244"/>
      <c r="G16" s="1152" t="s">
        <v>492</v>
      </c>
      <c r="H16" s="1153"/>
      <c r="I16" s="1153"/>
      <c r="J16" s="1154"/>
      <c r="K16" s="268">
        <v>-246442</v>
      </c>
      <c r="L16" s="268">
        <v>-4674</v>
      </c>
      <c r="M16" s="269">
        <v>-5386</v>
      </c>
      <c r="N16" s="270">
        <v>-13.2</v>
      </c>
    </row>
    <row r="17" spans="1:16" x14ac:dyDescent="0.15">
      <c r="A17" s="248"/>
      <c r="B17" s="244"/>
      <c r="C17" s="244"/>
      <c r="D17" s="244"/>
      <c r="E17" s="244"/>
      <c r="F17" s="244"/>
      <c r="G17" s="1152" t="s">
        <v>168</v>
      </c>
      <c r="H17" s="1153"/>
      <c r="I17" s="1153"/>
      <c r="J17" s="1154"/>
      <c r="K17" s="268">
        <v>3343647</v>
      </c>
      <c r="L17" s="268">
        <v>63417</v>
      </c>
      <c r="M17" s="269">
        <v>67183</v>
      </c>
      <c r="N17" s="270">
        <v>-5.6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4" t="s">
        <v>497</v>
      </c>
      <c r="H21" s="1145"/>
      <c r="I21" s="1145"/>
      <c r="J21" s="1146"/>
      <c r="K21" s="280">
        <v>5.67</v>
      </c>
      <c r="L21" s="281">
        <v>6.12</v>
      </c>
      <c r="M21" s="282">
        <v>-0.45</v>
      </c>
      <c r="N21" s="249"/>
      <c r="O21" s="283"/>
      <c r="P21" s="279"/>
    </row>
    <row r="22" spans="1:16" s="284" customFormat="1" x14ac:dyDescent="0.15">
      <c r="A22" s="279"/>
      <c r="B22" s="249"/>
      <c r="C22" s="249"/>
      <c r="D22" s="249"/>
      <c r="E22" s="249"/>
      <c r="F22" s="249"/>
      <c r="G22" s="1144" t="s">
        <v>498</v>
      </c>
      <c r="H22" s="1145"/>
      <c r="I22" s="1145"/>
      <c r="J22" s="1146"/>
      <c r="K22" s="285">
        <v>99.8</v>
      </c>
      <c r="L22" s="286">
        <v>98.7</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7" t="s">
        <v>479</v>
      </c>
      <c r="L30" s="254"/>
      <c r="M30" s="255" t="s">
        <v>480</v>
      </c>
      <c r="N30" s="256"/>
    </row>
    <row r="31" spans="1:16" x14ac:dyDescent="0.15">
      <c r="A31" s="248"/>
      <c r="B31" s="244"/>
      <c r="C31" s="244"/>
      <c r="D31" s="244"/>
      <c r="E31" s="244"/>
      <c r="F31" s="244"/>
      <c r="G31" s="257"/>
      <c r="H31" s="258"/>
      <c r="I31" s="258"/>
      <c r="J31" s="259"/>
      <c r="K31" s="1148"/>
      <c r="L31" s="260" t="s">
        <v>481</v>
      </c>
      <c r="M31" s="261" t="s">
        <v>482</v>
      </c>
      <c r="N31" s="262" t="s">
        <v>483</v>
      </c>
    </row>
    <row r="32" spans="1:16" ht="27" customHeight="1" x14ac:dyDescent="0.15">
      <c r="A32" s="248"/>
      <c r="B32" s="244"/>
      <c r="C32" s="244"/>
      <c r="D32" s="244"/>
      <c r="E32" s="244"/>
      <c r="F32" s="244"/>
      <c r="G32" s="1160" t="s">
        <v>502</v>
      </c>
      <c r="H32" s="1161"/>
      <c r="I32" s="1161"/>
      <c r="J32" s="1162"/>
      <c r="K32" s="294">
        <v>1141236</v>
      </c>
      <c r="L32" s="294">
        <v>21645</v>
      </c>
      <c r="M32" s="295">
        <v>33998</v>
      </c>
      <c r="N32" s="296">
        <v>-36.299999999999997</v>
      </c>
    </row>
    <row r="33" spans="1:16" ht="13.5" customHeight="1" x14ac:dyDescent="0.15">
      <c r="A33" s="248"/>
      <c r="B33" s="244"/>
      <c r="C33" s="244"/>
      <c r="D33" s="244"/>
      <c r="E33" s="244"/>
      <c r="F33" s="244"/>
      <c r="G33" s="1160" t="s">
        <v>503</v>
      </c>
      <c r="H33" s="1161"/>
      <c r="I33" s="1161"/>
      <c r="J33" s="1162"/>
      <c r="K33" s="294" t="s">
        <v>488</v>
      </c>
      <c r="L33" s="294" t="s">
        <v>488</v>
      </c>
      <c r="M33" s="295">
        <v>1</v>
      </c>
      <c r="N33" s="296" t="s">
        <v>488</v>
      </c>
    </row>
    <row r="34" spans="1:16" ht="27" customHeight="1" x14ac:dyDescent="0.15">
      <c r="A34" s="248"/>
      <c r="B34" s="244"/>
      <c r="C34" s="244"/>
      <c r="D34" s="244"/>
      <c r="E34" s="244"/>
      <c r="F34" s="244"/>
      <c r="G34" s="1160" t="s">
        <v>504</v>
      </c>
      <c r="H34" s="1161"/>
      <c r="I34" s="1161"/>
      <c r="J34" s="1162"/>
      <c r="K34" s="294" t="s">
        <v>488</v>
      </c>
      <c r="L34" s="294" t="s">
        <v>488</v>
      </c>
      <c r="M34" s="295">
        <v>39</v>
      </c>
      <c r="N34" s="296" t="s">
        <v>488</v>
      </c>
    </row>
    <row r="35" spans="1:16" ht="27" customHeight="1" x14ac:dyDescent="0.15">
      <c r="A35" s="248"/>
      <c r="B35" s="244"/>
      <c r="C35" s="244"/>
      <c r="D35" s="244"/>
      <c r="E35" s="244"/>
      <c r="F35" s="244"/>
      <c r="G35" s="1160" t="s">
        <v>505</v>
      </c>
      <c r="H35" s="1161"/>
      <c r="I35" s="1161"/>
      <c r="J35" s="1162"/>
      <c r="K35" s="294">
        <v>384596</v>
      </c>
      <c r="L35" s="294">
        <v>7294</v>
      </c>
      <c r="M35" s="295">
        <v>9007</v>
      </c>
      <c r="N35" s="296">
        <v>-19</v>
      </c>
    </row>
    <row r="36" spans="1:16" ht="27" customHeight="1" x14ac:dyDescent="0.15">
      <c r="A36" s="248"/>
      <c r="B36" s="244"/>
      <c r="C36" s="244"/>
      <c r="D36" s="244"/>
      <c r="E36" s="244"/>
      <c r="F36" s="244"/>
      <c r="G36" s="1160" t="s">
        <v>506</v>
      </c>
      <c r="H36" s="1161"/>
      <c r="I36" s="1161"/>
      <c r="J36" s="1162"/>
      <c r="K36" s="294" t="s">
        <v>488</v>
      </c>
      <c r="L36" s="294" t="s">
        <v>488</v>
      </c>
      <c r="M36" s="295">
        <v>2239</v>
      </c>
      <c r="N36" s="296" t="s">
        <v>488</v>
      </c>
    </row>
    <row r="37" spans="1:16" ht="13.5" customHeight="1" x14ac:dyDescent="0.15">
      <c r="A37" s="248"/>
      <c r="B37" s="244"/>
      <c r="C37" s="244"/>
      <c r="D37" s="244"/>
      <c r="E37" s="244"/>
      <c r="F37" s="244"/>
      <c r="G37" s="1160" t="s">
        <v>507</v>
      </c>
      <c r="H37" s="1161"/>
      <c r="I37" s="1161"/>
      <c r="J37" s="1162"/>
      <c r="K37" s="294" t="s">
        <v>488</v>
      </c>
      <c r="L37" s="294" t="s">
        <v>488</v>
      </c>
      <c r="M37" s="295">
        <v>951</v>
      </c>
      <c r="N37" s="296" t="s">
        <v>488</v>
      </c>
    </row>
    <row r="38" spans="1:16" ht="27" customHeight="1" x14ac:dyDescent="0.15">
      <c r="A38" s="248"/>
      <c r="B38" s="244"/>
      <c r="C38" s="244"/>
      <c r="D38" s="244"/>
      <c r="E38" s="244"/>
      <c r="F38" s="244"/>
      <c r="G38" s="1163" t="s">
        <v>508</v>
      </c>
      <c r="H38" s="1164"/>
      <c r="I38" s="1164"/>
      <c r="J38" s="1165"/>
      <c r="K38" s="297" t="s">
        <v>488</v>
      </c>
      <c r="L38" s="297" t="s">
        <v>488</v>
      </c>
      <c r="M38" s="298">
        <v>6</v>
      </c>
      <c r="N38" s="299" t="s">
        <v>488</v>
      </c>
      <c r="O38" s="293"/>
    </row>
    <row r="39" spans="1:16" x14ac:dyDescent="0.15">
      <c r="A39" s="248"/>
      <c r="B39" s="244"/>
      <c r="C39" s="244"/>
      <c r="D39" s="244"/>
      <c r="E39" s="244"/>
      <c r="F39" s="244"/>
      <c r="G39" s="1163" t="s">
        <v>509</v>
      </c>
      <c r="H39" s="1164"/>
      <c r="I39" s="1164"/>
      <c r="J39" s="1165"/>
      <c r="K39" s="300">
        <v>-142186</v>
      </c>
      <c r="L39" s="300">
        <v>-2697</v>
      </c>
      <c r="M39" s="301">
        <v>-6589</v>
      </c>
      <c r="N39" s="302">
        <v>-59.1</v>
      </c>
      <c r="O39" s="293"/>
    </row>
    <row r="40" spans="1:16" ht="27" customHeight="1" x14ac:dyDescent="0.15">
      <c r="A40" s="248"/>
      <c r="B40" s="244"/>
      <c r="C40" s="244"/>
      <c r="D40" s="244"/>
      <c r="E40" s="244"/>
      <c r="F40" s="244"/>
      <c r="G40" s="1160" t="s">
        <v>510</v>
      </c>
      <c r="H40" s="1161"/>
      <c r="I40" s="1161"/>
      <c r="J40" s="1162"/>
      <c r="K40" s="300">
        <v>-1035357</v>
      </c>
      <c r="L40" s="300">
        <v>-19637</v>
      </c>
      <c r="M40" s="301">
        <v>-27524</v>
      </c>
      <c r="N40" s="302">
        <v>-28.7</v>
      </c>
      <c r="O40" s="293"/>
    </row>
    <row r="41" spans="1:16" x14ac:dyDescent="0.15">
      <c r="A41" s="248"/>
      <c r="B41" s="244"/>
      <c r="C41" s="244"/>
      <c r="D41" s="244"/>
      <c r="E41" s="244"/>
      <c r="F41" s="244"/>
      <c r="G41" s="1166" t="s">
        <v>279</v>
      </c>
      <c r="H41" s="1167"/>
      <c r="I41" s="1167"/>
      <c r="J41" s="1168"/>
      <c r="K41" s="294">
        <v>348289</v>
      </c>
      <c r="L41" s="300">
        <v>6606</v>
      </c>
      <c r="M41" s="301">
        <v>12127</v>
      </c>
      <c r="N41" s="302">
        <v>-45.5</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5" t="s">
        <v>479</v>
      </c>
      <c r="J49" s="1157" t="s">
        <v>514</v>
      </c>
      <c r="K49" s="1158"/>
      <c r="L49" s="1158"/>
      <c r="M49" s="1158"/>
      <c r="N49" s="1159"/>
    </row>
    <row r="50" spans="1:14" x14ac:dyDescent="0.15">
      <c r="A50" s="248"/>
      <c r="B50" s="244"/>
      <c r="C50" s="244"/>
      <c r="D50" s="244"/>
      <c r="E50" s="244"/>
      <c r="F50" s="244"/>
      <c r="G50" s="312"/>
      <c r="H50" s="313"/>
      <c r="I50" s="1156"/>
      <c r="J50" s="314" t="s">
        <v>515</v>
      </c>
      <c r="K50" s="315" t="s">
        <v>516</v>
      </c>
      <c r="L50" s="316" t="s">
        <v>517</v>
      </c>
      <c r="M50" s="317" t="s">
        <v>518</v>
      </c>
      <c r="N50" s="318" t="s">
        <v>519</v>
      </c>
    </row>
    <row r="51" spans="1:14" x14ac:dyDescent="0.15">
      <c r="A51" s="248"/>
      <c r="B51" s="244"/>
      <c r="C51" s="244"/>
      <c r="D51" s="244"/>
      <c r="E51" s="244"/>
      <c r="F51" s="244"/>
      <c r="G51" s="310" t="s">
        <v>520</v>
      </c>
      <c r="H51" s="311"/>
      <c r="I51" s="319">
        <v>1172117</v>
      </c>
      <c r="J51" s="320">
        <v>21933</v>
      </c>
      <c r="K51" s="321">
        <v>-1.6</v>
      </c>
      <c r="L51" s="322">
        <v>47569</v>
      </c>
      <c r="M51" s="323">
        <v>18.3</v>
      </c>
      <c r="N51" s="324">
        <v>-19.899999999999999</v>
      </c>
    </row>
    <row r="52" spans="1:14" x14ac:dyDescent="0.15">
      <c r="A52" s="248"/>
      <c r="B52" s="244"/>
      <c r="C52" s="244"/>
      <c r="D52" s="244"/>
      <c r="E52" s="244"/>
      <c r="F52" s="244"/>
      <c r="G52" s="325"/>
      <c r="H52" s="326" t="s">
        <v>521</v>
      </c>
      <c r="I52" s="327">
        <v>866523</v>
      </c>
      <c r="J52" s="328">
        <v>16215</v>
      </c>
      <c r="K52" s="329">
        <v>-18.600000000000001</v>
      </c>
      <c r="L52" s="330">
        <v>26255</v>
      </c>
      <c r="M52" s="331">
        <v>12.4</v>
      </c>
      <c r="N52" s="332">
        <v>-31</v>
      </c>
    </row>
    <row r="53" spans="1:14" x14ac:dyDescent="0.15">
      <c r="A53" s="248"/>
      <c r="B53" s="244"/>
      <c r="C53" s="244"/>
      <c r="D53" s="244"/>
      <c r="E53" s="244"/>
      <c r="F53" s="244"/>
      <c r="G53" s="310" t="s">
        <v>522</v>
      </c>
      <c r="H53" s="311"/>
      <c r="I53" s="319">
        <v>1545367</v>
      </c>
      <c r="J53" s="320">
        <v>28654</v>
      </c>
      <c r="K53" s="321">
        <v>30.6</v>
      </c>
      <c r="L53" s="322">
        <v>50880</v>
      </c>
      <c r="M53" s="323">
        <v>7</v>
      </c>
      <c r="N53" s="324">
        <v>23.6</v>
      </c>
    </row>
    <row r="54" spans="1:14" x14ac:dyDescent="0.15">
      <c r="A54" s="248"/>
      <c r="B54" s="244"/>
      <c r="C54" s="244"/>
      <c r="D54" s="244"/>
      <c r="E54" s="244"/>
      <c r="F54" s="244"/>
      <c r="G54" s="325"/>
      <c r="H54" s="326" t="s">
        <v>521</v>
      </c>
      <c r="I54" s="327">
        <v>656092</v>
      </c>
      <c r="J54" s="328">
        <v>12165</v>
      </c>
      <c r="K54" s="329">
        <v>-25</v>
      </c>
      <c r="L54" s="330">
        <v>26879</v>
      </c>
      <c r="M54" s="331">
        <v>2.4</v>
      </c>
      <c r="N54" s="332">
        <v>-27.4</v>
      </c>
    </row>
    <row r="55" spans="1:14" x14ac:dyDescent="0.15">
      <c r="A55" s="248"/>
      <c r="B55" s="244"/>
      <c r="C55" s="244"/>
      <c r="D55" s="244"/>
      <c r="E55" s="244"/>
      <c r="F55" s="244"/>
      <c r="G55" s="310" t="s">
        <v>523</v>
      </c>
      <c r="H55" s="311"/>
      <c r="I55" s="319">
        <v>1832112</v>
      </c>
      <c r="J55" s="320">
        <v>34163</v>
      </c>
      <c r="K55" s="321">
        <v>19.2</v>
      </c>
      <c r="L55" s="322">
        <v>63956</v>
      </c>
      <c r="M55" s="323">
        <v>25.7</v>
      </c>
      <c r="N55" s="324">
        <v>-6.5</v>
      </c>
    </row>
    <row r="56" spans="1:14" x14ac:dyDescent="0.15">
      <c r="A56" s="248"/>
      <c r="B56" s="244"/>
      <c r="C56" s="244"/>
      <c r="D56" s="244"/>
      <c r="E56" s="244"/>
      <c r="F56" s="244"/>
      <c r="G56" s="325"/>
      <c r="H56" s="326" t="s">
        <v>521</v>
      </c>
      <c r="I56" s="327">
        <v>1244886</v>
      </c>
      <c r="J56" s="328">
        <v>23213</v>
      </c>
      <c r="K56" s="329">
        <v>90.8</v>
      </c>
      <c r="L56" s="330">
        <v>29239</v>
      </c>
      <c r="M56" s="331">
        <v>8.8000000000000007</v>
      </c>
      <c r="N56" s="332">
        <v>82</v>
      </c>
    </row>
    <row r="57" spans="1:14" x14ac:dyDescent="0.15">
      <c r="A57" s="248"/>
      <c r="B57" s="244"/>
      <c r="C57" s="244"/>
      <c r="D57" s="244"/>
      <c r="E57" s="244"/>
      <c r="F57" s="244"/>
      <c r="G57" s="310" t="s">
        <v>524</v>
      </c>
      <c r="H57" s="311"/>
      <c r="I57" s="319">
        <v>2538628</v>
      </c>
      <c r="J57" s="320">
        <v>47812</v>
      </c>
      <c r="K57" s="321">
        <v>40</v>
      </c>
      <c r="L57" s="322">
        <v>66255</v>
      </c>
      <c r="M57" s="323">
        <v>3.6</v>
      </c>
      <c r="N57" s="324">
        <v>36.4</v>
      </c>
    </row>
    <row r="58" spans="1:14" x14ac:dyDescent="0.15">
      <c r="A58" s="248"/>
      <c r="B58" s="244"/>
      <c r="C58" s="244"/>
      <c r="D58" s="244"/>
      <c r="E58" s="244"/>
      <c r="F58" s="244"/>
      <c r="G58" s="325"/>
      <c r="H58" s="326" t="s">
        <v>521</v>
      </c>
      <c r="I58" s="327">
        <v>876132</v>
      </c>
      <c r="J58" s="328">
        <v>16501</v>
      </c>
      <c r="K58" s="329">
        <v>-28.9</v>
      </c>
      <c r="L58" s="330">
        <v>31822</v>
      </c>
      <c r="M58" s="331">
        <v>8.8000000000000007</v>
      </c>
      <c r="N58" s="332">
        <v>-37.700000000000003</v>
      </c>
    </row>
    <row r="59" spans="1:14" x14ac:dyDescent="0.15">
      <c r="A59" s="248"/>
      <c r="B59" s="244"/>
      <c r="C59" s="244"/>
      <c r="D59" s="244"/>
      <c r="E59" s="244"/>
      <c r="F59" s="244"/>
      <c r="G59" s="310" t="s">
        <v>525</v>
      </c>
      <c r="H59" s="311"/>
      <c r="I59" s="319">
        <v>2033365</v>
      </c>
      <c r="J59" s="320">
        <v>38565</v>
      </c>
      <c r="K59" s="321">
        <v>-19.3</v>
      </c>
      <c r="L59" s="322">
        <v>47278</v>
      </c>
      <c r="M59" s="323">
        <v>-28.6</v>
      </c>
      <c r="N59" s="324">
        <v>9.3000000000000007</v>
      </c>
    </row>
    <row r="60" spans="1:14" x14ac:dyDescent="0.15">
      <c r="A60" s="248"/>
      <c r="B60" s="244"/>
      <c r="C60" s="244"/>
      <c r="D60" s="244"/>
      <c r="E60" s="244"/>
      <c r="F60" s="244"/>
      <c r="G60" s="325"/>
      <c r="H60" s="326" t="s">
        <v>521</v>
      </c>
      <c r="I60" s="333">
        <v>575465</v>
      </c>
      <c r="J60" s="328">
        <v>10914</v>
      </c>
      <c r="K60" s="329">
        <v>-33.9</v>
      </c>
      <c r="L60" s="330">
        <v>24096</v>
      </c>
      <c r="M60" s="331">
        <v>-24.3</v>
      </c>
      <c r="N60" s="332">
        <v>-9.6</v>
      </c>
    </row>
    <row r="61" spans="1:14" x14ac:dyDescent="0.15">
      <c r="A61" s="248"/>
      <c r="B61" s="244"/>
      <c r="C61" s="244"/>
      <c r="D61" s="244"/>
      <c r="E61" s="244"/>
      <c r="F61" s="244"/>
      <c r="G61" s="310" t="s">
        <v>526</v>
      </c>
      <c r="H61" s="334"/>
      <c r="I61" s="335">
        <v>1824318</v>
      </c>
      <c r="J61" s="336">
        <v>34225</v>
      </c>
      <c r="K61" s="337">
        <v>13.8</v>
      </c>
      <c r="L61" s="338">
        <v>55188</v>
      </c>
      <c r="M61" s="339">
        <v>5.2</v>
      </c>
      <c r="N61" s="324">
        <v>8.6</v>
      </c>
    </row>
    <row r="62" spans="1:14" x14ac:dyDescent="0.15">
      <c r="A62" s="248"/>
      <c r="B62" s="244"/>
      <c r="C62" s="244"/>
      <c r="D62" s="244"/>
      <c r="E62" s="244"/>
      <c r="F62" s="244"/>
      <c r="G62" s="325"/>
      <c r="H62" s="326" t="s">
        <v>521</v>
      </c>
      <c r="I62" s="327">
        <v>843820</v>
      </c>
      <c r="J62" s="328">
        <v>15802</v>
      </c>
      <c r="K62" s="329">
        <v>-3.1</v>
      </c>
      <c r="L62" s="330">
        <v>27658</v>
      </c>
      <c r="M62" s="331">
        <v>1.6</v>
      </c>
      <c r="N62" s="332">
        <v>-4.7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1" zoomScale="90" zoomScaleNormal="90" zoomScaleSheetLayoutView="55" workbookViewId="0">
      <selection activeCell="J100" sqref="J10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11.17</v>
      </c>
      <c r="G47" s="12">
        <v>14.29</v>
      </c>
      <c r="H47" s="12">
        <v>14.32</v>
      </c>
      <c r="I47" s="12">
        <v>14.62</v>
      </c>
      <c r="J47" s="13">
        <v>15.34</v>
      </c>
    </row>
    <row r="48" spans="2:10" ht="57.75" customHeight="1" x14ac:dyDescent="0.15">
      <c r="B48" s="14"/>
      <c r="C48" s="1171" t="s">
        <v>4</v>
      </c>
      <c r="D48" s="1171"/>
      <c r="E48" s="1172"/>
      <c r="F48" s="15">
        <v>13.05</v>
      </c>
      <c r="G48" s="16">
        <v>10.86</v>
      </c>
      <c r="H48" s="16">
        <v>11.91</v>
      </c>
      <c r="I48" s="16">
        <v>7.61</v>
      </c>
      <c r="J48" s="17">
        <v>12.01</v>
      </c>
    </row>
    <row r="49" spans="2:10" ht="57.75" customHeight="1" thickBot="1" x14ac:dyDescent="0.2">
      <c r="B49" s="18"/>
      <c r="C49" s="1173" t="s">
        <v>5</v>
      </c>
      <c r="D49" s="1173"/>
      <c r="E49" s="1174"/>
      <c r="F49" s="19">
        <v>4.3</v>
      </c>
      <c r="G49" s="20">
        <v>1.77</v>
      </c>
      <c r="H49" s="20">
        <v>1.77</v>
      </c>
      <c r="I49" s="20" t="s">
        <v>533</v>
      </c>
      <c r="J49" s="21">
        <v>5.75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2017-03-30T06:20:43Z</cp:lastPrinted>
  <dcterms:created xsi:type="dcterms:W3CDTF">2017-02-15T17:09:47Z</dcterms:created>
  <dcterms:modified xsi:type="dcterms:W3CDTF">2017-05-16T07:19:47Z</dcterms:modified>
  <cp:category/>
</cp:coreProperties>
</file>