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5" i="9" l="1"/>
  <c r="BG34"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C39" i="9"/>
  <c r="CO38" i="9"/>
  <c r="BE38" i="9"/>
  <c r="AM38" i="9"/>
  <c r="C38" i="9"/>
  <c r="BE37" i="9"/>
  <c r="AM37" i="9"/>
  <c r="C37" i="9"/>
  <c r="BE36" i="9"/>
  <c r="AM36" i="9"/>
  <c r="C36" i="9"/>
  <c r="C35" i="9"/>
  <c r="CO34" i="9"/>
  <c r="CO35" i="9" s="1"/>
  <c r="CO36" i="9" s="1"/>
  <c r="CO37" i="9" s="1"/>
  <c r="BW34" i="9"/>
  <c r="BW35" i="9" s="1"/>
  <c r="BW36" i="9" s="1"/>
  <c r="BW37" i="9" s="1"/>
  <c r="BW38" i="9" s="1"/>
  <c r="BW39" i="9" s="1"/>
  <c r="U34" i="9"/>
  <c r="U35" i="9" s="1"/>
  <c r="U36" i="9" s="1"/>
  <c r="U37" i="9" s="1"/>
  <c r="U38" i="9" s="1"/>
  <c r="U39" i="9" s="1"/>
  <c r="C34" i="9"/>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<sst xmlns="http://schemas.openxmlformats.org/spreadsheetml/2006/main" count="1049" uniqueCount="574">
  <si>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</si>
  <si>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</si>
  <si>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</si>
  <si>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</si>
  <si>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</si>
  <si>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</si>
  <si>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</si>
  <si>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</si>
  <si>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</si>
  <si>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</si>
  <si>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</si>
  <si>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</si>
  <si>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</si>
  <si>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</si>
  <si>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</si>
  <si>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</si>
  <si>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</si>
  <si>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</si>
  <si>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</si>
  <si>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</si>
  <si>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</si>
  <si>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</si>
  <si>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</si>
  <si>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</si>
  <si>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</si>
  <si>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</si>
  <si>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</si>
  <si>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</si>
  <si>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</si>
  <si>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</si>
  <si>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</si>
  <si>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</si>
  <si>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</si>
  <si>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</si>
  <si>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</si>
  <si>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</si>
  <si>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</si>
  <si>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</si>
  <si>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</si>
  <si>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</si>
  <si>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</si>
  <si>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</si>
  <si>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</si>
  <si>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</si>
  <si>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</si>
  <si>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</si>
  <si>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</si>
  <si>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</si>
  <si>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</si>
  <si>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</si>
  <si>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</si>
  <si>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</si>
  <si>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</si>
  <si>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</si>
  <si>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</si>
  <si>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</si>
  <si>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</si>
  <si>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</si>
  <si>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</si>
  <si>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</si>
  <si>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</si>
  <si>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</si>
  <si>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</si>
  <si>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</si>
  <si>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</si>
  <si>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</si>
  <si>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</si>
  <si>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</si>
  <si>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</si>
  <si>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特例市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</si>
  <si>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</si>
  <si>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</si>
  <si>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</si>
  <si>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</si>
  <si>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</si>
  <si>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</si>
  <si>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</si>
  <si>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</si>
  <si>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</si>
  <si>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</si>
  <si>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</si>
  <si>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</si>
  <si>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草加市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</si>
  <si>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</si>
  <si>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</si>
  <si>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</si>
  <si>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</si>
  <si>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</si>
  <si>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</si>
  <si>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</si>
  <si>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</si>
  <si>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</si>
  <si>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</si>
  <si>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</si>
  <si>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</si>
  <si>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</si>
  <si>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</si>
  <si>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</si>
  <si>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</si>
  <si>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</si>
  <si>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</si>
  <si>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</si>
  <si>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</si>
  <si>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</si>
  <si>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</si>
  <si>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</si>
  <si>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</si>
  <si>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</si>
  <si>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</si>
  <si>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</si>
  <si>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</si>
  <si>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</si>
  <si>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</si>
  <si>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</si>
  <si>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</si>
  <si>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</si>
  <si>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</si>
  <si>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</si>
  <si>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</si>
  <si>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</si>
  <si>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</si>
  <si>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</si>
  <si>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</si>
  <si>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</si>
  <si>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</si>
  <si>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</si>
  <si>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</si>
  <si>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</si>
  <si>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</si>
  <si>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</si>
  <si>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</si>
  <si>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</si>
  <si>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</si>
  <si>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</si>
  <si>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</si>
  <si>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</si>
  <si>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</si>
  <si>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</si>
  <si>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</si>
  <si>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</si>
  <si>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</si>
  <si>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</si>
  <si>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</si>
  <si>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</si>
  <si>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</si>
  <si>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</si>
  <si>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</si>
  <si>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</si>
  <si>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</si>
  <si>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</si>
  <si>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</si>
  <si>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</si>
  <si>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</si>
  <si>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</si>
  <si>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</si>
  <si>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</si>
  <si>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</si>
  <si>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</si>
  <si>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</si>
  <si>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</si>
  <si>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</si>
  <si>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</si>
  <si>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</si>
  <si>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</si>
  <si>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</si>
  <si>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</si>
  <si>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</si>
  <si>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</si>
  <si>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</si>
  <si>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</si>
  <si>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</si>
  <si>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</si>
  <si>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</si>
  <si>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</si>
  <si>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</si>
  <si>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</si>
  <si>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</si>
  <si>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</si>
  <si>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</si>
  <si>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</si>
  <si>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</si>
  <si>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</si>
  <si>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</si>
  <si>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</si>
  <si>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</si>
  <si>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</si>
  <si>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</si>
  <si>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</si>
  <si>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</si>
  <si>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</si>
  <si>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</si>
  <si>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</si>
  <si>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</si>
  <si>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</si>
  <si>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埼玉県草加市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</si>
  <si>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</si>
  <si>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</si>
  <si>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</si>
  <si>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</si>
  <si>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</si>
  <si>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</si>
  <si>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</si>
  <si>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</si>
  <si>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</si>
  <si>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</si>
  <si>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</si>
  <si>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</si>
  <si>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</si>
  <si>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</si>
  <si>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</si>
  <si>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</si>
  <si>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</si>
  <si>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</si>
  <si>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</si>
  <si>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</si>
  <si>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</si>
  <si>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</si>
  <si>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</si>
  <si>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</si>
  <si>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</si>
  <si>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</si>
  <si>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</si>
  <si>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</si>
  <si>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</si>
  <si>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</si>
  <si>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</si>
  <si>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</si>
  <si>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</si>
  <si>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</si>
  <si>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</si>
  <si>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</si>
  <si>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</si>
  <si>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</si>
  <si>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</si>
  <si>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</si>
  <si>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</si>
  <si>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</si>
  <si>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</si>
  <si>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</si>
  <si>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</si>
  <si>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</si>
  <si>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</si>
  <si>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</si>
  <si>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</si>
  <si>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</si>
  <si>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</si>
  <si>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</si>
  <si>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</si>
  <si>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</si>
  <si>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</si>
  <si>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</si>
  <si>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</si>
  <si>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</si>
  <si>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</si>
  <si>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</si>
  <si>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</si>
  <si>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</si>
  <si>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</si>
  <si>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</si>
  <si>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</si>
  <si>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</si>
  <si>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</si>
  <si>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</si>
  <si>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</si>
  <si>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</si>
  <si>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</si>
  <si>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</si>
  <si>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</si>
  <si>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</si>
  <si>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</si>
  <si>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</si>
  <si>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</si>
  <si>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</si>
  <si>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</si>
  <si>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</si>
  <si>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</si>
  <si>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</si>
  <si>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</si>
  <si>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</si>
  <si>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</si>
  <si>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</si>
  <si>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</si>
  <si>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</si>
  <si>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</si>
  <si>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</si>
  <si>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</si>
  <si>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</si>
  <si>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</si>
  <si>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</si>
  <si>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</si>
  <si>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</si>
  <si>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</si>
  <si>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</si>
  <si>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</si>
  <si>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</si>
  <si>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</si>
  <si>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</si>
  <si>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</si>
  <si>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</si>
  <si>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</si>
  <si>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</si>
  <si>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</si>
  <si>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</si>
  <si>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</si>
  <si>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</si>
  <si>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</si>
  <si>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</si>
  <si>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</si>
  <si>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</si>
  <si>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</si>
  <si>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</si>
  <si>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</si>
  <si>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</si>
  <si>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</si>
  <si>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</si>
  <si>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</si>
  <si>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宅地造成</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</si>
  <si>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</si>
  <si>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</si>
  <si>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</si>
  <si>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</si>
  <si>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</si>
  <si>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</si>
  <si>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</si>
  <si>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</si>
  <si>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</si>
  <si>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</si>
  <si>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</si>
  <si>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</si>
  <si>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</si>
  <si>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</si>
  <si>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</si>
  <si>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</si>
  <si>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</si>
  <si>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</si>
  <si>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</si>
  <si>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</si>
  <si>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</si>
  <si>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</si>
  <si>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</si>
  <si>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</si>
  <si>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</si>
  <si>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埼玉県草加市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</si>
  <si>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</si>
  <si>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</si>
  <si>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</si>
  <si>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</si>
  <si>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</si>
  <si>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</si>
  <si>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</si>
  <si>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</si>
  <si>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</si>
  <si>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</si>
  <si>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</si>
  <si>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</si>
  <si>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</si>
  <si>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</si>
  <si>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</si>
  <si>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</si>
  <si>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</si>
  <si>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</si>
  <si>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</si>
  <si>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</si>
  <si>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</si>
  <si>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</si>
  <si>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</si>
  <si>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</si>
  <si>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</si>
  <si>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</si>
  <si>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</si>
  <si>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</si>
  <si>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</si>
  <si>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</si>
  <si>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</si>
  <si>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</si>
  <si>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</si>
  <si>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</si>
  <si>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</si>
  <si>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</si>
  <si>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</si>
  <si>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交通災害共済特別会計</t>
    <phoneticPr fontId="5"/>
  </si>
  <si>
    <t>介護サービス事業特別会計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</si>
  <si>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</si>
  <si>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</si>
  <si>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</si>
  <si>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</si>
  <si>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</si>
  <si>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草加都市計画新田西部土地区画整理事業特別会計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</si>
  <si>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</si>
  <si>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</si>
  <si>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</si>
  <si>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</si>
  <si>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</si>
  <si>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</si>
  <si>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</si>
  <si>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</si>
  <si>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</si>
  <si>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</si>
  <si>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</si>
  <si>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</si>
  <si>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</si>
  <si>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</si>
  <si>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</si>
  <si>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</si>
  <si>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</si>
  <si>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</si>
  <si>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</si>
  <si>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</si>
  <si>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</si>
  <si>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</si>
  <si>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</si>
  <si>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</si>
  <si>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</si>
  <si>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</si>
  <si>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</si>
  <si>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</si>
  <si>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</si>
  <si>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</si>
  <si>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</si>
  <si>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</si>
  <si>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</si>
  <si>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</si>
  <si>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</si>
  <si>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</si>
  <si>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</si>
  <si>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</si>
  <si>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</si>
  <si>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</si>
  <si>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</si>
  <si>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</si>
  <si>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</si>
  <si>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</si>
  <si>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</si>
  <si>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</si>
  <si>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</si>
  <si>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</si>
  <si>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</si>
  <si>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</si>
  <si>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</si>
  <si>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</si>
  <si>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</si>
  <si>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</si>
  <si>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</si>
  <si>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</si>
  <si>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草加都市計画新田西部土地区画整理事業特別会計</t>
    <phoneticPr fontId="5"/>
  </si>
  <si>
    <t>-</t>
    <phoneticPr fontId="5"/>
  </si>
  <si>
    <t>将来負担比率（(Ｅ)－(Ｆ)）／（(Ｃ)－(Ｄ)）×１００</t>
    <rPh sb="0" eb="2">
      <t>ショウライ</t>
    </rPh>
    <rPh sb="2" eb="4">
      <t>フタン</t>
    </rPh>
    <rPh sb="4" eb="6">
      <t>ヒリツ</t>
    </rPh>
    <phoneticPr fontId="5"/>
  </si>
  <si>
    <t>介護サービス事業特別会計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</si>
  <si>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</si>
  <si>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</si>
  <si>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</si>
  <si>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</si>
  <si>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</si>
  <si>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</si>
  <si>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</si>
  <si>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</si>
  <si>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</si>
  <si>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</si>
  <si>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</si>
  <si>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</si>
  <si>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</si>
  <si>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</si>
  <si>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</si>
  <si>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</si>
  <si>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</si>
  <si>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</si>
  <si>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</si>
  <si>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</si>
  <si>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</si>
  <si>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</si>
  <si>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</si>
  <si>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</si>
  <si>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</si>
  <si>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</si>
  <si>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</si>
  <si>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</si>
  <si>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</si>
  <si>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</si>
  <si>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</si>
  <si>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</si>
  <si>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</si>
  <si>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</si>
  <si>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</si>
  <si>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</si>
  <si>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</si>
  <si>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</si>
  <si>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</si>
  <si>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</si>
  <si>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</si>
  <si>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</si>
  <si>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</si>
  <si>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</si>
  <si>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</si>
  <si>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</si>
  <si>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</si>
  <si>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</si>
  <si>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</si>
  <si>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</si>
  <si>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</si>
  <si>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</si>
  <si>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</si>
  <si>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</si>
  <si>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</si>
  <si>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</si>
  <si>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</si>
  <si>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</si>
  <si>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</si>
  <si>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</si>
  <si>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</si>
  <si>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</si>
  <si>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</si>
  <si>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</si>
  <si>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</si>
  <si>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</si>
  <si>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</si>
  <si>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</si>
  <si>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</si>
  <si>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</si>
  <si>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</si>
  <si>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</si>
  <si>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</si>
  <si>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</si>
  <si>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</si>
  <si>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</si>
  <si>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</si>
  <si>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</si>
  <si>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</si>
  <si>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</si>
  <si>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0.14</t>
  </si>
  <si>
    <t>水道事業会計</t>
  </si>
  <si>
    <t>一般会計</t>
  </si>
  <si>
    <t>病院事業会計</t>
  </si>
  <si>
    <t>国民健康保険特別会計</t>
  </si>
  <si>
    <t>介護保険特別会計</t>
  </si>
  <si>
    <t>公共下水道事業特別会計</t>
  </si>
  <si>
    <t>草加都市計画新田西部土地区画整理事業特別会計</t>
  </si>
  <si>
    <t>交通災害共済特別会計</t>
  </si>
  <si>
    <t>その他会計（赤字）</t>
  </si>
  <si>
    <t>その他会計（黒字）</t>
  </si>
  <si>
    <t>-</t>
    <phoneticPr fontId="2"/>
  </si>
  <si>
    <t>-</t>
    <phoneticPr fontId="2"/>
  </si>
  <si>
    <t>-</t>
    <phoneticPr fontId="2"/>
  </si>
  <si>
    <t>-</t>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</si>
  <si>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</si>
  <si>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</si>
  <si>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</si>
  <si>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埼玉県都市競艇組合</t>
    <rPh sb="0" eb="3">
      <t>サイタマケン</t>
    </rPh>
    <rPh sb="3" eb="5">
      <t>トシ</t>
    </rPh>
    <rPh sb="5" eb="7">
      <t>キョウテイ</t>
    </rPh>
    <rPh sb="7" eb="9">
      <t>クミアイ</t>
    </rPh>
    <phoneticPr fontId="2"/>
  </si>
  <si>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</si>
  <si>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</si>
  <si>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</si>
  <si>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東埼玉資源環境組合</t>
    <rPh sb="0" eb="1">
      <t>ヒガシ</t>
    </rPh>
    <rPh sb="1" eb="3">
      <t>サイタマ</t>
    </rPh>
    <rPh sb="3" eb="5">
      <t>シゲン</t>
    </rPh>
    <rPh sb="5" eb="7">
      <t>カンキョウ</t>
    </rPh>
    <rPh sb="7" eb="9">
      <t>クミアイ</t>
    </rPh>
    <phoneticPr fontId="2"/>
  </si>
  <si>
    <t>草加市体育協会</t>
  </si>
  <si>
    <t>草加市文化協会</t>
  </si>
  <si>
    <t>アコス</t>
  </si>
  <si>
    <t>草加市土地開発公社</t>
  </si>
  <si>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</si>
  <si>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</si>
  <si>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</si>
  <si>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</si>
  <si>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</si>
  <si>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</si>
  <si>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</si>
  <si>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</si>
  <si>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</si>
  <si>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</si>
  <si>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</si>
  <si>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</si>
  <si>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</si>
  <si>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</si>
  <si>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</si>
  <si>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</si>
  <si>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</si>
  <si>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</si>
  <si>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平成２３年度から平成２５年度にかけて、地方債残高の減少、退職手当負担見込額の減少、標準財政規模の増加等の要因で、両指数とも大幅に改善した。
その後も、充当可能基金の増加や公営企業の繰入見込額減少等の要因で改善しており、類似団体の平均を大幅に下回っていることから、
引き続き水準を抑えるよう努めていく。</t>
    <rPh sb="19" eb="22">
      <t>チホウサイ</t>
    </rPh>
    <rPh sb="22" eb="24">
      <t>ザンダカ</t>
    </rPh>
    <rPh sb="25" eb="26">
      <t>ゲン</t>
    </rPh>
    <rPh sb="26" eb="27">
      <t>ショウ</t>
    </rPh>
    <rPh sb="28" eb="30">
      <t>タイショク</t>
    </rPh>
    <rPh sb="30" eb="32">
      <t>テアテ</t>
    </rPh>
    <rPh sb="32" eb="34">
      <t>フタン</t>
    </rPh>
    <rPh sb="34" eb="36">
      <t>ミコミ</t>
    </rPh>
    <rPh sb="36" eb="37">
      <t>ガク</t>
    </rPh>
    <rPh sb="38" eb="39">
      <t>ゲン</t>
    </rPh>
    <rPh sb="39" eb="40">
      <t>ショウ</t>
    </rPh>
    <rPh sb="52" eb="54">
      <t>ヨウイン</t>
    </rPh>
    <rPh sb="56" eb="57">
      <t>リョウ</t>
    </rPh>
    <rPh sb="57" eb="59">
      <t>シスウ</t>
    </rPh>
    <rPh sb="61" eb="63">
      <t>オオハバ</t>
    </rPh>
    <rPh sb="64" eb="66">
      <t>カイゼン</t>
    </rPh>
    <rPh sb="72" eb="73">
      <t>ゴ</t>
    </rPh>
    <rPh sb="95" eb="97">
      <t>ゲンショウ</t>
    </rPh>
    <rPh sb="97" eb="98">
      <t>トウ</t>
    </rPh>
    <rPh sb="99" eb="101">
      <t>ヨウイン</t>
    </rPh>
    <rPh sb="102" eb="104">
      <t>カイゼン</t>
    </rPh>
    <rPh sb="109" eb="111">
      <t>ルイジ</t>
    </rPh>
    <rPh sb="111" eb="113">
      <t>ダンタイ</t>
    </rPh>
    <rPh sb="114" eb="116">
      <t>ヘイキン</t>
    </rPh>
    <rPh sb="117" eb="119">
      <t>オオハバ</t>
    </rPh>
    <rPh sb="120" eb="122">
      <t>シタマワ</t>
    </rPh>
    <rPh sb="132" eb="133">
      <t>ヒ</t>
    </rPh>
    <rPh sb="134" eb="135">
      <t>ツヅ</t>
    </rPh>
    <rPh sb="136" eb="138">
      <t>スイジュン</t>
    </rPh>
    <rPh sb="139" eb="140">
      <t>オサ</t>
    </rPh>
    <rPh sb="144" eb="145">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</si>
</sst>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36765</c:v>
                </c:pt>
                <c:pt idx="1">
                  <c:v>39052</c:v>
                </c:pt>
                <c:pt idx="2">
                  <c:v>41235</c:v>
                </c:pt>
                <c:pt idx="3">
                  <c:v>41862</c:v>
                </c:pt>
                <c:pt idx="4">
                  <c:v>43554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20157</c:v>
                </c:pt>
                <c:pt idx="1">
                  <c:v>45072</c:v>
                </c:pt>
                <c:pt idx="2">
                  <c:v>39014</c:v>
                </c:pt>
                <c:pt idx="3">
                  <c:v>22167</c:v>
                </c:pt>
                <c:pt idx="4">
                  <c:v>23101</c:v>
                </c:pt>
              </c:numCache>
            </c:numRef>
          </c:val>
          <c:smooth val="0"/>
        </c:ser>
        <c:dLbls>
          <c:showLegendKey val="0"/>
          <c:showVal val="0"/>
          <c:showCatName val="0"/>
          <c:showSerName val="0"/>
          <c:showPercent val="0"/>
          <c:showBubbleSize val="0"/>
        </c:dLbls>
        <c:marker val="1"/>
        <c:smooth val="0"/>
        <c:axId val="96765056"/>
        <c:axId val="96766976"/>
      </c:lineChart>
      <c:catAx>
        <c:axId val="967650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766976"/>
        <c:crosses val="autoZero"/>
        <c:auto val="1"/>
        <c:lblAlgn val="ctr"/>
        <c:lblOffset val="100"/>
        <c:tickLblSkip val="1"/>
        <c:tickMarkSkip val="1"/>
        <c:noMultiLvlLbl val="0"/>
      </c:catAx>
      <c:valAx>
        <c:axId val="96766976"/>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765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10.29</c:v>
                </c:pt>
                <c:pt idx="1">
                  <c:v>8.69</c:v>
                </c:pt>
                <c:pt idx="2">
                  <c:v>10.53</c:v>
                </c:pt>
                <c:pt idx="3">
                  <c:v>10.61</c:v>
                </c:pt>
                <c:pt idx="4">
                  <c:v>11.35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8.08</c:v>
                </c:pt>
                <c:pt idx="1">
                  <c:v>9.69</c:v>
                </c:pt>
                <c:pt idx="2">
                  <c:v>10.89</c:v>
                </c:pt>
                <c:pt idx="3">
                  <c:v>11.64</c:v>
                </c:pt>
                <c:pt idx="4">
                  <c:v>10.44</c:v>
                </c:pt>
              </c:numCache>
            </c:numRef>
          </c:val>
        </c:ser>
        <c:dLbls>
          <c:showLegendKey val="0"/>
          <c:showVal val="0"/>
          <c:showCatName val="0"/>
          <c:showSerName val="0"/>
          <c:showPercent val="0"/>
          <c:showBubbleSize val="0"/>
        </c:dLbls>
        <c:gapWidth val="250"/>
        <c:overlap val="100"/>
        <c:axId val="88231936"/>
        <c:axId val="88233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6.84</c:v>
                </c:pt>
                <c:pt idx="1">
                  <c:v>0.2</c:v>
                </c:pt>
                <c:pt idx="2">
                  <c:v>3.22</c:v>
                </c:pt>
                <c:pt idx="3">
                  <c:v>0.94</c:v>
                </c:pt>
                <c:pt idx="4">
                  <c:v>-0.14000000000000001</c:v>
                </c:pt>
              </c:numCache>
            </c:numRef>
          </c:val>
          <c:smooth val="0"/>
        </c:ser>
        <c:dLbls>
          <c:showLegendKey val="0"/>
          <c:showVal val="0"/>
          <c:showCatName val="0"/>
          <c:showSerName val="0"/>
          <c:showPercent val="0"/>
          <c:showBubbleSize val="0"/>
        </c:dLbls>
        <c:marker val="1"/>
        <c:smooth val="0"/>
        <c:axId val="88231936"/>
        <c:axId val="88233856"/>
      </c:lineChart>
      <c:catAx>
        <c:axId val="8823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8233856"/>
        <c:crosses val="autoZero"/>
        <c:auto val="1"/>
        <c:lblAlgn val="ctr"/>
        <c:lblOffset val="100"/>
        <c:tickLblSkip val="1"/>
        <c:tickMarkSkip val="1"/>
        <c:noMultiLvlLbl val="0"/>
      </c:catAx>
      <c:valAx>
        <c:axId val="88233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23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0.05</c:v>
                </c:pt>
                <c:pt idx="2">
                  <c:v>#N/A</c:v>
                </c:pt>
                <c:pt idx="3">
                  <c:v>7.0000000000000007E-2</c:v>
                </c:pt>
                <c:pt idx="4">
                  <c:v>#N/A</c:v>
                </c:pt>
                <c:pt idx="5">
                  <c:v>0.05</c:v>
                </c:pt>
                <c:pt idx="6">
                  <c:v>#N/A</c:v>
                </c:pt>
                <c:pt idx="7">
                  <c:v>0.06</c:v>
                </c:pt>
                <c:pt idx="8">
                  <c:v>#N/A</c:v>
                </c:pt>
                <c:pt idx="9">
                  <c:v>0.08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交通災害共済特別会計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0.11</c:v>
                </c:pt>
                <c:pt idx="2">
                  <c:v>#N/A</c:v>
                </c:pt>
                <c:pt idx="3">
                  <c:v>0.11</c:v>
                </c:pt>
                <c:pt idx="4">
                  <c:v>#N/A</c:v>
                </c:pt>
                <c:pt idx="5">
                  <c:v>0.12</c:v>
                </c:pt>
                <c:pt idx="6">
                  <c:v>#N/A</c:v>
                </c:pt>
                <c:pt idx="7">
                  <c:v>0.13</c:v>
                </c:pt>
                <c:pt idx="8">
                  <c:v>#N/A</c:v>
                </c:pt>
                <c:pt idx="9">
                  <c:v>0.14000000000000001</c:v>
                </c:pt>
              </c:numCache>
            </c:numRef>
          </c:val>
        </c:ser>
        <c:ser>
          <c:idx val="3"/>
          <c:order val="3"/>
          <c:tx>
            <c:strRef>
              <c:f>データシート!$A$30</c:f>
              <c:strCache>
                <c:ptCount val="1"/>
                <c:pt idx="0">
                  <c:v>草加都市計画新田西部土地区画整理事業特別会計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0.05</c:v>
                </c:pt>
                <c:pt idx="2">
                  <c:v>#N/A</c:v>
                </c:pt>
                <c:pt idx="3">
                  <c:v>0.19</c:v>
                </c:pt>
                <c:pt idx="4">
                  <c:v>#N/A</c:v>
                </c:pt>
                <c:pt idx="5">
                  <c:v>0.06</c:v>
                </c:pt>
                <c:pt idx="6">
                  <c:v>#N/A</c:v>
                </c:pt>
                <c:pt idx="7">
                  <c:v>0.03</c:v>
                </c:pt>
                <c:pt idx="8">
                  <c:v>#N/A</c:v>
                </c:pt>
                <c:pt idx="9">
                  <c:v>0.28999999999999998</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0.97</c:v>
                </c:pt>
                <c:pt idx="2">
                  <c:v>#N/A</c:v>
                </c:pt>
                <c:pt idx="3">
                  <c:v>0.79</c:v>
                </c:pt>
                <c:pt idx="4">
                  <c:v>#N/A</c:v>
                </c:pt>
                <c:pt idx="5">
                  <c:v>0.77</c:v>
                </c:pt>
                <c:pt idx="6">
                  <c:v>#N/A</c:v>
                </c:pt>
                <c:pt idx="7">
                  <c:v>0.6</c:v>
                </c:pt>
                <c:pt idx="8">
                  <c:v>#N/A</c:v>
                </c:pt>
                <c:pt idx="9">
                  <c:v>0.48</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0.65</c:v>
                </c:pt>
                <c:pt idx="2">
                  <c:v>#N/A</c:v>
                </c:pt>
                <c:pt idx="3">
                  <c:v>0.65</c:v>
                </c:pt>
                <c:pt idx="4">
                  <c:v>#N/A</c:v>
                </c:pt>
                <c:pt idx="5">
                  <c:v>0.66</c:v>
                </c:pt>
                <c:pt idx="6">
                  <c:v>#N/A</c:v>
                </c:pt>
                <c:pt idx="7">
                  <c:v>0.67</c:v>
                </c:pt>
                <c:pt idx="8">
                  <c:v>#N/A</c:v>
                </c:pt>
                <c:pt idx="9">
                  <c:v>1.27</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3.36</c:v>
                </c:pt>
                <c:pt idx="2">
                  <c:v>#N/A</c:v>
                </c:pt>
                <c:pt idx="3">
                  <c:v>2.75</c:v>
                </c:pt>
                <c:pt idx="4">
                  <c:v>#N/A</c:v>
                </c:pt>
                <c:pt idx="5">
                  <c:v>2.17</c:v>
                </c:pt>
                <c:pt idx="6">
                  <c:v>#N/A</c:v>
                </c:pt>
                <c:pt idx="7">
                  <c:v>1.4</c:v>
                </c:pt>
                <c:pt idx="8">
                  <c:v>#N/A</c:v>
                </c:pt>
                <c:pt idx="9">
                  <c:v>2.31</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5.72</c:v>
                </c:pt>
                <c:pt idx="2">
                  <c:v>#N/A</c:v>
                </c:pt>
                <c:pt idx="3">
                  <c:v>6.33</c:v>
                </c:pt>
                <c:pt idx="4">
                  <c:v>#N/A</c:v>
                </c:pt>
                <c:pt idx="5">
                  <c:v>6.89</c:v>
                </c:pt>
                <c:pt idx="6">
                  <c:v>#N/A</c:v>
                </c:pt>
                <c:pt idx="7">
                  <c:v>6.53</c:v>
                </c:pt>
                <c:pt idx="8">
                  <c:v>#N/A</c:v>
                </c:pt>
                <c:pt idx="9">
                  <c:v>6.09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10.28</c:v>
                </c:pt>
                <c:pt idx="2">
                  <c:v>#N/A</c:v>
                </c:pt>
                <c:pt idx="3">
                  <c:v>8.69</c:v>
                </c:pt>
                <c:pt idx="4">
                  <c:v>#N/A</c:v>
                </c:pt>
                <c:pt idx="5">
                  <c:v>10.53</c:v>
                </c:pt>
                <c:pt idx="6">
                  <c:v>#N/A</c:v>
                </c:pt>
                <c:pt idx="7">
                  <c:v>10.6</c:v>
                </c:pt>
                <c:pt idx="8">
                  <c:v>#N/A</c:v>
                </c:pt>
                <c:pt idx="9">
                  <c:v>11.35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13.34</c:v>
                </c:pt>
                <c:pt idx="2">
                  <c:v>#N/A</c:v>
                </c:pt>
                <c:pt idx="3">
                  <c:v>15.67</c:v>
                </c:pt>
                <c:pt idx="4">
                  <c:v>#N/A</c:v>
                </c:pt>
                <c:pt idx="5">
                  <c:v>18.21</c:v>
                </c:pt>
                <c:pt idx="6">
                  <c:v>#N/A</c:v>
                </c:pt>
                <c:pt idx="7">
                  <c:v>14.12</c:v>
                </c:pt>
                <c:pt idx="8">
                  <c:v>#N/A</c:v>
                </c:pt>
                <c:pt idx="9">
                  <c:v>15.33</c:v>
                </c:pt>
              </c:numCache>
            </c:numRef>
          </c:val>
        </c:ser>
        <c:dLbls>
          <c:showLegendKey val="0"/>
          <c:showVal val="0"/>
          <c:showCatName val="0"/>
          <c:showSerName val="0"/>
          <c:showPercent val="0"/>
          <c:showBubbleSize val="0"/>
        </c:dLbls>
        <c:gapWidth val="150"/>
        <c:overlap val="100"/>
        <c:axId val="111916544"/>
        <c:axId val="111918080"/>
      </c:barChart>
      <c:catAx>
        <c:axId val="11191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918080"/>
        <c:crosses val="autoZero"/>
        <c:auto val="1"/>
        <c:lblAlgn val="ctr"/>
        <c:lblOffset val="100"/>
        <c:tickLblSkip val="1"/>
        <c:tickMarkSkip val="1"/>
        <c:noMultiLvlLbl val="0"/>
      </c:catAx>
      <c:valAx>
        <c:axId val="111918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916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7351</c:v>
                </c:pt>
                <c:pt idx="5">
                  <c:v>6897</c:v>
                </c:pt>
                <c:pt idx="8">
                  <c:v>7589</c:v>
                </c:pt>
                <c:pt idx="11">
                  <c:v>7752</c:v>
                </c:pt>
                <c:pt idx="14">
                  <c:v>7348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128</c:v>
                </c:pt>
                <c:pt idx="3">
                  <c:v>126</c:v>
                </c:pt>
                <c:pt idx="6">
                  <c:v>27</c:v>
                </c:pt>
                <c:pt idx="9">
                  <c:v>72</c:v>
                </c:pt>
                <c:pt idx="12">
                  <c:v>79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112</c:v>
                </c:pt>
                <c:pt idx="3">
                  <c:v>134</c:v>
                </c:pt>
                <c:pt idx="6">
                  <c:v>124</c:v>
                </c:pt>
                <c:pt idx="9">
                  <c:v>93</c:v>
                </c:pt>
                <c:pt idx="12">
                  <c:v>150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3631</c:v>
                </c:pt>
                <c:pt idx="3">
                  <c:v>3479</c:v>
                </c:pt>
                <c:pt idx="6">
                  <c:v>3547</c:v>
                </c:pt>
                <c:pt idx="9">
                  <c:v>3453</c:v>
                </c:pt>
                <c:pt idx="12">
                  <c:v>3638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5118</c:v>
                </c:pt>
                <c:pt idx="3">
                  <c:v>5150</c:v>
                </c:pt>
                <c:pt idx="6">
                  <c:v>5373</c:v>
                </c:pt>
                <c:pt idx="9">
                  <c:v>5350</c:v>
                </c:pt>
                <c:pt idx="12">
                  <c:v>5067</c:v>
                </c:pt>
              </c:numCache>
            </c:numRef>
          </c:val>
        </c:ser>
        <c:dLbls>
          <c:showLegendKey val="0"/>
          <c:showVal val="0"/>
          <c:showCatName val="0"/>
          <c:showSerName val="0"/>
          <c:showPercent val="0"/>
          <c:showBubbleSize val="0"/>
        </c:dLbls>
        <c:gapWidth val="100"/>
        <c:overlap val="100"/>
        <c:axId val="97555584"/>
        <c:axId val="97557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1638</c:v>
                </c:pt>
                <c:pt idx="2">
                  <c:v>#N/A</c:v>
                </c:pt>
                <c:pt idx="3">
                  <c:v>#N/A</c:v>
                </c:pt>
                <c:pt idx="4">
                  <c:v>1992</c:v>
                </c:pt>
                <c:pt idx="5">
                  <c:v>#N/A</c:v>
                </c:pt>
                <c:pt idx="6">
                  <c:v>#N/A</c:v>
                </c:pt>
                <c:pt idx="7">
                  <c:v>1482</c:v>
                </c:pt>
                <c:pt idx="8">
                  <c:v>#N/A</c:v>
                </c:pt>
                <c:pt idx="9">
                  <c:v>#N/A</c:v>
                </c:pt>
                <c:pt idx="10">
                  <c:v>1216</c:v>
                </c:pt>
                <c:pt idx="11">
                  <c:v>#N/A</c:v>
                </c:pt>
                <c:pt idx="12">
                  <c:v>#N/A</c:v>
                </c:pt>
                <c:pt idx="13">
                  <c:v>1586</c:v>
                </c:pt>
                <c:pt idx="14">
                  <c:v>#N/A</c:v>
                </c:pt>
              </c:numCache>
            </c:numRef>
          </c:val>
          <c:smooth val="0"/>
        </c:ser>
        <c:dLbls>
          <c:showLegendKey val="0"/>
          <c:showVal val="0"/>
          <c:showCatName val="0"/>
          <c:showSerName val="0"/>
          <c:showPercent val="0"/>
          <c:showBubbleSize val="0"/>
        </c:dLbls>
        <c:marker val="1"/>
        <c:smooth val="0"/>
        <c:axId val="97555584"/>
        <c:axId val="97557504"/>
      </c:lineChart>
      <c:catAx>
        <c:axId val="9755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557504"/>
        <c:crosses val="autoZero"/>
        <c:auto val="1"/>
        <c:lblAlgn val="ctr"/>
        <c:lblOffset val="100"/>
        <c:tickLblSkip val="1"/>
        <c:tickMarkSkip val="1"/>
        <c:noMultiLvlLbl val="0"/>
      </c:catAx>
      <c:valAx>
        <c:axId val="97557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555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67306</c:v>
                </c:pt>
                <c:pt idx="5">
                  <c:v>66878</c:v>
                </c:pt>
                <c:pt idx="8">
                  <c:v>67651</c:v>
                </c:pt>
                <c:pt idx="11">
                  <c:v>67738</c:v>
                </c:pt>
                <c:pt idx="14">
                  <c:v>66812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15727</c:v>
                </c:pt>
                <c:pt idx="5">
                  <c:v>15487</c:v>
                </c:pt>
                <c:pt idx="8">
                  <c:v>16212</c:v>
                </c:pt>
                <c:pt idx="11">
                  <c:v>15598</c:v>
                </c:pt>
                <c:pt idx="14">
                  <c:v>17562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5311</c:v>
                </c:pt>
                <c:pt idx="5">
                  <c:v>9641</c:v>
                </c:pt>
                <c:pt idx="8">
                  <c:v>9290</c:v>
                </c:pt>
                <c:pt idx="11">
                  <c:v>10521</c:v>
                </c:pt>
                <c:pt idx="14">
                  <c:v>11524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34</c:v>
                </c:pt>
                <c:pt idx="3">
                  <c:v>30</c:v>
                </c:pt>
                <c:pt idx="6">
                  <c:v>31</c:v>
                </c:pt>
                <c:pt idx="9">
                  <c:v>21</c:v>
                </c:pt>
                <c:pt idx="12">
                  <c:v>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10826</c:v>
                </c:pt>
                <c:pt idx="3">
                  <c:v>10107</c:v>
                </c:pt>
                <c:pt idx="6">
                  <c:v>9103</c:v>
                </c:pt>
                <c:pt idx="9">
                  <c:v>8087</c:v>
                </c:pt>
                <c:pt idx="12">
                  <c:v>7365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784</c:v>
                </c:pt>
                <c:pt idx="3">
                  <c:v>673</c:v>
                </c:pt>
                <c:pt idx="6">
                  <c:v>704</c:v>
                </c:pt>
                <c:pt idx="9">
                  <c:v>1216</c:v>
                </c:pt>
                <c:pt idx="12">
                  <c:v>2184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43984</c:v>
                </c:pt>
                <c:pt idx="3">
                  <c:v>41286</c:v>
                </c:pt>
                <c:pt idx="6">
                  <c:v>38080</c:v>
                </c:pt>
                <c:pt idx="9">
                  <c:v>35505</c:v>
                </c:pt>
                <c:pt idx="12">
                  <c:v>33758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4489</c:v>
                </c:pt>
                <c:pt idx="3">
                  <c:v>1846</c:v>
                </c:pt>
                <c:pt idx="6">
                  <c:v>1717</c:v>
                </c:pt>
                <c:pt idx="9">
                  <c:v>1801</c:v>
                </c:pt>
                <c:pt idx="12">
                  <c:v>2077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53695</c:v>
                </c:pt>
                <c:pt idx="3">
                  <c:v>56211</c:v>
                </c:pt>
                <c:pt idx="6">
                  <c:v>55842</c:v>
                </c:pt>
                <c:pt idx="9">
                  <c:v>56184</c:v>
                </c:pt>
                <c:pt idx="12">
                  <c:v>57268</c:v>
                </c:pt>
              </c:numCache>
            </c:numRef>
          </c:val>
        </c:ser>
        <c:dLbls>
          <c:showLegendKey val="0"/>
          <c:showVal val="0"/>
          <c:showCatName val="0"/>
          <c:showSerName val="0"/>
          <c:showPercent val="0"/>
          <c:showBubbleSize val="0"/>
        </c:dLbls>
        <c:gapWidth val="100"/>
        <c:overlap val="100"/>
        <c:axId val="5602304"/>
        <c:axId val="5604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25468</c:v>
                </c:pt>
                <c:pt idx="2">
                  <c:v>#N/A</c:v>
                </c:pt>
                <c:pt idx="3">
                  <c:v>#N/A</c:v>
                </c:pt>
                <c:pt idx="4">
                  <c:v>18148</c:v>
                </c:pt>
                <c:pt idx="5">
                  <c:v>#N/A</c:v>
                </c:pt>
                <c:pt idx="6">
                  <c:v>#N/A</c:v>
                </c:pt>
                <c:pt idx="7">
                  <c:v>12324</c:v>
                </c:pt>
                <c:pt idx="8">
                  <c:v>#N/A</c:v>
                </c:pt>
                <c:pt idx="9">
                  <c:v>#N/A</c:v>
                </c:pt>
                <c:pt idx="10">
                  <c:v>8956</c:v>
                </c:pt>
                <c:pt idx="11">
                  <c:v>#N/A</c:v>
                </c:pt>
                <c:pt idx="12">
                  <c:v>#N/A</c:v>
                </c:pt>
                <c:pt idx="13">
                  <c:v>6756</c:v>
                </c:pt>
                <c:pt idx="14">
                  <c:v>#N/A</c:v>
                </c:pt>
              </c:numCache>
            </c:numRef>
          </c:val>
          <c:smooth val="0"/>
        </c:ser>
        <c:dLbls>
          <c:showLegendKey val="0"/>
          <c:showVal val="0"/>
          <c:showCatName val="0"/>
          <c:showSerName val="0"/>
          <c:showPercent val="0"/>
          <c:showBubbleSize val="0"/>
        </c:dLbls>
        <c:marker val="1"/>
        <c:smooth val="0"/>
        <c:axId val="5602304"/>
        <c:axId val="5604480"/>
      </c:lineChart>
      <c:catAx>
        <c:axId val="560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604480"/>
        <c:crosses val="autoZero"/>
        <c:auto val="1"/>
        <c:lblAlgn val="ctr"/>
        <c:lblOffset val="100"/>
        <c:tickLblSkip val="1"/>
        <c:tickMarkSkip val="1"/>
        <c:noMultiLvlLbl val="0"/>
      </c:catAx>
      <c:valAx>
        <c:axId val="5604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02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9005440"/>
        <c:axId val="109019904"/>
      </c:scatterChart>
      <c:valAx>
        <c:axId val="1090054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019904"/>
        <c:crosses val="autoZero"/>
        <c:crossBetween val="midCat"/>
      </c:valAx>
      <c:valAx>
        <c:axId val="1090199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0054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7.7</c:v>
                </c:pt>
                <c:pt idx="1">
                  <c:v>6</c:v>
                </c:pt>
                <c:pt idx="2">
                  <c:v>4.8</c:v>
                </c:pt>
                <c:pt idx="3">
                  <c:v>4.3</c:v>
                </c:pt>
                <c:pt idx="4">
                  <c:v>3.9</c:v>
                </c:pt>
              </c:numCache>
            </c:numRef>
          </c:xVal>
          <c:yVal>
            <c:numRef>
              <c:f>公会計指標分析・財政指標組合せ分析表!$K$73:$O$73</c:f>
              <c:numCache>
                <c:formatCode>#,##0.0;"▲ "#,##0.0</c:formatCode>
                <c:ptCount val="5"/>
                <c:pt idx="0">
                  <c:v>72.400000000000006</c:v>
                </c:pt>
                <c:pt idx="1">
                  <c:v>51.3</c:v>
                </c:pt>
                <c:pt idx="2">
                  <c:v>34.4</c:v>
                </c:pt>
                <c:pt idx="3">
                  <c:v>25</c:v>
                </c:pt>
                <c:pt idx="4">
                  <c:v>18.3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8.6</c:v>
                </c:pt>
                <c:pt idx="1">
                  <c:v>8.3000000000000007</c:v>
                </c:pt>
                <c:pt idx="2">
                  <c:v>7.7</c:v>
                </c:pt>
                <c:pt idx="3">
                  <c:v>7.1</c:v>
                </c:pt>
                <c:pt idx="4">
                  <c:v>6.3</c:v>
                </c:pt>
              </c:numCache>
            </c:numRef>
          </c:xVal>
          <c:yVal>
            <c:numRef>
              <c:f>公会計指標分析・財政指標組合せ分析表!$K$77:$O$77</c:f>
              <c:numCache>
                <c:formatCode>#,##0.0;"▲ "#,##0.0</c:formatCode>
                <c:ptCount val="5"/>
                <c:pt idx="0">
                  <c:v>62.5</c:v>
                </c:pt>
                <c:pt idx="1">
                  <c:v>57.8</c:v>
                </c:pt>
                <c:pt idx="2">
                  <c:v>49.8</c:v>
                </c:pt>
                <c:pt idx="3">
                  <c:v>45.1</c:v>
                </c:pt>
                <c:pt idx="4">
                  <c:v>37.4</c:v>
                </c:pt>
              </c:numCache>
            </c:numRef>
          </c:yVal>
          <c:smooth val="0"/>
        </c:ser>
        <c:dLbls>
          <c:showLegendKey val="0"/>
          <c:showVal val="0"/>
          <c:showCatName val="0"/>
          <c:showSerName val="0"/>
          <c:showPercent val="0"/>
          <c:showBubbleSize val="0"/>
        </c:dLbls>
        <c:axId val="112404352"/>
        <c:axId val="112443392"/>
      </c:scatterChart>
      <c:valAx>
        <c:axId val="112404352"/>
        <c:scaling>
          <c:orientation val="minMax"/>
          <c:max val="9"/>
          <c:min val="3.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443392"/>
        <c:crosses val="autoZero"/>
        <c:crossBetween val="midCat"/>
      </c:valAx>
      <c:valAx>
        <c:axId val="112443392"/>
        <c:scaling>
          <c:orientation val="minMax"/>
          <c:max val="82"/>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24043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埼玉県草加市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実質公債比率の分子の金額は、前年度と比べ</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億円増加しているが、これは、主に公債費算入される地方債が</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億円減少した</a:t>
          </a:r>
          <a:r>
            <a:rPr kumimoji="1" lang="ja-JP" altLang="en-US" sz="1400">
              <a:solidFill>
                <a:sysClr val="windowText" lastClr="000000"/>
              </a:solidFill>
              <a:latin typeface="ＭＳ ゴシック" pitchFamily="49" charset="-128"/>
              <a:ea typeface="ＭＳ ゴシック" pitchFamily="49" charset="-128"/>
            </a:rPr>
            <a:t>ことが要因である。</a:t>
          </a:r>
          <a:endParaRPr kumimoji="1" lang="en-US" altLang="ja-JP" sz="1400">
            <a:solidFill>
              <a:sysClr val="windowText" lastClr="000000"/>
            </a:solidFill>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endParaRPr lang="ja-JP" altLang="en-US"/>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埼玉県草加市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分子を構成する将来負担額のうち、公営企業債の繰入見込額が</a:t>
          </a:r>
          <a:r>
            <a:rPr kumimoji="1" lang="en-US" altLang="ja-JP" sz="1400">
              <a:latin typeface="ＭＳ ゴシック" pitchFamily="49" charset="-128"/>
              <a:ea typeface="ＭＳ ゴシック" pitchFamily="49" charset="-128"/>
            </a:rPr>
            <a:t>17.5</a:t>
          </a:r>
          <a:r>
            <a:rPr kumimoji="1" lang="ja-JP" altLang="en-US" sz="1400">
              <a:latin typeface="ＭＳ ゴシック" pitchFamily="49" charset="-128"/>
              <a:ea typeface="ＭＳ ゴシック" pitchFamily="49" charset="-128"/>
            </a:rPr>
            <a:t>億円減少したことに加え、都市計画税収などの充当可能特定歳入が</a:t>
          </a:r>
          <a:r>
            <a:rPr kumimoji="1" lang="en-US" altLang="ja-JP" sz="1400">
              <a:latin typeface="ＭＳ ゴシック" pitchFamily="49" charset="-128"/>
              <a:ea typeface="ＭＳ ゴシック" pitchFamily="49" charset="-128"/>
            </a:rPr>
            <a:t>19.6</a:t>
          </a:r>
          <a:r>
            <a:rPr kumimoji="1" lang="ja-JP" altLang="en-US" sz="1400">
              <a:latin typeface="ＭＳ ゴシック" pitchFamily="49" charset="-128"/>
              <a:ea typeface="ＭＳ ゴシック" pitchFamily="49" charset="-128"/>
            </a:rPr>
            <a:t>億円、庁舎建設基金などの充当可能基金が</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億円増加したことで、将来負担率の分子は減少した。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埼玉県草加市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245,878
240,583
27.46
73,840,684
68,416,804
4,814,359
42,410,750
58,285,065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18.3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埼玉県草加市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245,878
240,583
27.46
73,840,684
68,416,804
4,814,359
42,410,750
58,285,065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18.3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埼玉県草加市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245,878
240,583
27.46
73,840,684
68,416,804
4,814,359
42,410,750
58,285,065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18.3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埼玉県草加市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245,878
240,583
27.46
73,840,684
68,416,804
4,814,359
42,410,750
58,285,065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18.3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は、平成２４年度から３年間横ばいで推移していたが、平成２７年度は地方消費税交付金や地方税の増収等に伴い上昇となった。引き続き、税収入の収納率向上等による歳入の確保に努めるほか、事業効果・成果を検証し、事業の見直しを行う中で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58208</xdr:rowOff>
    </xdr:from>
    <xdr:to>
      <xdr:col>7</xdr:col>
      <xdr:colOff>152400</xdr:colOff>
      <xdr:row>44</xdr:row>
      <xdr:rowOff>24342</xdr:rowOff>
    </xdr:to>
    <xdr:cxnSp macro="">
      <xdr:nvCxnSpPr>
        <xdr:cNvPr id="63" name="直線コネクタ 62"/>
        <xdr:cNvCxnSpPr/>
      </xdr:nvCxnSpPr>
      <xdr:spPr>
        <a:xfrm flipV="1">
          <a:off x="4953000" y="6401858"/>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4"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5" name="直線コネクタ 64"/>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144585</xdr:rowOff>
    </xdr:from>
    <xdr:ext cx="762000" cy="259045"/>
    <xdr:sp macro="" textlink="">
      <xdr:nvSpPr>
        <xdr:cNvPr id="66"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7</xdr:col>
      <xdr:colOff>63500</xdr:colOff>
      <xdr:row>37</xdr:row>
      <xdr:rowOff>58208</xdr:rowOff>
    </xdr:from>
    <xdr:to>
      <xdr:col>7</xdr:col>
      <xdr:colOff>241300</xdr:colOff>
      <xdr:row>37</xdr:row>
      <xdr:rowOff>58208</xdr:rowOff>
    </xdr:to>
    <xdr:cxnSp macro="">
      <xdr:nvCxnSpPr>
        <xdr:cNvPr id="67" name="直線コネクタ 66"/>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97367</xdr:rowOff>
    </xdr:from>
    <xdr:to>
      <xdr:col>7</xdr:col>
      <xdr:colOff>152400</xdr:colOff>
      <xdr:row>39</xdr:row>
      <xdr:rowOff>117475</xdr:rowOff>
    </xdr:to>
    <xdr:cxnSp macro="">
      <xdr:nvCxnSpPr>
        <xdr:cNvPr id="68" name="直線コネクタ 67"/>
        <xdr:cNvCxnSpPr/>
      </xdr:nvCxnSpPr>
      <xdr:spPr>
        <a:xfrm flipV="1">
          <a:off x="4114800" y="67839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8060</xdr:rowOff>
    </xdr:from>
    <xdr:ext cx="762000" cy="259045"/>
    <xdr:sp macro="" textlink="">
      <xdr:nvSpPr>
        <xdr:cNvPr id="69" name="財政力平均値テキスト"/>
        <xdr:cNvSpPr txBox="1"/>
      </xdr:nvSpPr>
      <xdr:spPr>
        <a:xfrm>
          <a:off x="5041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70" name="フローチャート : 判断 69"/>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117475</xdr:rowOff>
    </xdr:from>
    <xdr:to>
      <xdr:col>6</xdr:col>
      <xdr:colOff>0</xdr:colOff>
      <xdr:row>39</xdr:row>
      <xdr:rowOff>117475</xdr:rowOff>
    </xdr:to>
    <xdr:cxnSp macro="">
      <xdr:nvCxnSpPr>
        <xdr:cNvPr id="71" name="直線コネクタ 70"/>
        <xdr:cNvCxnSpPr/>
      </xdr:nvCxnSpPr>
      <xdr:spPr>
        <a:xfrm>
          <a:off x="3225800" y="680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117475</xdr:rowOff>
    </xdr:from>
    <xdr:to>
      <xdr:col>4</xdr:col>
      <xdr:colOff>482600</xdr:colOff>
      <xdr:row>39</xdr:row>
      <xdr:rowOff>117475</xdr:rowOff>
    </xdr:to>
    <xdr:cxnSp macro="">
      <xdr:nvCxnSpPr>
        <xdr:cNvPr id="74" name="直線コネクタ 73"/>
        <xdr:cNvCxnSpPr/>
      </xdr:nvCxnSpPr>
      <xdr:spPr>
        <a:xfrm>
          <a:off x="2336800" y="680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5" name="フローチャート : 判断 74"/>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142469</xdr:rowOff>
    </xdr:from>
    <xdr:ext cx="762000" cy="259045"/>
    <xdr:sp macro="" textlink="">
      <xdr:nvSpPr>
        <xdr:cNvPr id="76" name="テキスト ボックス 75"/>
        <xdr:cNvSpPr txBox="1"/>
      </xdr:nvSpPr>
      <xdr:spPr>
        <a:xfrm>
          <a:off x="2844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77258</xdr:rowOff>
    </xdr:from>
    <xdr:to>
      <xdr:col>3</xdr:col>
      <xdr:colOff>279400</xdr:colOff>
      <xdr:row>39</xdr:row>
      <xdr:rowOff>117475</xdr:rowOff>
    </xdr:to>
    <xdr:cxnSp macro="">
      <xdr:nvCxnSpPr>
        <xdr:cNvPr id="77" name="直線コネクタ 76"/>
        <xdr:cNvCxnSpPr/>
      </xdr:nvCxnSpPr>
      <xdr:spPr>
        <a:xfrm>
          <a:off x="1447800" y="67638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62035</xdr:rowOff>
    </xdr:from>
    <xdr:ext cx="762000" cy="259045"/>
    <xdr:sp macro="" textlink="">
      <xdr:nvSpPr>
        <xdr:cNvPr id="81" name="テキスト ボックス 80"/>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46567</xdr:rowOff>
    </xdr:from>
    <xdr:to>
      <xdr:col>7</xdr:col>
      <xdr:colOff>203200</xdr:colOff>
      <xdr:row>39</xdr:row>
      <xdr:rowOff>148167</xdr:rowOff>
    </xdr:to>
    <xdr:sp macro="" textlink="">
      <xdr:nvSpPr>
        <xdr:cNvPr id="87" name="円/楕円 86"/>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63094</xdr:rowOff>
    </xdr:from>
    <xdr:ext cx="762000" cy="259045"/>
    <xdr:sp macro="" textlink="">
      <xdr:nvSpPr>
        <xdr:cNvPr id="88"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66675</xdr:rowOff>
    </xdr:from>
    <xdr:to>
      <xdr:col>6</xdr:col>
      <xdr:colOff>50800</xdr:colOff>
      <xdr:row>39</xdr:row>
      <xdr:rowOff>168275</xdr:rowOff>
    </xdr:to>
    <xdr:sp macro="" textlink="">
      <xdr:nvSpPr>
        <xdr:cNvPr id="89" name="円/楕円 88"/>
        <xdr:cNvSpPr/>
      </xdr:nvSpPr>
      <xdr:spPr>
        <a:xfrm>
          <a:off x="4064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7002</xdr:rowOff>
    </xdr:from>
    <xdr:ext cx="736600" cy="259045"/>
    <xdr:sp macro="" textlink="">
      <xdr:nvSpPr>
        <xdr:cNvPr id="90" name="テキスト ボックス 89"/>
        <xdr:cNvSpPr txBox="1"/>
      </xdr:nvSpPr>
      <xdr:spPr>
        <a:xfrm>
          <a:off x="3733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66675</xdr:rowOff>
    </xdr:from>
    <xdr:to>
      <xdr:col>4</xdr:col>
      <xdr:colOff>533400</xdr:colOff>
      <xdr:row>39</xdr:row>
      <xdr:rowOff>168275</xdr:rowOff>
    </xdr:to>
    <xdr:sp macro="" textlink="">
      <xdr:nvSpPr>
        <xdr:cNvPr id="91" name="円/楕円 90"/>
        <xdr:cNvSpPr/>
      </xdr:nvSpPr>
      <xdr:spPr>
        <a:xfrm>
          <a:off x="3175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7002</xdr:rowOff>
    </xdr:from>
    <xdr:ext cx="762000" cy="259045"/>
    <xdr:sp macro="" textlink="">
      <xdr:nvSpPr>
        <xdr:cNvPr id="92" name="テキスト ボックス 91"/>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66675</xdr:rowOff>
    </xdr:from>
    <xdr:to>
      <xdr:col>3</xdr:col>
      <xdr:colOff>330200</xdr:colOff>
      <xdr:row>39</xdr:row>
      <xdr:rowOff>168275</xdr:rowOff>
    </xdr:to>
    <xdr:sp macro="" textlink="">
      <xdr:nvSpPr>
        <xdr:cNvPr id="93" name="円/楕円 92"/>
        <xdr:cNvSpPr/>
      </xdr:nvSpPr>
      <xdr:spPr>
        <a:xfrm>
          <a:off x="2286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7002</xdr:rowOff>
    </xdr:from>
    <xdr:ext cx="762000" cy="259045"/>
    <xdr:sp macro="" textlink="">
      <xdr:nvSpPr>
        <xdr:cNvPr id="94" name="テキスト ボックス 93"/>
        <xdr:cNvSpPr txBox="1"/>
      </xdr:nvSpPr>
      <xdr:spPr>
        <a:xfrm>
          <a:off x="1955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26458</xdr:rowOff>
    </xdr:from>
    <xdr:to>
      <xdr:col>2</xdr:col>
      <xdr:colOff>127000</xdr:colOff>
      <xdr:row>39</xdr:row>
      <xdr:rowOff>128058</xdr:rowOff>
    </xdr:to>
    <xdr:sp macro="" textlink="">
      <xdr:nvSpPr>
        <xdr:cNvPr id="95" name="円/楕円 94"/>
        <xdr:cNvSpPr/>
      </xdr:nvSpPr>
      <xdr:spPr>
        <a:xfrm>
          <a:off x="1397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138235</xdr:rowOff>
    </xdr:from>
    <xdr:ext cx="762000" cy="259045"/>
    <xdr:sp macro="" textlink="">
      <xdr:nvSpPr>
        <xdr:cNvPr id="96" name="テキスト ボックス 95"/>
        <xdr:cNvSpPr txBox="1"/>
      </xdr:nvSpPr>
      <xdr:spPr>
        <a:xfrm>
          <a:off x="1066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自立支援給付費の増などによる扶助費の増、また民間保育所委託料の増などで補助費が増加した。一方、経常経費充当一般財源総額となる地方消費税交付金が増となったことにより</a:t>
          </a:r>
          <a:r>
            <a:rPr kumimoji="1" lang="en-US" altLang="ja-JP" sz="1300">
              <a:latin typeface="ＭＳ Ｐゴシック"/>
            </a:rPr>
            <a:t>1.3%</a:t>
          </a:r>
          <a:r>
            <a:rPr kumimoji="1" lang="ja-JP" altLang="en-US" sz="1300">
              <a:latin typeface="ＭＳ Ｐゴシック"/>
            </a:rPr>
            <a:t>の減となった。今後、扶助費や補助費などの増加で経常収支比率の上昇が見込まれるが、市税の一層の収納向上と歳出の執行管理や義務的経費の縮減を行う。</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7" name="直線コネクタ 116"/>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8" name="テキスト ボックス 117"/>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118428</xdr:rowOff>
    </xdr:from>
    <xdr:to>
      <xdr:col>7</xdr:col>
      <xdr:colOff>152400</xdr:colOff>
      <xdr:row>66</xdr:row>
      <xdr:rowOff>10160</xdr:rowOff>
    </xdr:to>
    <xdr:cxnSp macro="">
      <xdr:nvCxnSpPr>
        <xdr:cNvPr id="122" name="直線コネクタ 121"/>
        <xdr:cNvCxnSpPr/>
      </xdr:nvCxnSpPr>
      <xdr:spPr>
        <a:xfrm flipV="1">
          <a:off x="4953000" y="10233978"/>
          <a:ext cx="0" cy="1091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153687</xdr:rowOff>
    </xdr:from>
    <xdr:ext cx="762000" cy="259045"/>
    <xdr:sp macro="" textlink="">
      <xdr:nvSpPr>
        <xdr:cNvPr id="123"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7</xdr:col>
      <xdr:colOff>63500</xdr:colOff>
      <xdr:row>66</xdr:row>
      <xdr:rowOff>10160</xdr:rowOff>
    </xdr:from>
    <xdr:to>
      <xdr:col>7</xdr:col>
      <xdr:colOff>241300</xdr:colOff>
      <xdr:row>66</xdr:row>
      <xdr:rowOff>10160</xdr:rowOff>
    </xdr:to>
    <xdr:cxnSp macro="">
      <xdr:nvCxnSpPr>
        <xdr:cNvPr id="124" name="直線コネクタ 123"/>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33355</xdr:rowOff>
    </xdr:from>
    <xdr:ext cx="762000" cy="259045"/>
    <xdr:sp macro="" textlink="">
      <xdr:nvSpPr>
        <xdr:cNvPr id="125" name="財政構造の弾力性最大値テキスト"/>
        <xdr:cNvSpPr txBox="1"/>
      </xdr:nvSpPr>
      <xdr:spPr>
        <a:xfrm>
          <a:off x="5041900" y="997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59</xdr:row>
      <xdr:rowOff>118428</xdr:rowOff>
    </xdr:from>
    <xdr:to>
      <xdr:col>7</xdr:col>
      <xdr:colOff>241300</xdr:colOff>
      <xdr:row>59</xdr:row>
      <xdr:rowOff>118428</xdr:rowOff>
    </xdr:to>
    <xdr:cxnSp macro="">
      <xdr:nvCxnSpPr>
        <xdr:cNvPr id="126" name="直線コネクタ 125"/>
        <xdr:cNvCxnSpPr/>
      </xdr:nvCxnSpPr>
      <xdr:spPr>
        <a:xfrm>
          <a:off x="4864100" y="10233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62547</xdr:rowOff>
    </xdr:from>
    <xdr:to>
      <xdr:col>7</xdr:col>
      <xdr:colOff>152400</xdr:colOff>
      <xdr:row>62</xdr:row>
      <xdr:rowOff>140970</xdr:rowOff>
    </xdr:to>
    <xdr:cxnSp macro="">
      <xdr:nvCxnSpPr>
        <xdr:cNvPr id="127" name="直線コネクタ 126"/>
        <xdr:cNvCxnSpPr/>
      </xdr:nvCxnSpPr>
      <xdr:spPr>
        <a:xfrm flipV="1">
          <a:off x="4114800" y="10692447"/>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92409</xdr:rowOff>
    </xdr:from>
    <xdr:ext cx="762000" cy="259045"/>
    <xdr:sp macro="" textlink="">
      <xdr:nvSpPr>
        <xdr:cNvPr id="128" name="財政構造の弾力性平均値テキスト"/>
        <xdr:cNvSpPr txBox="1"/>
      </xdr:nvSpPr>
      <xdr:spPr>
        <a:xfrm>
          <a:off x="5041900" y="10722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120332</xdr:rowOff>
    </xdr:from>
    <xdr:to>
      <xdr:col>7</xdr:col>
      <xdr:colOff>203200</xdr:colOff>
      <xdr:row>63</xdr:row>
      <xdr:rowOff>50482</xdr:rowOff>
    </xdr:to>
    <xdr:sp macro="" textlink="">
      <xdr:nvSpPr>
        <xdr:cNvPr id="129" name="フローチャート : 判断 128"/>
        <xdr:cNvSpPr/>
      </xdr:nvSpPr>
      <xdr:spPr>
        <a:xfrm>
          <a:off x="49022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56515</xdr:rowOff>
    </xdr:from>
    <xdr:to>
      <xdr:col>6</xdr:col>
      <xdr:colOff>0</xdr:colOff>
      <xdr:row>62</xdr:row>
      <xdr:rowOff>140970</xdr:rowOff>
    </xdr:to>
    <xdr:cxnSp macro="">
      <xdr:nvCxnSpPr>
        <xdr:cNvPr id="130" name="直線コネクタ 129"/>
        <xdr:cNvCxnSpPr/>
      </xdr:nvCxnSpPr>
      <xdr:spPr>
        <a:xfrm>
          <a:off x="3225800" y="1068641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21272</xdr:rowOff>
    </xdr:from>
    <xdr:to>
      <xdr:col>6</xdr:col>
      <xdr:colOff>50800</xdr:colOff>
      <xdr:row>63</xdr:row>
      <xdr:rowOff>122872</xdr:rowOff>
    </xdr:to>
    <xdr:sp macro="" textlink="">
      <xdr:nvSpPr>
        <xdr:cNvPr id="131" name="フローチャート : 判断 130"/>
        <xdr:cNvSpPr/>
      </xdr:nvSpPr>
      <xdr:spPr>
        <a:xfrm>
          <a:off x="4064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107649</xdr:rowOff>
    </xdr:from>
    <xdr:ext cx="736600" cy="259045"/>
    <xdr:sp macro="" textlink="">
      <xdr:nvSpPr>
        <xdr:cNvPr id="132" name="テキスト ボックス 131"/>
        <xdr:cNvSpPr txBox="1"/>
      </xdr:nvSpPr>
      <xdr:spPr>
        <a:xfrm>
          <a:off x="3733800" y="10908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56515</xdr:rowOff>
    </xdr:from>
    <xdr:to>
      <xdr:col>4</xdr:col>
      <xdr:colOff>482600</xdr:colOff>
      <xdr:row>63</xdr:row>
      <xdr:rowOff>17780</xdr:rowOff>
    </xdr:to>
    <xdr:cxnSp macro="">
      <xdr:nvCxnSpPr>
        <xdr:cNvPr id="133" name="直線コネクタ 132"/>
        <xdr:cNvCxnSpPr/>
      </xdr:nvCxnSpPr>
      <xdr:spPr>
        <a:xfrm flipV="1">
          <a:off x="2336800" y="1068641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138430</xdr:rowOff>
    </xdr:from>
    <xdr:to>
      <xdr:col>4</xdr:col>
      <xdr:colOff>533400</xdr:colOff>
      <xdr:row>63</xdr:row>
      <xdr:rowOff>68580</xdr:rowOff>
    </xdr:to>
    <xdr:sp macro="" textlink="">
      <xdr:nvSpPr>
        <xdr:cNvPr id="134" name="フローチャート : 判断 133"/>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53357</xdr:rowOff>
    </xdr:from>
    <xdr:ext cx="762000" cy="259045"/>
    <xdr:sp macro="" textlink="">
      <xdr:nvSpPr>
        <xdr:cNvPr id="135" name="テキスト ボックス 134"/>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139065</xdr:rowOff>
    </xdr:from>
    <xdr:to>
      <xdr:col>3</xdr:col>
      <xdr:colOff>279400</xdr:colOff>
      <xdr:row>63</xdr:row>
      <xdr:rowOff>17780</xdr:rowOff>
    </xdr:to>
    <xdr:cxnSp macro="">
      <xdr:nvCxnSpPr>
        <xdr:cNvPr id="136" name="直線コネクタ 135"/>
        <xdr:cNvCxnSpPr/>
      </xdr:nvCxnSpPr>
      <xdr:spPr>
        <a:xfrm>
          <a:off x="1447800" y="10083165"/>
          <a:ext cx="889000" cy="73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144463</xdr:rowOff>
    </xdr:from>
    <xdr:to>
      <xdr:col>3</xdr:col>
      <xdr:colOff>330200</xdr:colOff>
      <xdr:row>63</xdr:row>
      <xdr:rowOff>74613</xdr:rowOff>
    </xdr:to>
    <xdr:sp macro="" textlink="">
      <xdr:nvSpPr>
        <xdr:cNvPr id="137" name="フローチャート : 判断 136"/>
        <xdr:cNvSpPr/>
      </xdr:nvSpPr>
      <xdr:spPr>
        <a:xfrm>
          <a:off x="2286000" y="107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59390</xdr:rowOff>
    </xdr:from>
    <xdr:ext cx="762000" cy="259045"/>
    <xdr:sp macro="" textlink="">
      <xdr:nvSpPr>
        <xdr:cNvPr id="138" name="テキスト ボックス 137"/>
        <xdr:cNvSpPr txBox="1"/>
      </xdr:nvSpPr>
      <xdr:spPr>
        <a:xfrm>
          <a:off x="1955800" y="1086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126365</xdr:rowOff>
    </xdr:from>
    <xdr:to>
      <xdr:col>2</xdr:col>
      <xdr:colOff>127000</xdr:colOff>
      <xdr:row>63</xdr:row>
      <xdr:rowOff>56515</xdr:rowOff>
    </xdr:to>
    <xdr:sp macro="" textlink="">
      <xdr:nvSpPr>
        <xdr:cNvPr id="139" name="フローチャート : 判断 138"/>
        <xdr:cNvSpPr/>
      </xdr:nvSpPr>
      <xdr:spPr>
        <a:xfrm>
          <a:off x="1397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41292</xdr:rowOff>
    </xdr:from>
    <xdr:ext cx="762000" cy="259045"/>
    <xdr:sp macro="" textlink="">
      <xdr:nvSpPr>
        <xdr:cNvPr id="140" name="テキスト ボックス 139"/>
        <xdr:cNvSpPr txBox="1"/>
      </xdr:nvSpPr>
      <xdr:spPr>
        <a:xfrm>
          <a:off x="1066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46" name="円/楕円 145"/>
        <xdr:cNvSpPr/>
      </xdr:nvSpPr>
      <xdr:spPr>
        <a:xfrm>
          <a:off x="49022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28274</xdr:rowOff>
    </xdr:from>
    <xdr:ext cx="762000" cy="259045"/>
    <xdr:sp macro="" textlink="">
      <xdr:nvSpPr>
        <xdr:cNvPr id="147" name="財政構造の弾力性該当値テキスト"/>
        <xdr:cNvSpPr txBox="1"/>
      </xdr:nvSpPr>
      <xdr:spPr>
        <a:xfrm>
          <a:off x="5041900" y="1048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90170</xdr:rowOff>
    </xdr:from>
    <xdr:to>
      <xdr:col>6</xdr:col>
      <xdr:colOff>50800</xdr:colOff>
      <xdr:row>63</xdr:row>
      <xdr:rowOff>20320</xdr:rowOff>
    </xdr:to>
    <xdr:sp macro="" textlink="">
      <xdr:nvSpPr>
        <xdr:cNvPr id="148" name="円/楕円 147"/>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30497</xdr:rowOff>
    </xdr:from>
    <xdr:ext cx="736600" cy="259045"/>
    <xdr:sp macro="" textlink="">
      <xdr:nvSpPr>
        <xdr:cNvPr id="149" name="テキスト ボックス 148"/>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5715</xdr:rowOff>
    </xdr:from>
    <xdr:to>
      <xdr:col>4</xdr:col>
      <xdr:colOff>533400</xdr:colOff>
      <xdr:row>62</xdr:row>
      <xdr:rowOff>107315</xdr:rowOff>
    </xdr:to>
    <xdr:sp macro="" textlink="">
      <xdr:nvSpPr>
        <xdr:cNvPr id="150" name="円/楕円 149"/>
        <xdr:cNvSpPr/>
      </xdr:nvSpPr>
      <xdr:spPr>
        <a:xfrm>
          <a:off x="3175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117492</xdr:rowOff>
    </xdr:from>
    <xdr:ext cx="762000" cy="259045"/>
    <xdr:sp macro="" textlink="">
      <xdr:nvSpPr>
        <xdr:cNvPr id="151" name="テキスト ボックス 150"/>
        <xdr:cNvSpPr txBox="1"/>
      </xdr:nvSpPr>
      <xdr:spPr>
        <a:xfrm>
          <a:off x="2844800" y="104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138430</xdr:rowOff>
    </xdr:from>
    <xdr:to>
      <xdr:col>3</xdr:col>
      <xdr:colOff>330200</xdr:colOff>
      <xdr:row>63</xdr:row>
      <xdr:rowOff>68580</xdr:rowOff>
    </xdr:to>
    <xdr:sp macro="" textlink="">
      <xdr:nvSpPr>
        <xdr:cNvPr id="152" name="円/楕円 151"/>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78757</xdr:rowOff>
    </xdr:from>
    <xdr:ext cx="762000" cy="259045"/>
    <xdr:sp macro="" textlink="">
      <xdr:nvSpPr>
        <xdr:cNvPr id="153" name="テキスト ボックス 152"/>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88265</xdr:rowOff>
    </xdr:from>
    <xdr:to>
      <xdr:col>2</xdr:col>
      <xdr:colOff>127000</xdr:colOff>
      <xdr:row>59</xdr:row>
      <xdr:rowOff>18415</xdr:rowOff>
    </xdr:to>
    <xdr:sp macro="" textlink="">
      <xdr:nvSpPr>
        <xdr:cNvPr id="154" name="円/楕円 153"/>
        <xdr:cNvSpPr/>
      </xdr:nvSpPr>
      <xdr:spPr>
        <a:xfrm>
          <a:off x="13970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28592</xdr:rowOff>
    </xdr:from>
    <xdr:ext cx="762000" cy="259045"/>
    <xdr:sp macro="" textlink="">
      <xdr:nvSpPr>
        <xdr:cNvPr id="155" name="テキスト ボックス 154"/>
        <xdr:cNvSpPr txBox="1"/>
      </xdr:nvSpPr>
      <xdr:spPr>
        <a:xfrm>
          <a:off x="1066800" y="98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[84,250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類似団体と比べ低くなっているのは、業務の民間委託や指定管理者制度の導入等を用いた経費抑制のほか、各事務事業の進捗管理を四半期ごとに行う事務効率化によるものである。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156380</xdr:rowOff>
    </xdr:from>
    <xdr:to>
      <xdr:col>7</xdr:col>
      <xdr:colOff>152400</xdr:colOff>
      <xdr:row>89</xdr:row>
      <xdr:rowOff>134076</xdr:rowOff>
    </xdr:to>
    <xdr:cxnSp macro="">
      <xdr:nvCxnSpPr>
        <xdr:cNvPr id="185" name="直線コネクタ 184"/>
        <xdr:cNvCxnSpPr/>
      </xdr:nvCxnSpPr>
      <xdr:spPr>
        <a:xfrm flipV="1">
          <a:off x="4953000" y="13700930"/>
          <a:ext cx="0" cy="1692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106153</xdr:rowOff>
    </xdr:from>
    <xdr:ext cx="762000" cy="259045"/>
    <xdr:sp macro="" textlink="">
      <xdr:nvSpPr>
        <xdr:cNvPr id="186" name="人件費・物件費等の状況最小値テキスト"/>
        <xdr:cNvSpPr txBox="1"/>
      </xdr:nvSpPr>
      <xdr:spPr>
        <a:xfrm>
          <a:off x="5041900" y="1536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159,194</a:t>
          </a:r>
          <a:endParaRPr kumimoji="1" lang="ja-JP" altLang="en-US" sz="1000" b="1">
            <a:latin typeface="ＭＳ Ｐゴシック"/>
          </a:endParaRPr>
        </a:p>
      </xdr:txBody>
    </xdr:sp>
    <xdr:clientData/>
  </xdr:oneCellAnchor>
  <xdr:twoCellAnchor>
    <xdr:from>
      <xdr:col>7</xdr:col>
      <xdr:colOff>63500</xdr:colOff>
      <xdr:row>89</xdr:row>
      <xdr:rowOff>134076</xdr:rowOff>
    </xdr:from>
    <xdr:to>
      <xdr:col>7</xdr:col>
      <xdr:colOff>241300</xdr:colOff>
      <xdr:row>89</xdr:row>
      <xdr:rowOff>134076</xdr:rowOff>
    </xdr:to>
    <xdr:cxnSp macro="">
      <xdr:nvCxnSpPr>
        <xdr:cNvPr id="187" name="直線コネクタ 186"/>
        <xdr:cNvCxnSpPr/>
      </xdr:nvCxnSpPr>
      <xdr:spPr>
        <a:xfrm>
          <a:off x="4864100" y="1539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71307</xdr:rowOff>
    </xdr:from>
    <xdr:ext cx="762000" cy="259045"/>
    <xdr:sp macro="" textlink="">
      <xdr:nvSpPr>
        <xdr:cNvPr id="188" name="人件費・物件費等の状況最大値テキスト"/>
        <xdr:cNvSpPr txBox="1"/>
      </xdr:nvSpPr>
      <xdr:spPr>
        <a:xfrm>
          <a:off x="5041900" y="1344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75,040</a:t>
          </a:r>
          <a:endParaRPr kumimoji="1" lang="ja-JP" altLang="en-US" sz="1000" b="1">
            <a:latin typeface="ＭＳ Ｐゴシック"/>
          </a:endParaRPr>
        </a:p>
      </xdr:txBody>
    </xdr:sp>
    <xdr:clientData/>
  </xdr:oneCellAnchor>
  <xdr:twoCellAnchor>
    <xdr:from>
      <xdr:col>7</xdr:col>
      <xdr:colOff>63500</xdr:colOff>
      <xdr:row>79</xdr:row>
      <xdr:rowOff>156380</xdr:rowOff>
    </xdr:from>
    <xdr:to>
      <xdr:col>7</xdr:col>
      <xdr:colOff>241300</xdr:colOff>
      <xdr:row>79</xdr:row>
      <xdr:rowOff>156380</xdr:rowOff>
    </xdr:to>
    <xdr:cxnSp macro="">
      <xdr:nvCxnSpPr>
        <xdr:cNvPr id="189" name="直線コネクタ 188"/>
        <xdr:cNvCxnSpPr/>
      </xdr:nvCxnSpPr>
      <xdr:spPr>
        <a:xfrm>
          <a:off x="4864100" y="1370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99265</xdr:rowOff>
    </xdr:from>
    <xdr:to>
      <xdr:col>7</xdr:col>
      <xdr:colOff>152400</xdr:colOff>
      <xdr:row>80</xdr:row>
      <xdr:rowOff>170128</xdr:rowOff>
    </xdr:to>
    <xdr:cxnSp macro="">
      <xdr:nvCxnSpPr>
        <xdr:cNvPr id="190" name="直線コネクタ 189"/>
        <xdr:cNvCxnSpPr/>
      </xdr:nvCxnSpPr>
      <xdr:spPr>
        <a:xfrm>
          <a:off x="4114800" y="13815265"/>
          <a:ext cx="838200" cy="7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164726</xdr:rowOff>
    </xdr:from>
    <xdr:ext cx="762000" cy="259045"/>
    <xdr:sp macro="" textlink="">
      <xdr:nvSpPr>
        <xdr:cNvPr id="191" name="人件費・物件費等の状況平均値テキスト"/>
        <xdr:cNvSpPr txBox="1"/>
      </xdr:nvSpPr>
      <xdr:spPr>
        <a:xfrm>
          <a:off x="5041900" y="14223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21199</xdr:rowOff>
    </xdr:from>
    <xdr:to>
      <xdr:col>7</xdr:col>
      <xdr:colOff>203200</xdr:colOff>
      <xdr:row>83</xdr:row>
      <xdr:rowOff>122799</xdr:rowOff>
    </xdr:to>
    <xdr:sp macro="" textlink="">
      <xdr:nvSpPr>
        <xdr:cNvPr id="192" name="フローチャート : 判断 191"/>
        <xdr:cNvSpPr/>
      </xdr:nvSpPr>
      <xdr:spPr>
        <a:xfrm>
          <a:off x="49022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7330</xdr:rowOff>
    </xdr:from>
    <xdr:to>
      <xdr:col>6</xdr:col>
      <xdr:colOff>0</xdr:colOff>
      <xdr:row>80</xdr:row>
      <xdr:rowOff>99265</xdr:rowOff>
    </xdr:to>
    <xdr:cxnSp macro="">
      <xdr:nvCxnSpPr>
        <xdr:cNvPr id="193" name="直線コネクタ 192"/>
        <xdr:cNvCxnSpPr/>
      </xdr:nvCxnSpPr>
      <xdr:spPr>
        <a:xfrm>
          <a:off x="3225800" y="13723330"/>
          <a:ext cx="889000" cy="9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151608</xdr:rowOff>
    </xdr:from>
    <xdr:to>
      <xdr:col>6</xdr:col>
      <xdr:colOff>50800</xdr:colOff>
      <xdr:row>83</xdr:row>
      <xdr:rowOff>81758</xdr:rowOff>
    </xdr:to>
    <xdr:sp macro="" textlink="">
      <xdr:nvSpPr>
        <xdr:cNvPr id="194" name="フローチャート : 判断 193"/>
        <xdr:cNvSpPr/>
      </xdr:nvSpPr>
      <xdr:spPr>
        <a:xfrm>
          <a:off x="4064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66535</xdr:rowOff>
    </xdr:from>
    <xdr:ext cx="736600" cy="259045"/>
    <xdr:sp macro="" textlink="">
      <xdr:nvSpPr>
        <xdr:cNvPr id="195" name="テキスト ボックス 194"/>
        <xdr:cNvSpPr txBox="1"/>
      </xdr:nvSpPr>
      <xdr:spPr>
        <a:xfrm>
          <a:off x="3733800" y="14296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5057</xdr:rowOff>
    </xdr:from>
    <xdr:to>
      <xdr:col>4</xdr:col>
      <xdr:colOff>482600</xdr:colOff>
      <xdr:row>80</xdr:row>
      <xdr:rowOff>7330</xdr:rowOff>
    </xdr:to>
    <xdr:cxnSp macro="">
      <xdr:nvCxnSpPr>
        <xdr:cNvPr id="196" name="直線コネクタ 195"/>
        <xdr:cNvCxnSpPr/>
      </xdr:nvCxnSpPr>
      <xdr:spPr>
        <a:xfrm>
          <a:off x="2336800" y="13721057"/>
          <a:ext cx="889000" cy="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46682</xdr:rowOff>
    </xdr:from>
    <xdr:to>
      <xdr:col>4</xdr:col>
      <xdr:colOff>533400</xdr:colOff>
      <xdr:row>82</xdr:row>
      <xdr:rowOff>148282</xdr:rowOff>
    </xdr:to>
    <xdr:sp macro="" textlink="">
      <xdr:nvSpPr>
        <xdr:cNvPr id="197" name="フローチャート : 判断 196"/>
        <xdr:cNvSpPr/>
      </xdr:nvSpPr>
      <xdr:spPr>
        <a:xfrm>
          <a:off x="3175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133059</xdr:rowOff>
    </xdr:from>
    <xdr:ext cx="762000" cy="259045"/>
    <xdr:sp macro="" textlink="">
      <xdr:nvSpPr>
        <xdr:cNvPr id="198" name="テキスト ボックス 197"/>
        <xdr:cNvSpPr txBox="1"/>
      </xdr:nvSpPr>
      <xdr:spPr>
        <a:xfrm>
          <a:off x="2844800" y="1419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5057</xdr:rowOff>
    </xdr:from>
    <xdr:to>
      <xdr:col>3</xdr:col>
      <xdr:colOff>279400</xdr:colOff>
      <xdr:row>80</xdr:row>
      <xdr:rowOff>61080</xdr:rowOff>
    </xdr:to>
    <xdr:cxnSp macro="">
      <xdr:nvCxnSpPr>
        <xdr:cNvPr id="199" name="直線コネクタ 198"/>
        <xdr:cNvCxnSpPr/>
      </xdr:nvCxnSpPr>
      <xdr:spPr>
        <a:xfrm flipV="1">
          <a:off x="1447800" y="13721057"/>
          <a:ext cx="889000" cy="5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77409</xdr:rowOff>
    </xdr:from>
    <xdr:to>
      <xdr:col>3</xdr:col>
      <xdr:colOff>330200</xdr:colOff>
      <xdr:row>83</xdr:row>
      <xdr:rowOff>7559</xdr:rowOff>
    </xdr:to>
    <xdr:sp macro="" textlink="">
      <xdr:nvSpPr>
        <xdr:cNvPr id="200" name="フローチャート : 判断 199"/>
        <xdr:cNvSpPr/>
      </xdr:nvSpPr>
      <xdr:spPr>
        <a:xfrm>
          <a:off x="2286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163786</xdr:rowOff>
    </xdr:from>
    <xdr:ext cx="762000" cy="259045"/>
    <xdr:sp macro="" textlink="">
      <xdr:nvSpPr>
        <xdr:cNvPr id="201" name="テキスト ボックス 200"/>
        <xdr:cNvSpPr txBox="1"/>
      </xdr:nvSpPr>
      <xdr:spPr>
        <a:xfrm>
          <a:off x="1955800" y="142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135623</xdr:rowOff>
    </xdr:from>
    <xdr:to>
      <xdr:col>2</xdr:col>
      <xdr:colOff>127000</xdr:colOff>
      <xdr:row>83</xdr:row>
      <xdr:rowOff>65773</xdr:rowOff>
    </xdr:to>
    <xdr:sp macro="" textlink="">
      <xdr:nvSpPr>
        <xdr:cNvPr id="202" name="フローチャート : 判断 201"/>
        <xdr:cNvSpPr/>
      </xdr:nvSpPr>
      <xdr:spPr>
        <a:xfrm>
          <a:off x="1397000" y="1419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50550</xdr:rowOff>
    </xdr:from>
    <xdr:ext cx="762000" cy="259045"/>
    <xdr:sp macro="" textlink="">
      <xdr:nvSpPr>
        <xdr:cNvPr id="203" name="テキスト ボックス 202"/>
        <xdr:cNvSpPr txBox="1"/>
      </xdr:nvSpPr>
      <xdr:spPr>
        <a:xfrm>
          <a:off x="1066800" y="1428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119328</xdr:rowOff>
    </xdr:from>
    <xdr:to>
      <xdr:col>7</xdr:col>
      <xdr:colOff>203200</xdr:colOff>
      <xdr:row>81</xdr:row>
      <xdr:rowOff>49478</xdr:rowOff>
    </xdr:to>
    <xdr:sp macro="" textlink="">
      <xdr:nvSpPr>
        <xdr:cNvPr id="209" name="円/楕円 208"/>
        <xdr:cNvSpPr/>
      </xdr:nvSpPr>
      <xdr:spPr>
        <a:xfrm>
          <a:off x="4902200" y="1383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135855</xdr:rowOff>
    </xdr:from>
    <xdr:ext cx="762000" cy="259045"/>
    <xdr:sp macro="" textlink="">
      <xdr:nvSpPr>
        <xdr:cNvPr id="210" name="人件費・物件費等の状況該当値テキスト"/>
        <xdr:cNvSpPr txBox="1"/>
      </xdr:nvSpPr>
      <xdr:spPr>
        <a:xfrm>
          <a:off x="5041900" y="1368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84,250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48465</xdr:rowOff>
    </xdr:from>
    <xdr:to>
      <xdr:col>6</xdr:col>
      <xdr:colOff>50800</xdr:colOff>
      <xdr:row>80</xdr:row>
      <xdr:rowOff>150065</xdr:rowOff>
    </xdr:to>
    <xdr:sp macro="" textlink="">
      <xdr:nvSpPr>
        <xdr:cNvPr id="211" name="円/楕円 210"/>
        <xdr:cNvSpPr/>
      </xdr:nvSpPr>
      <xdr:spPr>
        <a:xfrm>
          <a:off x="4064000" y="137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160242</xdr:rowOff>
    </xdr:from>
    <xdr:ext cx="736600" cy="259045"/>
    <xdr:sp macro="" textlink="">
      <xdr:nvSpPr>
        <xdr:cNvPr id="212" name="テキスト ボックス 211"/>
        <xdr:cNvSpPr txBox="1"/>
      </xdr:nvSpPr>
      <xdr:spPr>
        <a:xfrm>
          <a:off x="3733800" y="13533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80,726</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127980</xdr:rowOff>
    </xdr:from>
    <xdr:to>
      <xdr:col>4</xdr:col>
      <xdr:colOff>533400</xdr:colOff>
      <xdr:row>80</xdr:row>
      <xdr:rowOff>58130</xdr:rowOff>
    </xdr:to>
    <xdr:sp macro="" textlink="">
      <xdr:nvSpPr>
        <xdr:cNvPr id="213" name="円/楕円 212"/>
        <xdr:cNvSpPr/>
      </xdr:nvSpPr>
      <xdr:spPr>
        <a:xfrm>
          <a:off x="3175000" y="136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68307</xdr:rowOff>
    </xdr:from>
    <xdr:ext cx="762000" cy="259045"/>
    <xdr:sp macro="" textlink="">
      <xdr:nvSpPr>
        <xdr:cNvPr id="214" name="テキスト ボックス 213"/>
        <xdr:cNvSpPr txBox="1"/>
      </xdr:nvSpPr>
      <xdr:spPr>
        <a:xfrm>
          <a:off x="2844800" y="1344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76,154</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125707</xdr:rowOff>
    </xdr:from>
    <xdr:to>
      <xdr:col>3</xdr:col>
      <xdr:colOff>330200</xdr:colOff>
      <xdr:row>80</xdr:row>
      <xdr:rowOff>55857</xdr:rowOff>
    </xdr:to>
    <xdr:sp macro="" textlink="">
      <xdr:nvSpPr>
        <xdr:cNvPr id="215" name="円/楕円 214"/>
        <xdr:cNvSpPr/>
      </xdr:nvSpPr>
      <xdr:spPr>
        <a:xfrm>
          <a:off x="2286000" y="1367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66034</xdr:rowOff>
    </xdr:from>
    <xdr:ext cx="762000" cy="259045"/>
    <xdr:sp macro="" textlink="">
      <xdr:nvSpPr>
        <xdr:cNvPr id="216" name="テキスト ボックス 215"/>
        <xdr:cNvSpPr txBox="1"/>
      </xdr:nvSpPr>
      <xdr:spPr>
        <a:xfrm>
          <a:off x="1955800" y="1343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76,041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10280</xdr:rowOff>
    </xdr:from>
    <xdr:to>
      <xdr:col>2</xdr:col>
      <xdr:colOff>127000</xdr:colOff>
      <xdr:row>80</xdr:row>
      <xdr:rowOff>111880</xdr:rowOff>
    </xdr:to>
    <xdr:sp macro="" textlink="">
      <xdr:nvSpPr>
        <xdr:cNvPr id="217" name="円/楕円 216"/>
        <xdr:cNvSpPr/>
      </xdr:nvSpPr>
      <xdr:spPr>
        <a:xfrm>
          <a:off x="1397000" y="1372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122057</xdr:rowOff>
    </xdr:from>
    <xdr:ext cx="762000" cy="259045"/>
    <xdr:sp macro="" textlink="">
      <xdr:nvSpPr>
        <xdr:cNvPr id="218" name="テキスト ボックス 217"/>
        <xdr:cNvSpPr txBox="1"/>
      </xdr:nvSpPr>
      <xdr:spPr>
        <a:xfrm>
          <a:off x="1066800" y="1349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78,827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で行った人事院勧告に基づく給与改定に準じて当市においても給与改定を実施したため、前年とほぼ同様の指数となっている。今後も近隣の市町村の動向を踏まえながら、より一層の給料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84</xdr:row>
      <xdr:rowOff>168729</xdr:rowOff>
    </xdr:to>
    <xdr:cxnSp macro="">
      <xdr:nvCxnSpPr>
        <xdr:cNvPr id="249" name="直線コネクタ 248"/>
        <xdr:cNvCxnSpPr/>
      </xdr:nvCxnSpPr>
      <xdr:spPr>
        <a:xfrm flipV="1">
          <a:off x="17018000" y="13812157"/>
          <a:ext cx="0" cy="7583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140806</xdr:rowOff>
    </xdr:from>
    <xdr:ext cx="762000" cy="259045"/>
    <xdr:sp macro="" textlink="">
      <xdr:nvSpPr>
        <xdr:cNvPr id="250" name="給与水準   （国との比較）最小値テキスト"/>
        <xdr:cNvSpPr txBox="1"/>
      </xdr:nvSpPr>
      <xdr:spPr>
        <a:xfrm>
          <a:off x="17106900" y="1454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84</xdr:row>
      <xdr:rowOff>168729</xdr:rowOff>
    </xdr:from>
    <xdr:to>
      <xdr:col>24</xdr:col>
      <xdr:colOff>647700</xdr:colOff>
      <xdr:row>84</xdr:row>
      <xdr:rowOff>168729</xdr:rowOff>
    </xdr:to>
    <xdr:cxnSp macro="">
      <xdr:nvCxnSpPr>
        <xdr:cNvPr id="251" name="直線コネクタ 250"/>
        <xdr:cNvCxnSpPr/>
      </xdr:nvCxnSpPr>
      <xdr:spPr>
        <a:xfrm>
          <a:off x="16929100" y="1457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2"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3" name="直線コネクタ 252"/>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75898</xdr:rowOff>
    </xdr:from>
    <xdr:to>
      <xdr:col>24</xdr:col>
      <xdr:colOff>558800</xdr:colOff>
      <xdr:row>83</xdr:row>
      <xdr:rowOff>87388</xdr:rowOff>
    </xdr:to>
    <xdr:cxnSp macro="">
      <xdr:nvCxnSpPr>
        <xdr:cNvPr id="254" name="直線コネクタ 253"/>
        <xdr:cNvCxnSpPr/>
      </xdr:nvCxnSpPr>
      <xdr:spPr>
        <a:xfrm flipV="1">
          <a:off x="16179800" y="143062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132641</xdr:rowOff>
    </xdr:from>
    <xdr:ext cx="762000" cy="259045"/>
    <xdr:sp macro="" textlink="">
      <xdr:nvSpPr>
        <xdr:cNvPr id="255" name="給与水準   （国との比較）平均値テキスト"/>
        <xdr:cNvSpPr txBox="1"/>
      </xdr:nvSpPr>
      <xdr:spPr>
        <a:xfrm>
          <a:off x="17106900" y="14020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56" name="フローチャート : 判断 255"/>
        <xdr:cNvSpPr/>
      </xdr:nvSpPr>
      <xdr:spPr>
        <a:xfrm>
          <a:off x="169672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87388</xdr:rowOff>
    </xdr:from>
    <xdr:to>
      <xdr:col>23</xdr:col>
      <xdr:colOff>406400</xdr:colOff>
      <xdr:row>83</xdr:row>
      <xdr:rowOff>98879</xdr:rowOff>
    </xdr:to>
    <xdr:cxnSp macro="">
      <xdr:nvCxnSpPr>
        <xdr:cNvPr id="257" name="直線コネクタ 256"/>
        <xdr:cNvCxnSpPr/>
      </xdr:nvCxnSpPr>
      <xdr:spPr>
        <a:xfrm flipV="1">
          <a:off x="15290800" y="1431773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116114</xdr:rowOff>
    </xdr:from>
    <xdr:to>
      <xdr:col>23</xdr:col>
      <xdr:colOff>457200</xdr:colOff>
      <xdr:row>83</xdr:row>
      <xdr:rowOff>46264</xdr:rowOff>
    </xdr:to>
    <xdr:sp macro="" textlink="">
      <xdr:nvSpPr>
        <xdr:cNvPr id="258" name="フローチャート : 判断 257"/>
        <xdr:cNvSpPr/>
      </xdr:nvSpPr>
      <xdr:spPr>
        <a:xfrm>
          <a:off x="16129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56441</xdr:rowOff>
    </xdr:from>
    <xdr:ext cx="736600" cy="259045"/>
    <xdr:sp macro="" textlink="">
      <xdr:nvSpPr>
        <xdr:cNvPr id="259" name="テキスト ボックス 258"/>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98879</xdr:rowOff>
    </xdr:from>
    <xdr:to>
      <xdr:col>22</xdr:col>
      <xdr:colOff>203200</xdr:colOff>
      <xdr:row>88</xdr:row>
      <xdr:rowOff>149377</xdr:rowOff>
    </xdr:to>
    <xdr:cxnSp macro="">
      <xdr:nvCxnSpPr>
        <xdr:cNvPr id="260" name="直線コネクタ 259"/>
        <xdr:cNvCxnSpPr/>
      </xdr:nvCxnSpPr>
      <xdr:spPr>
        <a:xfrm flipV="1">
          <a:off x="14401800" y="14329229"/>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1" name="フローチャート : 判断 260"/>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2" name="テキスト ボックス 261"/>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137886</xdr:rowOff>
    </xdr:from>
    <xdr:to>
      <xdr:col>21</xdr:col>
      <xdr:colOff>0</xdr:colOff>
      <xdr:row>88</xdr:row>
      <xdr:rowOff>149377</xdr:rowOff>
    </xdr:to>
    <xdr:cxnSp macro="">
      <xdr:nvCxnSpPr>
        <xdr:cNvPr id="263" name="直線コネクタ 262"/>
        <xdr:cNvCxnSpPr/>
      </xdr:nvCxnSpPr>
      <xdr:spPr>
        <a:xfrm>
          <a:off x="13512800" y="1522548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143632</xdr:rowOff>
    </xdr:from>
    <xdr:to>
      <xdr:col>21</xdr:col>
      <xdr:colOff>50800</xdr:colOff>
      <xdr:row>88</xdr:row>
      <xdr:rowOff>73782</xdr:rowOff>
    </xdr:to>
    <xdr:sp macro="" textlink="">
      <xdr:nvSpPr>
        <xdr:cNvPr id="264" name="フローチャート : 判断 263"/>
        <xdr:cNvSpPr/>
      </xdr:nvSpPr>
      <xdr:spPr>
        <a:xfrm>
          <a:off x="14351000" y="1505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83959</xdr:rowOff>
    </xdr:from>
    <xdr:ext cx="762000" cy="259045"/>
    <xdr:sp macro="" textlink="">
      <xdr:nvSpPr>
        <xdr:cNvPr id="265" name="テキスト ボックス 264"/>
        <xdr:cNvSpPr txBox="1"/>
      </xdr:nvSpPr>
      <xdr:spPr>
        <a:xfrm>
          <a:off x="14020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66" name="フローチャート : 判断 265"/>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67" name="テキスト ボックス 266"/>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25098</xdr:rowOff>
    </xdr:from>
    <xdr:to>
      <xdr:col>24</xdr:col>
      <xdr:colOff>609600</xdr:colOff>
      <xdr:row>83</xdr:row>
      <xdr:rowOff>126698</xdr:rowOff>
    </xdr:to>
    <xdr:sp macro="" textlink="">
      <xdr:nvSpPr>
        <xdr:cNvPr id="273" name="円/楕円 272"/>
        <xdr:cNvSpPr/>
      </xdr:nvSpPr>
      <xdr:spPr>
        <a:xfrm>
          <a:off x="169672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168625</xdr:rowOff>
    </xdr:from>
    <xdr:ext cx="762000" cy="259045"/>
    <xdr:sp macro="" textlink="">
      <xdr:nvSpPr>
        <xdr:cNvPr id="274" name="給与水準   （国との比較）該当値テキスト"/>
        <xdr:cNvSpPr txBox="1"/>
      </xdr:nvSpPr>
      <xdr:spPr>
        <a:xfrm>
          <a:off x="17106900" y="1422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36588</xdr:rowOff>
    </xdr:from>
    <xdr:to>
      <xdr:col>23</xdr:col>
      <xdr:colOff>457200</xdr:colOff>
      <xdr:row>83</xdr:row>
      <xdr:rowOff>138188</xdr:rowOff>
    </xdr:to>
    <xdr:sp macro="" textlink="">
      <xdr:nvSpPr>
        <xdr:cNvPr id="275" name="円/楕円 274"/>
        <xdr:cNvSpPr/>
      </xdr:nvSpPr>
      <xdr:spPr>
        <a:xfrm>
          <a:off x="16129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122965</xdr:rowOff>
    </xdr:from>
    <xdr:ext cx="736600" cy="259045"/>
    <xdr:sp macro="" textlink="">
      <xdr:nvSpPr>
        <xdr:cNvPr id="276" name="テキスト ボックス 275"/>
        <xdr:cNvSpPr txBox="1"/>
      </xdr:nvSpPr>
      <xdr:spPr>
        <a:xfrm>
          <a:off x="15798800" y="1435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48079</xdr:rowOff>
    </xdr:from>
    <xdr:to>
      <xdr:col>22</xdr:col>
      <xdr:colOff>254000</xdr:colOff>
      <xdr:row>83</xdr:row>
      <xdr:rowOff>149679</xdr:rowOff>
    </xdr:to>
    <xdr:sp macro="" textlink="">
      <xdr:nvSpPr>
        <xdr:cNvPr id="277" name="円/楕円 276"/>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78" name="テキスト ボックス 277"/>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98577</xdr:rowOff>
    </xdr:from>
    <xdr:to>
      <xdr:col>21</xdr:col>
      <xdr:colOff>50800</xdr:colOff>
      <xdr:row>89</xdr:row>
      <xdr:rowOff>28727</xdr:rowOff>
    </xdr:to>
    <xdr:sp macro="" textlink="">
      <xdr:nvSpPr>
        <xdr:cNvPr id="279" name="円/楕円 278"/>
        <xdr:cNvSpPr/>
      </xdr:nvSpPr>
      <xdr:spPr>
        <a:xfrm>
          <a:off x="14351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80" name="テキスト ボックス 279"/>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87086</xdr:rowOff>
    </xdr:from>
    <xdr:to>
      <xdr:col>19</xdr:col>
      <xdr:colOff>533400</xdr:colOff>
      <xdr:row>89</xdr:row>
      <xdr:rowOff>17236</xdr:rowOff>
    </xdr:to>
    <xdr:sp macro="" textlink="">
      <xdr:nvSpPr>
        <xdr:cNvPr id="281" name="円/楕円 280"/>
        <xdr:cNvSpPr/>
      </xdr:nvSpPr>
      <xdr:spPr>
        <a:xfrm>
          <a:off x="13462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2013</xdr:rowOff>
    </xdr:from>
    <xdr:ext cx="762000" cy="259045"/>
    <xdr:sp macro="" textlink="">
      <xdr:nvSpPr>
        <xdr:cNvPr id="282" name="テキスト ボックス 281"/>
        <xdr:cNvSpPr txBox="1"/>
      </xdr:nvSpPr>
      <xdr:spPr>
        <a:xfrm>
          <a:off x="13131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草加八潮消防組合の設立により消防職員が定数から除かれたため、</a:t>
          </a:r>
          <a:r>
            <a:rPr kumimoji="1" lang="en-US" altLang="ja-JP" sz="1300">
              <a:latin typeface="ＭＳ Ｐゴシック"/>
            </a:rPr>
            <a:t>0.85</a:t>
          </a:r>
          <a:r>
            <a:rPr kumimoji="1" lang="ja-JP" altLang="en-US" sz="1300">
              <a:latin typeface="ＭＳ Ｐゴシック"/>
            </a:rPr>
            <a:t>人の減少となった。行財政改革において、職員数の抑制に努めてきたため、毎年、全国平均や類似団体を大きく下回っており、今後も、より適正な定員管理に努める。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47716</xdr:rowOff>
    </xdr:from>
    <xdr:to>
      <xdr:col>24</xdr:col>
      <xdr:colOff>558800</xdr:colOff>
      <xdr:row>67</xdr:row>
      <xdr:rowOff>31750</xdr:rowOff>
    </xdr:to>
    <xdr:cxnSp macro="">
      <xdr:nvCxnSpPr>
        <xdr:cNvPr id="314" name="直線コネクタ 313"/>
        <xdr:cNvCxnSpPr/>
      </xdr:nvCxnSpPr>
      <xdr:spPr>
        <a:xfrm flipV="1">
          <a:off x="17018000" y="9991816"/>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3827</xdr:rowOff>
    </xdr:from>
    <xdr:ext cx="762000" cy="259045"/>
    <xdr:sp macro="" textlink="">
      <xdr:nvSpPr>
        <xdr:cNvPr id="315"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24</xdr:col>
      <xdr:colOff>469900</xdr:colOff>
      <xdr:row>67</xdr:row>
      <xdr:rowOff>31750</xdr:rowOff>
    </xdr:from>
    <xdr:to>
      <xdr:col>24</xdr:col>
      <xdr:colOff>647700</xdr:colOff>
      <xdr:row>67</xdr:row>
      <xdr:rowOff>31750</xdr:rowOff>
    </xdr:to>
    <xdr:cxnSp macro="">
      <xdr:nvCxnSpPr>
        <xdr:cNvPr id="316" name="直線コネクタ 315"/>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134093</xdr:rowOff>
    </xdr:from>
    <xdr:ext cx="762000" cy="259045"/>
    <xdr:sp macro="" textlink="">
      <xdr:nvSpPr>
        <xdr:cNvPr id="317" name="定員管理の状況最大値テキスト"/>
        <xdr:cNvSpPr txBox="1"/>
      </xdr:nvSpPr>
      <xdr:spPr>
        <a:xfrm>
          <a:off x="17106900" y="973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24</xdr:col>
      <xdr:colOff>469900</xdr:colOff>
      <xdr:row>58</xdr:row>
      <xdr:rowOff>47716</xdr:rowOff>
    </xdr:from>
    <xdr:to>
      <xdr:col>24</xdr:col>
      <xdr:colOff>647700</xdr:colOff>
      <xdr:row>58</xdr:row>
      <xdr:rowOff>47716</xdr:rowOff>
    </xdr:to>
    <xdr:cxnSp macro="">
      <xdr:nvCxnSpPr>
        <xdr:cNvPr id="318" name="直線コネクタ 317"/>
        <xdr:cNvCxnSpPr/>
      </xdr:nvCxnSpPr>
      <xdr:spPr>
        <a:xfrm>
          <a:off x="16929100" y="9991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47716</xdr:rowOff>
    </xdr:from>
    <xdr:to>
      <xdr:col>24</xdr:col>
      <xdr:colOff>558800</xdr:colOff>
      <xdr:row>59</xdr:row>
      <xdr:rowOff>169273</xdr:rowOff>
    </xdr:to>
    <xdr:cxnSp macro="">
      <xdr:nvCxnSpPr>
        <xdr:cNvPr id="319" name="直線コネクタ 318"/>
        <xdr:cNvCxnSpPr/>
      </xdr:nvCxnSpPr>
      <xdr:spPr>
        <a:xfrm flipV="1">
          <a:off x="16179800" y="9991816"/>
          <a:ext cx="8382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137177</xdr:rowOff>
    </xdr:from>
    <xdr:ext cx="762000" cy="259045"/>
    <xdr:sp macro="" textlink="">
      <xdr:nvSpPr>
        <xdr:cNvPr id="320" name="定員管理の状況平均値テキスト"/>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165100</xdr:rowOff>
    </xdr:from>
    <xdr:to>
      <xdr:col>24</xdr:col>
      <xdr:colOff>609600</xdr:colOff>
      <xdr:row>62</xdr:row>
      <xdr:rowOff>95250</xdr:rowOff>
    </xdr:to>
    <xdr:sp macro="" textlink="">
      <xdr:nvSpPr>
        <xdr:cNvPr id="321" name="フローチャート : 判断 320"/>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169273</xdr:rowOff>
    </xdr:from>
    <xdr:to>
      <xdr:col>23</xdr:col>
      <xdr:colOff>406400</xdr:colOff>
      <xdr:row>59</xdr:row>
      <xdr:rowOff>169273</xdr:rowOff>
    </xdr:to>
    <xdr:cxnSp macro="">
      <xdr:nvCxnSpPr>
        <xdr:cNvPr id="322" name="直線コネクタ 321"/>
        <xdr:cNvCxnSpPr/>
      </xdr:nvCxnSpPr>
      <xdr:spPr>
        <a:xfrm>
          <a:off x="15290800" y="102848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168547</xdr:rowOff>
    </xdr:from>
    <xdr:to>
      <xdr:col>23</xdr:col>
      <xdr:colOff>457200</xdr:colOff>
      <xdr:row>62</xdr:row>
      <xdr:rowOff>98697</xdr:rowOff>
    </xdr:to>
    <xdr:sp macro="" textlink="">
      <xdr:nvSpPr>
        <xdr:cNvPr id="323" name="フローチャート : 判断 322"/>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83474</xdr:rowOff>
    </xdr:from>
    <xdr:ext cx="736600" cy="259045"/>
    <xdr:sp macro="" textlink="">
      <xdr:nvSpPr>
        <xdr:cNvPr id="324" name="テキスト ボックス 323"/>
        <xdr:cNvSpPr txBox="1"/>
      </xdr:nvSpPr>
      <xdr:spPr>
        <a:xfrm>
          <a:off x="15798800" y="10713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148590</xdr:rowOff>
    </xdr:from>
    <xdr:to>
      <xdr:col>22</xdr:col>
      <xdr:colOff>203200</xdr:colOff>
      <xdr:row>59</xdr:row>
      <xdr:rowOff>169273</xdr:rowOff>
    </xdr:to>
    <xdr:cxnSp macro="">
      <xdr:nvCxnSpPr>
        <xdr:cNvPr id="325" name="直線コネクタ 324"/>
        <xdr:cNvCxnSpPr/>
      </xdr:nvCxnSpPr>
      <xdr:spPr>
        <a:xfrm>
          <a:off x="14401800" y="1026414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147865</xdr:rowOff>
    </xdr:from>
    <xdr:to>
      <xdr:col>22</xdr:col>
      <xdr:colOff>254000</xdr:colOff>
      <xdr:row>62</xdr:row>
      <xdr:rowOff>78015</xdr:rowOff>
    </xdr:to>
    <xdr:sp macro="" textlink="">
      <xdr:nvSpPr>
        <xdr:cNvPr id="326" name="フローチャート : 判断 325"/>
        <xdr:cNvSpPr/>
      </xdr:nvSpPr>
      <xdr:spPr>
        <a:xfrm>
          <a:off x="15240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62792</xdr:rowOff>
    </xdr:from>
    <xdr:ext cx="762000" cy="259045"/>
    <xdr:sp macro="" textlink="">
      <xdr:nvSpPr>
        <xdr:cNvPr id="327" name="テキスト ボックス 326"/>
        <xdr:cNvSpPr txBox="1"/>
      </xdr:nvSpPr>
      <xdr:spPr>
        <a:xfrm>
          <a:off x="14909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148590</xdr:rowOff>
    </xdr:from>
    <xdr:to>
      <xdr:col>21</xdr:col>
      <xdr:colOff>0</xdr:colOff>
      <xdr:row>60</xdr:row>
      <xdr:rowOff>4717</xdr:rowOff>
    </xdr:to>
    <xdr:cxnSp macro="">
      <xdr:nvCxnSpPr>
        <xdr:cNvPr id="328" name="直線コネクタ 327"/>
        <xdr:cNvCxnSpPr/>
      </xdr:nvCxnSpPr>
      <xdr:spPr>
        <a:xfrm flipV="1">
          <a:off x="13512800" y="1026414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29" name="フローチャート : 判断 328"/>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30" name="テキスト ボックス 329"/>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31" name="フローチャート : 判断 330"/>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114499</xdr:rowOff>
    </xdr:from>
    <xdr:ext cx="762000" cy="259045"/>
    <xdr:sp macro="" textlink="">
      <xdr:nvSpPr>
        <xdr:cNvPr id="332" name="テキスト ボックス 331"/>
        <xdr:cNvSpPr txBox="1"/>
      </xdr:nvSpPr>
      <xdr:spPr>
        <a:xfrm>
          <a:off x="13131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57</xdr:row>
      <xdr:rowOff>168366</xdr:rowOff>
    </xdr:from>
    <xdr:to>
      <xdr:col>24</xdr:col>
      <xdr:colOff>609600</xdr:colOff>
      <xdr:row>58</xdr:row>
      <xdr:rowOff>98516</xdr:rowOff>
    </xdr:to>
    <xdr:sp macro="" textlink="">
      <xdr:nvSpPr>
        <xdr:cNvPr id="338" name="円/楕円 337"/>
        <xdr:cNvSpPr/>
      </xdr:nvSpPr>
      <xdr:spPr>
        <a:xfrm>
          <a:off x="16967200" y="994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89643</xdr:rowOff>
    </xdr:from>
    <xdr:ext cx="762000" cy="259045"/>
    <xdr:sp macro="" textlink="">
      <xdr:nvSpPr>
        <xdr:cNvPr id="339" name="定員管理の状況該当値テキスト"/>
        <xdr:cNvSpPr txBox="1"/>
      </xdr:nvSpPr>
      <xdr:spPr>
        <a:xfrm>
          <a:off x="17106900" y="986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118473</xdr:rowOff>
    </xdr:from>
    <xdr:to>
      <xdr:col>23</xdr:col>
      <xdr:colOff>457200</xdr:colOff>
      <xdr:row>60</xdr:row>
      <xdr:rowOff>48623</xdr:rowOff>
    </xdr:to>
    <xdr:sp macro="" textlink="">
      <xdr:nvSpPr>
        <xdr:cNvPr id="340" name="円/楕円 339"/>
        <xdr:cNvSpPr/>
      </xdr:nvSpPr>
      <xdr:spPr>
        <a:xfrm>
          <a:off x="16129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58800</xdr:rowOff>
    </xdr:from>
    <xdr:ext cx="736600" cy="259045"/>
    <xdr:sp macro="" textlink="">
      <xdr:nvSpPr>
        <xdr:cNvPr id="341" name="テキスト ボックス 340"/>
        <xdr:cNvSpPr txBox="1"/>
      </xdr:nvSpPr>
      <xdr:spPr>
        <a:xfrm>
          <a:off x="15798800" y="10002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118473</xdr:rowOff>
    </xdr:from>
    <xdr:to>
      <xdr:col>22</xdr:col>
      <xdr:colOff>254000</xdr:colOff>
      <xdr:row>60</xdr:row>
      <xdr:rowOff>48623</xdr:rowOff>
    </xdr:to>
    <xdr:sp macro="" textlink="">
      <xdr:nvSpPr>
        <xdr:cNvPr id="342" name="円/楕円 341"/>
        <xdr:cNvSpPr/>
      </xdr:nvSpPr>
      <xdr:spPr>
        <a:xfrm>
          <a:off x="15240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58800</xdr:rowOff>
    </xdr:from>
    <xdr:ext cx="762000" cy="259045"/>
    <xdr:sp macro="" textlink="">
      <xdr:nvSpPr>
        <xdr:cNvPr id="343" name="テキスト ボックス 342"/>
        <xdr:cNvSpPr txBox="1"/>
      </xdr:nvSpPr>
      <xdr:spPr>
        <a:xfrm>
          <a:off x="14909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97790</xdr:rowOff>
    </xdr:from>
    <xdr:to>
      <xdr:col>21</xdr:col>
      <xdr:colOff>50800</xdr:colOff>
      <xdr:row>60</xdr:row>
      <xdr:rowOff>27940</xdr:rowOff>
    </xdr:to>
    <xdr:sp macro="" textlink="">
      <xdr:nvSpPr>
        <xdr:cNvPr id="344" name="円/楕円 343"/>
        <xdr:cNvSpPr/>
      </xdr:nvSpPr>
      <xdr:spPr>
        <a:xfrm>
          <a:off x="14351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38117</xdr:rowOff>
    </xdr:from>
    <xdr:ext cx="762000" cy="259045"/>
    <xdr:sp macro="" textlink="">
      <xdr:nvSpPr>
        <xdr:cNvPr id="345" name="テキスト ボックス 344"/>
        <xdr:cNvSpPr txBox="1"/>
      </xdr:nvSpPr>
      <xdr:spPr>
        <a:xfrm>
          <a:off x="14020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125367</xdr:rowOff>
    </xdr:from>
    <xdr:to>
      <xdr:col>19</xdr:col>
      <xdr:colOff>533400</xdr:colOff>
      <xdr:row>60</xdr:row>
      <xdr:rowOff>55517</xdr:rowOff>
    </xdr:to>
    <xdr:sp macro="" textlink="">
      <xdr:nvSpPr>
        <xdr:cNvPr id="346" name="円/楕円 345"/>
        <xdr:cNvSpPr/>
      </xdr:nvSpPr>
      <xdr:spPr>
        <a:xfrm>
          <a:off x="13462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65694</xdr:rowOff>
    </xdr:from>
    <xdr:ext cx="762000" cy="259045"/>
    <xdr:sp macro="" textlink="">
      <xdr:nvSpPr>
        <xdr:cNvPr id="347" name="テキスト ボックス 346"/>
        <xdr:cNvSpPr txBox="1"/>
      </xdr:nvSpPr>
      <xdr:spPr>
        <a:xfrm>
          <a:off x="13131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元利償還金が</a:t>
          </a:r>
          <a:r>
            <a:rPr kumimoji="1" lang="en-US" altLang="ja-JP" sz="1300">
              <a:latin typeface="ＭＳ Ｐゴシック"/>
            </a:rPr>
            <a:t>2.8</a:t>
          </a:r>
          <a:r>
            <a:rPr kumimoji="1" lang="ja-JP" altLang="en-US" sz="1300">
              <a:latin typeface="ＭＳ Ｐゴシック"/>
            </a:rPr>
            <a:t>億円、公債費算入される地方債が</a:t>
          </a:r>
          <a:r>
            <a:rPr kumimoji="1" lang="en-US" altLang="ja-JP" sz="1300">
              <a:latin typeface="ＭＳ Ｐゴシック"/>
            </a:rPr>
            <a:t>3.9</a:t>
          </a:r>
          <a:r>
            <a:rPr kumimoji="1" lang="ja-JP" altLang="en-US" sz="1300">
              <a:latin typeface="ＭＳ Ｐゴシック"/>
            </a:rPr>
            <a:t>億円減少したことに加え、標準財政規模が</a:t>
          </a:r>
          <a:r>
            <a:rPr kumimoji="1" lang="en-US" altLang="ja-JP" sz="1300">
              <a:latin typeface="ＭＳ Ｐゴシック"/>
            </a:rPr>
            <a:t>6.0</a:t>
          </a:r>
          <a:r>
            <a:rPr kumimoji="1" lang="ja-JP" altLang="en-US" sz="1300">
              <a:latin typeface="ＭＳ Ｐゴシック"/>
            </a:rPr>
            <a:t>億円増加したこと等により、実質公債費比率が</a:t>
          </a:r>
          <a:r>
            <a:rPr kumimoji="1" lang="en-US" altLang="ja-JP" sz="1300">
              <a:latin typeface="ＭＳ Ｐゴシック"/>
            </a:rPr>
            <a:t>0.4</a:t>
          </a:r>
          <a:r>
            <a:rPr kumimoji="1" lang="ja-JP" altLang="en-US" sz="1300">
              <a:latin typeface="ＭＳ Ｐゴシック"/>
            </a:rPr>
            <a:t>％減少した。類似団体の平均を下回っているが、今後も引き続き同水準を保てるよう努めていく。</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45</xdr:row>
      <xdr:rowOff>106256</xdr:rowOff>
    </xdr:to>
    <xdr:cxnSp macro="">
      <xdr:nvCxnSpPr>
        <xdr:cNvPr id="375" name="直線コネクタ 374"/>
        <xdr:cNvCxnSpPr/>
      </xdr:nvCxnSpPr>
      <xdr:spPr>
        <a:xfrm flipV="1">
          <a:off x="17018000" y="6357620"/>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78333</xdr:rowOff>
    </xdr:from>
    <xdr:ext cx="762000" cy="259045"/>
    <xdr:sp macro="" textlink="">
      <xdr:nvSpPr>
        <xdr:cNvPr id="376"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24</xdr:col>
      <xdr:colOff>469900</xdr:colOff>
      <xdr:row>45</xdr:row>
      <xdr:rowOff>106256</xdr:rowOff>
    </xdr:from>
    <xdr:to>
      <xdr:col>24</xdr:col>
      <xdr:colOff>647700</xdr:colOff>
      <xdr:row>45</xdr:row>
      <xdr:rowOff>106256</xdr:rowOff>
    </xdr:to>
    <xdr:cxnSp macro="">
      <xdr:nvCxnSpPr>
        <xdr:cNvPr id="377" name="直線コネクタ 376"/>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78"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79" name="直線コネクタ 378"/>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38523</xdr:rowOff>
    </xdr:from>
    <xdr:to>
      <xdr:col>24</xdr:col>
      <xdr:colOff>558800</xdr:colOff>
      <xdr:row>40</xdr:row>
      <xdr:rowOff>70696</xdr:rowOff>
    </xdr:to>
    <xdr:cxnSp macro="">
      <xdr:nvCxnSpPr>
        <xdr:cNvPr id="380" name="直線コネクタ 379"/>
        <xdr:cNvCxnSpPr/>
      </xdr:nvCxnSpPr>
      <xdr:spPr>
        <a:xfrm flipV="1">
          <a:off x="16179800" y="689652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152840</xdr:rowOff>
    </xdr:from>
    <xdr:ext cx="762000" cy="259045"/>
    <xdr:sp macro="" textlink="">
      <xdr:nvSpPr>
        <xdr:cNvPr id="381"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9313</xdr:rowOff>
    </xdr:from>
    <xdr:to>
      <xdr:col>24</xdr:col>
      <xdr:colOff>609600</xdr:colOff>
      <xdr:row>41</xdr:row>
      <xdr:rowOff>110913</xdr:rowOff>
    </xdr:to>
    <xdr:sp macro="" textlink="">
      <xdr:nvSpPr>
        <xdr:cNvPr id="382" name="フローチャート : 判断 381"/>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70696</xdr:rowOff>
    </xdr:from>
    <xdr:to>
      <xdr:col>23</xdr:col>
      <xdr:colOff>406400</xdr:colOff>
      <xdr:row>40</xdr:row>
      <xdr:rowOff>110913</xdr:rowOff>
    </xdr:to>
    <xdr:cxnSp macro="">
      <xdr:nvCxnSpPr>
        <xdr:cNvPr id="383" name="直線コネクタ 382"/>
        <xdr:cNvCxnSpPr/>
      </xdr:nvCxnSpPr>
      <xdr:spPr>
        <a:xfrm flipV="1">
          <a:off x="15290800" y="69286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73660</xdr:rowOff>
    </xdr:from>
    <xdr:to>
      <xdr:col>23</xdr:col>
      <xdr:colOff>457200</xdr:colOff>
      <xdr:row>42</xdr:row>
      <xdr:rowOff>3810</xdr:rowOff>
    </xdr:to>
    <xdr:sp macro="" textlink="">
      <xdr:nvSpPr>
        <xdr:cNvPr id="384" name="フローチャート :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160037</xdr:rowOff>
    </xdr:from>
    <xdr:ext cx="736600" cy="259045"/>
    <xdr:sp macro="" textlink="">
      <xdr:nvSpPr>
        <xdr:cNvPr id="385" name="テキスト ボックス 384"/>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110913</xdr:rowOff>
    </xdr:from>
    <xdr:to>
      <xdr:col>22</xdr:col>
      <xdr:colOff>203200</xdr:colOff>
      <xdr:row>41</xdr:row>
      <xdr:rowOff>35983</xdr:rowOff>
    </xdr:to>
    <xdr:cxnSp macro="">
      <xdr:nvCxnSpPr>
        <xdr:cNvPr id="386" name="直線コネクタ 385"/>
        <xdr:cNvCxnSpPr/>
      </xdr:nvCxnSpPr>
      <xdr:spPr>
        <a:xfrm flipV="1">
          <a:off x="14401800" y="696891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87" name="フローチャート : 判断 386"/>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388" name="テキスト ボックス 387"/>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35983</xdr:rowOff>
    </xdr:from>
    <xdr:to>
      <xdr:col>21</xdr:col>
      <xdr:colOff>0</xdr:colOff>
      <xdr:row>42</xdr:row>
      <xdr:rowOff>1270</xdr:rowOff>
    </xdr:to>
    <xdr:cxnSp macro="">
      <xdr:nvCxnSpPr>
        <xdr:cNvPr id="389" name="直線コネクタ 388"/>
        <xdr:cNvCxnSpPr/>
      </xdr:nvCxnSpPr>
      <xdr:spPr>
        <a:xfrm flipV="1">
          <a:off x="13512800" y="706543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90" name="フローチャート : 判断 389"/>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85107</xdr:rowOff>
    </xdr:from>
    <xdr:ext cx="762000" cy="259045"/>
    <xdr:sp macro="" textlink="">
      <xdr:nvSpPr>
        <xdr:cNvPr id="391" name="テキスト ボックス 390"/>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2" name="フローチャート : 判断 391"/>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393" name="テキスト ボックス 392"/>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159173</xdr:rowOff>
    </xdr:from>
    <xdr:to>
      <xdr:col>24</xdr:col>
      <xdr:colOff>609600</xdr:colOff>
      <xdr:row>40</xdr:row>
      <xdr:rowOff>89323</xdr:rowOff>
    </xdr:to>
    <xdr:sp macro="" textlink="">
      <xdr:nvSpPr>
        <xdr:cNvPr id="399" name="円/楕円 398"/>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4250</xdr:rowOff>
    </xdr:from>
    <xdr:ext cx="762000" cy="259045"/>
    <xdr:sp macro="" textlink="">
      <xdr:nvSpPr>
        <xdr:cNvPr id="400" name="公債費負担の状況該当値テキスト"/>
        <xdr:cNvSpPr txBox="1"/>
      </xdr:nvSpPr>
      <xdr:spPr>
        <a:xfrm>
          <a:off x="17106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19896</xdr:rowOff>
    </xdr:from>
    <xdr:to>
      <xdr:col>23</xdr:col>
      <xdr:colOff>457200</xdr:colOff>
      <xdr:row>40</xdr:row>
      <xdr:rowOff>121496</xdr:rowOff>
    </xdr:to>
    <xdr:sp macro="" textlink="">
      <xdr:nvSpPr>
        <xdr:cNvPr id="401" name="円/楕円 400"/>
        <xdr:cNvSpPr/>
      </xdr:nvSpPr>
      <xdr:spPr>
        <a:xfrm>
          <a:off x="16129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131673</xdr:rowOff>
    </xdr:from>
    <xdr:ext cx="736600" cy="259045"/>
    <xdr:sp macro="" textlink="">
      <xdr:nvSpPr>
        <xdr:cNvPr id="402" name="テキスト ボックス 401"/>
        <xdr:cNvSpPr txBox="1"/>
      </xdr:nvSpPr>
      <xdr:spPr>
        <a:xfrm>
          <a:off x="15798800" y="664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60113</xdr:rowOff>
    </xdr:from>
    <xdr:to>
      <xdr:col>22</xdr:col>
      <xdr:colOff>254000</xdr:colOff>
      <xdr:row>40</xdr:row>
      <xdr:rowOff>161713</xdr:rowOff>
    </xdr:to>
    <xdr:sp macro="" textlink="">
      <xdr:nvSpPr>
        <xdr:cNvPr id="403" name="円/楕円 402"/>
        <xdr:cNvSpPr/>
      </xdr:nvSpPr>
      <xdr:spPr>
        <a:xfrm>
          <a:off x="15240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440</xdr:rowOff>
    </xdr:from>
    <xdr:ext cx="762000" cy="259045"/>
    <xdr:sp macro="" textlink="">
      <xdr:nvSpPr>
        <xdr:cNvPr id="404" name="テキスト ボックス 403"/>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156633</xdr:rowOff>
    </xdr:from>
    <xdr:to>
      <xdr:col>21</xdr:col>
      <xdr:colOff>50800</xdr:colOff>
      <xdr:row>41</xdr:row>
      <xdr:rowOff>86783</xdr:rowOff>
    </xdr:to>
    <xdr:sp macro="" textlink="">
      <xdr:nvSpPr>
        <xdr:cNvPr id="405" name="円/楕円 404"/>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96960</xdr:rowOff>
    </xdr:from>
    <xdr:ext cx="762000" cy="259045"/>
    <xdr:sp macro="" textlink="">
      <xdr:nvSpPr>
        <xdr:cNvPr id="406" name="テキスト ボックス 405"/>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407" name="円/楕円 406"/>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62247</xdr:rowOff>
    </xdr:from>
    <xdr:ext cx="762000" cy="259045"/>
    <xdr:sp macro="" textlink="">
      <xdr:nvSpPr>
        <xdr:cNvPr id="408" name="テキスト ボックス 407"/>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将来負担額のうち、公営企業債の繰入見込額が</a:t>
          </a:r>
          <a:r>
            <a:rPr kumimoji="1" lang="en-US" altLang="ja-JP" sz="1300">
              <a:latin typeface="ＭＳ Ｐゴシック"/>
            </a:rPr>
            <a:t>17.5</a:t>
          </a:r>
          <a:r>
            <a:rPr kumimoji="1" lang="ja-JP" altLang="en-US" sz="1300">
              <a:latin typeface="ＭＳ Ｐゴシック"/>
            </a:rPr>
            <a:t>億円減少したことに加え、都市計画税収など充当可能特定歳入が</a:t>
          </a:r>
          <a:r>
            <a:rPr kumimoji="1" lang="en-US" altLang="ja-JP" sz="1300">
              <a:latin typeface="ＭＳ Ｐゴシック"/>
            </a:rPr>
            <a:t>19.6</a:t>
          </a:r>
          <a:r>
            <a:rPr kumimoji="1" lang="ja-JP" altLang="en-US" sz="1300">
              <a:latin typeface="ＭＳ Ｐゴシック"/>
            </a:rPr>
            <a:t>億円、庁舎建設基金などの充当可能基金が</a:t>
          </a:r>
          <a:r>
            <a:rPr kumimoji="1" lang="en-US" altLang="ja-JP" sz="1300">
              <a:latin typeface="ＭＳ Ｐゴシック"/>
            </a:rPr>
            <a:t>10.0</a:t>
          </a:r>
          <a:r>
            <a:rPr kumimoji="1" lang="ja-JP" altLang="en-US" sz="1300">
              <a:latin typeface="ＭＳ Ｐゴシック"/>
            </a:rPr>
            <a:t>億円増加した。</a:t>
          </a:r>
        </a:p>
        <a:p>
          <a:r>
            <a:rPr kumimoji="1" lang="ja-JP" altLang="en-US" sz="1300">
              <a:latin typeface="ＭＳ Ｐゴシック"/>
            </a:rPr>
            <a:t>　また、標準財政規模が</a:t>
          </a:r>
          <a:r>
            <a:rPr kumimoji="1" lang="en-US" altLang="ja-JP" sz="1300">
              <a:latin typeface="ＭＳ Ｐゴシック"/>
            </a:rPr>
            <a:t>6.0</a:t>
          </a:r>
          <a:r>
            <a:rPr kumimoji="1" lang="ja-JP" altLang="en-US" sz="1300">
              <a:latin typeface="ＭＳ Ｐゴシック"/>
            </a:rPr>
            <a:t>億円増加したこと等により、将来負担比率が</a:t>
          </a:r>
          <a:r>
            <a:rPr kumimoji="1" lang="en-US" altLang="ja-JP" sz="1300">
              <a:latin typeface="ＭＳ Ｐゴシック"/>
            </a:rPr>
            <a:t>6.7</a:t>
          </a:r>
          <a:r>
            <a:rPr kumimoji="1" lang="ja-JP" altLang="en-US" sz="1300">
              <a:latin typeface="ＭＳ Ｐゴシック"/>
            </a:rPr>
            <a:t>％減少した。今後も、地方債の借入抑制や償還を計画的に行い、財政の健全化に努める。</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21287</xdr:rowOff>
    </xdr:to>
    <xdr:cxnSp macro="">
      <xdr:nvCxnSpPr>
        <xdr:cNvPr id="439" name="直線コネクタ 438"/>
        <xdr:cNvCxnSpPr/>
      </xdr:nvCxnSpPr>
      <xdr:spPr>
        <a:xfrm flipV="1">
          <a:off x="17018000" y="2313214"/>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164814</xdr:rowOff>
    </xdr:from>
    <xdr:ext cx="762000" cy="259045"/>
    <xdr:sp macro="" textlink="">
      <xdr:nvSpPr>
        <xdr:cNvPr id="440" name="将来負担の状況最小値テキスト"/>
        <xdr:cNvSpPr txBox="1"/>
      </xdr:nvSpPr>
      <xdr:spPr>
        <a:xfrm>
          <a:off x="17106900" y="37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128.8</a:t>
          </a:r>
          <a:endParaRPr kumimoji="1" lang="ja-JP" altLang="en-US" sz="1000" b="1">
            <a:latin typeface="ＭＳ Ｐゴシック"/>
          </a:endParaRPr>
        </a:p>
      </xdr:txBody>
    </xdr:sp>
    <xdr:clientData/>
  </xdr:oneCellAnchor>
  <xdr:twoCellAnchor>
    <xdr:from>
      <xdr:col>24</xdr:col>
      <xdr:colOff>469900</xdr:colOff>
      <xdr:row>22</xdr:row>
      <xdr:rowOff>21287</xdr:rowOff>
    </xdr:from>
    <xdr:to>
      <xdr:col>24</xdr:col>
      <xdr:colOff>647700</xdr:colOff>
      <xdr:row>22</xdr:row>
      <xdr:rowOff>21287</xdr:rowOff>
    </xdr:to>
    <xdr:cxnSp macro="">
      <xdr:nvCxnSpPr>
        <xdr:cNvPr id="441" name="直線コネクタ 440"/>
        <xdr:cNvCxnSpPr/>
      </xdr:nvCxnSpPr>
      <xdr:spPr>
        <a:xfrm>
          <a:off x="16929100" y="379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123190</xdr:rowOff>
    </xdr:from>
    <xdr:to>
      <xdr:col>24</xdr:col>
      <xdr:colOff>558800</xdr:colOff>
      <xdr:row>15</xdr:row>
      <xdr:rowOff>28726</xdr:rowOff>
    </xdr:to>
    <xdr:cxnSp macro="">
      <xdr:nvCxnSpPr>
        <xdr:cNvPr id="444" name="直線コネクタ 443"/>
        <xdr:cNvCxnSpPr/>
      </xdr:nvCxnSpPr>
      <xdr:spPr>
        <a:xfrm flipV="1">
          <a:off x="16179800" y="2523490"/>
          <a:ext cx="838200" cy="7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92485</xdr:rowOff>
    </xdr:from>
    <xdr:ext cx="762000" cy="259045"/>
    <xdr:sp macro="" textlink="">
      <xdr:nvSpPr>
        <xdr:cNvPr id="445" name="将来負担の状況平均値テキスト"/>
        <xdr:cNvSpPr txBox="1"/>
      </xdr:nvSpPr>
      <xdr:spPr>
        <a:xfrm>
          <a:off x="17106900" y="266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120408</xdr:rowOff>
    </xdr:from>
    <xdr:to>
      <xdr:col>24</xdr:col>
      <xdr:colOff>609600</xdr:colOff>
      <xdr:row>16</xdr:row>
      <xdr:rowOff>50558</xdr:rowOff>
    </xdr:to>
    <xdr:sp macro="" textlink="">
      <xdr:nvSpPr>
        <xdr:cNvPr id="446" name="フローチャート : 判断 445"/>
        <xdr:cNvSpPr/>
      </xdr:nvSpPr>
      <xdr:spPr>
        <a:xfrm>
          <a:off x="169672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28726</xdr:rowOff>
    </xdr:from>
    <xdr:to>
      <xdr:col>23</xdr:col>
      <xdr:colOff>406400</xdr:colOff>
      <xdr:row>15</xdr:row>
      <xdr:rowOff>136737</xdr:rowOff>
    </xdr:to>
    <xdr:cxnSp macro="">
      <xdr:nvCxnSpPr>
        <xdr:cNvPr id="447" name="直線コネクタ 446"/>
        <xdr:cNvCxnSpPr/>
      </xdr:nvCxnSpPr>
      <xdr:spPr>
        <a:xfrm flipV="1">
          <a:off x="15290800" y="2600476"/>
          <a:ext cx="889000" cy="10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37435</xdr:rowOff>
    </xdr:from>
    <xdr:to>
      <xdr:col>23</xdr:col>
      <xdr:colOff>457200</xdr:colOff>
      <xdr:row>16</xdr:row>
      <xdr:rowOff>139035</xdr:rowOff>
    </xdr:to>
    <xdr:sp macro="" textlink="">
      <xdr:nvSpPr>
        <xdr:cNvPr id="448" name="フローチャート : 判断 447"/>
        <xdr:cNvSpPr/>
      </xdr:nvSpPr>
      <xdr:spPr>
        <a:xfrm>
          <a:off x="161290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123812</xdr:rowOff>
    </xdr:from>
    <xdr:ext cx="736600" cy="259045"/>
    <xdr:sp macro="" textlink="">
      <xdr:nvSpPr>
        <xdr:cNvPr id="449" name="テキスト ボックス 448"/>
        <xdr:cNvSpPr txBox="1"/>
      </xdr:nvSpPr>
      <xdr:spPr>
        <a:xfrm>
          <a:off x="15798800" y="2867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136737</xdr:rowOff>
    </xdr:from>
    <xdr:to>
      <xdr:col>22</xdr:col>
      <xdr:colOff>203200</xdr:colOff>
      <xdr:row>16</xdr:row>
      <xdr:rowOff>159476</xdr:rowOff>
    </xdr:to>
    <xdr:cxnSp macro="">
      <xdr:nvCxnSpPr>
        <xdr:cNvPr id="450" name="直線コネクタ 449"/>
        <xdr:cNvCxnSpPr/>
      </xdr:nvCxnSpPr>
      <xdr:spPr>
        <a:xfrm flipV="1">
          <a:off x="14401800" y="2708487"/>
          <a:ext cx="889000" cy="19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91440</xdr:rowOff>
    </xdr:from>
    <xdr:to>
      <xdr:col>22</xdr:col>
      <xdr:colOff>254000</xdr:colOff>
      <xdr:row>17</xdr:row>
      <xdr:rowOff>21590</xdr:rowOff>
    </xdr:to>
    <xdr:sp macro="" textlink="">
      <xdr:nvSpPr>
        <xdr:cNvPr id="451" name="フローチャート : 判断 450"/>
        <xdr:cNvSpPr/>
      </xdr:nvSpPr>
      <xdr:spPr>
        <a:xfrm>
          <a:off x="15240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6367</xdr:rowOff>
    </xdr:from>
    <xdr:ext cx="762000" cy="259045"/>
    <xdr:sp macro="" textlink="">
      <xdr:nvSpPr>
        <xdr:cNvPr id="452" name="テキスト ボックス 451"/>
        <xdr:cNvSpPr txBox="1"/>
      </xdr:nvSpPr>
      <xdr:spPr>
        <a:xfrm>
          <a:off x="14909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159476</xdr:rowOff>
    </xdr:from>
    <xdr:to>
      <xdr:col>21</xdr:col>
      <xdr:colOff>0</xdr:colOff>
      <xdr:row>18</xdr:row>
      <xdr:rowOff>59025</xdr:rowOff>
    </xdr:to>
    <xdr:cxnSp macro="">
      <xdr:nvCxnSpPr>
        <xdr:cNvPr id="453" name="直線コネクタ 452"/>
        <xdr:cNvCxnSpPr/>
      </xdr:nvCxnSpPr>
      <xdr:spPr>
        <a:xfrm flipV="1">
          <a:off x="13512800" y="2902676"/>
          <a:ext cx="889000" cy="24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11914</xdr:rowOff>
    </xdr:from>
    <xdr:to>
      <xdr:col>21</xdr:col>
      <xdr:colOff>50800</xdr:colOff>
      <xdr:row>17</xdr:row>
      <xdr:rowOff>113514</xdr:rowOff>
    </xdr:to>
    <xdr:sp macro="" textlink="">
      <xdr:nvSpPr>
        <xdr:cNvPr id="454" name="フローチャート : 判断 453"/>
        <xdr:cNvSpPr/>
      </xdr:nvSpPr>
      <xdr:spPr>
        <a:xfrm>
          <a:off x="14351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98291</xdr:rowOff>
    </xdr:from>
    <xdr:ext cx="762000" cy="259045"/>
    <xdr:sp macro="" textlink="">
      <xdr:nvSpPr>
        <xdr:cNvPr id="455" name="テキスト ボックス 454"/>
        <xdr:cNvSpPr txBox="1"/>
      </xdr:nvSpPr>
      <xdr:spPr>
        <a:xfrm>
          <a:off x="14020800" y="301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65919</xdr:rowOff>
    </xdr:from>
    <xdr:to>
      <xdr:col>19</xdr:col>
      <xdr:colOff>533400</xdr:colOff>
      <xdr:row>17</xdr:row>
      <xdr:rowOff>167519</xdr:rowOff>
    </xdr:to>
    <xdr:sp macro="" textlink="">
      <xdr:nvSpPr>
        <xdr:cNvPr id="456" name="フローチャート : 判断 455"/>
        <xdr:cNvSpPr/>
      </xdr:nvSpPr>
      <xdr:spPr>
        <a:xfrm>
          <a:off x="13462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6246</xdr:rowOff>
    </xdr:from>
    <xdr:ext cx="762000" cy="259045"/>
    <xdr:sp macro="" textlink="">
      <xdr:nvSpPr>
        <xdr:cNvPr id="457" name="テキスト ボックス 456"/>
        <xdr:cNvSpPr txBox="1"/>
      </xdr:nvSpPr>
      <xdr:spPr>
        <a:xfrm>
          <a:off x="13131800" y="27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72390</xdr:rowOff>
    </xdr:from>
    <xdr:to>
      <xdr:col>24</xdr:col>
      <xdr:colOff>609600</xdr:colOff>
      <xdr:row>15</xdr:row>
      <xdr:rowOff>2540</xdr:rowOff>
    </xdr:to>
    <xdr:sp macro="" textlink="">
      <xdr:nvSpPr>
        <xdr:cNvPr id="463" name="円/楕円 462"/>
        <xdr:cNvSpPr/>
      </xdr:nvSpPr>
      <xdr:spPr>
        <a:xfrm>
          <a:off x="169672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88917</xdr:rowOff>
    </xdr:from>
    <xdr:ext cx="762000" cy="259045"/>
    <xdr:sp macro="" textlink="">
      <xdr:nvSpPr>
        <xdr:cNvPr id="464" name="将来負担の状況該当値テキスト"/>
        <xdr:cNvSpPr txBox="1"/>
      </xdr:nvSpPr>
      <xdr:spPr>
        <a:xfrm>
          <a:off x="17106900" y="231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149376</xdr:rowOff>
    </xdr:from>
    <xdr:to>
      <xdr:col>23</xdr:col>
      <xdr:colOff>457200</xdr:colOff>
      <xdr:row>15</xdr:row>
      <xdr:rowOff>79526</xdr:rowOff>
    </xdr:to>
    <xdr:sp macro="" textlink="">
      <xdr:nvSpPr>
        <xdr:cNvPr id="465" name="円/楕円 464"/>
        <xdr:cNvSpPr/>
      </xdr:nvSpPr>
      <xdr:spPr>
        <a:xfrm>
          <a:off x="16129000" y="254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89703</xdr:rowOff>
    </xdr:from>
    <xdr:ext cx="736600" cy="259045"/>
    <xdr:sp macro="" textlink="">
      <xdr:nvSpPr>
        <xdr:cNvPr id="466" name="テキスト ボックス 465"/>
        <xdr:cNvSpPr txBox="1"/>
      </xdr:nvSpPr>
      <xdr:spPr>
        <a:xfrm>
          <a:off x="15798800" y="231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85937</xdr:rowOff>
    </xdr:from>
    <xdr:to>
      <xdr:col>22</xdr:col>
      <xdr:colOff>254000</xdr:colOff>
      <xdr:row>16</xdr:row>
      <xdr:rowOff>16087</xdr:rowOff>
    </xdr:to>
    <xdr:sp macro="" textlink="">
      <xdr:nvSpPr>
        <xdr:cNvPr id="467" name="円/楕円 466"/>
        <xdr:cNvSpPr/>
      </xdr:nvSpPr>
      <xdr:spPr>
        <a:xfrm>
          <a:off x="15240000" y="26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26264</xdr:rowOff>
    </xdr:from>
    <xdr:ext cx="762000" cy="259045"/>
    <xdr:sp macro="" textlink="">
      <xdr:nvSpPr>
        <xdr:cNvPr id="468" name="テキスト ボックス 467"/>
        <xdr:cNvSpPr txBox="1"/>
      </xdr:nvSpPr>
      <xdr:spPr>
        <a:xfrm>
          <a:off x="14909800" y="242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108676</xdr:rowOff>
    </xdr:from>
    <xdr:to>
      <xdr:col>21</xdr:col>
      <xdr:colOff>50800</xdr:colOff>
      <xdr:row>17</xdr:row>
      <xdr:rowOff>38826</xdr:rowOff>
    </xdr:to>
    <xdr:sp macro="" textlink="">
      <xdr:nvSpPr>
        <xdr:cNvPr id="469" name="円/楕円 468"/>
        <xdr:cNvSpPr/>
      </xdr:nvSpPr>
      <xdr:spPr>
        <a:xfrm>
          <a:off x="14351000" y="285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49003</xdr:rowOff>
    </xdr:from>
    <xdr:ext cx="762000" cy="259045"/>
    <xdr:sp macro="" textlink="">
      <xdr:nvSpPr>
        <xdr:cNvPr id="470" name="テキスト ボックス 469"/>
        <xdr:cNvSpPr txBox="1"/>
      </xdr:nvSpPr>
      <xdr:spPr>
        <a:xfrm>
          <a:off x="14020800" y="262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8225</xdr:rowOff>
    </xdr:from>
    <xdr:to>
      <xdr:col>19</xdr:col>
      <xdr:colOff>533400</xdr:colOff>
      <xdr:row>18</xdr:row>
      <xdr:rowOff>109825</xdr:rowOff>
    </xdr:to>
    <xdr:sp macro="" textlink="">
      <xdr:nvSpPr>
        <xdr:cNvPr id="471" name="円/楕円 470"/>
        <xdr:cNvSpPr/>
      </xdr:nvSpPr>
      <xdr:spPr>
        <a:xfrm>
          <a:off x="13462000" y="3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94602</xdr:rowOff>
    </xdr:from>
    <xdr:ext cx="762000" cy="259045"/>
    <xdr:sp macro="" textlink="">
      <xdr:nvSpPr>
        <xdr:cNvPr id="472" name="テキスト ボックス 471"/>
        <xdr:cNvSpPr txBox="1"/>
      </xdr:nvSpPr>
      <xdr:spPr>
        <a:xfrm>
          <a:off x="13131800" y="31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埼玉県草加市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245,878
240,583
27.46
73,840,684
68,416,804
4,814,359
42,410,750
58,285,065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18.3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職員数の削減により、人件費に係る経常収支比率は類似団体を下回っている。また、人件費及び人件費に準ずる費用の一人当たりの決算額では、賃金（物件費）が類似団体平均を</a:t>
          </a:r>
          <a:r>
            <a:rPr kumimoji="1" lang="en-US" altLang="ja-JP" sz="1300">
              <a:latin typeface="ＭＳ Ｐゴシック"/>
            </a:rPr>
            <a:t>82.4</a:t>
          </a:r>
          <a:r>
            <a:rPr kumimoji="1" lang="ja-JP" altLang="en-US" sz="1300">
              <a:latin typeface="ＭＳ Ｐゴシック"/>
            </a:rPr>
            <a:t>％上回っているが、人件費分としては</a:t>
          </a:r>
          <a:r>
            <a:rPr kumimoji="1" lang="en-US" altLang="ja-JP" sz="1300">
              <a:latin typeface="ＭＳ Ｐゴシック"/>
            </a:rPr>
            <a:t>27.0</a:t>
          </a:r>
          <a:r>
            <a:rPr kumimoji="1" lang="ja-JP" altLang="en-US" sz="1300">
              <a:latin typeface="ＭＳ Ｐゴシック"/>
            </a:rPr>
            <a:t>％下回っている。これは、臨時職員等の多様な任用制度を積極的に活用し、職員数を削減していることによるものである。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34472</xdr:rowOff>
    </xdr:from>
    <xdr:to>
      <xdr:col>7</xdr:col>
      <xdr:colOff>15875</xdr:colOff>
      <xdr:row>41</xdr:row>
      <xdr:rowOff>37193</xdr:rowOff>
    </xdr:to>
    <xdr:cxnSp macro="">
      <xdr:nvCxnSpPr>
        <xdr:cNvPr id="63" name="直線コネクタ 62"/>
        <xdr:cNvCxnSpPr/>
      </xdr:nvCxnSpPr>
      <xdr:spPr>
        <a:xfrm flipV="1">
          <a:off x="4826000" y="5520872"/>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612775</xdr:colOff>
      <xdr:row>41</xdr:row>
      <xdr:rowOff>37193</xdr:rowOff>
    </xdr:from>
    <xdr:to>
      <xdr:col>7</xdr:col>
      <xdr:colOff>104775</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120849</xdr:rowOff>
    </xdr:from>
    <xdr:ext cx="762000" cy="259045"/>
    <xdr:sp macro="" textlink="">
      <xdr:nvSpPr>
        <xdr:cNvPr id="66" name="人件費最大値テキスト"/>
        <xdr:cNvSpPr txBox="1"/>
      </xdr:nvSpPr>
      <xdr:spPr>
        <a:xfrm>
          <a:off x="4914900" y="526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34472</xdr:rowOff>
    </xdr:from>
    <xdr:to>
      <xdr:col>7</xdr:col>
      <xdr:colOff>104775</xdr:colOff>
      <xdr:row>32</xdr:row>
      <xdr:rowOff>34472</xdr:rowOff>
    </xdr:to>
    <xdr:cxnSp macro="">
      <xdr:nvCxnSpPr>
        <xdr:cNvPr id="67" name="直線コネクタ 66"/>
        <xdr:cNvCxnSpPr/>
      </xdr:nvCxnSpPr>
      <xdr:spPr>
        <a:xfrm>
          <a:off x="4737100" y="552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29028</xdr:rowOff>
    </xdr:from>
    <xdr:to>
      <xdr:col>7</xdr:col>
      <xdr:colOff>15875</xdr:colOff>
      <xdr:row>34</xdr:row>
      <xdr:rowOff>83457</xdr:rowOff>
    </xdr:to>
    <xdr:cxnSp macro="">
      <xdr:nvCxnSpPr>
        <xdr:cNvPr id="68" name="直線コネクタ 67"/>
        <xdr:cNvCxnSpPr/>
      </xdr:nvCxnSpPr>
      <xdr:spPr>
        <a:xfrm flipV="1">
          <a:off x="3987800" y="58583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9"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70" name="フローチャート : 判断 69"/>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72572</xdr:rowOff>
    </xdr:from>
    <xdr:to>
      <xdr:col>5</xdr:col>
      <xdr:colOff>549275</xdr:colOff>
      <xdr:row>34</xdr:row>
      <xdr:rowOff>83457</xdr:rowOff>
    </xdr:to>
    <xdr:cxnSp macro="">
      <xdr:nvCxnSpPr>
        <xdr:cNvPr id="71" name="直線コネクタ 70"/>
        <xdr:cNvCxnSpPr/>
      </xdr:nvCxnSpPr>
      <xdr:spPr>
        <a:xfrm>
          <a:off x="3098800" y="5901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2" name="フローチャート : 判断 71"/>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18341</xdr:rowOff>
    </xdr:from>
    <xdr:ext cx="736600" cy="259045"/>
    <xdr:sp macro="" textlink="">
      <xdr:nvSpPr>
        <xdr:cNvPr id="73" name="テキスト ボックス 72"/>
        <xdr:cNvSpPr txBox="1"/>
      </xdr:nvSpPr>
      <xdr:spPr>
        <a:xfrm>
          <a:off x="3606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72572</xdr:rowOff>
    </xdr:from>
    <xdr:to>
      <xdr:col>4</xdr:col>
      <xdr:colOff>346075</xdr:colOff>
      <xdr:row>35</xdr:row>
      <xdr:rowOff>9978</xdr:rowOff>
    </xdr:to>
    <xdr:cxnSp macro="">
      <xdr:nvCxnSpPr>
        <xdr:cNvPr id="74" name="直線コネクタ 73"/>
        <xdr:cNvCxnSpPr/>
      </xdr:nvCxnSpPr>
      <xdr:spPr>
        <a:xfrm flipV="1">
          <a:off x="2209800" y="59018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5" name="フローチャート : 判断 74"/>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168020</xdr:rowOff>
    </xdr:from>
    <xdr:ext cx="762000" cy="259045"/>
    <xdr:sp macro="" textlink="">
      <xdr:nvSpPr>
        <xdr:cNvPr id="76" name="テキスト ボックス 75"/>
        <xdr:cNvSpPr txBox="1"/>
      </xdr:nvSpPr>
      <xdr:spPr>
        <a:xfrm>
          <a:off x="2717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9978</xdr:rowOff>
    </xdr:from>
    <xdr:to>
      <xdr:col>3</xdr:col>
      <xdr:colOff>142875</xdr:colOff>
      <xdr:row>35</xdr:row>
      <xdr:rowOff>97064</xdr:rowOff>
    </xdr:to>
    <xdr:cxnSp macro="">
      <xdr:nvCxnSpPr>
        <xdr:cNvPr id="77" name="直線コネクタ 76"/>
        <xdr:cNvCxnSpPr/>
      </xdr:nvCxnSpPr>
      <xdr:spPr>
        <a:xfrm flipV="1">
          <a:off x="1320800" y="6010728"/>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8" name="フローチャート : 判断 77"/>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9" name="テキスト ボックス 78"/>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149678</xdr:rowOff>
    </xdr:from>
    <xdr:to>
      <xdr:col>1</xdr:col>
      <xdr:colOff>676275</xdr:colOff>
      <xdr:row>38</xdr:row>
      <xdr:rowOff>79828</xdr:rowOff>
    </xdr:to>
    <xdr:sp macro="" textlink="">
      <xdr:nvSpPr>
        <xdr:cNvPr id="80" name="フローチャート : 判断 79"/>
        <xdr:cNvSpPr/>
      </xdr:nvSpPr>
      <xdr:spPr>
        <a:xfrm>
          <a:off x="1270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64605</xdr:rowOff>
    </xdr:from>
    <xdr:ext cx="762000" cy="259045"/>
    <xdr:sp macro="" textlink="">
      <xdr:nvSpPr>
        <xdr:cNvPr id="81" name="テキスト ボックス 80"/>
        <xdr:cNvSpPr txBox="1"/>
      </xdr:nvSpPr>
      <xdr:spPr>
        <a:xfrm>
          <a:off x="939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149678</xdr:rowOff>
    </xdr:from>
    <xdr:to>
      <xdr:col>7</xdr:col>
      <xdr:colOff>66675</xdr:colOff>
      <xdr:row>34</xdr:row>
      <xdr:rowOff>79828</xdr:rowOff>
    </xdr:to>
    <xdr:sp macro="" textlink="">
      <xdr:nvSpPr>
        <xdr:cNvPr id="87" name="円/楕円 86"/>
        <xdr:cNvSpPr/>
      </xdr:nvSpPr>
      <xdr:spPr>
        <a:xfrm>
          <a:off x="47752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166205</xdr:rowOff>
    </xdr:from>
    <xdr:ext cx="762000" cy="259045"/>
    <xdr:sp macro="" textlink="">
      <xdr:nvSpPr>
        <xdr:cNvPr id="88" name="人件費該当値テキスト"/>
        <xdr:cNvSpPr txBox="1"/>
      </xdr:nvSpPr>
      <xdr:spPr>
        <a:xfrm>
          <a:off x="49149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32657</xdr:rowOff>
    </xdr:from>
    <xdr:to>
      <xdr:col>5</xdr:col>
      <xdr:colOff>600075</xdr:colOff>
      <xdr:row>34</xdr:row>
      <xdr:rowOff>134257</xdr:rowOff>
    </xdr:to>
    <xdr:sp macro="" textlink="">
      <xdr:nvSpPr>
        <xdr:cNvPr id="89" name="円/楕円 88"/>
        <xdr:cNvSpPr/>
      </xdr:nvSpPr>
      <xdr:spPr>
        <a:xfrm>
          <a:off x="3937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144434</xdr:rowOff>
    </xdr:from>
    <xdr:ext cx="736600" cy="259045"/>
    <xdr:sp macro="" textlink="">
      <xdr:nvSpPr>
        <xdr:cNvPr id="90" name="テキスト ボックス 89"/>
        <xdr:cNvSpPr txBox="1"/>
      </xdr:nvSpPr>
      <xdr:spPr>
        <a:xfrm>
          <a:off x="3606800" y="563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21772</xdr:rowOff>
    </xdr:from>
    <xdr:to>
      <xdr:col>4</xdr:col>
      <xdr:colOff>396875</xdr:colOff>
      <xdr:row>34</xdr:row>
      <xdr:rowOff>123372</xdr:rowOff>
    </xdr:to>
    <xdr:sp macro="" textlink="">
      <xdr:nvSpPr>
        <xdr:cNvPr id="91" name="円/楕円 90"/>
        <xdr:cNvSpPr/>
      </xdr:nvSpPr>
      <xdr:spPr>
        <a:xfrm>
          <a:off x="3048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133549</xdr:rowOff>
    </xdr:from>
    <xdr:ext cx="762000" cy="259045"/>
    <xdr:sp macro="" textlink="">
      <xdr:nvSpPr>
        <xdr:cNvPr id="92" name="テキスト ボックス 91"/>
        <xdr:cNvSpPr txBox="1"/>
      </xdr:nvSpPr>
      <xdr:spPr>
        <a:xfrm>
          <a:off x="27178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130628</xdr:rowOff>
    </xdr:from>
    <xdr:to>
      <xdr:col>3</xdr:col>
      <xdr:colOff>193675</xdr:colOff>
      <xdr:row>35</xdr:row>
      <xdr:rowOff>60778</xdr:rowOff>
    </xdr:to>
    <xdr:sp macro="" textlink="">
      <xdr:nvSpPr>
        <xdr:cNvPr id="93" name="円/楕円 92"/>
        <xdr:cNvSpPr/>
      </xdr:nvSpPr>
      <xdr:spPr>
        <a:xfrm>
          <a:off x="2159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70955</xdr:rowOff>
    </xdr:from>
    <xdr:ext cx="762000" cy="259045"/>
    <xdr:sp macro="" textlink="">
      <xdr:nvSpPr>
        <xdr:cNvPr id="94" name="テキスト ボックス 93"/>
        <xdr:cNvSpPr txBox="1"/>
      </xdr:nvSpPr>
      <xdr:spPr>
        <a:xfrm>
          <a:off x="1828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46264</xdr:rowOff>
    </xdr:from>
    <xdr:to>
      <xdr:col>1</xdr:col>
      <xdr:colOff>676275</xdr:colOff>
      <xdr:row>35</xdr:row>
      <xdr:rowOff>147864</xdr:rowOff>
    </xdr:to>
    <xdr:sp macro="" textlink="">
      <xdr:nvSpPr>
        <xdr:cNvPr id="95" name="円/楕円 94"/>
        <xdr:cNvSpPr/>
      </xdr:nvSpPr>
      <xdr:spPr>
        <a:xfrm>
          <a:off x="1270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158041</xdr:rowOff>
    </xdr:from>
    <xdr:ext cx="762000" cy="259045"/>
    <xdr:sp macro="" textlink="">
      <xdr:nvSpPr>
        <xdr:cNvPr id="96" name="テキスト ボックス 95"/>
        <xdr:cNvSpPr txBox="1"/>
      </xdr:nvSpPr>
      <xdr:spPr>
        <a:xfrm>
          <a:off x="939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かかる経常収支比率は、類似団体平均、埼玉県平均を上回っている。これは、本市においては正規職員数を抑制し、臨時職員等の多様な任用制度を積極的に活用していることで、人件費から賃金（物件費）へ移行していることが要因であ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86179</xdr:rowOff>
    </xdr:from>
    <xdr:to>
      <xdr:col>24</xdr:col>
      <xdr:colOff>31750</xdr:colOff>
      <xdr:row>22</xdr:row>
      <xdr:rowOff>110672</xdr:rowOff>
    </xdr:to>
    <xdr:cxnSp macro="">
      <xdr:nvCxnSpPr>
        <xdr:cNvPr id="126" name="直線コネクタ 125"/>
        <xdr:cNvCxnSpPr/>
      </xdr:nvCxnSpPr>
      <xdr:spPr>
        <a:xfrm flipV="1">
          <a:off x="16510000" y="23150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82749</xdr:rowOff>
    </xdr:from>
    <xdr:ext cx="762000" cy="259045"/>
    <xdr:sp macro="" textlink="">
      <xdr:nvSpPr>
        <xdr:cNvPr id="127" name="物件費最小値テキスト"/>
        <xdr:cNvSpPr txBox="1"/>
      </xdr:nvSpPr>
      <xdr:spPr>
        <a:xfrm>
          <a:off x="16598900" y="385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22</xdr:row>
      <xdr:rowOff>110672</xdr:rowOff>
    </xdr:from>
    <xdr:to>
      <xdr:col>24</xdr:col>
      <xdr:colOff>120650</xdr:colOff>
      <xdr:row>22</xdr:row>
      <xdr:rowOff>110672</xdr:rowOff>
    </xdr:to>
    <xdr:cxnSp macro="">
      <xdr:nvCxnSpPr>
        <xdr:cNvPr id="128" name="直線コネクタ 127"/>
        <xdr:cNvCxnSpPr/>
      </xdr:nvCxnSpPr>
      <xdr:spPr>
        <a:xfrm>
          <a:off x="16421100" y="3882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1106</xdr:rowOff>
    </xdr:from>
    <xdr:ext cx="762000" cy="259045"/>
    <xdr:sp macro="" textlink="">
      <xdr:nvSpPr>
        <xdr:cNvPr id="129"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86179</xdr:rowOff>
    </xdr:from>
    <xdr:to>
      <xdr:col>24</xdr:col>
      <xdr:colOff>120650</xdr:colOff>
      <xdr:row>13</xdr:row>
      <xdr:rowOff>86179</xdr:rowOff>
    </xdr:to>
    <xdr:cxnSp macro="">
      <xdr:nvCxnSpPr>
        <xdr:cNvPr id="130" name="直線コネクタ 129"/>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21</xdr:row>
      <xdr:rowOff>135164</xdr:rowOff>
    </xdr:from>
    <xdr:to>
      <xdr:col>24</xdr:col>
      <xdr:colOff>31750</xdr:colOff>
      <xdr:row>22</xdr:row>
      <xdr:rowOff>12700</xdr:rowOff>
    </xdr:to>
    <xdr:cxnSp macro="">
      <xdr:nvCxnSpPr>
        <xdr:cNvPr id="131" name="直線コネクタ 130"/>
        <xdr:cNvCxnSpPr/>
      </xdr:nvCxnSpPr>
      <xdr:spPr>
        <a:xfrm>
          <a:off x="15671800" y="373561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149877</xdr:rowOff>
    </xdr:from>
    <xdr:ext cx="762000" cy="259045"/>
    <xdr:sp macro="" textlink="">
      <xdr:nvSpPr>
        <xdr:cNvPr id="132"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33" name="フローチャート :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21</xdr:row>
      <xdr:rowOff>20864</xdr:rowOff>
    </xdr:from>
    <xdr:to>
      <xdr:col>22</xdr:col>
      <xdr:colOff>565150</xdr:colOff>
      <xdr:row>21</xdr:row>
      <xdr:rowOff>135164</xdr:rowOff>
    </xdr:to>
    <xdr:cxnSp macro="">
      <xdr:nvCxnSpPr>
        <xdr:cNvPr id="134" name="直線コネクタ 133"/>
        <xdr:cNvCxnSpPr/>
      </xdr:nvCxnSpPr>
      <xdr:spPr>
        <a:xfrm>
          <a:off x="14782800" y="362131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149679</xdr:rowOff>
    </xdr:from>
    <xdr:to>
      <xdr:col>22</xdr:col>
      <xdr:colOff>615950</xdr:colOff>
      <xdr:row>18</xdr:row>
      <xdr:rowOff>79829</xdr:rowOff>
    </xdr:to>
    <xdr:sp macro="" textlink="">
      <xdr:nvSpPr>
        <xdr:cNvPr id="135" name="フローチャート : 判断 134"/>
        <xdr:cNvSpPr/>
      </xdr:nvSpPr>
      <xdr:spPr>
        <a:xfrm>
          <a:off x="15621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90006</xdr:rowOff>
    </xdr:from>
    <xdr:ext cx="736600" cy="259045"/>
    <xdr:sp macro="" textlink="">
      <xdr:nvSpPr>
        <xdr:cNvPr id="136" name="テキスト ボックス 135"/>
        <xdr:cNvSpPr txBox="1"/>
      </xdr:nvSpPr>
      <xdr:spPr>
        <a:xfrm>
          <a:off x="15290800" y="2833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78014</xdr:rowOff>
    </xdr:from>
    <xdr:to>
      <xdr:col>21</xdr:col>
      <xdr:colOff>361950</xdr:colOff>
      <xdr:row>21</xdr:row>
      <xdr:rowOff>20864</xdr:rowOff>
    </xdr:to>
    <xdr:cxnSp macro="">
      <xdr:nvCxnSpPr>
        <xdr:cNvPr id="137" name="直線コネクタ 136"/>
        <xdr:cNvCxnSpPr/>
      </xdr:nvCxnSpPr>
      <xdr:spPr>
        <a:xfrm>
          <a:off x="13893800" y="350701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68036</xdr:rowOff>
    </xdr:from>
    <xdr:to>
      <xdr:col>21</xdr:col>
      <xdr:colOff>412750</xdr:colOff>
      <xdr:row>17</xdr:row>
      <xdr:rowOff>169636</xdr:rowOff>
    </xdr:to>
    <xdr:sp macro="" textlink="">
      <xdr:nvSpPr>
        <xdr:cNvPr id="138" name="フローチャート : 判断 137"/>
        <xdr:cNvSpPr/>
      </xdr:nvSpPr>
      <xdr:spPr>
        <a:xfrm>
          <a:off x="14732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8363</xdr:rowOff>
    </xdr:from>
    <xdr:ext cx="762000" cy="259045"/>
    <xdr:sp macro="" textlink="">
      <xdr:nvSpPr>
        <xdr:cNvPr id="139" name="テキスト ボックス 138"/>
        <xdr:cNvSpPr txBox="1"/>
      </xdr:nvSpPr>
      <xdr:spPr>
        <a:xfrm>
          <a:off x="14401800" y="275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29028</xdr:rowOff>
    </xdr:from>
    <xdr:to>
      <xdr:col>20</xdr:col>
      <xdr:colOff>158750</xdr:colOff>
      <xdr:row>20</xdr:row>
      <xdr:rowOff>78014</xdr:rowOff>
    </xdr:to>
    <xdr:cxnSp macro="">
      <xdr:nvCxnSpPr>
        <xdr:cNvPr id="140" name="直線コネクタ 139"/>
        <xdr:cNvCxnSpPr/>
      </xdr:nvCxnSpPr>
      <xdr:spPr>
        <a:xfrm>
          <a:off x="13004800" y="345802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157843</xdr:rowOff>
    </xdr:from>
    <xdr:to>
      <xdr:col>20</xdr:col>
      <xdr:colOff>209550</xdr:colOff>
      <xdr:row>17</xdr:row>
      <xdr:rowOff>87993</xdr:rowOff>
    </xdr:to>
    <xdr:sp macro="" textlink="">
      <xdr:nvSpPr>
        <xdr:cNvPr id="141" name="フローチャート : 判断 140"/>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98170</xdr:rowOff>
    </xdr:from>
    <xdr:ext cx="762000" cy="259045"/>
    <xdr:sp macro="" textlink="">
      <xdr:nvSpPr>
        <xdr:cNvPr id="142" name="テキスト ボックス 141"/>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108857</xdr:rowOff>
    </xdr:from>
    <xdr:to>
      <xdr:col>19</xdr:col>
      <xdr:colOff>6350</xdr:colOff>
      <xdr:row>17</xdr:row>
      <xdr:rowOff>39007</xdr:rowOff>
    </xdr:to>
    <xdr:sp macro="" textlink="">
      <xdr:nvSpPr>
        <xdr:cNvPr id="143" name="フローチャート : 判断 142"/>
        <xdr:cNvSpPr/>
      </xdr:nvSpPr>
      <xdr:spPr>
        <a:xfrm>
          <a:off x="12954000" y="28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49184</xdr:rowOff>
    </xdr:from>
    <xdr:ext cx="762000" cy="259045"/>
    <xdr:sp macro="" textlink="">
      <xdr:nvSpPr>
        <xdr:cNvPr id="144" name="テキスト ボックス 143"/>
        <xdr:cNvSpPr txBox="1"/>
      </xdr:nvSpPr>
      <xdr:spPr>
        <a:xfrm>
          <a:off x="12623800" y="262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21</xdr:row>
      <xdr:rowOff>133350</xdr:rowOff>
    </xdr:from>
    <xdr:to>
      <xdr:col>24</xdr:col>
      <xdr:colOff>82550</xdr:colOff>
      <xdr:row>22</xdr:row>
      <xdr:rowOff>63500</xdr:rowOff>
    </xdr:to>
    <xdr:sp macro="" textlink="">
      <xdr:nvSpPr>
        <xdr:cNvPr id="150" name="円/楕円 149"/>
        <xdr:cNvSpPr/>
      </xdr:nvSpPr>
      <xdr:spPr>
        <a:xfrm>
          <a:off x="16459200" y="37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21</xdr:row>
      <xdr:rowOff>41927</xdr:rowOff>
    </xdr:from>
    <xdr:ext cx="762000" cy="259045"/>
    <xdr:sp macro="" textlink="">
      <xdr:nvSpPr>
        <xdr:cNvPr id="151" name="物件費該当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22</xdr:col>
      <xdr:colOff>514350</xdr:colOff>
      <xdr:row>21</xdr:row>
      <xdr:rowOff>84364</xdr:rowOff>
    </xdr:from>
    <xdr:to>
      <xdr:col>22</xdr:col>
      <xdr:colOff>615950</xdr:colOff>
      <xdr:row>22</xdr:row>
      <xdr:rowOff>14514</xdr:rowOff>
    </xdr:to>
    <xdr:sp macro="" textlink="">
      <xdr:nvSpPr>
        <xdr:cNvPr id="152" name="円/楕円 151"/>
        <xdr:cNvSpPr/>
      </xdr:nvSpPr>
      <xdr:spPr>
        <a:xfrm>
          <a:off x="15621000" y="368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170741</xdr:rowOff>
    </xdr:from>
    <xdr:ext cx="736600" cy="259045"/>
    <xdr:sp macro="" textlink="">
      <xdr:nvSpPr>
        <xdr:cNvPr id="153" name="テキスト ボックス 152"/>
        <xdr:cNvSpPr txBox="1"/>
      </xdr:nvSpPr>
      <xdr:spPr>
        <a:xfrm>
          <a:off x="15290800" y="3771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141514</xdr:rowOff>
    </xdr:from>
    <xdr:to>
      <xdr:col>21</xdr:col>
      <xdr:colOff>412750</xdr:colOff>
      <xdr:row>21</xdr:row>
      <xdr:rowOff>71664</xdr:rowOff>
    </xdr:to>
    <xdr:sp macro="" textlink="">
      <xdr:nvSpPr>
        <xdr:cNvPr id="154" name="円/楕円 153"/>
        <xdr:cNvSpPr/>
      </xdr:nvSpPr>
      <xdr:spPr>
        <a:xfrm>
          <a:off x="14732000" y="357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21</xdr:row>
      <xdr:rowOff>56441</xdr:rowOff>
    </xdr:from>
    <xdr:ext cx="762000" cy="259045"/>
    <xdr:sp macro="" textlink="">
      <xdr:nvSpPr>
        <xdr:cNvPr id="155" name="テキスト ボックス 154"/>
        <xdr:cNvSpPr txBox="1"/>
      </xdr:nvSpPr>
      <xdr:spPr>
        <a:xfrm>
          <a:off x="14401800" y="365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27214</xdr:rowOff>
    </xdr:from>
    <xdr:to>
      <xdr:col>20</xdr:col>
      <xdr:colOff>209550</xdr:colOff>
      <xdr:row>20</xdr:row>
      <xdr:rowOff>128814</xdr:rowOff>
    </xdr:to>
    <xdr:sp macro="" textlink="">
      <xdr:nvSpPr>
        <xdr:cNvPr id="156" name="円/楕円 155"/>
        <xdr:cNvSpPr/>
      </xdr:nvSpPr>
      <xdr:spPr>
        <a:xfrm>
          <a:off x="138430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113591</xdr:rowOff>
    </xdr:from>
    <xdr:ext cx="762000" cy="259045"/>
    <xdr:sp macro="" textlink="">
      <xdr:nvSpPr>
        <xdr:cNvPr id="157" name="テキスト ボックス 156"/>
        <xdr:cNvSpPr txBox="1"/>
      </xdr:nvSpPr>
      <xdr:spPr>
        <a:xfrm>
          <a:off x="13512800" y="35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149678</xdr:rowOff>
    </xdr:from>
    <xdr:to>
      <xdr:col>19</xdr:col>
      <xdr:colOff>6350</xdr:colOff>
      <xdr:row>20</xdr:row>
      <xdr:rowOff>79828</xdr:rowOff>
    </xdr:to>
    <xdr:sp macro="" textlink="">
      <xdr:nvSpPr>
        <xdr:cNvPr id="158" name="円/楕円 157"/>
        <xdr:cNvSpPr/>
      </xdr:nvSpPr>
      <xdr:spPr>
        <a:xfrm>
          <a:off x="12954000" y="340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64605</xdr:rowOff>
    </xdr:from>
    <xdr:ext cx="762000" cy="259045"/>
    <xdr:sp macro="" textlink="">
      <xdr:nvSpPr>
        <xdr:cNvPr id="159" name="テキスト ボックス 158"/>
        <xdr:cNvSpPr txBox="1"/>
      </xdr:nvSpPr>
      <xdr:spPr>
        <a:xfrm>
          <a:off x="12623800" y="349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扶助費にかかる経常収支比率は、類似団体平均及び埼玉県平均を下回る水準を維持している。これは、本市の高齢化比率が</a:t>
          </a:r>
          <a:r>
            <a:rPr kumimoji="1" lang="en-US" altLang="ja-JP" sz="1300">
              <a:latin typeface="ＭＳ Ｐゴシック"/>
            </a:rPr>
            <a:t>22.7</a:t>
          </a:r>
          <a:r>
            <a:rPr kumimoji="1" lang="ja-JP" altLang="en-US" sz="1300">
              <a:latin typeface="ＭＳ Ｐゴシック"/>
            </a:rPr>
            <a:t>％（平成２</a:t>
          </a:r>
          <a:r>
            <a:rPr kumimoji="1" lang="en-US" altLang="ja-JP" sz="1300">
              <a:latin typeface="ＭＳ Ｐゴシック"/>
            </a:rPr>
            <a:t>7</a:t>
          </a:r>
          <a:r>
            <a:rPr kumimoji="1" lang="ja-JP" altLang="en-US" sz="1300">
              <a:latin typeface="ＭＳ Ｐゴシック"/>
            </a:rPr>
            <a:t>年１月現在）と、</a:t>
          </a:r>
          <a:r>
            <a:rPr kumimoji="1" lang="ja-JP" altLang="en-US" sz="1300">
              <a:solidFill>
                <a:sysClr val="windowText" lastClr="000000"/>
              </a:solidFill>
              <a:latin typeface="ＭＳ Ｐゴシック"/>
            </a:rPr>
            <a:t>埼玉県内の市町村と比較して低い</a:t>
          </a:r>
          <a:r>
            <a:rPr kumimoji="1" lang="ja-JP" altLang="en-US" sz="1300">
              <a:latin typeface="ＭＳ Ｐゴシック"/>
            </a:rPr>
            <a:t>ことが一因である。今後も生活保護費や自立支援給付費などの増加が見込まれるが、適正な扶助費の支給に努めていく。</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25400</xdr:rowOff>
    </xdr:from>
    <xdr:to>
      <xdr:col>7</xdr:col>
      <xdr:colOff>15875</xdr:colOff>
      <xdr:row>61</xdr:row>
      <xdr:rowOff>133350</xdr:rowOff>
    </xdr:to>
    <xdr:cxnSp macro="">
      <xdr:nvCxnSpPr>
        <xdr:cNvPr id="187" name="直線コネクタ 186"/>
        <xdr:cNvCxnSpPr/>
      </xdr:nvCxnSpPr>
      <xdr:spPr>
        <a:xfrm flipV="1">
          <a:off x="4826000" y="92837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8"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9" name="直線コネクタ 188"/>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111777</xdr:rowOff>
    </xdr:from>
    <xdr:ext cx="762000" cy="259045"/>
    <xdr:sp macro="" textlink="">
      <xdr:nvSpPr>
        <xdr:cNvPr id="190" name="扶助費最大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54</xdr:row>
      <xdr:rowOff>25400</xdr:rowOff>
    </xdr:from>
    <xdr:to>
      <xdr:col>7</xdr:col>
      <xdr:colOff>104775</xdr:colOff>
      <xdr:row>54</xdr:row>
      <xdr:rowOff>25400</xdr:rowOff>
    </xdr:to>
    <xdr:cxnSp macro="">
      <xdr:nvCxnSpPr>
        <xdr:cNvPr id="191" name="直線コネクタ 190"/>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139700</xdr:rowOff>
    </xdr:from>
    <xdr:to>
      <xdr:col>7</xdr:col>
      <xdr:colOff>15875</xdr:colOff>
      <xdr:row>56</xdr:row>
      <xdr:rowOff>139700</xdr:rowOff>
    </xdr:to>
    <xdr:cxnSp macro="">
      <xdr:nvCxnSpPr>
        <xdr:cNvPr id="192" name="直線コネクタ 191"/>
        <xdr:cNvCxnSpPr/>
      </xdr:nvCxnSpPr>
      <xdr:spPr>
        <a:xfrm>
          <a:off x="3987800" y="974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92727</xdr:rowOff>
    </xdr:from>
    <xdr:ext cx="762000" cy="259045"/>
    <xdr:sp macro="" textlink="">
      <xdr:nvSpPr>
        <xdr:cNvPr id="193"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120650</xdr:rowOff>
    </xdr:from>
    <xdr:to>
      <xdr:col>7</xdr:col>
      <xdr:colOff>66675</xdr:colOff>
      <xdr:row>58</xdr:row>
      <xdr:rowOff>50800</xdr:rowOff>
    </xdr:to>
    <xdr:sp macro="" textlink="">
      <xdr:nvSpPr>
        <xdr:cNvPr id="194" name="フローチャート : 判断 193"/>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139700</xdr:rowOff>
    </xdr:to>
    <xdr:cxnSp macro="">
      <xdr:nvCxnSpPr>
        <xdr:cNvPr id="195" name="直線コネクタ 194"/>
        <xdr:cNvCxnSpPr/>
      </xdr:nvCxnSpPr>
      <xdr:spPr>
        <a:xfrm>
          <a:off x="3098800" y="9613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57150</xdr:rowOff>
    </xdr:from>
    <xdr:to>
      <xdr:col>5</xdr:col>
      <xdr:colOff>600075</xdr:colOff>
      <xdr:row>57</xdr:row>
      <xdr:rowOff>158750</xdr:rowOff>
    </xdr:to>
    <xdr:sp macro="" textlink="">
      <xdr:nvSpPr>
        <xdr:cNvPr id="196" name="フローチャート : 判断 195"/>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143527</xdr:rowOff>
    </xdr:from>
    <xdr:ext cx="736600" cy="259045"/>
    <xdr:sp macro="" textlink="">
      <xdr:nvSpPr>
        <xdr:cNvPr id="197" name="テキスト ボックス 196"/>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133350</xdr:rowOff>
    </xdr:from>
    <xdr:to>
      <xdr:col>4</xdr:col>
      <xdr:colOff>346075</xdr:colOff>
      <xdr:row>56</xdr:row>
      <xdr:rowOff>12700</xdr:rowOff>
    </xdr:to>
    <xdr:cxnSp macro="">
      <xdr:nvCxnSpPr>
        <xdr:cNvPr id="198" name="直線コネクタ 197"/>
        <xdr:cNvCxnSpPr/>
      </xdr:nvCxnSpPr>
      <xdr:spPr>
        <a:xfrm>
          <a:off x="2209800" y="9563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9" name="フローチャート :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00" name="テキスト ボックス 199"/>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55</xdr:row>
      <xdr:rowOff>133350</xdr:rowOff>
    </xdr:to>
    <xdr:cxnSp macro="">
      <xdr:nvCxnSpPr>
        <xdr:cNvPr id="201" name="直線コネクタ 200"/>
        <xdr:cNvCxnSpPr/>
      </xdr:nvCxnSpPr>
      <xdr:spPr>
        <a:xfrm>
          <a:off x="1320800" y="9423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165100</xdr:rowOff>
    </xdr:from>
    <xdr:to>
      <xdr:col>3</xdr:col>
      <xdr:colOff>193675</xdr:colOff>
      <xdr:row>57</xdr:row>
      <xdr:rowOff>95250</xdr:rowOff>
    </xdr:to>
    <xdr:sp macro="" textlink="">
      <xdr:nvSpPr>
        <xdr:cNvPr id="202" name="フローチャート : 判断 201"/>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80027</xdr:rowOff>
    </xdr:from>
    <xdr:ext cx="762000" cy="259045"/>
    <xdr:sp macro="" textlink="">
      <xdr:nvSpPr>
        <xdr:cNvPr id="203" name="テキスト ボックス 202"/>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88900</xdr:rowOff>
    </xdr:from>
    <xdr:to>
      <xdr:col>1</xdr:col>
      <xdr:colOff>676275</xdr:colOff>
      <xdr:row>57</xdr:row>
      <xdr:rowOff>19050</xdr:rowOff>
    </xdr:to>
    <xdr:sp macro="" textlink="">
      <xdr:nvSpPr>
        <xdr:cNvPr id="204" name="フローチャート : 判断 203"/>
        <xdr:cNvSpPr/>
      </xdr:nvSpPr>
      <xdr:spPr>
        <a:xfrm>
          <a:off x="1270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3827</xdr:rowOff>
    </xdr:from>
    <xdr:ext cx="762000" cy="259045"/>
    <xdr:sp macro="" textlink="">
      <xdr:nvSpPr>
        <xdr:cNvPr id="205" name="テキスト ボックス 204"/>
        <xdr:cNvSpPr txBox="1"/>
      </xdr:nvSpPr>
      <xdr:spPr>
        <a:xfrm>
          <a:off x="939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211" name="円/楕円 210"/>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12"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88900</xdr:rowOff>
    </xdr:from>
    <xdr:to>
      <xdr:col>5</xdr:col>
      <xdr:colOff>600075</xdr:colOff>
      <xdr:row>57</xdr:row>
      <xdr:rowOff>19050</xdr:rowOff>
    </xdr:to>
    <xdr:sp macro="" textlink="">
      <xdr:nvSpPr>
        <xdr:cNvPr id="213" name="円/楕円 212"/>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214" name="テキスト ボックス 213"/>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5" name="円/楕円 214"/>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216" name="テキスト ボックス 215"/>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82550</xdr:rowOff>
    </xdr:from>
    <xdr:to>
      <xdr:col>3</xdr:col>
      <xdr:colOff>193675</xdr:colOff>
      <xdr:row>56</xdr:row>
      <xdr:rowOff>12700</xdr:rowOff>
    </xdr:to>
    <xdr:sp macro="" textlink="">
      <xdr:nvSpPr>
        <xdr:cNvPr id="217" name="円/楕円 216"/>
        <xdr:cNvSpPr/>
      </xdr:nvSpPr>
      <xdr:spPr>
        <a:xfrm>
          <a:off x="2159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218" name="テキスト ボックス 217"/>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19" name="円/楕円 218"/>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20" name="テキスト ボックス 219"/>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かかる経常収支比率は類似団体平均、埼玉県平均より低くなっている。しかし、国民健康保険事業及び公共下水道事業など公営企業会計への繰出金が多額になっており、今後は、使用料、保険料等の適正化を図り、繰出金の抑制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138430</xdr:rowOff>
    </xdr:from>
    <xdr:to>
      <xdr:col>24</xdr:col>
      <xdr:colOff>31750</xdr:colOff>
      <xdr:row>61</xdr:row>
      <xdr:rowOff>133858</xdr:rowOff>
    </xdr:to>
    <xdr:cxnSp macro="">
      <xdr:nvCxnSpPr>
        <xdr:cNvPr id="246" name="直線コネクタ 245"/>
        <xdr:cNvCxnSpPr/>
      </xdr:nvCxnSpPr>
      <xdr:spPr>
        <a:xfrm flipV="1">
          <a:off x="16510000" y="956818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105935</xdr:rowOff>
    </xdr:from>
    <xdr:ext cx="762000" cy="259045"/>
    <xdr:sp macro="" textlink="">
      <xdr:nvSpPr>
        <xdr:cNvPr id="247" name="その他最小値テキスト"/>
        <xdr:cNvSpPr txBox="1"/>
      </xdr:nvSpPr>
      <xdr:spPr>
        <a:xfrm>
          <a:off x="16598900" y="1056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133858</xdr:rowOff>
    </xdr:from>
    <xdr:to>
      <xdr:col>24</xdr:col>
      <xdr:colOff>120650</xdr:colOff>
      <xdr:row>61</xdr:row>
      <xdr:rowOff>133858</xdr:rowOff>
    </xdr:to>
    <xdr:cxnSp macro="">
      <xdr:nvCxnSpPr>
        <xdr:cNvPr id="248" name="直線コネクタ 247"/>
        <xdr:cNvCxnSpPr/>
      </xdr:nvCxnSpPr>
      <xdr:spPr>
        <a:xfrm>
          <a:off x="16421100" y="1059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53357</xdr:rowOff>
    </xdr:from>
    <xdr:ext cx="762000" cy="259045"/>
    <xdr:sp macro="" textlink="">
      <xdr:nvSpPr>
        <xdr:cNvPr id="249" name="その他最大値テキスト"/>
        <xdr:cNvSpPr txBox="1"/>
      </xdr:nvSpPr>
      <xdr:spPr>
        <a:xfrm>
          <a:off x="16598900" y="931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55</xdr:row>
      <xdr:rowOff>138430</xdr:rowOff>
    </xdr:from>
    <xdr:to>
      <xdr:col>24</xdr:col>
      <xdr:colOff>120650</xdr:colOff>
      <xdr:row>55</xdr:row>
      <xdr:rowOff>138430</xdr:rowOff>
    </xdr:to>
    <xdr:cxnSp macro="">
      <xdr:nvCxnSpPr>
        <xdr:cNvPr id="250" name="直線コネクタ 249"/>
        <xdr:cNvCxnSpPr/>
      </xdr:nvCxnSpPr>
      <xdr:spPr>
        <a:xfrm>
          <a:off x="16421100" y="956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21844</xdr:rowOff>
    </xdr:from>
    <xdr:to>
      <xdr:col>24</xdr:col>
      <xdr:colOff>31750</xdr:colOff>
      <xdr:row>56</xdr:row>
      <xdr:rowOff>49276</xdr:rowOff>
    </xdr:to>
    <xdr:cxnSp macro="">
      <xdr:nvCxnSpPr>
        <xdr:cNvPr id="251" name="直線コネクタ 250"/>
        <xdr:cNvCxnSpPr/>
      </xdr:nvCxnSpPr>
      <xdr:spPr>
        <a:xfrm>
          <a:off x="15671800" y="96230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73423</xdr:rowOff>
    </xdr:from>
    <xdr:ext cx="762000" cy="259045"/>
    <xdr:sp macro="" textlink="">
      <xdr:nvSpPr>
        <xdr:cNvPr id="252" name="その他平均値テキスト"/>
        <xdr:cNvSpPr txBox="1"/>
      </xdr:nvSpPr>
      <xdr:spPr>
        <a:xfrm>
          <a:off x="16598900" y="9846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101346</xdr:rowOff>
    </xdr:from>
    <xdr:to>
      <xdr:col>24</xdr:col>
      <xdr:colOff>82550</xdr:colOff>
      <xdr:row>58</xdr:row>
      <xdr:rowOff>31496</xdr:rowOff>
    </xdr:to>
    <xdr:sp macro="" textlink="">
      <xdr:nvSpPr>
        <xdr:cNvPr id="253" name="フローチャート : 判断 252"/>
        <xdr:cNvSpPr/>
      </xdr:nvSpPr>
      <xdr:spPr>
        <a:xfrm>
          <a:off x="16459200" y="98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156718</xdr:rowOff>
    </xdr:from>
    <xdr:to>
      <xdr:col>22</xdr:col>
      <xdr:colOff>565150</xdr:colOff>
      <xdr:row>56</xdr:row>
      <xdr:rowOff>21844</xdr:rowOff>
    </xdr:to>
    <xdr:cxnSp macro="">
      <xdr:nvCxnSpPr>
        <xdr:cNvPr id="254" name="直線コネクタ 253"/>
        <xdr:cNvCxnSpPr/>
      </xdr:nvCxnSpPr>
      <xdr:spPr>
        <a:xfrm>
          <a:off x="14782800" y="95864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137922</xdr:rowOff>
    </xdr:from>
    <xdr:to>
      <xdr:col>22</xdr:col>
      <xdr:colOff>615950</xdr:colOff>
      <xdr:row>58</xdr:row>
      <xdr:rowOff>68072</xdr:rowOff>
    </xdr:to>
    <xdr:sp macro="" textlink="">
      <xdr:nvSpPr>
        <xdr:cNvPr id="255" name="フローチャート : 判断 254"/>
        <xdr:cNvSpPr/>
      </xdr:nvSpPr>
      <xdr:spPr>
        <a:xfrm>
          <a:off x="15621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52849</xdr:rowOff>
    </xdr:from>
    <xdr:ext cx="736600" cy="259045"/>
    <xdr:sp macro="" textlink="">
      <xdr:nvSpPr>
        <xdr:cNvPr id="256" name="テキスト ボックス 255"/>
        <xdr:cNvSpPr txBox="1"/>
      </xdr:nvSpPr>
      <xdr:spPr>
        <a:xfrm>
          <a:off x="15290800" y="9996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156718</xdr:rowOff>
    </xdr:from>
    <xdr:to>
      <xdr:col>21</xdr:col>
      <xdr:colOff>361950</xdr:colOff>
      <xdr:row>56</xdr:row>
      <xdr:rowOff>140716</xdr:rowOff>
    </xdr:to>
    <xdr:cxnSp macro="">
      <xdr:nvCxnSpPr>
        <xdr:cNvPr id="257" name="直線コネクタ 256"/>
        <xdr:cNvCxnSpPr/>
      </xdr:nvCxnSpPr>
      <xdr:spPr>
        <a:xfrm flipV="1">
          <a:off x="13893800" y="958646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101346</xdr:rowOff>
    </xdr:from>
    <xdr:to>
      <xdr:col>21</xdr:col>
      <xdr:colOff>412750</xdr:colOff>
      <xdr:row>58</xdr:row>
      <xdr:rowOff>31496</xdr:rowOff>
    </xdr:to>
    <xdr:sp macro="" textlink="">
      <xdr:nvSpPr>
        <xdr:cNvPr id="258" name="フローチャート : 判断 257"/>
        <xdr:cNvSpPr/>
      </xdr:nvSpPr>
      <xdr:spPr>
        <a:xfrm>
          <a:off x="14732000" y="98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16273</xdr:rowOff>
    </xdr:from>
    <xdr:ext cx="762000" cy="259045"/>
    <xdr:sp macro="" textlink="">
      <xdr:nvSpPr>
        <xdr:cNvPr id="259" name="テキスト ボックス 258"/>
        <xdr:cNvSpPr txBox="1"/>
      </xdr:nvSpPr>
      <xdr:spPr>
        <a:xfrm>
          <a:off x="144018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14986</xdr:rowOff>
    </xdr:from>
    <xdr:to>
      <xdr:col>20</xdr:col>
      <xdr:colOff>158750</xdr:colOff>
      <xdr:row>56</xdr:row>
      <xdr:rowOff>140716</xdr:rowOff>
    </xdr:to>
    <xdr:cxnSp macro="">
      <xdr:nvCxnSpPr>
        <xdr:cNvPr id="260" name="直線コネクタ 259"/>
        <xdr:cNvCxnSpPr/>
      </xdr:nvCxnSpPr>
      <xdr:spPr>
        <a:xfrm>
          <a:off x="13004800" y="9101836"/>
          <a:ext cx="8890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119634</xdr:rowOff>
    </xdr:from>
    <xdr:to>
      <xdr:col>20</xdr:col>
      <xdr:colOff>209550</xdr:colOff>
      <xdr:row>58</xdr:row>
      <xdr:rowOff>49784</xdr:rowOff>
    </xdr:to>
    <xdr:sp macro="" textlink="">
      <xdr:nvSpPr>
        <xdr:cNvPr id="261" name="フローチャート : 判断 260"/>
        <xdr:cNvSpPr/>
      </xdr:nvSpPr>
      <xdr:spPr>
        <a:xfrm>
          <a:off x="13843000" y="989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34561</xdr:rowOff>
    </xdr:from>
    <xdr:ext cx="762000" cy="259045"/>
    <xdr:sp macro="" textlink="">
      <xdr:nvSpPr>
        <xdr:cNvPr id="262" name="テキスト ボックス 261"/>
        <xdr:cNvSpPr txBox="1"/>
      </xdr:nvSpPr>
      <xdr:spPr>
        <a:xfrm>
          <a:off x="135128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73914</xdr:rowOff>
    </xdr:from>
    <xdr:to>
      <xdr:col>19</xdr:col>
      <xdr:colOff>6350</xdr:colOff>
      <xdr:row>58</xdr:row>
      <xdr:rowOff>4064</xdr:rowOff>
    </xdr:to>
    <xdr:sp macro="" textlink="">
      <xdr:nvSpPr>
        <xdr:cNvPr id="263" name="フローチャート : 判断 262"/>
        <xdr:cNvSpPr/>
      </xdr:nvSpPr>
      <xdr:spPr>
        <a:xfrm>
          <a:off x="12954000" y="98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160291</xdr:rowOff>
    </xdr:from>
    <xdr:ext cx="762000" cy="259045"/>
    <xdr:sp macro="" textlink="">
      <xdr:nvSpPr>
        <xdr:cNvPr id="264" name="テキスト ボックス 263"/>
        <xdr:cNvSpPr txBox="1"/>
      </xdr:nvSpPr>
      <xdr:spPr>
        <a:xfrm>
          <a:off x="126238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169926</xdr:rowOff>
    </xdr:from>
    <xdr:to>
      <xdr:col>24</xdr:col>
      <xdr:colOff>82550</xdr:colOff>
      <xdr:row>56</xdr:row>
      <xdr:rowOff>100076</xdr:rowOff>
    </xdr:to>
    <xdr:sp macro="" textlink="">
      <xdr:nvSpPr>
        <xdr:cNvPr id="270" name="円/楕円 269"/>
        <xdr:cNvSpPr/>
      </xdr:nvSpPr>
      <xdr:spPr>
        <a:xfrm>
          <a:off x="164592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78503</xdr:rowOff>
    </xdr:from>
    <xdr:ext cx="762000" cy="259045"/>
    <xdr:sp macro="" textlink="">
      <xdr:nvSpPr>
        <xdr:cNvPr id="271" name="その他該当値テキスト"/>
        <xdr:cNvSpPr txBox="1"/>
      </xdr:nvSpPr>
      <xdr:spPr>
        <a:xfrm>
          <a:off x="16598900" y="950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142494</xdr:rowOff>
    </xdr:from>
    <xdr:to>
      <xdr:col>22</xdr:col>
      <xdr:colOff>615950</xdr:colOff>
      <xdr:row>56</xdr:row>
      <xdr:rowOff>72644</xdr:rowOff>
    </xdr:to>
    <xdr:sp macro="" textlink="">
      <xdr:nvSpPr>
        <xdr:cNvPr id="272" name="円/楕円 271"/>
        <xdr:cNvSpPr/>
      </xdr:nvSpPr>
      <xdr:spPr>
        <a:xfrm>
          <a:off x="15621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82821</xdr:rowOff>
    </xdr:from>
    <xdr:ext cx="736600" cy="259045"/>
    <xdr:sp macro="" textlink="">
      <xdr:nvSpPr>
        <xdr:cNvPr id="273" name="テキスト ボックス 272"/>
        <xdr:cNvSpPr txBox="1"/>
      </xdr:nvSpPr>
      <xdr:spPr>
        <a:xfrm>
          <a:off x="15290800" y="934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105918</xdr:rowOff>
    </xdr:from>
    <xdr:to>
      <xdr:col>21</xdr:col>
      <xdr:colOff>412750</xdr:colOff>
      <xdr:row>56</xdr:row>
      <xdr:rowOff>36068</xdr:rowOff>
    </xdr:to>
    <xdr:sp macro="" textlink="">
      <xdr:nvSpPr>
        <xdr:cNvPr id="274" name="円/楕円 273"/>
        <xdr:cNvSpPr/>
      </xdr:nvSpPr>
      <xdr:spPr>
        <a:xfrm>
          <a:off x="14732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46245</xdr:rowOff>
    </xdr:from>
    <xdr:ext cx="762000" cy="259045"/>
    <xdr:sp macro="" textlink="">
      <xdr:nvSpPr>
        <xdr:cNvPr id="275" name="テキスト ボックス 274"/>
        <xdr:cNvSpPr txBox="1"/>
      </xdr:nvSpPr>
      <xdr:spPr>
        <a:xfrm>
          <a:off x="14401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89916</xdr:rowOff>
    </xdr:from>
    <xdr:to>
      <xdr:col>20</xdr:col>
      <xdr:colOff>209550</xdr:colOff>
      <xdr:row>57</xdr:row>
      <xdr:rowOff>20066</xdr:rowOff>
    </xdr:to>
    <xdr:sp macro="" textlink="">
      <xdr:nvSpPr>
        <xdr:cNvPr id="276" name="円/楕円 275"/>
        <xdr:cNvSpPr/>
      </xdr:nvSpPr>
      <xdr:spPr>
        <a:xfrm>
          <a:off x="13843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30243</xdr:rowOff>
    </xdr:from>
    <xdr:ext cx="762000" cy="259045"/>
    <xdr:sp macro="" textlink="">
      <xdr:nvSpPr>
        <xdr:cNvPr id="277" name="テキスト ボックス 276"/>
        <xdr:cNvSpPr txBox="1"/>
      </xdr:nvSpPr>
      <xdr:spPr>
        <a:xfrm>
          <a:off x="13512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135636</xdr:rowOff>
    </xdr:from>
    <xdr:to>
      <xdr:col>19</xdr:col>
      <xdr:colOff>6350</xdr:colOff>
      <xdr:row>53</xdr:row>
      <xdr:rowOff>65786</xdr:rowOff>
    </xdr:to>
    <xdr:sp macro="" textlink="">
      <xdr:nvSpPr>
        <xdr:cNvPr id="278" name="円/楕円 277"/>
        <xdr:cNvSpPr/>
      </xdr:nvSpPr>
      <xdr:spPr>
        <a:xfrm>
          <a:off x="12954000" y="905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75963</xdr:rowOff>
    </xdr:from>
    <xdr:ext cx="762000" cy="259045"/>
    <xdr:sp macro="" textlink="">
      <xdr:nvSpPr>
        <xdr:cNvPr id="279" name="テキスト ボックス 278"/>
        <xdr:cNvSpPr txBox="1"/>
      </xdr:nvSpPr>
      <xdr:spPr>
        <a:xfrm>
          <a:off x="12623800" y="881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かかる経常収支比率が類似団体平均、埼玉県平均をそれぞれ大きく上回っている。これは、ごみ処理業務を一部事務組合（東埼玉資源環境組合）で行っていることから、組合に対する負担金を支出していることによるものである。市の出資する法人等各種団体への補助金については、補助目的や補助内容を精査するほか、補助対象経費及び補助率を明確化するなどし、適正な補助事業を進め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42</xdr:row>
      <xdr:rowOff>27940</xdr:rowOff>
    </xdr:to>
    <xdr:cxnSp macro="">
      <xdr:nvCxnSpPr>
        <xdr:cNvPr id="306" name="直線コネクタ 305"/>
        <xdr:cNvCxnSpPr/>
      </xdr:nvCxnSpPr>
      <xdr:spPr>
        <a:xfrm flipV="1">
          <a:off x="16510000" y="59029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17</xdr:rowOff>
    </xdr:from>
    <xdr:ext cx="762000" cy="259045"/>
    <xdr:sp macro="" textlink="">
      <xdr:nvSpPr>
        <xdr:cNvPr id="307" name="補助費等最小値テキスト"/>
        <xdr:cNvSpPr txBox="1"/>
      </xdr:nvSpPr>
      <xdr:spPr>
        <a:xfrm>
          <a:off x="16598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42</xdr:row>
      <xdr:rowOff>27940</xdr:rowOff>
    </xdr:from>
    <xdr:to>
      <xdr:col>24</xdr:col>
      <xdr:colOff>120650</xdr:colOff>
      <xdr:row>42</xdr:row>
      <xdr:rowOff>27940</xdr:rowOff>
    </xdr:to>
    <xdr:cxnSp macro="">
      <xdr:nvCxnSpPr>
        <xdr:cNvPr id="308" name="直線コネクタ 307"/>
        <xdr:cNvCxnSpPr/>
      </xdr:nvCxnSpPr>
      <xdr:spPr>
        <a:xfrm>
          <a:off x="16421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09"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10" name="直線コネクタ 309"/>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77470</xdr:rowOff>
    </xdr:from>
    <xdr:to>
      <xdr:col>24</xdr:col>
      <xdr:colOff>31750</xdr:colOff>
      <xdr:row>39</xdr:row>
      <xdr:rowOff>92710</xdr:rowOff>
    </xdr:to>
    <xdr:cxnSp macro="">
      <xdr:nvCxnSpPr>
        <xdr:cNvPr id="311" name="直線コネクタ 310"/>
        <xdr:cNvCxnSpPr/>
      </xdr:nvCxnSpPr>
      <xdr:spPr>
        <a:xfrm flipV="1">
          <a:off x="15671800" y="67640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115587</xdr:rowOff>
    </xdr:from>
    <xdr:ext cx="762000" cy="259045"/>
    <xdr:sp macro="" textlink="">
      <xdr:nvSpPr>
        <xdr:cNvPr id="312" name="補助費等平均値テキスト"/>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13" name="フローチャート : 判断 312"/>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92710</xdr:rowOff>
    </xdr:from>
    <xdr:to>
      <xdr:col>22</xdr:col>
      <xdr:colOff>565150</xdr:colOff>
      <xdr:row>39</xdr:row>
      <xdr:rowOff>115570</xdr:rowOff>
    </xdr:to>
    <xdr:cxnSp macro="">
      <xdr:nvCxnSpPr>
        <xdr:cNvPr id="314" name="直線コネクタ 313"/>
        <xdr:cNvCxnSpPr/>
      </xdr:nvCxnSpPr>
      <xdr:spPr>
        <a:xfrm flipV="1">
          <a:off x="14782800" y="6779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60960</xdr:rowOff>
    </xdr:from>
    <xdr:to>
      <xdr:col>22</xdr:col>
      <xdr:colOff>615950</xdr:colOff>
      <xdr:row>36</xdr:row>
      <xdr:rowOff>162560</xdr:rowOff>
    </xdr:to>
    <xdr:sp macro="" textlink="">
      <xdr:nvSpPr>
        <xdr:cNvPr id="315" name="フローチャート : 判断 314"/>
        <xdr:cNvSpPr/>
      </xdr:nvSpPr>
      <xdr:spPr>
        <a:xfrm>
          <a:off x="15621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1287</xdr:rowOff>
    </xdr:from>
    <xdr:ext cx="736600" cy="259045"/>
    <xdr:sp macro="" textlink="">
      <xdr:nvSpPr>
        <xdr:cNvPr id="316" name="テキスト ボックス 315"/>
        <xdr:cNvSpPr txBox="1"/>
      </xdr:nvSpPr>
      <xdr:spPr>
        <a:xfrm>
          <a:off x="15290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115570</xdr:rowOff>
    </xdr:from>
    <xdr:to>
      <xdr:col>21</xdr:col>
      <xdr:colOff>361950</xdr:colOff>
      <xdr:row>40</xdr:row>
      <xdr:rowOff>5080</xdr:rowOff>
    </xdr:to>
    <xdr:cxnSp macro="">
      <xdr:nvCxnSpPr>
        <xdr:cNvPr id="317" name="直線コネクタ 316"/>
        <xdr:cNvCxnSpPr/>
      </xdr:nvCxnSpPr>
      <xdr:spPr>
        <a:xfrm flipV="1">
          <a:off x="13893800" y="6802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76200</xdr:rowOff>
    </xdr:from>
    <xdr:to>
      <xdr:col>21</xdr:col>
      <xdr:colOff>412750</xdr:colOff>
      <xdr:row>37</xdr:row>
      <xdr:rowOff>6350</xdr:rowOff>
    </xdr:to>
    <xdr:sp macro="" textlink="">
      <xdr:nvSpPr>
        <xdr:cNvPr id="318" name="フローチャート : 判断 317"/>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16527</xdr:rowOff>
    </xdr:from>
    <xdr:ext cx="762000" cy="259045"/>
    <xdr:sp macro="" textlink="">
      <xdr:nvSpPr>
        <xdr:cNvPr id="319" name="テキスト ボックス 318"/>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5080</xdr:rowOff>
    </xdr:from>
    <xdr:to>
      <xdr:col>20</xdr:col>
      <xdr:colOff>158750</xdr:colOff>
      <xdr:row>40</xdr:row>
      <xdr:rowOff>5080</xdr:rowOff>
    </xdr:to>
    <xdr:cxnSp macro="">
      <xdr:nvCxnSpPr>
        <xdr:cNvPr id="320" name="直線コネクタ 319"/>
        <xdr:cNvCxnSpPr/>
      </xdr:nvCxnSpPr>
      <xdr:spPr>
        <a:xfrm>
          <a:off x="13004800" y="652018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1" name="フローチャート : 判断 320"/>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2" name="テキスト ボックス 321"/>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23" name="フローチャート : 判断 322"/>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24" name="テキスト ボックス 323"/>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26670</xdr:rowOff>
    </xdr:from>
    <xdr:to>
      <xdr:col>24</xdr:col>
      <xdr:colOff>82550</xdr:colOff>
      <xdr:row>39</xdr:row>
      <xdr:rowOff>128270</xdr:rowOff>
    </xdr:to>
    <xdr:sp macro="" textlink="">
      <xdr:nvSpPr>
        <xdr:cNvPr id="330" name="円/楕円 329"/>
        <xdr:cNvSpPr/>
      </xdr:nvSpPr>
      <xdr:spPr>
        <a:xfrm>
          <a:off x="164592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170197</xdr:rowOff>
    </xdr:from>
    <xdr:ext cx="762000" cy="259045"/>
    <xdr:sp macro="" textlink="">
      <xdr:nvSpPr>
        <xdr:cNvPr id="331" name="補助費等該当値テキスト"/>
        <xdr:cNvSpPr txBox="1"/>
      </xdr:nvSpPr>
      <xdr:spPr>
        <a:xfrm>
          <a:off x="165989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41910</xdr:rowOff>
    </xdr:from>
    <xdr:to>
      <xdr:col>22</xdr:col>
      <xdr:colOff>615950</xdr:colOff>
      <xdr:row>39</xdr:row>
      <xdr:rowOff>143510</xdr:rowOff>
    </xdr:to>
    <xdr:sp macro="" textlink="">
      <xdr:nvSpPr>
        <xdr:cNvPr id="332" name="円/楕円 331"/>
        <xdr:cNvSpPr/>
      </xdr:nvSpPr>
      <xdr:spPr>
        <a:xfrm>
          <a:off x="15621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128287</xdr:rowOff>
    </xdr:from>
    <xdr:ext cx="736600" cy="259045"/>
    <xdr:sp macro="" textlink="">
      <xdr:nvSpPr>
        <xdr:cNvPr id="333" name="テキスト ボックス 332"/>
        <xdr:cNvSpPr txBox="1"/>
      </xdr:nvSpPr>
      <xdr:spPr>
        <a:xfrm>
          <a:off x="15290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64770</xdr:rowOff>
    </xdr:from>
    <xdr:to>
      <xdr:col>21</xdr:col>
      <xdr:colOff>412750</xdr:colOff>
      <xdr:row>39</xdr:row>
      <xdr:rowOff>166370</xdr:rowOff>
    </xdr:to>
    <xdr:sp macro="" textlink="">
      <xdr:nvSpPr>
        <xdr:cNvPr id="334" name="円/楕円 333"/>
        <xdr:cNvSpPr/>
      </xdr:nvSpPr>
      <xdr:spPr>
        <a:xfrm>
          <a:off x="14732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151147</xdr:rowOff>
    </xdr:from>
    <xdr:ext cx="762000" cy="259045"/>
    <xdr:sp macro="" textlink="">
      <xdr:nvSpPr>
        <xdr:cNvPr id="335" name="テキスト ボックス 334"/>
        <xdr:cNvSpPr txBox="1"/>
      </xdr:nvSpPr>
      <xdr:spPr>
        <a:xfrm>
          <a:off x="14401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125730</xdr:rowOff>
    </xdr:from>
    <xdr:to>
      <xdr:col>20</xdr:col>
      <xdr:colOff>209550</xdr:colOff>
      <xdr:row>40</xdr:row>
      <xdr:rowOff>55880</xdr:rowOff>
    </xdr:to>
    <xdr:sp macro="" textlink="">
      <xdr:nvSpPr>
        <xdr:cNvPr id="336" name="円/楕円 335"/>
        <xdr:cNvSpPr/>
      </xdr:nvSpPr>
      <xdr:spPr>
        <a:xfrm>
          <a:off x="13843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40657</xdr:rowOff>
    </xdr:from>
    <xdr:ext cx="762000" cy="259045"/>
    <xdr:sp macro="" textlink="">
      <xdr:nvSpPr>
        <xdr:cNvPr id="337" name="テキスト ボックス 336"/>
        <xdr:cNvSpPr txBox="1"/>
      </xdr:nvSpPr>
      <xdr:spPr>
        <a:xfrm>
          <a:off x="13512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125730</xdr:rowOff>
    </xdr:from>
    <xdr:to>
      <xdr:col>19</xdr:col>
      <xdr:colOff>6350</xdr:colOff>
      <xdr:row>38</xdr:row>
      <xdr:rowOff>55880</xdr:rowOff>
    </xdr:to>
    <xdr:sp macro="" textlink="">
      <xdr:nvSpPr>
        <xdr:cNvPr id="338" name="円/楕円 337"/>
        <xdr:cNvSpPr/>
      </xdr:nvSpPr>
      <xdr:spPr>
        <a:xfrm>
          <a:off x="12954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40657</xdr:rowOff>
    </xdr:from>
    <xdr:ext cx="762000" cy="259045"/>
    <xdr:sp macro="" textlink="">
      <xdr:nvSpPr>
        <xdr:cNvPr id="339" name="テキスト ボックス 338"/>
        <xdr:cNvSpPr txBox="1"/>
      </xdr:nvSpPr>
      <xdr:spPr>
        <a:xfrm>
          <a:off x="12623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公債費にかかる経常収支比率が類似団体平均、埼玉県平均より低くなっており、また、人口一人当たりの決算額も類似団体平均を</a:t>
          </a:r>
          <a:r>
            <a:rPr kumimoji="1" lang="en-US" altLang="ja-JP" sz="1300">
              <a:latin typeface="ＭＳ Ｐゴシック"/>
            </a:rPr>
            <a:t>34.9</a:t>
          </a:r>
          <a:r>
            <a:rPr kumimoji="1" lang="ja-JP" altLang="en-US" sz="1300">
              <a:latin typeface="ＭＳ Ｐゴシック"/>
            </a:rPr>
            <a:t>％下回っている。今後も起債の借入れをできるだけ抑制しながら実質公債費比率の上昇を抑えるように努める。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43180</xdr:rowOff>
    </xdr:from>
    <xdr:to>
      <xdr:col>7</xdr:col>
      <xdr:colOff>15875</xdr:colOff>
      <xdr:row>81</xdr:row>
      <xdr:rowOff>54611</xdr:rowOff>
    </xdr:to>
    <xdr:cxnSp macro="">
      <xdr:nvCxnSpPr>
        <xdr:cNvPr id="367" name="直線コネクタ 366"/>
        <xdr:cNvCxnSpPr/>
      </xdr:nvCxnSpPr>
      <xdr:spPr>
        <a:xfrm flipV="1">
          <a:off x="4826000" y="127304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68"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69" name="直線コネクタ 368"/>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129557</xdr:rowOff>
    </xdr:from>
    <xdr:ext cx="762000" cy="259045"/>
    <xdr:sp macro="" textlink="">
      <xdr:nvSpPr>
        <xdr:cNvPr id="370"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74</xdr:row>
      <xdr:rowOff>43180</xdr:rowOff>
    </xdr:from>
    <xdr:to>
      <xdr:col>7</xdr:col>
      <xdr:colOff>104775</xdr:colOff>
      <xdr:row>74</xdr:row>
      <xdr:rowOff>43180</xdr:rowOff>
    </xdr:to>
    <xdr:cxnSp macro="">
      <xdr:nvCxnSpPr>
        <xdr:cNvPr id="371" name="直線コネクタ 370"/>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168911</xdr:rowOff>
    </xdr:from>
    <xdr:to>
      <xdr:col>7</xdr:col>
      <xdr:colOff>15875</xdr:colOff>
      <xdr:row>76</xdr:row>
      <xdr:rowOff>88900</xdr:rowOff>
    </xdr:to>
    <xdr:cxnSp macro="">
      <xdr:nvCxnSpPr>
        <xdr:cNvPr id="372" name="直線コネクタ 371"/>
        <xdr:cNvCxnSpPr/>
      </xdr:nvCxnSpPr>
      <xdr:spPr>
        <a:xfrm flipV="1">
          <a:off x="3987800" y="130276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73"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74" name="フローチャート : 判断 373"/>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88900</xdr:rowOff>
    </xdr:from>
    <xdr:to>
      <xdr:col>5</xdr:col>
      <xdr:colOff>549275</xdr:colOff>
      <xdr:row>76</xdr:row>
      <xdr:rowOff>127000</xdr:rowOff>
    </xdr:to>
    <xdr:cxnSp macro="">
      <xdr:nvCxnSpPr>
        <xdr:cNvPr id="375" name="直線コネクタ 374"/>
        <xdr:cNvCxnSpPr/>
      </xdr:nvCxnSpPr>
      <xdr:spPr>
        <a:xfrm flipV="1">
          <a:off x="3098800" y="1311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125730</xdr:rowOff>
    </xdr:from>
    <xdr:to>
      <xdr:col>5</xdr:col>
      <xdr:colOff>600075</xdr:colOff>
      <xdr:row>78</xdr:row>
      <xdr:rowOff>55880</xdr:rowOff>
    </xdr:to>
    <xdr:sp macro="" textlink="">
      <xdr:nvSpPr>
        <xdr:cNvPr id="376" name="フローチャート : 判断 375"/>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40657</xdr:rowOff>
    </xdr:from>
    <xdr:ext cx="736600" cy="259045"/>
    <xdr:sp macro="" textlink="">
      <xdr:nvSpPr>
        <xdr:cNvPr id="377" name="テキスト ボックス 376"/>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111761</xdr:rowOff>
    </xdr:from>
    <xdr:to>
      <xdr:col>4</xdr:col>
      <xdr:colOff>346075</xdr:colOff>
      <xdr:row>76</xdr:row>
      <xdr:rowOff>127000</xdr:rowOff>
    </xdr:to>
    <xdr:cxnSp macro="">
      <xdr:nvCxnSpPr>
        <xdr:cNvPr id="378" name="直線コネクタ 377"/>
        <xdr:cNvCxnSpPr/>
      </xdr:nvCxnSpPr>
      <xdr:spPr>
        <a:xfrm>
          <a:off x="2209800" y="131419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148589</xdr:rowOff>
    </xdr:from>
    <xdr:to>
      <xdr:col>4</xdr:col>
      <xdr:colOff>396875</xdr:colOff>
      <xdr:row>78</xdr:row>
      <xdr:rowOff>78739</xdr:rowOff>
    </xdr:to>
    <xdr:sp macro="" textlink="">
      <xdr:nvSpPr>
        <xdr:cNvPr id="379" name="フローチャート : 判断 378"/>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63516</xdr:rowOff>
    </xdr:from>
    <xdr:ext cx="762000" cy="259045"/>
    <xdr:sp macro="" textlink="">
      <xdr:nvSpPr>
        <xdr:cNvPr id="380" name="テキスト ボックス 379"/>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104139</xdr:rowOff>
    </xdr:from>
    <xdr:to>
      <xdr:col>3</xdr:col>
      <xdr:colOff>142875</xdr:colOff>
      <xdr:row>76</xdr:row>
      <xdr:rowOff>111761</xdr:rowOff>
    </xdr:to>
    <xdr:cxnSp macro="">
      <xdr:nvCxnSpPr>
        <xdr:cNvPr id="381" name="直線コネクタ 380"/>
        <xdr:cNvCxnSpPr/>
      </xdr:nvCxnSpPr>
      <xdr:spPr>
        <a:xfrm>
          <a:off x="1320800" y="13134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163830</xdr:rowOff>
    </xdr:from>
    <xdr:to>
      <xdr:col>3</xdr:col>
      <xdr:colOff>193675</xdr:colOff>
      <xdr:row>78</xdr:row>
      <xdr:rowOff>93980</xdr:rowOff>
    </xdr:to>
    <xdr:sp macro="" textlink="">
      <xdr:nvSpPr>
        <xdr:cNvPr id="382" name="フローチャート : 判断 381"/>
        <xdr:cNvSpPr/>
      </xdr:nvSpPr>
      <xdr:spPr>
        <a:xfrm>
          <a:off x="2159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78757</xdr:rowOff>
    </xdr:from>
    <xdr:ext cx="762000" cy="259045"/>
    <xdr:sp macro="" textlink="">
      <xdr:nvSpPr>
        <xdr:cNvPr id="383" name="テキスト ボックス 382"/>
        <xdr:cNvSpPr txBox="1"/>
      </xdr:nvSpPr>
      <xdr:spPr>
        <a:xfrm>
          <a:off x="1828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84" name="フローチャート : 判断 383"/>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71138</xdr:rowOff>
    </xdr:from>
    <xdr:ext cx="762000" cy="259045"/>
    <xdr:sp macro="" textlink="">
      <xdr:nvSpPr>
        <xdr:cNvPr id="385" name="テキスト ボックス 384"/>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118110</xdr:rowOff>
    </xdr:from>
    <xdr:to>
      <xdr:col>7</xdr:col>
      <xdr:colOff>66675</xdr:colOff>
      <xdr:row>76</xdr:row>
      <xdr:rowOff>48261</xdr:rowOff>
    </xdr:to>
    <xdr:sp macro="" textlink="">
      <xdr:nvSpPr>
        <xdr:cNvPr id="391" name="円/楕円 390"/>
        <xdr:cNvSpPr/>
      </xdr:nvSpPr>
      <xdr:spPr>
        <a:xfrm>
          <a:off x="4775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134637</xdr:rowOff>
    </xdr:from>
    <xdr:ext cx="762000" cy="259045"/>
    <xdr:sp macro="" textlink="">
      <xdr:nvSpPr>
        <xdr:cNvPr id="392" name="公債費該当値テキスト"/>
        <xdr:cNvSpPr txBox="1"/>
      </xdr:nvSpPr>
      <xdr:spPr>
        <a:xfrm>
          <a:off x="4914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38100</xdr:rowOff>
    </xdr:from>
    <xdr:to>
      <xdr:col>5</xdr:col>
      <xdr:colOff>600075</xdr:colOff>
      <xdr:row>76</xdr:row>
      <xdr:rowOff>139700</xdr:rowOff>
    </xdr:to>
    <xdr:sp macro="" textlink="">
      <xdr:nvSpPr>
        <xdr:cNvPr id="393" name="円/楕円 392"/>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149877</xdr:rowOff>
    </xdr:from>
    <xdr:ext cx="736600" cy="259045"/>
    <xdr:sp macro="" textlink="">
      <xdr:nvSpPr>
        <xdr:cNvPr id="394" name="テキスト ボックス 393"/>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76200</xdr:rowOff>
    </xdr:from>
    <xdr:to>
      <xdr:col>4</xdr:col>
      <xdr:colOff>396875</xdr:colOff>
      <xdr:row>77</xdr:row>
      <xdr:rowOff>6350</xdr:rowOff>
    </xdr:to>
    <xdr:sp macro="" textlink="">
      <xdr:nvSpPr>
        <xdr:cNvPr id="395" name="円/楕円 394"/>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16527</xdr:rowOff>
    </xdr:from>
    <xdr:ext cx="762000" cy="259045"/>
    <xdr:sp macro="" textlink="">
      <xdr:nvSpPr>
        <xdr:cNvPr id="396" name="テキスト ボックス 395"/>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60961</xdr:rowOff>
    </xdr:from>
    <xdr:to>
      <xdr:col>3</xdr:col>
      <xdr:colOff>193675</xdr:colOff>
      <xdr:row>76</xdr:row>
      <xdr:rowOff>162561</xdr:rowOff>
    </xdr:to>
    <xdr:sp macro="" textlink="">
      <xdr:nvSpPr>
        <xdr:cNvPr id="397" name="円/楕円 396"/>
        <xdr:cNvSpPr/>
      </xdr:nvSpPr>
      <xdr:spPr>
        <a:xfrm>
          <a:off x="2159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1287</xdr:rowOff>
    </xdr:from>
    <xdr:ext cx="762000" cy="259045"/>
    <xdr:sp macro="" textlink="">
      <xdr:nvSpPr>
        <xdr:cNvPr id="398" name="テキスト ボックス 397"/>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53339</xdr:rowOff>
    </xdr:from>
    <xdr:to>
      <xdr:col>1</xdr:col>
      <xdr:colOff>676275</xdr:colOff>
      <xdr:row>76</xdr:row>
      <xdr:rowOff>154939</xdr:rowOff>
    </xdr:to>
    <xdr:sp macro="" textlink="">
      <xdr:nvSpPr>
        <xdr:cNvPr id="399" name="円/楕円 398"/>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165117</xdr:rowOff>
    </xdr:from>
    <xdr:ext cx="762000" cy="259045"/>
    <xdr:sp macro="" textlink="">
      <xdr:nvSpPr>
        <xdr:cNvPr id="400" name="テキスト ボックス 399"/>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かかる経常収支比率は、埼玉県平均及び類似団体平均と近い値になっている。今後も事務事業の見直しによる経費の削減や、公営企業会計における使用料等の適正化による繰出金の抑制など、普通会計の負担額を減らしていくよう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80</xdr:row>
      <xdr:rowOff>117856</xdr:rowOff>
    </xdr:to>
    <xdr:cxnSp macro="">
      <xdr:nvCxnSpPr>
        <xdr:cNvPr id="426" name="直線コネクタ 425"/>
        <xdr:cNvCxnSpPr/>
      </xdr:nvCxnSpPr>
      <xdr:spPr>
        <a:xfrm flipV="1">
          <a:off x="16510000" y="1279144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89933</xdr:rowOff>
    </xdr:from>
    <xdr:ext cx="762000" cy="259045"/>
    <xdr:sp macro="" textlink="">
      <xdr:nvSpPr>
        <xdr:cNvPr id="427"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23</xdr:col>
      <xdr:colOff>628650</xdr:colOff>
      <xdr:row>80</xdr:row>
      <xdr:rowOff>117856</xdr:rowOff>
    </xdr:from>
    <xdr:to>
      <xdr:col>24</xdr:col>
      <xdr:colOff>120650</xdr:colOff>
      <xdr:row>80</xdr:row>
      <xdr:rowOff>117856</xdr:rowOff>
    </xdr:to>
    <xdr:cxnSp macro="">
      <xdr:nvCxnSpPr>
        <xdr:cNvPr id="428" name="直線コネクタ 427"/>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29"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0" name="直線コネクタ 429"/>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138430</xdr:rowOff>
    </xdr:from>
    <xdr:to>
      <xdr:col>24</xdr:col>
      <xdr:colOff>31750</xdr:colOff>
      <xdr:row>77</xdr:row>
      <xdr:rowOff>143002</xdr:rowOff>
    </xdr:to>
    <xdr:cxnSp macro="">
      <xdr:nvCxnSpPr>
        <xdr:cNvPr id="431" name="直線コネクタ 430"/>
        <xdr:cNvCxnSpPr/>
      </xdr:nvCxnSpPr>
      <xdr:spPr>
        <a:xfrm flipV="1">
          <a:off x="15671800" y="133400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26433</xdr:rowOff>
    </xdr:from>
    <xdr:ext cx="762000" cy="259045"/>
    <xdr:sp macro="" textlink="">
      <xdr:nvSpPr>
        <xdr:cNvPr id="432" name="公債費以外平均値テキスト"/>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xdr:rowOff>
    </xdr:from>
    <xdr:to>
      <xdr:col>24</xdr:col>
      <xdr:colOff>82550</xdr:colOff>
      <xdr:row>77</xdr:row>
      <xdr:rowOff>111506</xdr:rowOff>
    </xdr:to>
    <xdr:sp macro="" textlink="">
      <xdr:nvSpPr>
        <xdr:cNvPr id="433" name="フローチャート : 判断 432"/>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56135</xdr:rowOff>
    </xdr:from>
    <xdr:to>
      <xdr:col>22</xdr:col>
      <xdr:colOff>565150</xdr:colOff>
      <xdr:row>77</xdr:row>
      <xdr:rowOff>143002</xdr:rowOff>
    </xdr:to>
    <xdr:cxnSp macro="">
      <xdr:nvCxnSpPr>
        <xdr:cNvPr id="434" name="直線コネクタ 433"/>
        <xdr:cNvCxnSpPr/>
      </xdr:nvCxnSpPr>
      <xdr:spPr>
        <a:xfrm>
          <a:off x="14782800" y="13257785"/>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35" name="フローチャート : 判断 434"/>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126255</xdr:rowOff>
    </xdr:from>
    <xdr:ext cx="736600" cy="259045"/>
    <xdr:sp macro="" textlink="">
      <xdr:nvSpPr>
        <xdr:cNvPr id="436" name="テキスト ボックス 435"/>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56135</xdr:rowOff>
    </xdr:from>
    <xdr:to>
      <xdr:col>21</xdr:col>
      <xdr:colOff>361950</xdr:colOff>
      <xdr:row>77</xdr:row>
      <xdr:rowOff>165863</xdr:rowOff>
    </xdr:to>
    <xdr:cxnSp macro="">
      <xdr:nvCxnSpPr>
        <xdr:cNvPr id="437" name="直線コネクタ 436"/>
        <xdr:cNvCxnSpPr/>
      </xdr:nvCxnSpPr>
      <xdr:spPr>
        <a:xfrm flipV="1">
          <a:off x="13893800" y="13257785"/>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38" name="フローチャート : 判断 437"/>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71391</xdr:rowOff>
    </xdr:from>
    <xdr:ext cx="762000" cy="259045"/>
    <xdr:sp macro="" textlink="">
      <xdr:nvSpPr>
        <xdr:cNvPr id="439" name="テキスト ボックス 438"/>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127000</xdr:rowOff>
    </xdr:from>
    <xdr:to>
      <xdr:col>20</xdr:col>
      <xdr:colOff>158750</xdr:colOff>
      <xdr:row>77</xdr:row>
      <xdr:rowOff>165863</xdr:rowOff>
    </xdr:to>
    <xdr:cxnSp macro="">
      <xdr:nvCxnSpPr>
        <xdr:cNvPr id="440" name="直線コネクタ 439"/>
        <xdr:cNvCxnSpPr/>
      </xdr:nvCxnSpPr>
      <xdr:spPr>
        <a:xfrm>
          <a:off x="13004800" y="12814300"/>
          <a:ext cx="889000" cy="55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41" name="フローチャート : 判断 440"/>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66819</xdr:rowOff>
    </xdr:from>
    <xdr:ext cx="762000" cy="259045"/>
    <xdr:sp macro="" textlink="">
      <xdr:nvSpPr>
        <xdr:cNvPr id="442" name="テキスト ボックス 441"/>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3" name="フローチャート : 判断 442"/>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32275</xdr:rowOff>
    </xdr:from>
    <xdr:ext cx="762000" cy="259045"/>
    <xdr:sp macro="" textlink="">
      <xdr:nvSpPr>
        <xdr:cNvPr id="444" name="テキスト ボックス 443"/>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50" name="円/楕円 449"/>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59707</xdr:rowOff>
    </xdr:from>
    <xdr:ext cx="762000" cy="259045"/>
    <xdr:sp macro="" textlink="">
      <xdr:nvSpPr>
        <xdr:cNvPr id="451" name="公債費以外該当値テキスト"/>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92202</xdr:rowOff>
    </xdr:from>
    <xdr:to>
      <xdr:col>22</xdr:col>
      <xdr:colOff>615950</xdr:colOff>
      <xdr:row>78</xdr:row>
      <xdr:rowOff>22352</xdr:rowOff>
    </xdr:to>
    <xdr:sp macro="" textlink="">
      <xdr:nvSpPr>
        <xdr:cNvPr id="452" name="円/楕円 451"/>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7129</xdr:rowOff>
    </xdr:from>
    <xdr:ext cx="736600" cy="259045"/>
    <xdr:sp macro="" textlink="">
      <xdr:nvSpPr>
        <xdr:cNvPr id="453" name="テキスト ボックス 452"/>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5335</xdr:rowOff>
    </xdr:from>
    <xdr:to>
      <xdr:col>21</xdr:col>
      <xdr:colOff>412750</xdr:colOff>
      <xdr:row>77</xdr:row>
      <xdr:rowOff>106935</xdr:rowOff>
    </xdr:to>
    <xdr:sp macro="" textlink="">
      <xdr:nvSpPr>
        <xdr:cNvPr id="454" name="円/楕円 453"/>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91712</xdr:rowOff>
    </xdr:from>
    <xdr:ext cx="762000" cy="259045"/>
    <xdr:sp macro="" textlink="">
      <xdr:nvSpPr>
        <xdr:cNvPr id="455" name="テキスト ボックス 454"/>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115063</xdr:rowOff>
    </xdr:from>
    <xdr:to>
      <xdr:col>20</xdr:col>
      <xdr:colOff>209550</xdr:colOff>
      <xdr:row>78</xdr:row>
      <xdr:rowOff>45213</xdr:rowOff>
    </xdr:to>
    <xdr:sp macro="" textlink="">
      <xdr:nvSpPr>
        <xdr:cNvPr id="456" name="円/楕円 455"/>
        <xdr:cNvSpPr/>
      </xdr:nvSpPr>
      <xdr:spPr>
        <a:xfrm>
          <a:off x="13843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29990</xdr:rowOff>
    </xdr:from>
    <xdr:ext cx="762000" cy="259045"/>
    <xdr:sp macro="" textlink="">
      <xdr:nvSpPr>
        <xdr:cNvPr id="457" name="テキスト ボックス 456"/>
        <xdr:cNvSpPr txBox="1"/>
      </xdr:nvSpPr>
      <xdr:spPr>
        <a:xfrm>
          <a:off x="13512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76200</xdr:rowOff>
    </xdr:from>
    <xdr:to>
      <xdr:col>19</xdr:col>
      <xdr:colOff>6350</xdr:colOff>
      <xdr:row>75</xdr:row>
      <xdr:rowOff>6350</xdr:rowOff>
    </xdr:to>
    <xdr:sp macro="" textlink="">
      <xdr:nvSpPr>
        <xdr:cNvPr id="458" name="円/楕円 457"/>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16527</xdr:rowOff>
    </xdr:from>
    <xdr:ext cx="762000" cy="259045"/>
    <xdr:sp macro="" textlink="">
      <xdr:nvSpPr>
        <xdr:cNvPr id="459" name="テキスト ボックス 458"/>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埼玉県草加市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74563</xdr:rowOff>
    </xdr:from>
    <xdr:to>
      <xdr:col>4</xdr:col>
      <xdr:colOff>1117600</xdr:colOff>
      <xdr:row>19</xdr:row>
      <xdr:rowOff>86026</xdr:rowOff>
    </xdr:to>
    <xdr:cxnSp macro="">
      <xdr:nvCxnSpPr>
        <xdr:cNvPr id="47" name="直線コネクタ 46"/>
        <xdr:cNvCxnSpPr/>
      </xdr:nvCxnSpPr>
      <xdr:spPr bwMode="auto">
        <a:xfrm flipV="1">
          <a:off x="5651500" y="2008138"/>
          <a:ext cx="0" cy="1383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58103</xdr:rowOff>
    </xdr:from>
    <xdr:ext cx="762000" cy="259045"/>
    <xdr:sp macro="" textlink="">
      <xdr:nvSpPr>
        <xdr:cNvPr id="48" name="人口1人当たり決算額の推移最小値テキスト130"/>
        <xdr:cNvSpPr txBox="1"/>
      </xdr:nvSpPr>
      <xdr:spPr>
        <a:xfrm>
          <a:off x="5740400" y="336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46,713</a:t>
          </a:r>
          <a:endParaRPr kumimoji="1" lang="ja-JP" altLang="en-US" sz="1000" b="1">
            <a:latin typeface="ＭＳ Ｐゴシック"/>
          </a:endParaRPr>
        </a:p>
      </xdr:txBody>
    </xdr:sp>
    <xdr:clientData/>
  </xdr:oneCellAnchor>
  <xdr:twoCellAnchor>
    <xdr:from>
      <xdr:col>4</xdr:col>
      <xdr:colOff>1028700</xdr:colOff>
      <xdr:row>19</xdr:row>
      <xdr:rowOff>86026</xdr:rowOff>
    </xdr:from>
    <xdr:to>
      <xdr:col>5</xdr:col>
      <xdr:colOff>73025</xdr:colOff>
      <xdr:row>19</xdr:row>
      <xdr:rowOff>86026</xdr:rowOff>
    </xdr:to>
    <xdr:cxnSp macro="">
      <xdr:nvCxnSpPr>
        <xdr:cNvPr id="49" name="直線コネクタ 48"/>
        <xdr:cNvCxnSpPr/>
      </xdr:nvCxnSpPr>
      <xdr:spPr bwMode="auto">
        <a:xfrm>
          <a:off x="5562600" y="3391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160940</xdr:rowOff>
    </xdr:from>
    <xdr:ext cx="762000" cy="259045"/>
    <xdr:sp macro="" textlink="">
      <xdr:nvSpPr>
        <xdr:cNvPr id="50" name="人口1人当たり決算額の推移最大値テキスト130"/>
        <xdr:cNvSpPr txBox="1"/>
      </xdr:nvSpPr>
      <xdr:spPr>
        <a:xfrm>
          <a:off x="5740400" y="17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89,064</a:t>
          </a:r>
          <a:endParaRPr kumimoji="1" lang="ja-JP" altLang="en-US" sz="1000" b="1">
            <a:latin typeface="ＭＳ Ｐゴシック"/>
          </a:endParaRPr>
        </a:p>
      </xdr:txBody>
    </xdr:sp>
    <xdr:clientData/>
  </xdr:oneCellAnchor>
  <xdr:twoCellAnchor>
    <xdr:from>
      <xdr:col>4</xdr:col>
      <xdr:colOff>1028700</xdr:colOff>
      <xdr:row>11</xdr:row>
      <xdr:rowOff>74563</xdr:rowOff>
    </xdr:from>
    <xdr:to>
      <xdr:col>5</xdr:col>
      <xdr:colOff>73025</xdr:colOff>
      <xdr:row>11</xdr:row>
      <xdr:rowOff>74563</xdr:rowOff>
    </xdr:to>
    <xdr:cxnSp macro="">
      <xdr:nvCxnSpPr>
        <xdr:cNvPr id="51" name="直線コネクタ 50"/>
        <xdr:cNvCxnSpPr/>
      </xdr:nvCxnSpPr>
      <xdr:spPr bwMode="auto">
        <a:xfrm>
          <a:off x="5562600" y="2008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44062</xdr:rowOff>
    </xdr:from>
    <xdr:to>
      <xdr:col>4</xdr:col>
      <xdr:colOff>1117600</xdr:colOff>
      <xdr:row>19</xdr:row>
      <xdr:rowOff>77601</xdr:rowOff>
    </xdr:to>
    <xdr:cxnSp macro="">
      <xdr:nvCxnSpPr>
        <xdr:cNvPr id="52" name="直線コネクタ 51"/>
        <xdr:cNvCxnSpPr/>
      </xdr:nvCxnSpPr>
      <xdr:spPr bwMode="auto">
        <a:xfrm flipV="1">
          <a:off x="5003800" y="3349237"/>
          <a:ext cx="647700" cy="33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56521</xdr:rowOff>
    </xdr:from>
    <xdr:ext cx="762000" cy="259045"/>
    <xdr:sp macro="" textlink="">
      <xdr:nvSpPr>
        <xdr:cNvPr id="53" name="人口1人当たり決算額の推移平均値テキスト130"/>
        <xdr:cNvSpPr txBox="1"/>
      </xdr:nvSpPr>
      <xdr:spPr>
        <a:xfrm>
          <a:off x="5740400" y="2675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39994</xdr:rowOff>
    </xdr:from>
    <xdr:to>
      <xdr:col>5</xdr:col>
      <xdr:colOff>34925</xdr:colOff>
      <xdr:row>16</xdr:row>
      <xdr:rowOff>141594</xdr:rowOff>
    </xdr:to>
    <xdr:sp macro="" textlink="">
      <xdr:nvSpPr>
        <xdr:cNvPr id="54" name="フローチャート : 判断 53"/>
        <xdr:cNvSpPr/>
      </xdr:nvSpPr>
      <xdr:spPr bwMode="auto">
        <a:xfrm>
          <a:off x="56007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77601</xdr:rowOff>
    </xdr:from>
    <xdr:to>
      <xdr:col>4</xdr:col>
      <xdr:colOff>469900</xdr:colOff>
      <xdr:row>19</xdr:row>
      <xdr:rowOff>130963</xdr:rowOff>
    </xdr:to>
    <xdr:cxnSp macro="">
      <xdr:nvCxnSpPr>
        <xdr:cNvPr id="55" name="直線コネクタ 54"/>
        <xdr:cNvCxnSpPr/>
      </xdr:nvCxnSpPr>
      <xdr:spPr bwMode="auto">
        <a:xfrm flipV="1">
          <a:off x="4305300" y="3382776"/>
          <a:ext cx="698500" cy="53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81763</xdr:rowOff>
    </xdr:from>
    <xdr:to>
      <xdr:col>4</xdr:col>
      <xdr:colOff>520700</xdr:colOff>
      <xdr:row>17</xdr:row>
      <xdr:rowOff>11913</xdr:rowOff>
    </xdr:to>
    <xdr:sp macro="" textlink="">
      <xdr:nvSpPr>
        <xdr:cNvPr id="56" name="フローチャート : 判断 55"/>
        <xdr:cNvSpPr/>
      </xdr:nvSpPr>
      <xdr:spPr bwMode="auto">
        <a:xfrm>
          <a:off x="49530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22090</xdr:rowOff>
    </xdr:from>
    <xdr:ext cx="736600" cy="259045"/>
    <xdr:sp macro="" textlink="">
      <xdr:nvSpPr>
        <xdr:cNvPr id="57" name="テキスト ボックス 56"/>
        <xdr:cNvSpPr txBox="1"/>
      </xdr:nvSpPr>
      <xdr:spPr>
        <a:xfrm>
          <a:off x="4622800" y="2641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61599</xdr:rowOff>
    </xdr:from>
    <xdr:to>
      <xdr:col>3</xdr:col>
      <xdr:colOff>904875</xdr:colOff>
      <xdr:row>19</xdr:row>
      <xdr:rowOff>130963</xdr:rowOff>
    </xdr:to>
    <xdr:cxnSp macro="">
      <xdr:nvCxnSpPr>
        <xdr:cNvPr id="58" name="直線コネクタ 57"/>
        <xdr:cNvCxnSpPr/>
      </xdr:nvCxnSpPr>
      <xdr:spPr bwMode="auto">
        <a:xfrm>
          <a:off x="3606800" y="3366774"/>
          <a:ext cx="698500" cy="69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140088</xdr:rowOff>
    </xdr:from>
    <xdr:to>
      <xdr:col>3</xdr:col>
      <xdr:colOff>955675</xdr:colOff>
      <xdr:row>17</xdr:row>
      <xdr:rowOff>70238</xdr:rowOff>
    </xdr:to>
    <xdr:sp macro="" textlink="">
      <xdr:nvSpPr>
        <xdr:cNvPr id="59" name="フローチャート : 判断 58"/>
        <xdr:cNvSpPr/>
      </xdr:nvSpPr>
      <xdr:spPr bwMode="auto">
        <a:xfrm>
          <a:off x="42545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80415</xdr:rowOff>
    </xdr:from>
    <xdr:ext cx="762000" cy="259045"/>
    <xdr:sp macro="" textlink="">
      <xdr:nvSpPr>
        <xdr:cNvPr id="60" name="テキスト ボックス 59"/>
        <xdr:cNvSpPr txBox="1"/>
      </xdr:nvSpPr>
      <xdr:spPr>
        <a:xfrm>
          <a:off x="3924300" y="269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156239</xdr:rowOff>
    </xdr:from>
    <xdr:to>
      <xdr:col>3</xdr:col>
      <xdr:colOff>206375</xdr:colOff>
      <xdr:row>19</xdr:row>
      <xdr:rowOff>61599</xdr:rowOff>
    </xdr:to>
    <xdr:cxnSp macro="">
      <xdr:nvCxnSpPr>
        <xdr:cNvPr id="61" name="直線コネクタ 60"/>
        <xdr:cNvCxnSpPr/>
      </xdr:nvCxnSpPr>
      <xdr:spPr bwMode="auto">
        <a:xfrm>
          <a:off x="2908300" y="3289964"/>
          <a:ext cx="698500" cy="76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92213</xdr:rowOff>
    </xdr:from>
    <xdr:to>
      <xdr:col>3</xdr:col>
      <xdr:colOff>257175</xdr:colOff>
      <xdr:row>17</xdr:row>
      <xdr:rowOff>22363</xdr:rowOff>
    </xdr:to>
    <xdr:sp macro="" textlink="">
      <xdr:nvSpPr>
        <xdr:cNvPr id="62" name="フローチャート : 判断 61"/>
        <xdr:cNvSpPr/>
      </xdr:nvSpPr>
      <xdr:spPr bwMode="auto">
        <a:xfrm>
          <a:off x="3556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32540</xdr:rowOff>
    </xdr:from>
    <xdr:ext cx="762000" cy="259045"/>
    <xdr:sp macro="" textlink="">
      <xdr:nvSpPr>
        <xdr:cNvPr id="63" name="テキスト ボックス 62"/>
        <xdr:cNvSpPr txBox="1"/>
      </xdr:nvSpPr>
      <xdr:spPr>
        <a:xfrm>
          <a:off x="32258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15566</xdr:rowOff>
    </xdr:from>
    <xdr:to>
      <xdr:col>2</xdr:col>
      <xdr:colOff>692150</xdr:colOff>
      <xdr:row>16</xdr:row>
      <xdr:rowOff>117166</xdr:rowOff>
    </xdr:to>
    <xdr:sp macro="" textlink="">
      <xdr:nvSpPr>
        <xdr:cNvPr id="64" name="フローチャート : 判断 63"/>
        <xdr:cNvSpPr/>
      </xdr:nvSpPr>
      <xdr:spPr bwMode="auto">
        <a:xfrm>
          <a:off x="2857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127343</xdr:rowOff>
    </xdr:from>
    <xdr:ext cx="762000" cy="259045"/>
    <xdr:sp macro="" textlink="">
      <xdr:nvSpPr>
        <xdr:cNvPr id="65" name="テキスト ボックス 64"/>
        <xdr:cNvSpPr txBox="1"/>
      </xdr:nvSpPr>
      <xdr:spPr>
        <a:xfrm>
          <a:off x="2527300" y="257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164712</xdr:rowOff>
    </xdr:from>
    <xdr:to>
      <xdr:col>5</xdr:col>
      <xdr:colOff>34925</xdr:colOff>
      <xdr:row>19</xdr:row>
      <xdr:rowOff>94862</xdr:rowOff>
    </xdr:to>
    <xdr:sp macro="" textlink="">
      <xdr:nvSpPr>
        <xdr:cNvPr id="71" name="円/楕円 70"/>
        <xdr:cNvSpPr/>
      </xdr:nvSpPr>
      <xdr:spPr bwMode="auto">
        <a:xfrm>
          <a:off x="5600700" y="3298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73289</xdr:rowOff>
    </xdr:from>
    <xdr:ext cx="762000" cy="259045"/>
    <xdr:sp macro="" textlink="">
      <xdr:nvSpPr>
        <xdr:cNvPr id="72" name="人口1人当たり決算額の推移該当値テキスト130"/>
        <xdr:cNvSpPr txBox="1"/>
      </xdr:nvSpPr>
      <xdr:spPr>
        <a:xfrm>
          <a:off x="5740400" y="320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47,998</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26801</xdr:rowOff>
    </xdr:from>
    <xdr:to>
      <xdr:col>4</xdr:col>
      <xdr:colOff>520700</xdr:colOff>
      <xdr:row>19</xdr:row>
      <xdr:rowOff>128401</xdr:rowOff>
    </xdr:to>
    <xdr:sp macro="" textlink="">
      <xdr:nvSpPr>
        <xdr:cNvPr id="73" name="円/楕円 72"/>
        <xdr:cNvSpPr/>
      </xdr:nvSpPr>
      <xdr:spPr bwMode="auto">
        <a:xfrm>
          <a:off x="4953000" y="3331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113178</xdr:rowOff>
    </xdr:from>
    <xdr:ext cx="736600" cy="259045"/>
    <xdr:sp macro="" textlink="">
      <xdr:nvSpPr>
        <xdr:cNvPr id="74" name="テキスト ボックス 73"/>
        <xdr:cNvSpPr txBox="1"/>
      </xdr:nvSpPr>
      <xdr:spPr>
        <a:xfrm>
          <a:off x="4622800" y="3418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46,971</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80163</xdr:rowOff>
    </xdr:from>
    <xdr:to>
      <xdr:col>3</xdr:col>
      <xdr:colOff>955675</xdr:colOff>
      <xdr:row>20</xdr:row>
      <xdr:rowOff>10313</xdr:rowOff>
    </xdr:to>
    <xdr:sp macro="" textlink="">
      <xdr:nvSpPr>
        <xdr:cNvPr id="75" name="円/楕円 74"/>
        <xdr:cNvSpPr/>
      </xdr:nvSpPr>
      <xdr:spPr bwMode="auto">
        <a:xfrm>
          <a:off x="4254500" y="3385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166540</xdr:rowOff>
    </xdr:from>
    <xdr:ext cx="762000" cy="259045"/>
    <xdr:sp macro="" textlink="">
      <xdr:nvSpPr>
        <xdr:cNvPr id="76" name="テキスト ボックス 75"/>
        <xdr:cNvSpPr txBox="1"/>
      </xdr:nvSpPr>
      <xdr:spPr>
        <a:xfrm>
          <a:off x="3924300" y="347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45,337</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10799</xdr:rowOff>
    </xdr:from>
    <xdr:to>
      <xdr:col>3</xdr:col>
      <xdr:colOff>257175</xdr:colOff>
      <xdr:row>19</xdr:row>
      <xdr:rowOff>112399</xdr:rowOff>
    </xdr:to>
    <xdr:sp macro="" textlink="">
      <xdr:nvSpPr>
        <xdr:cNvPr id="77" name="円/楕円 76"/>
        <xdr:cNvSpPr/>
      </xdr:nvSpPr>
      <xdr:spPr bwMode="auto">
        <a:xfrm>
          <a:off x="3556000" y="3315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97176</xdr:rowOff>
    </xdr:from>
    <xdr:ext cx="762000" cy="259045"/>
    <xdr:sp macro="" textlink="">
      <xdr:nvSpPr>
        <xdr:cNvPr id="78" name="テキスト ボックス 77"/>
        <xdr:cNvSpPr txBox="1"/>
      </xdr:nvSpPr>
      <xdr:spPr>
        <a:xfrm>
          <a:off x="3225800" y="3402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47,461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105439</xdr:rowOff>
    </xdr:from>
    <xdr:to>
      <xdr:col>2</xdr:col>
      <xdr:colOff>692150</xdr:colOff>
      <xdr:row>19</xdr:row>
      <xdr:rowOff>35589</xdr:rowOff>
    </xdr:to>
    <xdr:sp macro="" textlink="">
      <xdr:nvSpPr>
        <xdr:cNvPr id="79" name="円/楕円 78"/>
        <xdr:cNvSpPr/>
      </xdr:nvSpPr>
      <xdr:spPr bwMode="auto">
        <a:xfrm>
          <a:off x="2857500" y="3239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20366</xdr:rowOff>
    </xdr:from>
    <xdr:ext cx="762000" cy="259045"/>
    <xdr:sp macro="" textlink="">
      <xdr:nvSpPr>
        <xdr:cNvPr id="80" name="テキスト ボックス 79"/>
        <xdr:cNvSpPr txBox="1"/>
      </xdr:nvSpPr>
      <xdr:spPr>
        <a:xfrm>
          <a:off x="2527300" y="332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39256</xdr:rowOff>
    </xdr:from>
    <xdr:to>
      <xdr:col>4</xdr:col>
      <xdr:colOff>1117600</xdr:colOff>
      <xdr:row>37</xdr:row>
      <xdr:rowOff>241529</xdr:rowOff>
    </xdr:to>
    <xdr:cxnSp macro="">
      <xdr:nvCxnSpPr>
        <xdr:cNvPr id="108" name="直線コネクタ 107"/>
        <xdr:cNvCxnSpPr/>
      </xdr:nvCxnSpPr>
      <xdr:spPr bwMode="auto">
        <a:xfrm flipV="1">
          <a:off x="5651500" y="5963806"/>
          <a:ext cx="0" cy="1402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213606</xdr:rowOff>
    </xdr:from>
    <xdr:ext cx="762000" cy="259045"/>
    <xdr:sp macro="" textlink="">
      <xdr:nvSpPr>
        <xdr:cNvPr id="109" name="人口1人当たり決算額の推移最小値テキスト445"/>
        <xdr:cNvSpPr txBox="1"/>
      </xdr:nvSpPr>
      <xdr:spPr>
        <a:xfrm>
          <a:off x="5740400" y="73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-5,006</a:t>
          </a:r>
          <a:endParaRPr kumimoji="1" lang="ja-JP" altLang="en-US" sz="1000" b="1">
            <a:latin typeface="ＭＳ Ｐゴシック"/>
          </a:endParaRPr>
        </a:p>
      </xdr:txBody>
    </xdr:sp>
    <xdr:clientData/>
  </xdr:oneCellAnchor>
  <xdr:twoCellAnchor>
    <xdr:from>
      <xdr:col>4</xdr:col>
      <xdr:colOff>1028700</xdr:colOff>
      <xdr:row>37</xdr:row>
      <xdr:rowOff>241529</xdr:rowOff>
    </xdr:from>
    <xdr:to>
      <xdr:col>5</xdr:col>
      <xdr:colOff>73025</xdr:colOff>
      <xdr:row>37</xdr:row>
      <xdr:rowOff>241529</xdr:rowOff>
    </xdr:to>
    <xdr:cxnSp macro="">
      <xdr:nvCxnSpPr>
        <xdr:cNvPr id="110" name="直線コネクタ 109"/>
        <xdr:cNvCxnSpPr/>
      </xdr:nvCxnSpPr>
      <xdr:spPr bwMode="auto">
        <a:xfrm>
          <a:off x="5562600" y="7366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297083</xdr:rowOff>
    </xdr:from>
    <xdr:ext cx="762000" cy="259045"/>
    <xdr:sp macro="" textlink="">
      <xdr:nvSpPr>
        <xdr:cNvPr id="111" name="人口1人当たり決算額の推移最大値テキスト445"/>
        <xdr:cNvSpPr txBox="1"/>
      </xdr:nvSpPr>
      <xdr:spPr>
        <a:xfrm>
          <a:off x="5740400" y="570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31,803</a:t>
          </a:r>
          <a:endParaRPr kumimoji="1" lang="ja-JP" altLang="en-US" sz="1000" b="1">
            <a:latin typeface="ＭＳ Ｐゴシック"/>
          </a:endParaRPr>
        </a:p>
      </xdr:txBody>
    </xdr:sp>
    <xdr:clientData/>
  </xdr:oneCellAnchor>
  <xdr:twoCellAnchor>
    <xdr:from>
      <xdr:col>4</xdr:col>
      <xdr:colOff>1028700</xdr:colOff>
      <xdr:row>33</xdr:row>
      <xdr:rowOff>39256</xdr:rowOff>
    </xdr:from>
    <xdr:to>
      <xdr:col>5</xdr:col>
      <xdr:colOff>73025</xdr:colOff>
      <xdr:row>33</xdr:row>
      <xdr:rowOff>39256</xdr:rowOff>
    </xdr:to>
    <xdr:cxnSp macro="">
      <xdr:nvCxnSpPr>
        <xdr:cNvPr id="112" name="直線コネクタ 111"/>
        <xdr:cNvCxnSpPr/>
      </xdr:nvCxnSpPr>
      <xdr:spPr bwMode="auto">
        <a:xfrm>
          <a:off x="5562600" y="5963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319786</xdr:rowOff>
    </xdr:from>
    <xdr:to>
      <xdr:col>4</xdr:col>
      <xdr:colOff>1117600</xdr:colOff>
      <xdr:row>36</xdr:row>
      <xdr:rowOff>33427</xdr:rowOff>
    </xdr:to>
    <xdr:cxnSp macro="">
      <xdr:nvCxnSpPr>
        <xdr:cNvPr id="113" name="直線コネクタ 112"/>
        <xdr:cNvCxnSpPr/>
      </xdr:nvCxnSpPr>
      <xdr:spPr bwMode="auto">
        <a:xfrm flipV="1">
          <a:off x="5003800" y="6930136"/>
          <a:ext cx="647700" cy="56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325175</xdr:rowOff>
    </xdr:from>
    <xdr:ext cx="762000" cy="259045"/>
    <xdr:sp macro="" textlink="">
      <xdr:nvSpPr>
        <xdr:cNvPr id="114" name="人口1人当たり決算額の推移平均値テキスト445"/>
        <xdr:cNvSpPr txBox="1"/>
      </xdr:nvSpPr>
      <xdr:spPr>
        <a:xfrm>
          <a:off x="5740400" y="65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137198</xdr:rowOff>
    </xdr:from>
    <xdr:to>
      <xdr:col>5</xdr:col>
      <xdr:colOff>34925</xdr:colOff>
      <xdr:row>35</xdr:row>
      <xdr:rowOff>238798</xdr:rowOff>
    </xdr:to>
    <xdr:sp macro="" textlink="">
      <xdr:nvSpPr>
        <xdr:cNvPr id="115" name="フローチャート : 判断 114"/>
        <xdr:cNvSpPr/>
      </xdr:nvSpPr>
      <xdr:spPr bwMode="auto">
        <a:xfrm>
          <a:off x="56007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333997</xdr:rowOff>
    </xdr:from>
    <xdr:to>
      <xdr:col>4</xdr:col>
      <xdr:colOff>469900</xdr:colOff>
      <xdr:row>36</xdr:row>
      <xdr:rowOff>33427</xdr:rowOff>
    </xdr:to>
    <xdr:cxnSp macro="">
      <xdr:nvCxnSpPr>
        <xdr:cNvPr id="116" name="直線コネクタ 115"/>
        <xdr:cNvCxnSpPr/>
      </xdr:nvCxnSpPr>
      <xdr:spPr bwMode="auto">
        <a:xfrm>
          <a:off x="4305300" y="6944347"/>
          <a:ext cx="698500" cy="42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123558</xdr:rowOff>
    </xdr:from>
    <xdr:to>
      <xdr:col>4</xdr:col>
      <xdr:colOff>520700</xdr:colOff>
      <xdr:row>35</xdr:row>
      <xdr:rowOff>225158</xdr:rowOff>
    </xdr:to>
    <xdr:sp macro="" textlink="">
      <xdr:nvSpPr>
        <xdr:cNvPr id="117" name="フローチャート : 判断 116"/>
        <xdr:cNvSpPr/>
      </xdr:nvSpPr>
      <xdr:spPr bwMode="auto">
        <a:xfrm>
          <a:off x="4953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235335</xdr:rowOff>
    </xdr:from>
    <xdr:ext cx="736600" cy="259045"/>
    <xdr:sp macro="" textlink="">
      <xdr:nvSpPr>
        <xdr:cNvPr id="118" name="テキスト ボックス 117"/>
        <xdr:cNvSpPr txBox="1"/>
      </xdr:nvSpPr>
      <xdr:spPr>
        <a:xfrm>
          <a:off x="4622800" y="6502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254102</xdr:rowOff>
    </xdr:from>
    <xdr:to>
      <xdr:col>3</xdr:col>
      <xdr:colOff>904875</xdr:colOff>
      <xdr:row>35</xdr:row>
      <xdr:rowOff>333997</xdr:rowOff>
    </xdr:to>
    <xdr:cxnSp macro="">
      <xdr:nvCxnSpPr>
        <xdr:cNvPr id="119" name="直線コネクタ 118"/>
        <xdr:cNvCxnSpPr/>
      </xdr:nvCxnSpPr>
      <xdr:spPr bwMode="auto">
        <a:xfrm>
          <a:off x="3606800" y="6864452"/>
          <a:ext cx="698500" cy="79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42291</xdr:rowOff>
    </xdr:from>
    <xdr:to>
      <xdr:col>3</xdr:col>
      <xdr:colOff>955675</xdr:colOff>
      <xdr:row>35</xdr:row>
      <xdr:rowOff>143891</xdr:rowOff>
    </xdr:to>
    <xdr:sp macro="" textlink="">
      <xdr:nvSpPr>
        <xdr:cNvPr id="120" name="フローチャート : 判断 119"/>
        <xdr:cNvSpPr/>
      </xdr:nvSpPr>
      <xdr:spPr bwMode="auto">
        <a:xfrm>
          <a:off x="4254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154068</xdr:rowOff>
    </xdr:from>
    <xdr:ext cx="762000" cy="259045"/>
    <xdr:sp macro="" textlink="">
      <xdr:nvSpPr>
        <xdr:cNvPr id="121" name="テキスト ボックス 120"/>
        <xdr:cNvSpPr txBox="1"/>
      </xdr:nvSpPr>
      <xdr:spPr>
        <a:xfrm>
          <a:off x="39243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254102</xdr:rowOff>
    </xdr:from>
    <xdr:to>
      <xdr:col>3</xdr:col>
      <xdr:colOff>206375</xdr:colOff>
      <xdr:row>35</xdr:row>
      <xdr:rowOff>304050</xdr:rowOff>
    </xdr:to>
    <xdr:cxnSp macro="">
      <xdr:nvCxnSpPr>
        <xdr:cNvPr id="122" name="直線コネクタ 121"/>
        <xdr:cNvCxnSpPr/>
      </xdr:nvCxnSpPr>
      <xdr:spPr bwMode="auto">
        <a:xfrm flipV="1">
          <a:off x="2908300" y="6864452"/>
          <a:ext cx="698500" cy="49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8192</xdr:rowOff>
    </xdr:from>
    <xdr:to>
      <xdr:col>3</xdr:col>
      <xdr:colOff>257175</xdr:colOff>
      <xdr:row>35</xdr:row>
      <xdr:rowOff>109792</xdr:rowOff>
    </xdr:to>
    <xdr:sp macro="" textlink="">
      <xdr:nvSpPr>
        <xdr:cNvPr id="123" name="フローチャート : 判断 122"/>
        <xdr:cNvSpPr/>
      </xdr:nvSpPr>
      <xdr:spPr bwMode="auto">
        <a:xfrm>
          <a:off x="35560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119968</xdr:rowOff>
    </xdr:from>
    <xdr:ext cx="762000" cy="259045"/>
    <xdr:sp macro="" textlink="">
      <xdr:nvSpPr>
        <xdr:cNvPr id="124" name="テキスト ボックス 123"/>
        <xdr:cNvSpPr txBox="1"/>
      </xdr:nvSpPr>
      <xdr:spPr>
        <a:xfrm>
          <a:off x="3225800" y="638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338062</xdr:rowOff>
    </xdr:from>
    <xdr:to>
      <xdr:col>2</xdr:col>
      <xdr:colOff>692150</xdr:colOff>
      <xdr:row>35</xdr:row>
      <xdr:rowOff>96762</xdr:rowOff>
    </xdr:to>
    <xdr:sp macro="" textlink="">
      <xdr:nvSpPr>
        <xdr:cNvPr id="125" name="フローチャート : 判断 124"/>
        <xdr:cNvSpPr/>
      </xdr:nvSpPr>
      <xdr:spPr bwMode="auto">
        <a:xfrm>
          <a:off x="2857500" y="6605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106938</xdr:rowOff>
    </xdr:from>
    <xdr:ext cx="762000" cy="259045"/>
    <xdr:sp macro="" textlink="">
      <xdr:nvSpPr>
        <xdr:cNvPr id="126" name="テキスト ボックス 125"/>
        <xdr:cNvSpPr txBox="1"/>
      </xdr:nvSpPr>
      <xdr:spPr>
        <a:xfrm>
          <a:off x="2527300" y="63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268986</xdr:rowOff>
    </xdr:from>
    <xdr:to>
      <xdr:col>5</xdr:col>
      <xdr:colOff>34925</xdr:colOff>
      <xdr:row>36</xdr:row>
      <xdr:rowOff>27686</xdr:rowOff>
    </xdr:to>
    <xdr:sp macro="" textlink="">
      <xdr:nvSpPr>
        <xdr:cNvPr id="132" name="円/楕円 131"/>
        <xdr:cNvSpPr/>
      </xdr:nvSpPr>
      <xdr:spPr bwMode="auto">
        <a:xfrm>
          <a:off x="5600700" y="6879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241063</xdr:rowOff>
    </xdr:from>
    <xdr:ext cx="762000" cy="259045"/>
    <xdr:sp macro="" textlink="">
      <xdr:nvSpPr>
        <xdr:cNvPr id="133" name="人口1人当たり決算額の推移該当値テキスト445"/>
        <xdr:cNvSpPr txBox="1"/>
      </xdr:nvSpPr>
      <xdr:spPr>
        <a:xfrm>
          <a:off x="5740400" y="68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6,440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325527</xdr:rowOff>
    </xdr:from>
    <xdr:to>
      <xdr:col>4</xdr:col>
      <xdr:colOff>520700</xdr:colOff>
      <xdr:row>36</xdr:row>
      <xdr:rowOff>84227</xdr:rowOff>
    </xdr:to>
    <xdr:sp macro="" textlink="">
      <xdr:nvSpPr>
        <xdr:cNvPr id="134" name="円/楕円 133"/>
        <xdr:cNvSpPr/>
      </xdr:nvSpPr>
      <xdr:spPr bwMode="auto">
        <a:xfrm>
          <a:off x="4953000" y="6935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69004</xdr:rowOff>
    </xdr:from>
    <xdr:ext cx="736600" cy="259045"/>
    <xdr:sp macro="" textlink="">
      <xdr:nvSpPr>
        <xdr:cNvPr id="135" name="テキスト ボックス 134"/>
        <xdr:cNvSpPr txBox="1"/>
      </xdr:nvSpPr>
      <xdr:spPr>
        <a:xfrm>
          <a:off x="4622800" y="7022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283197</xdr:rowOff>
    </xdr:from>
    <xdr:to>
      <xdr:col>3</xdr:col>
      <xdr:colOff>955675</xdr:colOff>
      <xdr:row>36</xdr:row>
      <xdr:rowOff>41897</xdr:rowOff>
    </xdr:to>
    <xdr:sp macro="" textlink="">
      <xdr:nvSpPr>
        <xdr:cNvPr id="136" name="円/楕円 135"/>
        <xdr:cNvSpPr/>
      </xdr:nvSpPr>
      <xdr:spPr bwMode="auto">
        <a:xfrm>
          <a:off x="4254500" y="6893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26674</xdr:rowOff>
    </xdr:from>
    <xdr:ext cx="762000" cy="259045"/>
    <xdr:sp macro="" textlink="">
      <xdr:nvSpPr>
        <xdr:cNvPr id="137" name="テキスト ボックス 136"/>
        <xdr:cNvSpPr txBox="1"/>
      </xdr:nvSpPr>
      <xdr:spPr>
        <a:xfrm>
          <a:off x="3924300" y="697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203302</xdr:rowOff>
    </xdr:from>
    <xdr:to>
      <xdr:col>3</xdr:col>
      <xdr:colOff>257175</xdr:colOff>
      <xdr:row>35</xdr:row>
      <xdr:rowOff>304902</xdr:rowOff>
    </xdr:to>
    <xdr:sp macro="" textlink="">
      <xdr:nvSpPr>
        <xdr:cNvPr id="138" name="円/楕円 137"/>
        <xdr:cNvSpPr/>
      </xdr:nvSpPr>
      <xdr:spPr bwMode="auto">
        <a:xfrm>
          <a:off x="3556000" y="6813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289679</xdr:rowOff>
    </xdr:from>
    <xdr:ext cx="762000" cy="259045"/>
    <xdr:sp macro="" textlink="">
      <xdr:nvSpPr>
        <xdr:cNvPr id="139" name="テキスト ボックス 138"/>
        <xdr:cNvSpPr txBox="1"/>
      </xdr:nvSpPr>
      <xdr:spPr>
        <a:xfrm>
          <a:off x="3225800" y="690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253250</xdr:rowOff>
    </xdr:from>
    <xdr:to>
      <xdr:col>2</xdr:col>
      <xdr:colOff>692150</xdr:colOff>
      <xdr:row>36</xdr:row>
      <xdr:rowOff>11950</xdr:rowOff>
    </xdr:to>
    <xdr:sp macro="" textlink="">
      <xdr:nvSpPr>
        <xdr:cNvPr id="140" name="円/楕円 139"/>
        <xdr:cNvSpPr/>
      </xdr:nvSpPr>
      <xdr:spPr bwMode="auto">
        <a:xfrm>
          <a:off x="2857500" y="6863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339627</xdr:rowOff>
    </xdr:from>
    <xdr:ext cx="762000" cy="259045"/>
    <xdr:sp macro="" textlink="">
      <xdr:nvSpPr>
        <xdr:cNvPr id="141" name="テキスト ボックス 140"/>
        <xdr:cNvSpPr txBox="1"/>
      </xdr:nvSpPr>
      <xdr:spPr>
        <a:xfrm>
          <a:off x="2527300" y="69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埼玉県草加市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245,878
240,583
27.46
73,840,684
68,416,804
4,814,359
42,410,750
58,285,065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18.3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130980</xdr:rowOff>
    </xdr:from>
    <xdr:to>
      <xdr:col>6</xdr:col>
      <xdr:colOff>510540</xdr:colOff>
      <xdr:row>39</xdr:row>
      <xdr:rowOff>35491</xdr:rowOff>
    </xdr:to>
    <xdr:cxnSp macro="">
      <xdr:nvCxnSpPr>
        <xdr:cNvPr id="58" name="直線コネクタ 57"/>
        <xdr:cNvCxnSpPr/>
      </xdr:nvCxnSpPr>
      <xdr:spPr>
        <a:xfrm flipV="1">
          <a:off x="4633595" y="5274480"/>
          <a:ext cx="1270" cy="144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39318</xdr:rowOff>
    </xdr:from>
    <xdr:ext cx="534377" cy="259045"/>
    <xdr:sp macro="" textlink="">
      <xdr:nvSpPr>
        <xdr:cNvPr id="59" name="人件費最小値テキスト"/>
        <xdr:cNvSpPr txBox="1"/>
      </xdr:nvSpPr>
      <xdr:spPr>
        <a:xfrm>
          <a:off x="4686300" y="67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41,941</a:t>
          </a:r>
          <a:endParaRPr kumimoji="1" lang="ja-JP" altLang="en-US" sz="1000" b="1">
            <a:latin typeface="ＭＳ Ｐゴシック"/>
          </a:endParaRPr>
        </a:p>
      </xdr:txBody>
    </xdr:sp>
    <xdr:clientData/>
  </xdr:oneCellAnchor>
  <xdr:twoCellAnchor>
    <xdr:from>
      <xdr:col>6</xdr:col>
      <xdr:colOff>422275</xdr:colOff>
      <xdr:row>39</xdr:row>
      <xdr:rowOff>35491</xdr:rowOff>
    </xdr:from>
    <xdr:to>
      <xdr:col>6</xdr:col>
      <xdr:colOff>600075</xdr:colOff>
      <xdr:row>39</xdr:row>
      <xdr:rowOff>35491</xdr:rowOff>
    </xdr:to>
    <xdr:cxnSp macro="">
      <xdr:nvCxnSpPr>
        <xdr:cNvPr id="60" name="直線コネクタ 59"/>
        <xdr:cNvCxnSpPr/>
      </xdr:nvCxnSpPr>
      <xdr:spPr>
        <a:xfrm>
          <a:off x="4546600" y="672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77657</xdr:rowOff>
    </xdr:from>
    <xdr:ext cx="534377" cy="259045"/>
    <xdr:sp macro="" textlink="">
      <xdr:nvSpPr>
        <xdr:cNvPr id="61" name="人件費最大値テキスト"/>
        <xdr:cNvSpPr txBox="1"/>
      </xdr:nvSpPr>
      <xdr:spPr>
        <a:xfrm>
          <a:off x="4686300" y="504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86,267</a:t>
          </a:r>
          <a:endParaRPr kumimoji="1" lang="ja-JP" altLang="en-US" sz="1000" b="1">
            <a:latin typeface="ＭＳ Ｐゴシック"/>
          </a:endParaRPr>
        </a:p>
      </xdr:txBody>
    </xdr:sp>
    <xdr:clientData/>
  </xdr:oneCellAnchor>
  <xdr:twoCellAnchor>
    <xdr:from>
      <xdr:col>6</xdr:col>
      <xdr:colOff>422275</xdr:colOff>
      <xdr:row>30</xdr:row>
      <xdr:rowOff>130980</xdr:rowOff>
    </xdr:from>
    <xdr:to>
      <xdr:col>6</xdr:col>
      <xdr:colOff>600075</xdr:colOff>
      <xdr:row>30</xdr:row>
      <xdr:rowOff>130980</xdr:rowOff>
    </xdr:to>
    <xdr:cxnSp macro="">
      <xdr:nvCxnSpPr>
        <xdr:cNvPr id="62" name="直線コネクタ 61"/>
        <xdr:cNvCxnSpPr/>
      </xdr:nvCxnSpPr>
      <xdr:spPr>
        <a:xfrm>
          <a:off x="4546600" y="527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35491</xdr:rowOff>
    </xdr:from>
    <xdr:to>
      <xdr:col>6</xdr:col>
      <xdr:colOff>511175</xdr:colOff>
      <xdr:row>39</xdr:row>
      <xdr:rowOff>57306</xdr:rowOff>
    </xdr:to>
    <xdr:cxnSp macro="">
      <xdr:nvCxnSpPr>
        <xdr:cNvPr id="63" name="直線コネクタ 62"/>
        <xdr:cNvCxnSpPr/>
      </xdr:nvCxnSpPr>
      <xdr:spPr>
        <a:xfrm flipV="1">
          <a:off x="3797300" y="6722041"/>
          <a:ext cx="838200" cy="2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16026</xdr:rowOff>
    </xdr:from>
    <xdr:ext cx="534377" cy="259045"/>
    <xdr:sp macro="" textlink="">
      <xdr:nvSpPr>
        <xdr:cNvPr id="64" name="人件費平均値テキスト"/>
        <xdr:cNvSpPr txBox="1"/>
      </xdr:nvSpPr>
      <xdr:spPr>
        <a:xfrm>
          <a:off x="4686300" y="6016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164599</xdr:rowOff>
    </xdr:from>
    <xdr:to>
      <xdr:col>6</xdr:col>
      <xdr:colOff>561975</xdr:colOff>
      <xdr:row>36</xdr:row>
      <xdr:rowOff>94749</xdr:rowOff>
    </xdr:to>
    <xdr:sp macro="" textlink="">
      <xdr:nvSpPr>
        <xdr:cNvPr id="65" name="フローチャート : 判断 64"/>
        <xdr:cNvSpPr/>
      </xdr:nvSpPr>
      <xdr:spPr>
        <a:xfrm>
          <a:off x="4584700" y="616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57306</xdr:rowOff>
    </xdr:from>
    <xdr:to>
      <xdr:col>5</xdr:col>
      <xdr:colOff>358775</xdr:colOff>
      <xdr:row>39</xdr:row>
      <xdr:rowOff>85196</xdr:rowOff>
    </xdr:to>
    <xdr:cxnSp macro="">
      <xdr:nvCxnSpPr>
        <xdr:cNvPr id="66" name="直線コネクタ 65"/>
        <xdr:cNvCxnSpPr/>
      </xdr:nvCxnSpPr>
      <xdr:spPr>
        <a:xfrm flipV="1">
          <a:off x="2908300" y="6743856"/>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16401</xdr:rowOff>
    </xdr:from>
    <xdr:to>
      <xdr:col>5</xdr:col>
      <xdr:colOff>409575</xdr:colOff>
      <xdr:row>36</xdr:row>
      <xdr:rowOff>118001</xdr:rowOff>
    </xdr:to>
    <xdr:sp macro="" textlink="">
      <xdr:nvSpPr>
        <xdr:cNvPr id="67" name="フローチャート : 判断 66"/>
        <xdr:cNvSpPr/>
      </xdr:nvSpPr>
      <xdr:spPr>
        <a:xfrm>
          <a:off x="3746500" y="618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134528</xdr:rowOff>
    </xdr:from>
    <xdr:ext cx="534377" cy="259045"/>
    <xdr:sp macro="" textlink="">
      <xdr:nvSpPr>
        <xdr:cNvPr id="68" name="テキスト ボックス 67"/>
        <xdr:cNvSpPr txBox="1"/>
      </xdr:nvSpPr>
      <xdr:spPr>
        <a:xfrm>
          <a:off x="3530111" y="596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47411</xdr:rowOff>
    </xdr:from>
    <xdr:to>
      <xdr:col>4</xdr:col>
      <xdr:colOff>155575</xdr:colOff>
      <xdr:row>39</xdr:row>
      <xdr:rowOff>85196</xdr:rowOff>
    </xdr:to>
    <xdr:cxnSp macro="">
      <xdr:nvCxnSpPr>
        <xdr:cNvPr id="69" name="直線コネクタ 68"/>
        <xdr:cNvCxnSpPr/>
      </xdr:nvCxnSpPr>
      <xdr:spPr>
        <a:xfrm>
          <a:off x="2019300" y="6733961"/>
          <a:ext cx="889000" cy="3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55100</xdr:rowOff>
    </xdr:from>
    <xdr:to>
      <xdr:col>4</xdr:col>
      <xdr:colOff>206375</xdr:colOff>
      <xdr:row>36</xdr:row>
      <xdr:rowOff>156700</xdr:rowOff>
    </xdr:to>
    <xdr:sp macro="" textlink="">
      <xdr:nvSpPr>
        <xdr:cNvPr id="70" name="フローチャート : 判断 69"/>
        <xdr:cNvSpPr/>
      </xdr:nvSpPr>
      <xdr:spPr>
        <a:xfrm>
          <a:off x="2857500" y="62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1777</xdr:rowOff>
    </xdr:from>
    <xdr:ext cx="534377" cy="259045"/>
    <xdr:sp macro="" textlink="">
      <xdr:nvSpPr>
        <xdr:cNvPr id="71" name="テキスト ボックス 70"/>
        <xdr:cNvSpPr txBox="1"/>
      </xdr:nvSpPr>
      <xdr:spPr>
        <a:xfrm>
          <a:off x="2641111" y="600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127127</xdr:rowOff>
    </xdr:from>
    <xdr:to>
      <xdr:col>2</xdr:col>
      <xdr:colOff>638175</xdr:colOff>
      <xdr:row>39</xdr:row>
      <xdr:rowOff>47411</xdr:rowOff>
    </xdr:to>
    <xdr:cxnSp macro="">
      <xdr:nvCxnSpPr>
        <xdr:cNvPr id="72" name="直線コネクタ 71"/>
        <xdr:cNvCxnSpPr/>
      </xdr:nvCxnSpPr>
      <xdr:spPr>
        <a:xfrm>
          <a:off x="1130300" y="6642227"/>
          <a:ext cx="889000" cy="9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157611</xdr:rowOff>
    </xdr:from>
    <xdr:to>
      <xdr:col>3</xdr:col>
      <xdr:colOff>3175</xdr:colOff>
      <xdr:row>36</xdr:row>
      <xdr:rowOff>87761</xdr:rowOff>
    </xdr:to>
    <xdr:sp macro="" textlink="">
      <xdr:nvSpPr>
        <xdr:cNvPr id="73" name="フローチャート : 判断 72"/>
        <xdr:cNvSpPr/>
      </xdr:nvSpPr>
      <xdr:spPr>
        <a:xfrm>
          <a:off x="1968500" y="615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104288</xdr:rowOff>
    </xdr:from>
    <xdr:ext cx="534377" cy="259045"/>
    <xdr:sp macro="" textlink="">
      <xdr:nvSpPr>
        <xdr:cNvPr id="74" name="テキスト ボックス 73"/>
        <xdr:cNvSpPr txBox="1"/>
      </xdr:nvSpPr>
      <xdr:spPr>
        <a:xfrm>
          <a:off x="1752111" y="593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59901</xdr:rowOff>
    </xdr:from>
    <xdr:to>
      <xdr:col>1</xdr:col>
      <xdr:colOff>485775</xdr:colOff>
      <xdr:row>35</xdr:row>
      <xdr:rowOff>161501</xdr:rowOff>
    </xdr:to>
    <xdr:sp macro="" textlink="">
      <xdr:nvSpPr>
        <xdr:cNvPr id="75" name="フローチャート : 判断 74"/>
        <xdr:cNvSpPr/>
      </xdr:nvSpPr>
      <xdr:spPr>
        <a:xfrm>
          <a:off x="1079500" y="60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6578</xdr:rowOff>
    </xdr:from>
    <xdr:ext cx="534377" cy="259045"/>
    <xdr:sp macro="" textlink="">
      <xdr:nvSpPr>
        <xdr:cNvPr id="76" name="テキスト ボックス 75"/>
        <xdr:cNvSpPr txBox="1"/>
      </xdr:nvSpPr>
      <xdr:spPr>
        <a:xfrm>
          <a:off x="863111" y="583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156141</xdr:rowOff>
    </xdr:from>
    <xdr:to>
      <xdr:col>6</xdr:col>
      <xdr:colOff>561975</xdr:colOff>
      <xdr:row>39</xdr:row>
      <xdr:rowOff>86291</xdr:rowOff>
    </xdr:to>
    <xdr:sp macro="" textlink="">
      <xdr:nvSpPr>
        <xdr:cNvPr id="82" name="円/楕円 81"/>
        <xdr:cNvSpPr/>
      </xdr:nvSpPr>
      <xdr:spPr>
        <a:xfrm>
          <a:off x="4584700" y="667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71068</xdr:rowOff>
    </xdr:from>
    <xdr:ext cx="534377" cy="259045"/>
    <xdr:sp macro="" textlink="">
      <xdr:nvSpPr>
        <xdr:cNvPr id="83" name="人件費該当値テキスト"/>
        <xdr:cNvSpPr txBox="1"/>
      </xdr:nvSpPr>
      <xdr:spPr>
        <a:xfrm>
          <a:off x="4686300" y="658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41,941</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6506</xdr:rowOff>
    </xdr:from>
    <xdr:to>
      <xdr:col>5</xdr:col>
      <xdr:colOff>409575</xdr:colOff>
      <xdr:row>39</xdr:row>
      <xdr:rowOff>108106</xdr:rowOff>
    </xdr:to>
    <xdr:sp macro="" textlink="">
      <xdr:nvSpPr>
        <xdr:cNvPr id="84" name="円/楕円 83"/>
        <xdr:cNvSpPr/>
      </xdr:nvSpPr>
      <xdr:spPr>
        <a:xfrm>
          <a:off x="3746500" y="669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99233</xdr:rowOff>
    </xdr:from>
    <xdr:ext cx="534377" cy="259045"/>
    <xdr:sp macro="" textlink="">
      <xdr:nvSpPr>
        <xdr:cNvPr id="85" name="テキスト ボックス 84"/>
        <xdr:cNvSpPr txBox="1"/>
      </xdr:nvSpPr>
      <xdr:spPr>
        <a:xfrm>
          <a:off x="3530111" y="678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41,273</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34396</xdr:rowOff>
    </xdr:from>
    <xdr:to>
      <xdr:col>4</xdr:col>
      <xdr:colOff>206375</xdr:colOff>
      <xdr:row>39</xdr:row>
      <xdr:rowOff>135996</xdr:rowOff>
    </xdr:to>
    <xdr:sp macro="" textlink="">
      <xdr:nvSpPr>
        <xdr:cNvPr id="86" name="円/楕円 85"/>
        <xdr:cNvSpPr/>
      </xdr:nvSpPr>
      <xdr:spPr>
        <a:xfrm>
          <a:off x="2857500" y="672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127123</xdr:rowOff>
    </xdr:from>
    <xdr:ext cx="534377" cy="259045"/>
    <xdr:sp macro="" textlink="">
      <xdr:nvSpPr>
        <xdr:cNvPr id="87" name="テキスト ボックス 86"/>
        <xdr:cNvSpPr txBox="1"/>
      </xdr:nvSpPr>
      <xdr:spPr>
        <a:xfrm>
          <a:off x="2641111" y="68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40,419</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168061</xdr:rowOff>
    </xdr:from>
    <xdr:to>
      <xdr:col>3</xdr:col>
      <xdr:colOff>3175</xdr:colOff>
      <xdr:row>39</xdr:row>
      <xdr:rowOff>98211</xdr:rowOff>
    </xdr:to>
    <xdr:sp macro="" textlink="">
      <xdr:nvSpPr>
        <xdr:cNvPr id="88" name="円/楕円 87"/>
        <xdr:cNvSpPr/>
      </xdr:nvSpPr>
      <xdr:spPr>
        <a:xfrm>
          <a:off x="1968500" y="668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89338</xdr:rowOff>
    </xdr:from>
    <xdr:ext cx="534377" cy="259045"/>
    <xdr:sp macro="" textlink="">
      <xdr:nvSpPr>
        <xdr:cNvPr id="89" name="テキスト ボックス 88"/>
        <xdr:cNvSpPr txBox="1"/>
      </xdr:nvSpPr>
      <xdr:spPr>
        <a:xfrm>
          <a:off x="1752111" y="677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41,576</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76327</xdr:rowOff>
    </xdr:from>
    <xdr:to>
      <xdr:col>1</xdr:col>
      <xdr:colOff>485775</xdr:colOff>
      <xdr:row>39</xdr:row>
      <xdr:rowOff>6477</xdr:rowOff>
    </xdr:to>
    <xdr:sp macro="" textlink="">
      <xdr:nvSpPr>
        <xdr:cNvPr id="90" name="円/楕円 89"/>
        <xdr:cNvSpPr/>
      </xdr:nvSpPr>
      <xdr:spPr>
        <a:xfrm>
          <a:off x="1079500" y="659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169054</xdr:rowOff>
    </xdr:from>
    <xdr:ext cx="534377" cy="259045"/>
    <xdr:sp macro="" textlink="">
      <xdr:nvSpPr>
        <xdr:cNvPr id="91" name="テキスト ボックス 90"/>
        <xdr:cNvSpPr txBox="1"/>
      </xdr:nvSpPr>
      <xdr:spPr>
        <a:xfrm>
          <a:off x="863111" y="668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44,385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112458</xdr:rowOff>
    </xdr:from>
    <xdr:to>
      <xdr:col>6</xdr:col>
      <xdr:colOff>510540</xdr:colOff>
      <xdr:row>58</xdr:row>
      <xdr:rowOff>140348</xdr:rowOff>
    </xdr:to>
    <xdr:cxnSp macro="">
      <xdr:nvCxnSpPr>
        <xdr:cNvPr id="116" name="直線コネクタ 115"/>
        <xdr:cNvCxnSpPr/>
      </xdr:nvCxnSpPr>
      <xdr:spPr>
        <a:xfrm flipV="1">
          <a:off x="4633595" y="8856408"/>
          <a:ext cx="1270" cy="1228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144175</xdr:rowOff>
    </xdr:from>
    <xdr:ext cx="534377" cy="259045"/>
    <xdr:sp macro="" textlink="">
      <xdr:nvSpPr>
        <xdr:cNvPr id="117" name="物件費最小値テキスト"/>
        <xdr:cNvSpPr txBox="1"/>
      </xdr:nvSpPr>
      <xdr:spPr>
        <a:xfrm>
          <a:off x="4686300" y="1008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31,983</a:t>
          </a:r>
          <a:endParaRPr kumimoji="1" lang="ja-JP" altLang="en-US" sz="1000" b="1">
            <a:latin typeface="ＭＳ Ｐゴシック"/>
          </a:endParaRPr>
        </a:p>
      </xdr:txBody>
    </xdr:sp>
    <xdr:clientData/>
  </xdr:oneCellAnchor>
  <xdr:twoCellAnchor>
    <xdr:from>
      <xdr:col>6</xdr:col>
      <xdr:colOff>422275</xdr:colOff>
      <xdr:row>58</xdr:row>
      <xdr:rowOff>140348</xdr:rowOff>
    </xdr:from>
    <xdr:to>
      <xdr:col>6</xdr:col>
      <xdr:colOff>600075</xdr:colOff>
      <xdr:row>58</xdr:row>
      <xdr:rowOff>140348</xdr:rowOff>
    </xdr:to>
    <xdr:cxnSp macro="">
      <xdr:nvCxnSpPr>
        <xdr:cNvPr id="118" name="直線コネクタ 117"/>
        <xdr:cNvCxnSpPr/>
      </xdr:nvCxnSpPr>
      <xdr:spPr>
        <a:xfrm>
          <a:off x="4546600" y="10084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59135</xdr:rowOff>
    </xdr:from>
    <xdr:ext cx="534377" cy="259045"/>
    <xdr:sp macro="" textlink="">
      <xdr:nvSpPr>
        <xdr:cNvPr id="119" name="物件費最大値テキスト"/>
        <xdr:cNvSpPr txBox="1"/>
      </xdr:nvSpPr>
      <xdr:spPr>
        <a:xfrm>
          <a:off x="4686300" y="863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64,215</a:t>
          </a:r>
          <a:endParaRPr kumimoji="1" lang="ja-JP" altLang="en-US" sz="1000" b="1">
            <a:latin typeface="ＭＳ Ｐゴシック"/>
          </a:endParaRPr>
        </a:p>
      </xdr:txBody>
    </xdr:sp>
    <xdr:clientData/>
  </xdr:oneCellAnchor>
  <xdr:twoCellAnchor>
    <xdr:from>
      <xdr:col>6</xdr:col>
      <xdr:colOff>422275</xdr:colOff>
      <xdr:row>51</xdr:row>
      <xdr:rowOff>112458</xdr:rowOff>
    </xdr:from>
    <xdr:to>
      <xdr:col>6</xdr:col>
      <xdr:colOff>600075</xdr:colOff>
      <xdr:row>51</xdr:row>
      <xdr:rowOff>112458</xdr:rowOff>
    </xdr:to>
    <xdr:cxnSp macro="">
      <xdr:nvCxnSpPr>
        <xdr:cNvPr id="120" name="直線コネクタ 119"/>
        <xdr:cNvCxnSpPr/>
      </xdr:nvCxnSpPr>
      <xdr:spPr>
        <a:xfrm>
          <a:off x="4546600" y="885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161112</xdr:rowOff>
    </xdr:from>
    <xdr:to>
      <xdr:col>6</xdr:col>
      <xdr:colOff>511175</xdr:colOff>
      <xdr:row>56</xdr:row>
      <xdr:rowOff>83121</xdr:rowOff>
    </xdr:to>
    <xdr:cxnSp macro="">
      <xdr:nvCxnSpPr>
        <xdr:cNvPr id="121" name="直線コネクタ 120"/>
        <xdr:cNvCxnSpPr/>
      </xdr:nvCxnSpPr>
      <xdr:spPr>
        <a:xfrm flipV="1">
          <a:off x="3797300" y="9590862"/>
          <a:ext cx="838200" cy="9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47312</xdr:rowOff>
    </xdr:from>
    <xdr:ext cx="534377" cy="259045"/>
    <xdr:sp macro="" textlink="">
      <xdr:nvSpPr>
        <xdr:cNvPr id="122" name="物件費平均値テキスト"/>
        <xdr:cNvSpPr txBox="1"/>
      </xdr:nvSpPr>
      <xdr:spPr>
        <a:xfrm>
          <a:off x="4686300" y="9305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24435</xdr:rowOff>
    </xdr:from>
    <xdr:to>
      <xdr:col>6</xdr:col>
      <xdr:colOff>561975</xdr:colOff>
      <xdr:row>55</xdr:row>
      <xdr:rowOff>126035</xdr:rowOff>
    </xdr:to>
    <xdr:sp macro="" textlink="">
      <xdr:nvSpPr>
        <xdr:cNvPr id="123" name="フローチャート : 判断 122"/>
        <xdr:cNvSpPr/>
      </xdr:nvSpPr>
      <xdr:spPr>
        <a:xfrm>
          <a:off x="45847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83121</xdr:rowOff>
    </xdr:from>
    <xdr:to>
      <xdr:col>5</xdr:col>
      <xdr:colOff>358775</xdr:colOff>
      <xdr:row>57</xdr:row>
      <xdr:rowOff>35116</xdr:rowOff>
    </xdr:to>
    <xdr:cxnSp macro="">
      <xdr:nvCxnSpPr>
        <xdr:cNvPr id="124" name="直線コネクタ 123"/>
        <xdr:cNvCxnSpPr/>
      </xdr:nvCxnSpPr>
      <xdr:spPr>
        <a:xfrm flipV="1">
          <a:off x="2908300" y="9684321"/>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71298</xdr:rowOff>
    </xdr:from>
    <xdr:to>
      <xdr:col>5</xdr:col>
      <xdr:colOff>409575</xdr:colOff>
      <xdr:row>56</xdr:row>
      <xdr:rowOff>1448</xdr:rowOff>
    </xdr:to>
    <xdr:sp macro="" textlink="">
      <xdr:nvSpPr>
        <xdr:cNvPr id="125" name="フローチャート : 判断 124"/>
        <xdr:cNvSpPr/>
      </xdr:nvSpPr>
      <xdr:spPr>
        <a:xfrm>
          <a:off x="3746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17975</xdr:rowOff>
    </xdr:from>
    <xdr:ext cx="534377" cy="259045"/>
    <xdr:sp macro="" textlink="">
      <xdr:nvSpPr>
        <xdr:cNvPr id="126" name="テキスト ボックス 125"/>
        <xdr:cNvSpPr txBox="1"/>
      </xdr:nvSpPr>
      <xdr:spPr>
        <a:xfrm>
          <a:off x="3530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35116</xdr:rowOff>
    </xdr:from>
    <xdr:to>
      <xdr:col>4</xdr:col>
      <xdr:colOff>155575</xdr:colOff>
      <xdr:row>57</xdr:row>
      <xdr:rowOff>95923</xdr:rowOff>
    </xdr:to>
    <xdr:cxnSp macro="">
      <xdr:nvCxnSpPr>
        <xdr:cNvPr id="127" name="直線コネクタ 126"/>
        <xdr:cNvCxnSpPr/>
      </xdr:nvCxnSpPr>
      <xdr:spPr>
        <a:xfrm flipV="1">
          <a:off x="2019300" y="9807766"/>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22034</xdr:rowOff>
    </xdr:from>
    <xdr:to>
      <xdr:col>4</xdr:col>
      <xdr:colOff>206375</xdr:colOff>
      <xdr:row>56</xdr:row>
      <xdr:rowOff>123634</xdr:rowOff>
    </xdr:to>
    <xdr:sp macro="" textlink="">
      <xdr:nvSpPr>
        <xdr:cNvPr id="128" name="フローチャート : 判断 127"/>
        <xdr:cNvSpPr/>
      </xdr:nvSpPr>
      <xdr:spPr>
        <a:xfrm>
          <a:off x="2857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140161</xdr:rowOff>
    </xdr:from>
    <xdr:ext cx="534377" cy="259045"/>
    <xdr:sp macro="" textlink="">
      <xdr:nvSpPr>
        <xdr:cNvPr id="129" name="テキスト ボックス 128"/>
        <xdr:cNvSpPr txBox="1"/>
      </xdr:nvSpPr>
      <xdr:spPr>
        <a:xfrm>
          <a:off x="2641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53404</xdr:rowOff>
    </xdr:from>
    <xdr:to>
      <xdr:col>2</xdr:col>
      <xdr:colOff>638175</xdr:colOff>
      <xdr:row>57</xdr:row>
      <xdr:rowOff>95923</xdr:rowOff>
    </xdr:to>
    <xdr:cxnSp macro="">
      <xdr:nvCxnSpPr>
        <xdr:cNvPr id="130" name="直線コネクタ 129"/>
        <xdr:cNvCxnSpPr/>
      </xdr:nvCxnSpPr>
      <xdr:spPr>
        <a:xfrm>
          <a:off x="1130300" y="9826054"/>
          <a:ext cx="8890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25806</xdr:rowOff>
    </xdr:from>
    <xdr:to>
      <xdr:col>3</xdr:col>
      <xdr:colOff>3175</xdr:colOff>
      <xdr:row>56</xdr:row>
      <xdr:rowOff>127406</xdr:rowOff>
    </xdr:to>
    <xdr:sp macro="" textlink="">
      <xdr:nvSpPr>
        <xdr:cNvPr id="131" name="フローチャート : 判断 130"/>
        <xdr:cNvSpPr/>
      </xdr:nvSpPr>
      <xdr:spPr>
        <a:xfrm>
          <a:off x="1968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143933</xdr:rowOff>
    </xdr:from>
    <xdr:ext cx="534377" cy="259045"/>
    <xdr:sp macro="" textlink="">
      <xdr:nvSpPr>
        <xdr:cNvPr id="132" name="テキスト ボックス 131"/>
        <xdr:cNvSpPr txBox="1"/>
      </xdr:nvSpPr>
      <xdr:spPr>
        <a:xfrm>
          <a:off x="1752111" y="940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169176</xdr:rowOff>
    </xdr:from>
    <xdr:to>
      <xdr:col>1</xdr:col>
      <xdr:colOff>485775</xdr:colOff>
      <xdr:row>56</xdr:row>
      <xdr:rowOff>99326</xdr:rowOff>
    </xdr:to>
    <xdr:sp macro="" textlink="">
      <xdr:nvSpPr>
        <xdr:cNvPr id="133" name="フローチャート : 判断 132"/>
        <xdr:cNvSpPr/>
      </xdr:nvSpPr>
      <xdr:spPr>
        <a:xfrm>
          <a:off x="1079500" y="95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115853</xdr:rowOff>
    </xdr:from>
    <xdr:ext cx="534377" cy="259045"/>
    <xdr:sp macro="" textlink="">
      <xdr:nvSpPr>
        <xdr:cNvPr id="134" name="テキスト ボックス 133"/>
        <xdr:cNvSpPr txBox="1"/>
      </xdr:nvSpPr>
      <xdr:spPr>
        <a:xfrm>
          <a:off x="863111" y="93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110312</xdr:rowOff>
    </xdr:from>
    <xdr:to>
      <xdr:col>6</xdr:col>
      <xdr:colOff>561975</xdr:colOff>
      <xdr:row>56</xdr:row>
      <xdr:rowOff>40462</xdr:rowOff>
    </xdr:to>
    <xdr:sp macro="" textlink="">
      <xdr:nvSpPr>
        <xdr:cNvPr id="140" name="円/楕円 139"/>
        <xdr:cNvSpPr/>
      </xdr:nvSpPr>
      <xdr:spPr>
        <a:xfrm>
          <a:off x="4584700" y="954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88739</xdr:rowOff>
    </xdr:from>
    <xdr:ext cx="534377" cy="259045"/>
    <xdr:sp macro="" textlink="">
      <xdr:nvSpPr>
        <xdr:cNvPr id="141" name="物件費該当値テキスト"/>
        <xdr:cNvSpPr txBox="1"/>
      </xdr:nvSpPr>
      <xdr:spPr>
        <a:xfrm>
          <a:off x="4686300" y="951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44,938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32321</xdr:rowOff>
    </xdr:from>
    <xdr:to>
      <xdr:col>5</xdr:col>
      <xdr:colOff>409575</xdr:colOff>
      <xdr:row>56</xdr:row>
      <xdr:rowOff>133921</xdr:rowOff>
    </xdr:to>
    <xdr:sp macro="" textlink="">
      <xdr:nvSpPr>
        <xdr:cNvPr id="142" name="円/楕円 141"/>
        <xdr:cNvSpPr/>
      </xdr:nvSpPr>
      <xdr:spPr>
        <a:xfrm>
          <a:off x="3746500" y="963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125048</xdr:rowOff>
    </xdr:from>
    <xdr:ext cx="534377" cy="259045"/>
    <xdr:sp macro="" textlink="">
      <xdr:nvSpPr>
        <xdr:cNvPr id="143" name="テキスト ボックス 142"/>
        <xdr:cNvSpPr txBox="1"/>
      </xdr:nvSpPr>
      <xdr:spPr>
        <a:xfrm>
          <a:off x="3530111" y="97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42,485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155766</xdr:rowOff>
    </xdr:from>
    <xdr:to>
      <xdr:col>4</xdr:col>
      <xdr:colOff>206375</xdr:colOff>
      <xdr:row>57</xdr:row>
      <xdr:rowOff>85916</xdr:rowOff>
    </xdr:to>
    <xdr:sp macro="" textlink="">
      <xdr:nvSpPr>
        <xdr:cNvPr id="144" name="円/楕円 143"/>
        <xdr:cNvSpPr/>
      </xdr:nvSpPr>
      <xdr:spPr>
        <a:xfrm>
          <a:off x="2857500" y="975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77043</xdr:rowOff>
    </xdr:from>
    <xdr:ext cx="534377" cy="259045"/>
    <xdr:sp macro="" textlink="">
      <xdr:nvSpPr>
        <xdr:cNvPr id="145" name="テキスト ボックス 144"/>
        <xdr:cNvSpPr txBox="1"/>
      </xdr:nvSpPr>
      <xdr:spPr>
        <a:xfrm>
          <a:off x="2641111" y="984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39,245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45123</xdr:rowOff>
    </xdr:from>
    <xdr:to>
      <xdr:col>3</xdr:col>
      <xdr:colOff>3175</xdr:colOff>
      <xdr:row>57</xdr:row>
      <xdr:rowOff>146723</xdr:rowOff>
    </xdr:to>
    <xdr:sp macro="" textlink="">
      <xdr:nvSpPr>
        <xdr:cNvPr id="146" name="円/楕円 145"/>
        <xdr:cNvSpPr/>
      </xdr:nvSpPr>
      <xdr:spPr>
        <a:xfrm>
          <a:off x="1968500" y="981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137850</xdr:rowOff>
    </xdr:from>
    <xdr:ext cx="534377" cy="259045"/>
    <xdr:sp macro="" textlink="">
      <xdr:nvSpPr>
        <xdr:cNvPr id="147" name="テキスト ボックス 146"/>
        <xdr:cNvSpPr txBox="1"/>
      </xdr:nvSpPr>
      <xdr:spPr>
        <a:xfrm>
          <a:off x="1752111" y="99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37,649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2604</xdr:rowOff>
    </xdr:from>
    <xdr:to>
      <xdr:col>1</xdr:col>
      <xdr:colOff>485775</xdr:colOff>
      <xdr:row>57</xdr:row>
      <xdr:rowOff>104204</xdr:rowOff>
    </xdr:to>
    <xdr:sp macro="" textlink="">
      <xdr:nvSpPr>
        <xdr:cNvPr id="148" name="円/楕円 147"/>
        <xdr:cNvSpPr/>
      </xdr:nvSpPr>
      <xdr:spPr>
        <a:xfrm>
          <a:off x="1079500" y="977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95331</xdr:rowOff>
    </xdr:from>
    <xdr:ext cx="534377" cy="259045"/>
    <xdr:sp macro="" textlink="">
      <xdr:nvSpPr>
        <xdr:cNvPr id="149" name="テキスト ボックス 148"/>
        <xdr:cNvSpPr txBox="1"/>
      </xdr:nvSpPr>
      <xdr:spPr>
        <a:xfrm>
          <a:off x="863111" y="986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15799</xdr:rowOff>
    </xdr:from>
    <xdr:to>
      <xdr:col>6</xdr:col>
      <xdr:colOff>510540</xdr:colOff>
      <xdr:row>78</xdr:row>
      <xdr:rowOff>74777</xdr:rowOff>
    </xdr:to>
    <xdr:cxnSp macro="">
      <xdr:nvCxnSpPr>
        <xdr:cNvPr id="171" name="直線コネクタ 170"/>
        <xdr:cNvCxnSpPr/>
      </xdr:nvCxnSpPr>
      <xdr:spPr>
        <a:xfrm flipV="1">
          <a:off x="4633595" y="12017299"/>
          <a:ext cx="1270" cy="1430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78604</xdr:rowOff>
    </xdr:from>
    <xdr:ext cx="378565" cy="259045"/>
    <xdr:sp macro="" textlink="">
      <xdr:nvSpPr>
        <xdr:cNvPr id="172" name="維持補修費最小値テキスト"/>
        <xdr:cNvSpPr txBox="1"/>
      </xdr:nvSpPr>
      <xdr:spPr>
        <a:xfrm>
          <a:off x="4686300" y="1345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6</xdr:col>
      <xdr:colOff>422275</xdr:colOff>
      <xdr:row>78</xdr:row>
      <xdr:rowOff>74777</xdr:rowOff>
    </xdr:from>
    <xdr:to>
      <xdr:col>6</xdr:col>
      <xdr:colOff>600075</xdr:colOff>
      <xdr:row>78</xdr:row>
      <xdr:rowOff>74777</xdr:rowOff>
    </xdr:to>
    <xdr:cxnSp macro="">
      <xdr:nvCxnSpPr>
        <xdr:cNvPr id="173" name="直線コネクタ 172"/>
        <xdr:cNvCxnSpPr/>
      </xdr:nvCxnSpPr>
      <xdr:spPr>
        <a:xfrm>
          <a:off x="4546600" y="1344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133926</xdr:rowOff>
    </xdr:from>
    <xdr:ext cx="534377" cy="259045"/>
    <xdr:sp macro="" textlink="">
      <xdr:nvSpPr>
        <xdr:cNvPr id="174" name="維持補修費最大値テキスト"/>
        <xdr:cNvSpPr txBox="1"/>
      </xdr:nvSpPr>
      <xdr:spPr>
        <a:xfrm>
          <a:off x="4686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16,355</a:t>
          </a:r>
          <a:endParaRPr kumimoji="1" lang="ja-JP" altLang="en-US" sz="1000" b="1">
            <a:latin typeface="ＭＳ Ｐゴシック"/>
          </a:endParaRPr>
        </a:p>
      </xdr:txBody>
    </xdr:sp>
    <xdr:clientData/>
  </xdr:oneCellAnchor>
  <xdr:twoCellAnchor>
    <xdr:from>
      <xdr:col>6</xdr:col>
      <xdr:colOff>422275</xdr:colOff>
      <xdr:row>70</xdr:row>
      <xdr:rowOff>15799</xdr:rowOff>
    </xdr:from>
    <xdr:to>
      <xdr:col>6</xdr:col>
      <xdr:colOff>600075</xdr:colOff>
      <xdr:row>70</xdr:row>
      <xdr:rowOff>15799</xdr:rowOff>
    </xdr:to>
    <xdr:cxnSp macro="">
      <xdr:nvCxnSpPr>
        <xdr:cNvPr id="175" name="直線コネクタ 174"/>
        <xdr:cNvCxnSpPr/>
      </xdr:nvCxnSpPr>
      <xdr:spPr>
        <a:xfrm>
          <a:off x="4546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73315</xdr:rowOff>
    </xdr:from>
    <xdr:to>
      <xdr:col>6</xdr:col>
      <xdr:colOff>511175</xdr:colOff>
      <xdr:row>78</xdr:row>
      <xdr:rowOff>74777</xdr:rowOff>
    </xdr:to>
    <xdr:cxnSp macro="">
      <xdr:nvCxnSpPr>
        <xdr:cNvPr id="176" name="直線コネクタ 175"/>
        <xdr:cNvCxnSpPr/>
      </xdr:nvCxnSpPr>
      <xdr:spPr>
        <a:xfrm>
          <a:off x="3797300" y="13446415"/>
          <a:ext cx="8382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67063</xdr:rowOff>
    </xdr:from>
    <xdr:ext cx="469744" cy="259045"/>
    <xdr:sp macro="" textlink="">
      <xdr:nvSpPr>
        <xdr:cNvPr id="177" name="維持補修費平均値テキスト"/>
        <xdr:cNvSpPr txBox="1"/>
      </xdr:nvSpPr>
      <xdr:spPr>
        <a:xfrm>
          <a:off x="4686300" y="12925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44186</xdr:rowOff>
    </xdr:from>
    <xdr:to>
      <xdr:col>6</xdr:col>
      <xdr:colOff>561975</xdr:colOff>
      <xdr:row>76</xdr:row>
      <xdr:rowOff>145786</xdr:rowOff>
    </xdr:to>
    <xdr:sp macro="" textlink="">
      <xdr:nvSpPr>
        <xdr:cNvPr id="178" name="フローチャート : 判断 177"/>
        <xdr:cNvSpPr/>
      </xdr:nvSpPr>
      <xdr:spPr>
        <a:xfrm>
          <a:off x="4584700" y="1307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68377</xdr:rowOff>
    </xdr:from>
    <xdr:to>
      <xdr:col>5</xdr:col>
      <xdr:colOff>358775</xdr:colOff>
      <xdr:row>78</xdr:row>
      <xdr:rowOff>73315</xdr:rowOff>
    </xdr:to>
    <xdr:cxnSp macro="">
      <xdr:nvCxnSpPr>
        <xdr:cNvPr id="179" name="直線コネクタ 178"/>
        <xdr:cNvCxnSpPr/>
      </xdr:nvCxnSpPr>
      <xdr:spPr>
        <a:xfrm>
          <a:off x="2908300" y="13441477"/>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31201</xdr:rowOff>
    </xdr:from>
    <xdr:to>
      <xdr:col>5</xdr:col>
      <xdr:colOff>409575</xdr:colOff>
      <xdr:row>76</xdr:row>
      <xdr:rowOff>132801</xdr:rowOff>
    </xdr:to>
    <xdr:sp macro="" textlink="">
      <xdr:nvSpPr>
        <xdr:cNvPr id="180" name="フローチャート : 判断 179"/>
        <xdr:cNvSpPr/>
      </xdr:nvSpPr>
      <xdr:spPr>
        <a:xfrm>
          <a:off x="3746500" y="1306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149328</xdr:rowOff>
    </xdr:from>
    <xdr:ext cx="469744" cy="259045"/>
    <xdr:sp macro="" textlink="">
      <xdr:nvSpPr>
        <xdr:cNvPr id="181" name="テキスト ボックス 180"/>
        <xdr:cNvSpPr txBox="1"/>
      </xdr:nvSpPr>
      <xdr:spPr>
        <a:xfrm>
          <a:off x="3562427" y="1283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63622</xdr:rowOff>
    </xdr:from>
    <xdr:to>
      <xdr:col>4</xdr:col>
      <xdr:colOff>155575</xdr:colOff>
      <xdr:row>78</xdr:row>
      <xdr:rowOff>68377</xdr:rowOff>
    </xdr:to>
    <xdr:cxnSp macro="">
      <xdr:nvCxnSpPr>
        <xdr:cNvPr id="182" name="直線コネクタ 181"/>
        <xdr:cNvCxnSpPr/>
      </xdr:nvCxnSpPr>
      <xdr:spPr>
        <a:xfrm>
          <a:off x="2019300" y="13436722"/>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54428</xdr:rowOff>
    </xdr:from>
    <xdr:to>
      <xdr:col>4</xdr:col>
      <xdr:colOff>206375</xdr:colOff>
      <xdr:row>76</xdr:row>
      <xdr:rowOff>156028</xdr:rowOff>
    </xdr:to>
    <xdr:sp macro="" textlink="">
      <xdr:nvSpPr>
        <xdr:cNvPr id="183" name="フローチャート : 判断 182"/>
        <xdr:cNvSpPr/>
      </xdr:nvSpPr>
      <xdr:spPr>
        <a:xfrm>
          <a:off x="2857500" y="1308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1104</xdr:rowOff>
    </xdr:from>
    <xdr:ext cx="469744" cy="259045"/>
    <xdr:sp macro="" textlink="">
      <xdr:nvSpPr>
        <xdr:cNvPr id="184" name="テキスト ボックス 183"/>
        <xdr:cNvSpPr txBox="1"/>
      </xdr:nvSpPr>
      <xdr:spPr>
        <a:xfrm>
          <a:off x="2673427" y="128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63622</xdr:rowOff>
    </xdr:from>
    <xdr:to>
      <xdr:col>2</xdr:col>
      <xdr:colOff>638175</xdr:colOff>
      <xdr:row>78</xdr:row>
      <xdr:rowOff>64354</xdr:rowOff>
    </xdr:to>
    <xdr:cxnSp macro="">
      <xdr:nvCxnSpPr>
        <xdr:cNvPr id="185" name="直線コネクタ 184"/>
        <xdr:cNvCxnSpPr/>
      </xdr:nvCxnSpPr>
      <xdr:spPr>
        <a:xfrm flipV="1">
          <a:off x="1130300" y="13436722"/>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54611</xdr:rowOff>
    </xdr:from>
    <xdr:to>
      <xdr:col>3</xdr:col>
      <xdr:colOff>3175</xdr:colOff>
      <xdr:row>76</xdr:row>
      <xdr:rowOff>156211</xdr:rowOff>
    </xdr:to>
    <xdr:sp macro="" textlink="">
      <xdr:nvSpPr>
        <xdr:cNvPr id="186" name="フローチャート : 判断 185"/>
        <xdr:cNvSpPr/>
      </xdr:nvSpPr>
      <xdr:spPr>
        <a:xfrm>
          <a:off x="1968500" y="130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1287</xdr:rowOff>
    </xdr:from>
    <xdr:ext cx="469744" cy="259045"/>
    <xdr:sp macro="" textlink="">
      <xdr:nvSpPr>
        <xdr:cNvPr id="187" name="テキスト ボックス 186"/>
        <xdr:cNvSpPr txBox="1"/>
      </xdr:nvSpPr>
      <xdr:spPr>
        <a:xfrm>
          <a:off x="1784427" y="1286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29829</xdr:rowOff>
    </xdr:from>
    <xdr:to>
      <xdr:col>1</xdr:col>
      <xdr:colOff>485775</xdr:colOff>
      <xdr:row>76</xdr:row>
      <xdr:rowOff>131429</xdr:rowOff>
    </xdr:to>
    <xdr:sp macro="" textlink="">
      <xdr:nvSpPr>
        <xdr:cNvPr id="188" name="フローチャート : 判断 187"/>
        <xdr:cNvSpPr/>
      </xdr:nvSpPr>
      <xdr:spPr>
        <a:xfrm>
          <a:off x="1079500" y="1306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147957</xdr:rowOff>
    </xdr:from>
    <xdr:ext cx="469744" cy="259045"/>
    <xdr:sp macro="" textlink="">
      <xdr:nvSpPr>
        <xdr:cNvPr id="189" name="テキスト ボックス 188"/>
        <xdr:cNvSpPr txBox="1"/>
      </xdr:nvSpPr>
      <xdr:spPr>
        <a:xfrm>
          <a:off x="895427" y="1283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23977</xdr:rowOff>
    </xdr:from>
    <xdr:to>
      <xdr:col>6</xdr:col>
      <xdr:colOff>561975</xdr:colOff>
      <xdr:row>78</xdr:row>
      <xdr:rowOff>125577</xdr:rowOff>
    </xdr:to>
    <xdr:sp macro="" textlink="">
      <xdr:nvSpPr>
        <xdr:cNvPr id="195" name="円/楕円 194"/>
        <xdr:cNvSpPr/>
      </xdr:nvSpPr>
      <xdr:spPr>
        <a:xfrm>
          <a:off x="4584700" y="1339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110354</xdr:rowOff>
    </xdr:from>
    <xdr:ext cx="378565" cy="259045"/>
    <xdr:sp macro="" textlink="">
      <xdr:nvSpPr>
        <xdr:cNvPr id="196" name="維持補修費該当値テキスト"/>
        <xdr:cNvSpPr txBox="1"/>
      </xdr:nvSpPr>
      <xdr:spPr>
        <a:xfrm>
          <a:off x="4686300" y="13312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22515</xdr:rowOff>
    </xdr:from>
    <xdr:to>
      <xdr:col>5</xdr:col>
      <xdr:colOff>409575</xdr:colOff>
      <xdr:row>78</xdr:row>
      <xdr:rowOff>124115</xdr:rowOff>
    </xdr:to>
    <xdr:sp macro="" textlink="">
      <xdr:nvSpPr>
        <xdr:cNvPr id="197" name="円/楕円 196"/>
        <xdr:cNvSpPr/>
      </xdr:nvSpPr>
      <xdr:spPr>
        <a:xfrm>
          <a:off x="3746500" y="1339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78</xdr:row>
      <xdr:rowOff>115242</xdr:rowOff>
    </xdr:from>
    <xdr:ext cx="378565" cy="259045"/>
    <xdr:sp macro="" textlink="">
      <xdr:nvSpPr>
        <xdr:cNvPr id="198" name="テキスト ボックス 197"/>
        <xdr:cNvSpPr txBox="1"/>
      </xdr:nvSpPr>
      <xdr:spPr>
        <a:xfrm>
          <a:off x="3608017" y="13488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17577</xdr:rowOff>
    </xdr:from>
    <xdr:to>
      <xdr:col>4</xdr:col>
      <xdr:colOff>206375</xdr:colOff>
      <xdr:row>78</xdr:row>
      <xdr:rowOff>119177</xdr:rowOff>
    </xdr:to>
    <xdr:sp macro="" textlink="">
      <xdr:nvSpPr>
        <xdr:cNvPr id="199" name="円/楕円 198"/>
        <xdr:cNvSpPr/>
      </xdr:nvSpPr>
      <xdr:spPr>
        <a:xfrm>
          <a:off x="2857500" y="1339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110304</xdr:rowOff>
    </xdr:from>
    <xdr:ext cx="378565" cy="259045"/>
    <xdr:sp macro="" textlink="">
      <xdr:nvSpPr>
        <xdr:cNvPr id="200" name="テキスト ボックス 199"/>
        <xdr:cNvSpPr txBox="1"/>
      </xdr:nvSpPr>
      <xdr:spPr>
        <a:xfrm>
          <a:off x="2719017" y="13483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12822</xdr:rowOff>
    </xdr:from>
    <xdr:to>
      <xdr:col>3</xdr:col>
      <xdr:colOff>3175</xdr:colOff>
      <xdr:row>78</xdr:row>
      <xdr:rowOff>114422</xdr:rowOff>
    </xdr:to>
    <xdr:sp macro="" textlink="">
      <xdr:nvSpPr>
        <xdr:cNvPr id="201" name="円/楕円 200"/>
        <xdr:cNvSpPr/>
      </xdr:nvSpPr>
      <xdr:spPr>
        <a:xfrm>
          <a:off x="1968500" y="1338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105549</xdr:rowOff>
    </xdr:from>
    <xdr:ext cx="378565" cy="259045"/>
    <xdr:sp macro="" textlink="">
      <xdr:nvSpPr>
        <xdr:cNvPr id="202" name="テキスト ボックス 201"/>
        <xdr:cNvSpPr txBox="1"/>
      </xdr:nvSpPr>
      <xdr:spPr>
        <a:xfrm>
          <a:off x="1830017" y="13478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13554</xdr:rowOff>
    </xdr:from>
    <xdr:to>
      <xdr:col>1</xdr:col>
      <xdr:colOff>485775</xdr:colOff>
      <xdr:row>78</xdr:row>
      <xdr:rowOff>115154</xdr:rowOff>
    </xdr:to>
    <xdr:sp macro="" textlink="">
      <xdr:nvSpPr>
        <xdr:cNvPr id="203" name="円/楕円 202"/>
        <xdr:cNvSpPr/>
      </xdr:nvSpPr>
      <xdr:spPr>
        <a:xfrm>
          <a:off x="1079500" y="1338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106281</xdr:rowOff>
    </xdr:from>
    <xdr:ext cx="378565" cy="259045"/>
    <xdr:sp macro="" textlink="">
      <xdr:nvSpPr>
        <xdr:cNvPr id="204" name="テキスト ボックス 203"/>
        <xdr:cNvSpPr txBox="1"/>
      </xdr:nvSpPr>
      <xdr:spPr>
        <a:xfrm>
          <a:off x="941017" y="13479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17445</xdr:rowOff>
    </xdr:from>
    <xdr:to>
      <xdr:col>6</xdr:col>
      <xdr:colOff>510540</xdr:colOff>
      <xdr:row>98</xdr:row>
      <xdr:rowOff>81429</xdr:rowOff>
    </xdr:to>
    <xdr:cxnSp macro="">
      <xdr:nvCxnSpPr>
        <xdr:cNvPr id="227" name="直線コネクタ 226"/>
        <xdr:cNvCxnSpPr/>
      </xdr:nvCxnSpPr>
      <xdr:spPr>
        <a:xfrm flipV="1">
          <a:off x="4633595" y="15447945"/>
          <a:ext cx="1270" cy="14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85256</xdr:rowOff>
    </xdr:from>
    <xdr:ext cx="534377" cy="259045"/>
    <xdr:sp macro="" textlink="">
      <xdr:nvSpPr>
        <xdr:cNvPr id="228" name="扶助費最小値テキスト"/>
        <xdr:cNvSpPr txBox="1"/>
      </xdr:nvSpPr>
      <xdr:spPr>
        <a:xfrm>
          <a:off x="4686300" y="1688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62,549</a:t>
          </a:r>
          <a:endParaRPr kumimoji="1" lang="ja-JP" altLang="en-US" sz="1000" b="1">
            <a:latin typeface="ＭＳ Ｐゴシック"/>
          </a:endParaRPr>
        </a:p>
      </xdr:txBody>
    </xdr:sp>
    <xdr:clientData/>
  </xdr:oneCellAnchor>
  <xdr:twoCellAnchor>
    <xdr:from>
      <xdr:col>6</xdr:col>
      <xdr:colOff>422275</xdr:colOff>
      <xdr:row>98</xdr:row>
      <xdr:rowOff>81429</xdr:rowOff>
    </xdr:from>
    <xdr:to>
      <xdr:col>6</xdr:col>
      <xdr:colOff>600075</xdr:colOff>
      <xdr:row>98</xdr:row>
      <xdr:rowOff>81429</xdr:rowOff>
    </xdr:to>
    <xdr:cxnSp macro="">
      <xdr:nvCxnSpPr>
        <xdr:cNvPr id="229" name="直線コネクタ 228"/>
        <xdr:cNvCxnSpPr/>
      </xdr:nvCxnSpPr>
      <xdr:spPr>
        <a:xfrm>
          <a:off x="4546600" y="16883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135572</xdr:rowOff>
    </xdr:from>
    <xdr:ext cx="599010" cy="259045"/>
    <xdr:sp macro="" textlink="">
      <xdr:nvSpPr>
        <xdr:cNvPr id="230" name="扶助費最大値テキスト"/>
        <xdr:cNvSpPr txBox="1"/>
      </xdr:nvSpPr>
      <xdr:spPr>
        <a:xfrm>
          <a:off x="4686300" y="1522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125,348</a:t>
          </a:r>
          <a:endParaRPr kumimoji="1" lang="ja-JP" altLang="en-US" sz="1000" b="1">
            <a:latin typeface="ＭＳ Ｐゴシック"/>
          </a:endParaRPr>
        </a:p>
      </xdr:txBody>
    </xdr:sp>
    <xdr:clientData/>
  </xdr:oneCellAnchor>
  <xdr:twoCellAnchor>
    <xdr:from>
      <xdr:col>6</xdr:col>
      <xdr:colOff>422275</xdr:colOff>
      <xdr:row>90</xdr:row>
      <xdr:rowOff>17445</xdr:rowOff>
    </xdr:from>
    <xdr:to>
      <xdr:col>6</xdr:col>
      <xdr:colOff>600075</xdr:colOff>
      <xdr:row>90</xdr:row>
      <xdr:rowOff>17445</xdr:rowOff>
    </xdr:to>
    <xdr:cxnSp macro="">
      <xdr:nvCxnSpPr>
        <xdr:cNvPr id="231" name="直線コネクタ 230"/>
        <xdr:cNvCxnSpPr/>
      </xdr:nvCxnSpPr>
      <xdr:spPr>
        <a:xfrm>
          <a:off x="4546600" y="1544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132933</xdr:rowOff>
    </xdr:from>
    <xdr:to>
      <xdr:col>6</xdr:col>
      <xdr:colOff>511175</xdr:colOff>
      <xdr:row>97</xdr:row>
      <xdr:rowOff>148890</xdr:rowOff>
    </xdr:to>
    <xdr:cxnSp macro="">
      <xdr:nvCxnSpPr>
        <xdr:cNvPr id="232" name="直線コネクタ 231"/>
        <xdr:cNvCxnSpPr/>
      </xdr:nvCxnSpPr>
      <xdr:spPr>
        <a:xfrm flipV="1">
          <a:off x="3797300" y="16763583"/>
          <a:ext cx="838200" cy="1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167693</xdr:rowOff>
    </xdr:from>
    <xdr:ext cx="534377" cy="259045"/>
    <xdr:sp macro="" textlink="">
      <xdr:nvSpPr>
        <xdr:cNvPr id="233" name="扶助費平均値テキスト"/>
        <xdr:cNvSpPr txBox="1"/>
      </xdr:nvSpPr>
      <xdr:spPr>
        <a:xfrm>
          <a:off x="4686300" y="16112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144816</xdr:rowOff>
    </xdr:from>
    <xdr:to>
      <xdr:col>6</xdr:col>
      <xdr:colOff>561975</xdr:colOff>
      <xdr:row>95</xdr:row>
      <xdr:rowOff>74966</xdr:rowOff>
    </xdr:to>
    <xdr:sp macro="" textlink="">
      <xdr:nvSpPr>
        <xdr:cNvPr id="234" name="フローチャート : 判断 233"/>
        <xdr:cNvSpPr/>
      </xdr:nvSpPr>
      <xdr:spPr>
        <a:xfrm>
          <a:off x="4584700" y="1626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148890</xdr:rowOff>
    </xdr:from>
    <xdr:to>
      <xdr:col>5</xdr:col>
      <xdr:colOff>358775</xdr:colOff>
      <xdr:row>98</xdr:row>
      <xdr:rowOff>121138</xdr:rowOff>
    </xdr:to>
    <xdr:cxnSp macro="">
      <xdr:nvCxnSpPr>
        <xdr:cNvPr id="235" name="直線コネクタ 234"/>
        <xdr:cNvCxnSpPr/>
      </xdr:nvCxnSpPr>
      <xdr:spPr>
        <a:xfrm flipV="1">
          <a:off x="2908300" y="16779540"/>
          <a:ext cx="889000" cy="14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51730</xdr:rowOff>
    </xdr:from>
    <xdr:to>
      <xdr:col>5</xdr:col>
      <xdr:colOff>409575</xdr:colOff>
      <xdr:row>95</xdr:row>
      <xdr:rowOff>153330</xdr:rowOff>
    </xdr:to>
    <xdr:sp macro="" textlink="">
      <xdr:nvSpPr>
        <xdr:cNvPr id="236" name="フローチャート : 判断 235"/>
        <xdr:cNvSpPr/>
      </xdr:nvSpPr>
      <xdr:spPr>
        <a:xfrm>
          <a:off x="3746500" y="1633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169857</xdr:rowOff>
    </xdr:from>
    <xdr:ext cx="534377" cy="259045"/>
    <xdr:sp macro="" textlink="">
      <xdr:nvSpPr>
        <xdr:cNvPr id="237" name="テキスト ボックス 236"/>
        <xdr:cNvSpPr txBox="1"/>
      </xdr:nvSpPr>
      <xdr:spPr>
        <a:xfrm>
          <a:off x="3530111" y="1611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121138</xdr:rowOff>
    </xdr:from>
    <xdr:to>
      <xdr:col>4</xdr:col>
      <xdr:colOff>155575</xdr:colOff>
      <xdr:row>99</xdr:row>
      <xdr:rowOff>14404</xdr:rowOff>
    </xdr:to>
    <xdr:cxnSp macro="">
      <xdr:nvCxnSpPr>
        <xdr:cNvPr id="238" name="直線コネクタ 237"/>
        <xdr:cNvCxnSpPr/>
      </xdr:nvCxnSpPr>
      <xdr:spPr>
        <a:xfrm flipV="1">
          <a:off x="2019300" y="16923238"/>
          <a:ext cx="889000" cy="6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168041</xdr:rowOff>
    </xdr:from>
    <xdr:to>
      <xdr:col>4</xdr:col>
      <xdr:colOff>206375</xdr:colOff>
      <xdr:row>96</xdr:row>
      <xdr:rowOff>98191</xdr:rowOff>
    </xdr:to>
    <xdr:sp macro="" textlink="">
      <xdr:nvSpPr>
        <xdr:cNvPr id="239" name="フローチャート : 判断 238"/>
        <xdr:cNvSpPr/>
      </xdr:nvSpPr>
      <xdr:spPr>
        <a:xfrm>
          <a:off x="2857500" y="1645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114718</xdr:rowOff>
    </xdr:from>
    <xdr:ext cx="534377" cy="259045"/>
    <xdr:sp macro="" textlink="">
      <xdr:nvSpPr>
        <xdr:cNvPr id="240" name="テキスト ボックス 239"/>
        <xdr:cNvSpPr txBox="1"/>
      </xdr:nvSpPr>
      <xdr:spPr>
        <a:xfrm>
          <a:off x="2641111" y="1623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3592</xdr:rowOff>
    </xdr:from>
    <xdr:to>
      <xdr:col>2</xdr:col>
      <xdr:colOff>638175</xdr:colOff>
      <xdr:row>99</xdr:row>
      <xdr:rowOff>14404</xdr:rowOff>
    </xdr:to>
    <xdr:cxnSp macro="">
      <xdr:nvCxnSpPr>
        <xdr:cNvPr id="241" name="直線コネクタ 240"/>
        <xdr:cNvCxnSpPr/>
      </xdr:nvCxnSpPr>
      <xdr:spPr>
        <a:xfrm>
          <a:off x="1130300" y="16977142"/>
          <a:ext cx="889000" cy="1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33350</xdr:rowOff>
    </xdr:from>
    <xdr:to>
      <xdr:col>3</xdr:col>
      <xdr:colOff>3175</xdr:colOff>
      <xdr:row>96</xdr:row>
      <xdr:rowOff>134950</xdr:rowOff>
    </xdr:to>
    <xdr:sp macro="" textlink="">
      <xdr:nvSpPr>
        <xdr:cNvPr id="242" name="フローチャート : 判断 241"/>
        <xdr:cNvSpPr/>
      </xdr:nvSpPr>
      <xdr:spPr>
        <a:xfrm>
          <a:off x="1968500" y="164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151477</xdr:rowOff>
    </xdr:from>
    <xdr:ext cx="534377" cy="259045"/>
    <xdr:sp macro="" textlink="">
      <xdr:nvSpPr>
        <xdr:cNvPr id="243" name="テキスト ボックス 242"/>
        <xdr:cNvSpPr txBox="1"/>
      </xdr:nvSpPr>
      <xdr:spPr>
        <a:xfrm>
          <a:off x="1752111" y="162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31133</xdr:rowOff>
    </xdr:from>
    <xdr:to>
      <xdr:col>1</xdr:col>
      <xdr:colOff>485775</xdr:colOff>
      <xdr:row>96</xdr:row>
      <xdr:rowOff>132733</xdr:rowOff>
    </xdr:to>
    <xdr:sp macro="" textlink="">
      <xdr:nvSpPr>
        <xdr:cNvPr id="244" name="フローチャート : 判断 243"/>
        <xdr:cNvSpPr/>
      </xdr:nvSpPr>
      <xdr:spPr>
        <a:xfrm>
          <a:off x="1079500" y="164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149260</xdr:rowOff>
    </xdr:from>
    <xdr:ext cx="534377" cy="259045"/>
    <xdr:sp macro="" textlink="">
      <xdr:nvSpPr>
        <xdr:cNvPr id="245" name="テキスト ボックス 244"/>
        <xdr:cNvSpPr txBox="1"/>
      </xdr:nvSpPr>
      <xdr:spPr>
        <a:xfrm>
          <a:off x="863111" y="162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82133</xdr:rowOff>
    </xdr:from>
    <xdr:to>
      <xdr:col>6</xdr:col>
      <xdr:colOff>561975</xdr:colOff>
      <xdr:row>98</xdr:row>
      <xdr:rowOff>12283</xdr:rowOff>
    </xdr:to>
    <xdr:sp macro="" textlink="">
      <xdr:nvSpPr>
        <xdr:cNvPr id="251" name="円/楕円 250"/>
        <xdr:cNvSpPr/>
      </xdr:nvSpPr>
      <xdr:spPr>
        <a:xfrm>
          <a:off x="4584700" y="1671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168510</xdr:rowOff>
    </xdr:from>
    <xdr:ext cx="534377" cy="259045"/>
    <xdr:sp macro="" textlink="">
      <xdr:nvSpPr>
        <xdr:cNvPr id="252" name="扶助費該当値テキスト"/>
        <xdr:cNvSpPr txBox="1"/>
      </xdr:nvSpPr>
      <xdr:spPr>
        <a:xfrm>
          <a:off x="4686300" y="166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67,796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98090</xdr:rowOff>
    </xdr:from>
    <xdr:to>
      <xdr:col>5</xdr:col>
      <xdr:colOff>409575</xdr:colOff>
      <xdr:row>98</xdr:row>
      <xdr:rowOff>28240</xdr:rowOff>
    </xdr:to>
    <xdr:sp macro="" textlink="">
      <xdr:nvSpPr>
        <xdr:cNvPr id="253" name="円/楕円 252"/>
        <xdr:cNvSpPr/>
      </xdr:nvSpPr>
      <xdr:spPr>
        <a:xfrm>
          <a:off x="3746500" y="167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19367</xdr:rowOff>
    </xdr:from>
    <xdr:ext cx="534377" cy="259045"/>
    <xdr:sp macro="" textlink="">
      <xdr:nvSpPr>
        <xdr:cNvPr id="254" name="テキスト ボックス 253"/>
        <xdr:cNvSpPr txBox="1"/>
      </xdr:nvSpPr>
      <xdr:spPr>
        <a:xfrm>
          <a:off x="3530111" y="1682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67,098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70338</xdr:rowOff>
    </xdr:from>
    <xdr:to>
      <xdr:col>4</xdr:col>
      <xdr:colOff>206375</xdr:colOff>
      <xdr:row>99</xdr:row>
      <xdr:rowOff>488</xdr:rowOff>
    </xdr:to>
    <xdr:sp macro="" textlink="">
      <xdr:nvSpPr>
        <xdr:cNvPr id="255" name="円/楕円 254"/>
        <xdr:cNvSpPr/>
      </xdr:nvSpPr>
      <xdr:spPr>
        <a:xfrm>
          <a:off x="2857500" y="1687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163065</xdr:rowOff>
    </xdr:from>
    <xdr:ext cx="534377" cy="259045"/>
    <xdr:sp macro="" textlink="">
      <xdr:nvSpPr>
        <xdr:cNvPr id="256" name="テキスト ボックス 255"/>
        <xdr:cNvSpPr txBox="1"/>
      </xdr:nvSpPr>
      <xdr:spPr>
        <a:xfrm>
          <a:off x="2641111" y="1696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60,812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135054</xdr:rowOff>
    </xdr:from>
    <xdr:to>
      <xdr:col>3</xdr:col>
      <xdr:colOff>3175</xdr:colOff>
      <xdr:row>99</xdr:row>
      <xdr:rowOff>65204</xdr:rowOff>
    </xdr:to>
    <xdr:sp macro="" textlink="">
      <xdr:nvSpPr>
        <xdr:cNvPr id="257" name="円/楕円 256"/>
        <xdr:cNvSpPr/>
      </xdr:nvSpPr>
      <xdr:spPr>
        <a:xfrm>
          <a:off x="1968500" y="1693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56331</xdr:rowOff>
    </xdr:from>
    <xdr:ext cx="534377" cy="259045"/>
    <xdr:sp macro="" textlink="">
      <xdr:nvSpPr>
        <xdr:cNvPr id="258" name="テキスト ボックス 257"/>
        <xdr:cNvSpPr txBox="1"/>
      </xdr:nvSpPr>
      <xdr:spPr>
        <a:xfrm>
          <a:off x="1752111" y="1702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57,981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124242</xdr:rowOff>
    </xdr:from>
    <xdr:to>
      <xdr:col>1</xdr:col>
      <xdr:colOff>485775</xdr:colOff>
      <xdr:row>99</xdr:row>
      <xdr:rowOff>54392</xdr:rowOff>
    </xdr:to>
    <xdr:sp macro="" textlink="">
      <xdr:nvSpPr>
        <xdr:cNvPr id="259" name="円/楕円 258"/>
        <xdr:cNvSpPr/>
      </xdr:nvSpPr>
      <xdr:spPr>
        <a:xfrm>
          <a:off x="1079500" y="1692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45519</xdr:rowOff>
    </xdr:from>
    <xdr:ext cx="534377" cy="259045"/>
    <xdr:sp macro="" textlink="">
      <xdr:nvSpPr>
        <xdr:cNvPr id="260" name="テキスト ボックス 259"/>
        <xdr:cNvSpPr txBox="1"/>
      </xdr:nvSpPr>
      <xdr:spPr>
        <a:xfrm>
          <a:off x="863111" y="170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34487</xdr:rowOff>
    </xdr:from>
    <xdr:to>
      <xdr:col>15</xdr:col>
      <xdr:colOff>180340</xdr:colOff>
      <xdr:row>37</xdr:row>
      <xdr:rowOff>143186</xdr:rowOff>
    </xdr:to>
    <xdr:cxnSp macro="">
      <xdr:nvCxnSpPr>
        <xdr:cNvPr id="284" name="直線コネクタ 283"/>
        <xdr:cNvCxnSpPr/>
      </xdr:nvCxnSpPr>
      <xdr:spPr>
        <a:xfrm flipV="1">
          <a:off x="10475595" y="5349437"/>
          <a:ext cx="1270" cy="113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147013</xdr:rowOff>
    </xdr:from>
    <xdr:ext cx="534377" cy="259045"/>
    <xdr:sp macro="" textlink="">
      <xdr:nvSpPr>
        <xdr:cNvPr id="285" name="補助費等最小値テキスト"/>
        <xdr:cNvSpPr txBox="1"/>
      </xdr:nvSpPr>
      <xdr:spPr>
        <a:xfrm>
          <a:off x="10528300" y="64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12,817</a:t>
          </a:r>
          <a:endParaRPr kumimoji="1" lang="ja-JP" altLang="en-US" sz="1000" b="1">
            <a:latin typeface="ＭＳ Ｐゴシック"/>
          </a:endParaRPr>
        </a:p>
      </xdr:txBody>
    </xdr:sp>
    <xdr:clientData/>
  </xdr:oneCellAnchor>
  <xdr:twoCellAnchor>
    <xdr:from>
      <xdr:col>15</xdr:col>
      <xdr:colOff>92075</xdr:colOff>
      <xdr:row>37</xdr:row>
      <xdr:rowOff>143186</xdr:rowOff>
    </xdr:from>
    <xdr:to>
      <xdr:col>15</xdr:col>
      <xdr:colOff>269875</xdr:colOff>
      <xdr:row>37</xdr:row>
      <xdr:rowOff>143186</xdr:rowOff>
    </xdr:to>
    <xdr:cxnSp macro="">
      <xdr:nvCxnSpPr>
        <xdr:cNvPr id="286" name="直線コネクタ 285"/>
        <xdr:cNvCxnSpPr/>
      </xdr:nvCxnSpPr>
      <xdr:spPr>
        <a:xfrm>
          <a:off x="10388600" y="648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152614</xdr:rowOff>
    </xdr:from>
    <xdr:ext cx="534377" cy="259045"/>
    <xdr:sp macro="" textlink="">
      <xdr:nvSpPr>
        <xdr:cNvPr id="287" name="補助費等最大値テキスト"/>
        <xdr:cNvSpPr txBox="1"/>
      </xdr:nvSpPr>
      <xdr:spPr>
        <a:xfrm>
          <a:off x="10528300" y="512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72,523</a:t>
          </a:r>
          <a:endParaRPr kumimoji="1" lang="ja-JP" altLang="en-US" sz="1000" b="1">
            <a:latin typeface="ＭＳ Ｐゴシック"/>
          </a:endParaRPr>
        </a:p>
      </xdr:txBody>
    </xdr:sp>
    <xdr:clientData/>
  </xdr:oneCellAnchor>
  <xdr:twoCellAnchor>
    <xdr:from>
      <xdr:col>15</xdr:col>
      <xdr:colOff>92075</xdr:colOff>
      <xdr:row>31</xdr:row>
      <xdr:rowOff>34487</xdr:rowOff>
    </xdr:from>
    <xdr:to>
      <xdr:col>15</xdr:col>
      <xdr:colOff>269875</xdr:colOff>
      <xdr:row>31</xdr:row>
      <xdr:rowOff>34487</xdr:rowOff>
    </xdr:to>
    <xdr:cxnSp macro="">
      <xdr:nvCxnSpPr>
        <xdr:cNvPr id="288" name="直線コネクタ 287"/>
        <xdr:cNvCxnSpPr/>
      </xdr:nvCxnSpPr>
      <xdr:spPr>
        <a:xfrm>
          <a:off x="10388600" y="534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166541</xdr:rowOff>
    </xdr:from>
    <xdr:to>
      <xdr:col>15</xdr:col>
      <xdr:colOff>180975</xdr:colOff>
      <xdr:row>35</xdr:row>
      <xdr:rowOff>83388</xdr:rowOff>
    </xdr:to>
    <xdr:cxnSp macro="">
      <xdr:nvCxnSpPr>
        <xdr:cNvPr id="289" name="直線コネクタ 288"/>
        <xdr:cNvCxnSpPr/>
      </xdr:nvCxnSpPr>
      <xdr:spPr>
        <a:xfrm flipV="1">
          <a:off x="9639300" y="5995841"/>
          <a:ext cx="838200" cy="8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69956</xdr:rowOff>
    </xdr:from>
    <xdr:ext cx="534377" cy="259045"/>
    <xdr:sp macro="" textlink="">
      <xdr:nvSpPr>
        <xdr:cNvPr id="290" name="補助費等平均値テキスト"/>
        <xdr:cNvSpPr txBox="1"/>
      </xdr:nvSpPr>
      <xdr:spPr>
        <a:xfrm>
          <a:off x="10528300" y="6070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91529</xdr:rowOff>
    </xdr:from>
    <xdr:to>
      <xdr:col>15</xdr:col>
      <xdr:colOff>231775</xdr:colOff>
      <xdr:row>36</xdr:row>
      <xdr:rowOff>21679</xdr:rowOff>
    </xdr:to>
    <xdr:sp macro="" textlink="">
      <xdr:nvSpPr>
        <xdr:cNvPr id="291" name="フローチャート : 判断 290"/>
        <xdr:cNvSpPr/>
      </xdr:nvSpPr>
      <xdr:spPr>
        <a:xfrm>
          <a:off x="104267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83388</xdr:rowOff>
    </xdr:from>
    <xdr:to>
      <xdr:col>14</xdr:col>
      <xdr:colOff>28575</xdr:colOff>
      <xdr:row>35</xdr:row>
      <xdr:rowOff>102686</xdr:rowOff>
    </xdr:to>
    <xdr:cxnSp macro="">
      <xdr:nvCxnSpPr>
        <xdr:cNvPr id="292" name="直線コネクタ 291"/>
        <xdr:cNvCxnSpPr/>
      </xdr:nvCxnSpPr>
      <xdr:spPr>
        <a:xfrm flipV="1">
          <a:off x="8750300" y="6084138"/>
          <a:ext cx="889000" cy="1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140164</xdr:rowOff>
    </xdr:from>
    <xdr:to>
      <xdr:col>14</xdr:col>
      <xdr:colOff>79375</xdr:colOff>
      <xdr:row>36</xdr:row>
      <xdr:rowOff>70314</xdr:rowOff>
    </xdr:to>
    <xdr:sp macro="" textlink="">
      <xdr:nvSpPr>
        <xdr:cNvPr id="293" name="フローチャート : 判断 292"/>
        <xdr:cNvSpPr/>
      </xdr:nvSpPr>
      <xdr:spPr>
        <a:xfrm>
          <a:off x="9588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61441</xdr:rowOff>
    </xdr:from>
    <xdr:ext cx="534377" cy="259045"/>
    <xdr:sp macro="" textlink="">
      <xdr:nvSpPr>
        <xdr:cNvPr id="294" name="テキスト ボックス 293"/>
        <xdr:cNvSpPr txBox="1"/>
      </xdr:nvSpPr>
      <xdr:spPr>
        <a:xfrm>
          <a:off x="9372111" y="62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92685</xdr:rowOff>
    </xdr:from>
    <xdr:to>
      <xdr:col>12</xdr:col>
      <xdr:colOff>511175</xdr:colOff>
      <xdr:row>35</xdr:row>
      <xdr:rowOff>102686</xdr:rowOff>
    </xdr:to>
    <xdr:cxnSp macro="">
      <xdr:nvCxnSpPr>
        <xdr:cNvPr id="295" name="直線コネクタ 294"/>
        <xdr:cNvCxnSpPr/>
      </xdr:nvCxnSpPr>
      <xdr:spPr>
        <a:xfrm>
          <a:off x="7861300" y="6093435"/>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98292</xdr:rowOff>
    </xdr:from>
    <xdr:to>
      <xdr:col>12</xdr:col>
      <xdr:colOff>561975</xdr:colOff>
      <xdr:row>36</xdr:row>
      <xdr:rowOff>28442</xdr:rowOff>
    </xdr:to>
    <xdr:sp macro="" textlink="">
      <xdr:nvSpPr>
        <xdr:cNvPr id="296" name="フローチャート : 判断 295"/>
        <xdr:cNvSpPr/>
      </xdr:nvSpPr>
      <xdr:spPr>
        <a:xfrm>
          <a:off x="8699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19569</xdr:rowOff>
    </xdr:from>
    <xdr:ext cx="534377" cy="259045"/>
    <xdr:sp macro="" textlink="">
      <xdr:nvSpPr>
        <xdr:cNvPr id="297" name="テキスト ボックス 296"/>
        <xdr:cNvSpPr txBox="1"/>
      </xdr:nvSpPr>
      <xdr:spPr>
        <a:xfrm>
          <a:off x="8483111" y="61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92685</xdr:rowOff>
    </xdr:from>
    <xdr:to>
      <xdr:col>11</xdr:col>
      <xdr:colOff>307975</xdr:colOff>
      <xdr:row>35</xdr:row>
      <xdr:rowOff>119640</xdr:rowOff>
    </xdr:to>
    <xdr:cxnSp macro="">
      <xdr:nvCxnSpPr>
        <xdr:cNvPr id="298" name="直線コネクタ 297"/>
        <xdr:cNvCxnSpPr/>
      </xdr:nvCxnSpPr>
      <xdr:spPr>
        <a:xfrm flipV="1">
          <a:off x="6972300" y="6093435"/>
          <a:ext cx="889000" cy="2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158814</xdr:rowOff>
    </xdr:from>
    <xdr:to>
      <xdr:col>11</xdr:col>
      <xdr:colOff>358775</xdr:colOff>
      <xdr:row>36</xdr:row>
      <xdr:rowOff>88964</xdr:rowOff>
    </xdr:to>
    <xdr:sp macro="" textlink="">
      <xdr:nvSpPr>
        <xdr:cNvPr id="299" name="フローチャート : 判断 298"/>
        <xdr:cNvSpPr/>
      </xdr:nvSpPr>
      <xdr:spPr>
        <a:xfrm>
          <a:off x="7810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80091</xdr:rowOff>
    </xdr:from>
    <xdr:ext cx="534377" cy="259045"/>
    <xdr:sp macro="" textlink="">
      <xdr:nvSpPr>
        <xdr:cNvPr id="300" name="テキスト ボックス 299"/>
        <xdr:cNvSpPr txBox="1"/>
      </xdr:nvSpPr>
      <xdr:spPr>
        <a:xfrm>
          <a:off x="7594111" y="625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31921</xdr:rowOff>
    </xdr:from>
    <xdr:to>
      <xdr:col>10</xdr:col>
      <xdr:colOff>155575</xdr:colOff>
      <xdr:row>36</xdr:row>
      <xdr:rowOff>133521</xdr:rowOff>
    </xdr:to>
    <xdr:sp macro="" textlink="">
      <xdr:nvSpPr>
        <xdr:cNvPr id="301" name="フローチャート : 判断 300"/>
        <xdr:cNvSpPr/>
      </xdr:nvSpPr>
      <xdr:spPr>
        <a:xfrm>
          <a:off x="6921500" y="620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124648</xdr:rowOff>
    </xdr:from>
    <xdr:ext cx="534377" cy="259045"/>
    <xdr:sp macro="" textlink="">
      <xdr:nvSpPr>
        <xdr:cNvPr id="302" name="テキスト ボックス 301"/>
        <xdr:cNvSpPr txBox="1"/>
      </xdr:nvSpPr>
      <xdr:spPr>
        <a:xfrm>
          <a:off x="6705111" y="629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24,991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115741</xdr:rowOff>
    </xdr:from>
    <xdr:to>
      <xdr:col>15</xdr:col>
      <xdr:colOff>231775</xdr:colOff>
      <xdr:row>35</xdr:row>
      <xdr:rowOff>45891</xdr:rowOff>
    </xdr:to>
    <xdr:sp macro="" textlink="">
      <xdr:nvSpPr>
        <xdr:cNvPr id="308" name="円/楕円 307"/>
        <xdr:cNvSpPr/>
      </xdr:nvSpPr>
      <xdr:spPr>
        <a:xfrm>
          <a:off x="10426700" y="594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138618</xdr:rowOff>
    </xdr:from>
    <xdr:ext cx="534377" cy="259045"/>
    <xdr:sp macro="" textlink="">
      <xdr:nvSpPr>
        <xdr:cNvPr id="309" name="補助費等該当値テキスト"/>
        <xdr:cNvSpPr txBox="1"/>
      </xdr:nvSpPr>
      <xdr:spPr>
        <a:xfrm>
          <a:off x="10528300" y="579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38,591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32588</xdr:rowOff>
    </xdr:from>
    <xdr:to>
      <xdr:col>14</xdr:col>
      <xdr:colOff>79375</xdr:colOff>
      <xdr:row>35</xdr:row>
      <xdr:rowOff>134188</xdr:rowOff>
    </xdr:to>
    <xdr:sp macro="" textlink="">
      <xdr:nvSpPr>
        <xdr:cNvPr id="310" name="円/楕円 309"/>
        <xdr:cNvSpPr/>
      </xdr:nvSpPr>
      <xdr:spPr>
        <a:xfrm>
          <a:off x="9588500" y="603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150715</xdr:rowOff>
    </xdr:from>
    <xdr:ext cx="534377" cy="259045"/>
    <xdr:sp macro="" textlink="">
      <xdr:nvSpPr>
        <xdr:cNvPr id="311" name="テキスト ボックス 310"/>
        <xdr:cNvSpPr txBox="1"/>
      </xdr:nvSpPr>
      <xdr:spPr>
        <a:xfrm>
          <a:off x="9372111" y="580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33,956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51886</xdr:rowOff>
    </xdr:from>
    <xdr:to>
      <xdr:col>12</xdr:col>
      <xdr:colOff>561975</xdr:colOff>
      <xdr:row>35</xdr:row>
      <xdr:rowOff>153486</xdr:rowOff>
    </xdr:to>
    <xdr:sp macro="" textlink="">
      <xdr:nvSpPr>
        <xdr:cNvPr id="312" name="円/楕円 311"/>
        <xdr:cNvSpPr/>
      </xdr:nvSpPr>
      <xdr:spPr>
        <a:xfrm>
          <a:off x="8699500" y="605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170013</xdr:rowOff>
    </xdr:from>
    <xdr:ext cx="534377" cy="259045"/>
    <xdr:sp macro="" textlink="">
      <xdr:nvSpPr>
        <xdr:cNvPr id="313" name="テキスト ボックス 312"/>
        <xdr:cNvSpPr txBox="1"/>
      </xdr:nvSpPr>
      <xdr:spPr>
        <a:xfrm>
          <a:off x="8483111" y="582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32,943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41885</xdr:rowOff>
    </xdr:from>
    <xdr:to>
      <xdr:col>11</xdr:col>
      <xdr:colOff>358775</xdr:colOff>
      <xdr:row>35</xdr:row>
      <xdr:rowOff>143485</xdr:rowOff>
    </xdr:to>
    <xdr:sp macro="" textlink="">
      <xdr:nvSpPr>
        <xdr:cNvPr id="314" name="円/楕円 313"/>
        <xdr:cNvSpPr/>
      </xdr:nvSpPr>
      <xdr:spPr>
        <a:xfrm>
          <a:off x="7810500" y="60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160012</xdr:rowOff>
    </xdr:from>
    <xdr:ext cx="534377" cy="259045"/>
    <xdr:sp macro="" textlink="">
      <xdr:nvSpPr>
        <xdr:cNvPr id="315" name="テキスト ボックス 314"/>
        <xdr:cNvSpPr txBox="1"/>
      </xdr:nvSpPr>
      <xdr:spPr>
        <a:xfrm>
          <a:off x="7594111" y="581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33,468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68840</xdr:rowOff>
    </xdr:from>
    <xdr:to>
      <xdr:col>10</xdr:col>
      <xdr:colOff>155575</xdr:colOff>
      <xdr:row>35</xdr:row>
      <xdr:rowOff>170440</xdr:rowOff>
    </xdr:to>
    <xdr:sp macro="" textlink="">
      <xdr:nvSpPr>
        <xdr:cNvPr id="316" name="円/楕円 315"/>
        <xdr:cNvSpPr/>
      </xdr:nvSpPr>
      <xdr:spPr>
        <a:xfrm>
          <a:off x="6921500" y="606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15517</xdr:rowOff>
    </xdr:from>
    <xdr:ext cx="534377" cy="259045"/>
    <xdr:sp macro="" textlink="">
      <xdr:nvSpPr>
        <xdr:cNvPr id="317" name="テキスト ボックス 316"/>
        <xdr:cNvSpPr txBox="1"/>
      </xdr:nvSpPr>
      <xdr:spPr>
        <a:xfrm>
          <a:off x="6705111" y="584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0" name="テキスト ボックス 329"/>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99078</xdr:rowOff>
    </xdr:from>
    <xdr:to>
      <xdr:col>15</xdr:col>
      <xdr:colOff>180340</xdr:colOff>
      <xdr:row>58</xdr:row>
      <xdr:rowOff>168778</xdr:rowOff>
    </xdr:to>
    <xdr:cxnSp macro="">
      <xdr:nvCxnSpPr>
        <xdr:cNvPr id="340" name="直線コネクタ 339"/>
        <xdr:cNvCxnSpPr/>
      </xdr:nvCxnSpPr>
      <xdr:spPr>
        <a:xfrm flipV="1">
          <a:off x="10475595" y="8671578"/>
          <a:ext cx="1270" cy="144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1155</xdr:rowOff>
    </xdr:from>
    <xdr:ext cx="534377" cy="259045"/>
    <xdr:sp macro="" textlink="">
      <xdr:nvSpPr>
        <xdr:cNvPr id="341" name="普通建設事業費最小値テキスト"/>
        <xdr:cNvSpPr txBox="1"/>
      </xdr:nvSpPr>
      <xdr:spPr>
        <a:xfrm>
          <a:off x="10528300" y="101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18,728</a:t>
          </a:r>
          <a:endParaRPr kumimoji="1" lang="ja-JP" altLang="en-US" sz="1000" b="1">
            <a:latin typeface="ＭＳ Ｐゴシック"/>
          </a:endParaRPr>
        </a:p>
      </xdr:txBody>
    </xdr:sp>
    <xdr:clientData/>
  </xdr:oneCellAnchor>
  <xdr:twoCellAnchor>
    <xdr:from>
      <xdr:col>15</xdr:col>
      <xdr:colOff>92075</xdr:colOff>
      <xdr:row>58</xdr:row>
      <xdr:rowOff>168778</xdr:rowOff>
    </xdr:from>
    <xdr:to>
      <xdr:col>15</xdr:col>
      <xdr:colOff>269875</xdr:colOff>
      <xdr:row>58</xdr:row>
      <xdr:rowOff>168778</xdr:rowOff>
    </xdr:to>
    <xdr:cxnSp macro="">
      <xdr:nvCxnSpPr>
        <xdr:cNvPr id="342" name="直線コネクタ 341"/>
        <xdr:cNvCxnSpPr/>
      </xdr:nvCxnSpPr>
      <xdr:spPr>
        <a:xfrm>
          <a:off x="10388600" y="1011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45755</xdr:rowOff>
    </xdr:from>
    <xdr:ext cx="534377" cy="259045"/>
    <xdr:sp macro="" textlink="">
      <xdr:nvSpPr>
        <xdr:cNvPr id="343" name="普通建設事業費最大値テキスト"/>
        <xdr:cNvSpPr txBox="1"/>
      </xdr:nvSpPr>
      <xdr:spPr>
        <a:xfrm>
          <a:off x="10528300" y="844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81,777</a:t>
          </a:r>
          <a:endParaRPr kumimoji="1" lang="ja-JP" altLang="en-US" sz="1000" b="1">
            <a:latin typeface="ＭＳ Ｐゴシック"/>
          </a:endParaRPr>
        </a:p>
      </xdr:txBody>
    </xdr:sp>
    <xdr:clientData/>
  </xdr:oneCellAnchor>
  <xdr:twoCellAnchor>
    <xdr:from>
      <xdr:col>15</xdr:col>
      <xdr:colOff>92075</xdr:colOff>
      <xdr:row>50</xdr:row>
      <xdr:rowOff>99078</xdr:rowOff>
    </xdr:from>
    <xdr:to>
      <xdr:col>15</xdr:col>
      <xdr:colOff>269875</xdr:colOff>
      <xdr:row>50</xdr:row>
      <xdr:rowOff>99078</xdr:rowOff>
    </xdr:to>
    <xdr:cxnSp macro="">
      <xdr:nvCxnSpPr>
        <xdr:cNvPr id="344" name="直線コネクタ 343"/>
        <xdr:cNvCxnSpPr/>
      </xdr:nvCxnSpPr>
      <xdr:spPr>
        <a:xfrm>
          <a:off x="10388600" y="867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68811</xdr:rowOff>
    </xdr:from>
    <xdr:to>
      <xdr:col>15</xdr:col>
      <xdr:colOff>180975</xdr:colOff>
      <xdr:row>58</xdr:row>
      <xdr:rowOff>90163</xdr:rowOff>
    </xdr:to>
    <xdr:cxnSp macro="">
      <xdr:nvCxnSpPr>
        <xdr:cNvPr id="345" name="直線コネクタ 344"/>
        <xdr:cNvCxnSpPr/>
      </xdr:nvCxnSpPr>
      <xdr:spPr>
        <a:xfrm flipV="1">
          <a:off x="9639300" y="10012911"/>
          <a:ext cx="838200" cy="2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87682</xdr:rowOff>
    </xdr:from>
    <xdr:ext cx="534377" cy="259045"/>
    <xdr:sp macro="" textlink="">
      <xdr:nvSpPr>
        <xdr:cNvPr id="346" name="普通建設事業費平均値テキスト"/>
        <xdr:cNvSpPr txBox="1"/>
      </xdr:nvSpPr>
      <xdr:spPr>
        <a:xfrm>
          <a:off x="10528300" y="9345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64805</xdr:rowOff>
    </xdr:from>
    <xdr:to>
      <xdr:col>15</xdr:col>
      <xdr:colOff>231775</xdr:colOff>
      <xdr:row>55</xdr:row>
      <xdr:rowOff>166405</xdr:rowOff>
    </xdr:to>
    <xdr:sp macro="" textlink="">
      <xdr:nvSpPr>
        <xdr:cNvPr id="347" name="フローチャート : 判断 346"/>
        <xdr:cNvSpPr/>
      </xdr:nvSpPr>
      <xdr:spPr>
        <a:xfrm>
          <a:off x="10426700" y="949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47940</xdr:rowOff>
    </xdr:from>
    <xdr:to>
      <xdr:col>14</xdr:col>
      <xdr:colOff>28575</xdr:colOff>
      <xdr:row>58</xdr:row>
      <xdr:rowOff>90163</xdr:rowOff>
    </xdr:to>
    <xdr:cxnSp macro="">
      <xdr:nvCxnSpPr>
        <xdr:cNvPr id="348" name="直線コネクタ 347"/>
        <xdr:cNvCxnSpPr/>
      </xdr:nvCxnSpPr>
      <xdr:spPr>
        <a:xfrm>
          <a:off x="8750300" y="9649140"/>
          <a:ext cx="889000" cy="38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103484</xdr:rowOff>
    </xdr:from>
    <xdr:to>
      <xdr:col>14</xdr:col>
      <xdr:colOff>79375</xdr:colOff>
      <xdr:row>56</xdr:row>
      <xdr:rowOff>33634</xdr:rowOff>
    </xdr:to>
    <xdr:sp macro="" textlink="">
      <xdr:nvSpPr>
        <xdr:cNvPr id="349" name="フローチャート : 判断 348"/>
        <xdr:cNvSpPr/>
      </xdr:nvSpPr>
      <xdr:spPr>
        <a:xfrm>
          <a:off x="9588500" y="953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50161</xdr:rowOff>
    </xdr:from>
    <xdr:ext cx="534377" cy="259045"/>
    <xdr:sp macro="" textlink="">
      <xdr:nvSpPr>
        <xdr:cNvPr id="350" name="テキスト ボックス 349"/>
        <xdr:cNvSpPr txBox="1"/>
      </xdr:nvSpPr>
      <xdr:spPr>
        <a:xfrm>
          <a:off x="9372111" y="930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80904</xdr:rowOff>
    </xdr:from>
    <xdr:to>
      <xdr:col>12</xdr:col>
      <xdr:colOff>511175</xdr:colOff>
      <xdr:row>56</xdr:row>
      <xdr:rowOff>47940</xdr:rowOff>
    </xdr:to>
    <xdr:cxnSp macro="">
      <xdr:nvCxnSpPr>
        <xdr:cNvPr id="351" name="直線コネクタ 350"/>
        <xdr:cNvCxnSpPr/>
      </xdr:nvCxnSpPr>
      <xdr:spPr>
        <a:xfrm>
          <a:off x="7861300" y="9510654"/>
          <a:ext cx="889000" cy="13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117818</xdr:rowOff>
    </xdr:from>
    <xdr:to>
      <xdr:col>12</xdr:col>
      <xdr:colOff>561975</xdr:colOff>
      <xdr:row>56</xdr:row>
      <xdr:rowOff>47968</xdr:rowOff>
    </xdr:to>
    <xdr:sp macro="" textlink="">
      <xdr:nvSpPr>
        <xdr:cNvPr id="352" name="フローチャート : 判断 351"/>
        <xdr:cNvSpPr/>
      </xdr:nvSpPr>
      <xdr:spPr>
        <a:xfrm>
          <a:off x="8699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64495</xdr:rowOff>
    </xdr:from>
    <xdr:ext cx="534377" cy="259045"/>
    <xdr:sp macro="" textlink="">
      <xdr:nvSpPr>
        <xdr:cNvPr id="353" name="テキスト ボックス 352"/>
        <xdr:cNvSpPr txBox="1"/>
      </xdr:nvSpPr>
      <xdr:spPr>
        <a:xfrm>
          <a:off x="8483111" y="932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80904</xdr:rowOff>
    </xdr:from>
    <xdr:to>
      <xdr:col>11</xdr:col>
      <xdr:colOff>307975</xdr:colOff>
      <xdr:row>58</xdr:row>
      <xdr:rowOff>136111</xdr:rowOff>
    </xdr:to>
    <xdr:cxnSp macro="">
      <xdr:nvCxnSpPr>
        <xdr:cNvPr id="354" name="直線コネクタ 353"/>
        <xdr:cNvCxnSpPr/>
      </xdr:nvCxnSpPr>
      <xdr:spPr>
        <a:xfrm flipV="1">
          <a:off x="6972300" y="9510654"/>
          <a:ext cx="889000" cy="56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167722</xdr:rowOff>
    </xdr:from>
    <xdr:to>
      <xdr:col>11</xdr:col>
      <xdr:colOff>358775</xdr:colOff>
      <xdr:row>56</xdr:row>
      <xdr:rowOff>97872</xdr:rowOff>
    </xdr:to>
    <xdr:sp macro="" textlink="">
      <xdr:nvSpPr>
        <xdr:cNvPr id="355" name="フローチャート : 判断 354"/>
        <xdr:cNvSpPr/>
      </xdr:nvSpPr>
      <xdr:spPr>
        <a:xfrm>
          <a:off x="7810500" y="95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88999</xdr:rowOff>
    </xdr:from>
    <xdr:ext cx="534377" cy="259045"/>
    <xdr:sp macro="" textlink="">
      <xdr:nvSpPr>
        <xdr:cNvPr id="356" name="テキスト ボックス 355"/>
        <xdr:cNvSpPr txBox="1"/>
      </xdr:nvSpPr>
      <xdr:spPr>
        <a:xfrm>
          <a:off x="7594111" y="96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48552</xdr:rowOff>
    </xdr:from>
    <xdr:to>
      <xdr:col>10</xdr:col>
      <xdr:colOff>155575</xdr:colOff>
      <xdr:row>56</xdr:row>
      <xdr:rowOff>150152</xdr:rowOff>
    </xdr:to>
    <xdr:sp macro="" textlink="">
      <xdr:nvSpPr>
        <xdr:cNvPr id="357" name="フローチャート : 判断 356"/>
        <xdr:cNvSpPr/>
      </xdr:nvSpPr>
      <xdr:spPr>
        <a:xfrm>
          <a:off x="6921500" y="964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166679</xdr:rowOff>
    </xdr:from>
    <xdr:ext cx="534377" cy="259045"/>
    <xdr:sp macro="" textlink="">
      <xdr:nvSpPr>
        <xdr:cNvPr id="358" name="テキスト ボックス 357"/>
        <xdr:cNvSpPr txBox="1"/>
      </xdr:nvSpPr>
      <xdr:spPr>
        <a:xfrm>
          <a:off x="6705111" y="942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36,765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18011</xdr:rowOff>
    </xdr:from>
    <xdr:to>
      <xdr:col>15</xdr:col>
      <xdr:colOff>231775</xdr:colOff>
      <xdr:row>58</xdr:row>
      <xdr:rowOff>119611</xdr:rowOff>
    </xdr:to>
    <xdr:sp macro="" textlink="">
      <xdr:nvSpPr>
        <xdr:cNvPr id="364" name="円/楕円 363"/>
        <xdr:cNvSpPr/>
      </xdr:nvSpPr>
      <xdr:spPr>
        <a:xfrm>
          <a:off x="10426700" y="996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104388</xdr:rowOff>
    </xdr:from>
    <xdr:ext cx="534377" cy="259045"/>
    <xdr:sp macro="" textlink="">
      <xdr:nvSpPr>
        <xdr:cNvPr id="365" name="普通建設事業費該当値テキスト"/>
        <xdr:cNvSpPr txBox="1"/>
      </xdr:nvSpPr>
      <xdr:spPr>
        <a:xfrm>
          <a:off x="10528300" y="987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23,101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39363</xdr:rowOff>
    </xdr:from>
    <xdr:to>
      <xdr:col>14</xdr:col>
      <xdr:colOff>79375</xdr:colOff>
      <xdr:row>58</xdr:row>
      <xdr:rowOff>140963</xdr:rowOff>
    </xdr:to>
    <xdr:sp macro="" textlink="">
      <xdr:nvSpPr>
        <xdr:cNvPr id="366" name="円/楕円 365"/>
        <xdr:cNvSpPr/>
      </xdr:nvSpPr>
      <xdr:spPr>
        <a:xfrm>
          <a:off x="9588500" y="998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132090</xdr:rowOff>
    </xdr:from>
    <xdr:ext cx="534377" cy="259045"/>
    <xdr:sp macro="" textlink="">
      <xdr:nvSpPr>
        <xdr:cNvPr id="367" name="テキスト ボックス 366"/>
        <xdr:cNvSpPr txBox="1"/>
      </xdr:nvSpPr>
      <xdr:spPr>
        <a:xfrm>
          <a:off x="9372111" y="1007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168590</xdr:rowOff>
    </xdr:from>
    <xdr:to>
      <xdr:col>12</xdr:col>
      <xdr:colOff>561975</xdr:colOff>
      <xdr:row>56</xdr:row>
      <xdr:rowOff>98740</xdr:rowOff>
    </xdr:to>
    <xdr:sp macro="" textlink="">
      <xdr:nvSpPr>
        <xdr:cNvPr id="368" name="円/楕円 367"/>
        <xdr:cNvSpPr/>
      </xdr:nvSpPr>
      <xdr:spPr>
        <a:xfrm>
          <a:off x="8699500" y="959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89867</xdr:rowOff>
    </xdr:from>
    <xdr:ext cx="534377" cy="259045"/>
    <xdr:sp macro="" textlink="">
      <xdr:nvSpPr>
        <xdr:cNvPr id="369" name="テキスト ボックス 368"/>
        <xdr:cNvSpPr txBox="1"/>
      </xdr:nvSpPr>
      <xdr:spPr>
        <a:xfrm>
          <a:off x="8483111" y="969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39,014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30104</xdr:rowOff>
    </xdr:from>
    <xdr:to>
      <xdr:col>11</xdr:col>
      <xdr:colOff>358775</xdr:colOff>
      <xdr:row>55</xdr:row>
      <xdr:rowOff>131704</xdr:rowOff>
    </xdr:to>
    <xdr:sp macro="" textlink="">
      <xdr:nvSpPr>
        <xdr:cNvPr id="370" name="円/楕円 369"/>
        <xdr:cNvSpPr/>
      </xdr:nvSpPr>
      <xdr:spPr>
        <a:xfrm>
          <a:off x="7810500" y="945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148231</xdr:rowOff>
    </xdr:from>
    <xdr:ext cx="534377" cy="259045"/>
    <xdr:sp macro="" textlink="">
      <xdr:nvSpPr>
        <xdr:cNvPr id="371" name="テキスト ボックス 370"/>
        <xdr:cNvSpPr txBox="1"/>
      </xdr:nvSpPr>
      <xdr:spPr>
        <a:xfrm>
          <a:off x="7594111" y="923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45,072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85311</xdr:rowOff>
    </xdr:from>
    <xdr:to>
      <xdr:col>10</xdr:col>
      <xdr:colOff>155575</xdr:colOff>
      <xdr:row>59</xdr:row>
      <xdr:rowOff>15461</xdr:rowOff>
    </xdr:to>
    <xdr:sp macro="" textlink="">
      <xdr:nvSpPr>
        <xdr:cNvPr id="372" name="円/楕円 371"/>
        <xdr:cNvSpPr/>
      </xdr:nvSpPr>
      <xdr:spPr>
        <a:xfrm>
          <a:off x="6921500" y="1002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6588</xdr:rowOff>
    </xdr:from>
    <xdr:ext cx="534377" cy="259045"/>
    <xdr:sp macro="" textlink="">
      <xdr:nvSpPr>
        <xdr:cNvPr id="373" name="テキスト ボックス 372"/>
        <xdr:cNvSpPr txBox="1"/>
      </xdr:nvSpPr>
      <xdr:spPr>
        <a:xfrm>
          <a:off x="6705111" y="1012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117435</xdr:rowOff>
    </xdr:from>
    <xdr:to>
      <xdr:col>15</xdr:col>
      <xdr:colOff>180340</xdr:colOff>
      <xdr:row>78</xdr:row>
      <xdr:rowOff>129436</xdr:rowOff>
    </xdr:to>
    <xdr:cxnSp macro="">
      <xdr:nvCxnSpPr>
        <xdr:cNvPr id="395" name="直線コネクタ 394"/>
        <xdr:cNvCxnSpPr/>
      </xdr:nvCxnSpPr>
      <xdr:spPr>
        <a:xfrm flipV="1">
          <a:off x="10475595" y="12290385"/>
          <a:ext cx="1270"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133263</xdr:rowOff>
    </xdr:from>
    <xdr:ext cx="378565" cy="259045"/>
    <xdr:sp macro="" textlink="">
      <xdr:nvSpPr>
        <xdr:cNvPr id="396" name="普通建設事業費 （ うち新規整備　）最小値テキスト"/>
        <xdr:cNvSpPr txBox="1"/>
      </xdr:nvSpPr>
      <xdr:spPr>
        <a:xfrm>
          <a:off x="10528300" y="13506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15</xdr:col>
      <xdr:colOff>92075</xdr:colOff>
      <xdr:row>78</xdr:row>
      <xdr:rowOff>129436</xdr:rowOff>
    </xdr:from>
    <xdr:to>
      <xdr:col>15</xdr:col>
      <xdr:colOff>269875</xdr:colOff>
      <xdr:row>78</xdr:row>
      <xdr:rowOff>129436</xdr:rowOff>
    </xdr:to>
    <xdr:cxnSp macro="">
      <xdr:nvCxnSpPr>
        <xdr:cNvPr id="397" name="直線コネクタ 396"/>
        <xdr:cNvCxnSpPr/>
      </xdr:nvCxnSpPr>
      <xdr:spPr>
        <a:xfrm>
          <a:off x="10388600" y="1350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64112</xdr:rowOff>
    </xdr:from>
    <xdr:ext cx="534377" cy="259045"/>
    <xdr:sp macro="" textlink="">
      <xdr:nvSpPr>
        <xdr:cNvPr id="398" name="普通建設事業費 （ うち新規整備　）最大値テキスト"/>
        <xdr:cNvSpPr txBox="1"/>
      </xdr:nvSpPr>
      <xdr:spPr>
        <a:xfrm>
          <a:off x="10528300" y="1206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53,474</a:t>
          </a:r>
          <a:endParaRPr kumimoji="1" lang="ja-JP" altLang="en-US" sz="1000" b="1">
            <a:latin typeface="ＭＳ Ｐゴシック"/>
          </a:endParaRPr>
        </a:p>
      </xdr:txBody>
    </xdr:sp>
    <xdr:clientData/>
  </xdr:oneCellAnchor>
  <xdr:twoCellAnchor>
    <xdr:from>
      <xdr:col>15</xdr:col>
      <xdr:colOff>92075</xdr:colOff>
      <xdr:row>71</xdr:row>
      <xdr:rowOff>117435</xdr:rowOff>
    </xdr:from>
    <xdr:to>
      <xdr:col>15</xdr:col>
      <xdr:colOff>269875</xdr:colOff>
      <xdr:row>71</xdr:row>
      <xdr:rowOff>117435</xdr:rowOff>
    </xdr:to>
    <xdr:cxnSp macro="">
      <xdr:nvCxnSpPr>
        <xdr:cNvPr id="399" name="直線コネクタ 398"/>
        <xdr:cNvCxnSpPr/>
      </xdr:nvCxnSpPr>
      <xdr:spPr>
        <a:xfrm>
          <a:off x="10388600" y="1229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117205</xdr:rowOff>
    </xdr:from>
    <xdr:to>
      <xdr:col>15</xdr:col>
      <xdr:colOff>180975</xdr:colOff>
      <xdr:row>77</xdr:row>
      <xdr:rowOff>163726</xdr:rowOff>
    </xdr:to>
    <xdr:cxnSp macro="">
      <xdr:nvCxnSpPr>
        <xdr:cNvPr id="400" name="直線コネクタ 399"/>
        <xdr:cNvCxnSpPr/>
      </xdr:nvCxnSpPr>
      <xdr:spPr>
        <a:xfrm flipV="1">
          <a:off x="9639300" y="13318855"/>
          <a:ext cx="838200" cy="4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77075</xdr:rowOff>
    </xdr:from>
    <xdr:ext cx="534377" cy="259045"/>
    <xdr:sp macro="" textlink="">
      <xdr:nvSpPr>
        <xdr:cNvPr id="401" name="普通建設事業費 （ うち新規整備　）平均値テキスト"/>
        <xdr:cNvSpPr txBox="1"/>
      </xdr:nvSpPr>
      <xdr:spPr>
        <a:xfrm>
          <a:off x="10528300" y="1293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54198</xdr:rowOff>
    </xdr:from>
    <xdr:to>
      <xdr:col>15</xdr:col>
      <xdr:colOff>231775</xdr:colOff>
      <xdr:row>76</xdr:row>
      <xdr:rowOff>155798</xdr:rowOff>
    </xdr:to>
    <xdr:sp macro="" textlink="">
      <xdr:nvSpPr>
        <xdr:cNvPr id="402" name="フローチャート : 判断 401"/>
        <xdr:cNvSpPr/>
      </xdr:nvSpPr>
      <xdr:spPr>
        <a:xfrm>
          <a:off x="104267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112629</xdr:rowOff>
    </xdr:from>
    <xdr:to>
      <xdr:col>14</xdr:col>
      <xdr:colOff>79375</xdr:colOff>
      <xdr:row>77</xdr:row>
      <xdr:rowOff>42779</xdr:rowOff>
    </xdr:to>
    <xdr:sp macro="" textlink="">
      <xdr:nvSpPr>
        <xdr:cNvPr id="403" name="フローチャート : 判断 402"/>
        <xdr:cNvSpPr/>
      </xdr:nvSpPr>
      <xdr:spPr>
        <a:xfrm>
          <a:off x="9588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59306</xdr:rowOff>
    </xdr:from>
    <xdr:ext cx="534377" cy="259045"/>
    <xdr:sp macro="" textlink="">
      <xdr:nvSpPr>
        <xdr:cNvPr id="404" name="テキスト ボックス 403"/>
        <xdr:cNvSpPr txBox="1"/>
      </xdr:nvSpPr>
      <xdr:spPr>
        <a:xfrm>
          <a:off x="9372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66405</xdr:rowOff>
    </xdr:from>
    <xdr:to>
      <xdr:col>15</xdr:col>
      <xdr:colOff>231775</xdr:colOff>
      <xdr:row>77</xdr:row>
      <xdr:rowOff>168005</xdr:rowOff>
    </xdr:to>
    <xdr:sp macro="" textlink="">
      <xdr:nvSpPr>
        <xdr:cNvPr id="410" name="円/楕円 409"/>
        <xdr:cNvSpPr/>
      </xdr:nvSpPr>
      <xdr:spPr>
        <a:xfrm>
          <a:off x="10426700" y="1326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44832</xdr:rowOff>
    </xdr:from>
    <xdr:ext cx="469744" cy="259045"/>
    <xdr:sp macro="" textlink="">
      <xdr:nvSpPr>
        <xdr:cNvPr id="411" name="普通建設事業費 （ うち新規整備　）該当値テキスト"/>
        <xdr:cNvSpPr txBox="1"/>
      </xdr:nvSpPr>
      <xdr:spPr>
        <a:xfrm>
          <a:off x="10528300" y="13246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8,484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112926</xdr:rowOff>
    </xdr:from>
    <xdr:to>
      <xdr:col>14</xdr:col>
      <xdr:colOff>79375</xdr:colOff>
      <xdr:row>78</xdr:row>
      <xdr:rowOff>43076</xdr:rowOff>
    </xdr:to>
    <xdr:sp macro="" textlink="">
      <xdr:nvSpPr>
        <xdr:cNvPr id="412" name="円/楕円 411"/>
        <xdr:cNvSpPr/>
      </xdr:nvSpPr>
      <xdr:spPr>
        <a:xfrm>
          <a:off x="9588500" y="1331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34203</xdr:rowOff>
    </xdr:from>
    <xdr:ext cx="469744" cy="259045"/>
    <xdr:sp macro="" textlink="">
      <xdr:nvSpPr>
        <xdr:cNvPr id="413" name="テキスト ボックス 412"/>
        <xdr:cNvSpPr txBox="1"/>
      </xdr:nvSpPr>
      <xdr:spPr>
        <a:xfrm>
          <a:off x="9404427" y="1340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13,056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29" name="テキスト ボックス 42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1" name="テキスト ボックス 43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3" name="テキスト ボックス 43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43848</xdr:rowOff>
    </xdr:from>
    <xdr:to>
      <xdr:col>15</xdr:col>
      <xdr:colOff>180340</xdr:colOff>
      <xdr:row>98</xdr:row>
      <xdr:rowOff>139700</xdr:rowOff>
    </xdr:to>
    <xdr:cxnSp macro="">
      <xdr:nvCxnSpPr>
        <xdr:cNvPr id="435" name="直線コネクタ 434"/>
        <xdr:cNvCxnSpPr/>
      </xdr:nvCxnSpPr>
      <xdr:spPr>
        <a:xfrm flipV="1">
          <a:off x="10475595" y="15474348"/>
          <a:ext cx="1270" cy="146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161975</xdr:rowOff>
    </xdr:from>
    <xdr:ext cx="534377" cy="259045"/>
    <xdr:sp macro="" textlink="">
      <xdr:nvSpPr>
        <xdr:cNvPr id="438" name="普通建設事業費 （ うち更新整備　）最大値テキスト"/>
        <xdr:cNvSpPr txBox="1"/>
      </xdr:nvSpPr>
      <xdr:spPr>
        <a:xfrm>
          <a:off x="10528300" y="152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64,193</a:t>
          </a:r>
          <a:endParaRPr kumimoji="1" lang="ja-JP" altLang="en-US" sz="1000" b="1">
            <a:latin typeface="ＭＳ Ｐゴシック"/>
          </a:endParaRPr>
        </a:p>
      </xdr:txBody>
    </xdr:sp>
    <xdr:clientData/>
  </xdr:oneCellAnchor>
  <xdr:twoCellAnchor>
    <xdr:from>
      <xdr:col>15</xdr:col>
      <xdr:colOff>92075</xdr:colOff>
      <xdr:row>90</xdr:row>
      <xdr:rowOff>43848</xdr:rowOff>
    </xdr:from>
    <xdr:to>
      <xdr:col>15</xdr:col>
      <xdr:colOff>269875</xdr:colOff>
      <xdr:row>90</xdr:row>
      <xdr:rowOff>43848</xdr:rowOff>
    </xdr:to>
    <xdr:cxnSp macro="">
      <xdr:nvCxnSpPr>
        <xdr:cNvPr id="439" name="直線コネクタ 438"/>
        <xdr:cNvCxnSpPr/>
      </xdr:nvCxnSpPr>
      <xdr:spPr>
        <a:xfrm>
          <a:off x="10388600" y="1547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18588</xdr:rowOff>
    </xdr:from>
    <xdr:to>
      <xdr:col>15</xdr:col>
      <xdr:colOff>180975</xdr:colOff>
      <xdr:row>97</xdr:row>
      <xdr:rowOff>49769</xdr:rowOff>
    </xdr:to>
    <xdr:cxnSp macro="">
      <xdr:nvCxnSpPr>
        <xdr:cNvPr id="440" name="直線コネクタ 439"/>
        <xdr:cNvCxnSpPr/>
      </xdr:nvCxnSpPr>
      <xdr:spPr>
        <a:xfrm flipV="1">
          <a:off x="9639300" y="16649238"/>
          <a:ext cx="8382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29779</xdr:rowOff>
    </xdr:from>
    <xdr:ext cx="534377" cy="259045"/>
    <xdr:sp macro="" textlink="">
      <xdr:nvSpPr>
        <xdr:cNvPr id="441" name="普通建設事業費 （ うち更新整備　）平均値テキスト"/>
        <xdr:cNvSpPr txBox="1"/>
      </xdr:nvSpPr>
      <xdr:spPr>
        <a:xfrm>
          <a:off x="10528300" y="1631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6902</xdr:rowOff>
    </xdr:from>
    <xdr:to>
      <xdr:col>15</xdr:col>
      <xdr:colOff>231775</xdr:colOff>
      <xdr:row>96</xdr:row>
      <xdr:rowOff>108502</xdr:rowOff>
    </xdr:to>
    <xdr:sp macro="" textlink="">
      <xdr:nvSpPr>
        <xdr:cNvPr id="442" name="フローチャート : 判断 441"/>
        <xdr:cNvSpPr/>
      </xdr:nvSpPr>
      <xdr:spPr>
        <a:xfrm>
          <a:off x="104267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37099</xdr:rowOff>
    </xdr:from>
    <xdr:to>
      <xdr:col>14</xdr:col>
      <xdr:colOff>79375</xdr:colOff>
      <xdr:row>96</xdr:row>
      <xdr:rowOff>138699</xdr:rowOff>
    </xdr:to>
    <xdr:sp macro="" textlink="">
      <xdr:nvSpPr>
        <xdr:cNvPr id="443" name="フローチャート : 判断 442"/>
        <xdr:cNvSpPr/>
      </xdr:nvSpPr>
      <xdr:spPr>
        <a:xfrm>
          <a:off x="9588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155226</xdr:rowOff>
    </xdr:from>
    <xdr:ext cx="534377" cy="259045"/>
    <xdr:sp macro="" textlink="">
      <xdr:nvSpPr>
        <xdr:cNvPr id="444" name="テキスト ボックス 443"/>
        <xdr:cNvSpPr txBox="1"/>
      </xdr:nvSpPr>
      <xdr:spPr>
        <a:xfrm>
          <a:off x="9372111" y="162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139238</xdr:rowOff>
    </xdr:from>
    <xdr:to>
      <xdr:col>15</xdr:col>
      <xdr:colOff>231775</xdr:colOff>
      <xdr:row>97</xdr:row>
      <xdr:rowOff>69388</xdr:rowOff>
    </xdr:to>
    <xdr:sp macro="" textlink="">
      <xdr:nvSpPr>
        <xdr:cNvPr id="450" name="円/楕円 449"/>
        <xdr:cNvSpPr/>
      </xdr:nvSpPr>
      <xdr:spPr>
        <a:xfrm>
          <a:off x="10426700" y="165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117665</xdr:rowOff>
    </xdr:from>
    <xdr:ext cx="534377" cy="259045"/>
    <xdr:sp macro="" textlink="">
      <xdr:nvSpPr>
        <xdr:cNvPr id="451" name="普通建設事業費 （ うち更新整備　）該当値テキスト"/>
        <xdr:cNvSpPr txBox="1"/>
      </xdr:nvSpPr>
      <xdr:spPr>
        <a:xfrm>
          <a:off x="10528300" y="165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12,798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170419</xdr:rowOff>
    </xdr:from>
    <xdr:to>
      <xdr:col>14</xdr:col>
      <xdr:colOff>79375</xdr:colOff>
      <xdr:row>97</xdr:row>
      <xdr:rowOff>100569</xdr:rowOff>
    </xdr:to>
    <xdr:sp macro="" textlink="">
      <xdr:nvSpPr>
        <xdr:cNvPr id="452" name="円/楕円 451"/>
        <xdr:cNvSpPr/>
      </xdr:nvSpPr>
      <xdr:spPr>
        <a:xfrm>
          <a:off x="9588500" y="1662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91696</xdr:rowOff>
    </xdr:from>
    <xdr:ext cx="534377" cy="259045"/>
    <xdr:sp macro="" textlink="">
      <xdr:nvSpPr>
        <xdr:cNvPr id="453" name="テキスト ボックス 452"/>
        <xdr:cNvSpPr txBox="1"/>
      </xdr:nvSpPr>
      <xdr:spPr>
        <a:xfrm>
          <a:off x="9372111" y="1672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4" name="直線コネクタ 46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5" name="テキスト ボックス 46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6" name="直線コネクタ 46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67" name="テキスト ボックス 466"/>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8" name="直線コネクタ 46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69" name="テキスト ボックス 468"/>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0" name="直線コネクタ 46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1" name="テキスト ボックス 470"/>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2" name="直線コネクタ 47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3" name="テキスト ボックス 472"/>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40945</xdr:rowOff>
    </xdr:from>
    <xdr:to>
      <xdr:col>23</xdr:col>
      <xdr:colOff>516889</xdr:colOff>
      <xdr:row>38</xdr:row>
      <xdr:rowOff>139700</xdr:rowOff>
    </xdr:to>
    <xdr:cxnSp macro="">
      <xdr:nvCxnSpPr>
        <xdr:cNvPr id="475" name="直線コネクタ 474"/>
        <xdr:cNvCxnSpPr/>
      </xdr:nvCxnSpPr>
      <xdr:spPr>
        <a:xfrm flipV="1">
          <a:off x="16317595" y="5527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7" name="直線コネクタ 47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159072</xdr:rowOff>
    </xdr:from>
    <xdr:ext cx="469744" cy="259045"/>
    <xdr:sp macro="" textlink="">
      <xdr:nvSpPr>
        <xdr:cNvPr id="478" name="災害復旧事業費最大値テキスト"/>
        <xdr:cNvSpPr txBox="1"/>
      </xdr:nvSpPr>
      <xdr:spPr>
        <a:xfrm>
          <a:off x="16370300" y="530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32</xdr:row>
      <xdr:rowOff>40945</xdr:rowOff>
    </xdr:from>
    <xdr:to>
      <xdr:col>23</xdr:col>
      <xdr:colOff>606425</xdr:colOff>
      <xdr:row>32</xdr:row>
      <xdr:rowOff>40945</xdr:rowOff>
    </xdr:to>
    <xdr:cxnSp macro="">
      <xdr:nvCxnSpPr>
        <xdr:cNvPr id="479" name="直線コネクタ 478"/>
        <xdr:cNvCxnSpPr/>
      </xdr:nvCxnSpPr>
      <xdr:spPr>
        <a:xfrm>
          <a:off x="16230600" y="552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0" name="直線コネクタ 47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143781</xdr:rowOff>
    </xdr:from>
    <xdr:ext cx="378565" cy="259045"/>
    <xdr:sp macro="" textlink="">
      <xdr:nvSpPr>
        <xdr:cNvPr id="481" name="災害復旧事業費平均値テキスト"/>
        <xdr:cNvSpPr txBox="1"/>
      </xdr:nvSpPr>
      <xdr:spPr>
        <a:xfrm>
          <a:off x="16370300" y="6315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120904</xdr:rowOff>
    </xdr:from>
    <xdr:to>
      <xdr:col>23</xdr:col>
      <xdr:colOff>568325</xdr:colOff>
      <xdr:row>38</xdr:row>
      <xdr:rowOff>51054</xdr:rowOff>
    </xdr:to>
    <xdr:sp macro="" textlink="">
      <xdr:nvSpPr>
        <xdr:cNvPr id="482" name="フローチャート : 判断 481"/>
        <xdr:cNvSpPr/>
      </xdr:nvSpPr>
      <xdr:spPr>
        <a:xfrm>
          <a:off x="162687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83" name="直線コネクタ 48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112217</xdr:rowOff>
    </xdr:from>
    <xdr:to>
      <xdr:col>22</xdr:col>
      <xdr:colOff>415925</xdr:colOff>
      <xdr:row>38</xdr:row>
      <xdr:rowOff>42367</xdr:rowOff>
    </xdr:to>
    <xdr:sp macro="" textlink="">
      <xdr:nvSpPr>
        <xdr:cNvPr id="484" name="フローチャート : 判断 483"/>
        <xdr:cNvSpPr/>
      </xdr:nvSpPr>
      <xdr:spPr>
        <a:xfrm>
          <a:off x="15430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58894</xdr:rowOff>
    </xdr:from>
    <xdr:ext cx="378565" cy="259045"/>
    <xdr:sp macro="" textlink="">
      <xdr:nvSpPr>
        <xdr:cNvPr id="485" name="テキスト ボックス 484"/>
        <xdr:cNvSpPr txBox="1"/>
      </xdr:nvSpPr>
      <xdr:spPr>
        <a:xfrm>
          <a:off x="15292017" y="62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86" name="直線コネクタ 48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61925</xdr:rowOff>
    </xdr:from>
    <xdr:to>
      <xdr:col>21</xdr:col>
      <xdr:colOff>212725</xdr:colOff>
      <xdr:row>37</xdr:row>
      <xdr:rowOff>163525</xdr:rowOff>
    </xdr:to>
    <xdr:sp macro="" textlink="">
      <xdr:nvSpPr>
        <xdr:cNvPr id="487" name="フローチャート : 判断 486"/>
        <xdr:cNvSpPr/>
      </xdr:nvSpPr>
      <xdr:spPr>
        <a:xfrm>
          <a:off x="14541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8602</xdr:rowOff>
    </xdr:from>
    <xdr:ext cx="378565" cy="259045"/>
    <xdr:sp macro="" textlink="">
      <xdr:nvSpPr>
        <xdr:cNvPr id="488" name="テキスト ボックス 487"/>
        <xdr:cNvSpPr txBox="1"/>
      </xdr:nvSpPr>
      <xdr:spPr>
        <a:xfrm>
          <a:off x="14403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63347</xdr:rowOff>
    </xdr:from>
    <xdr:to>
      <xdr:col>19</xdr:col>
      <xdr:colOff>644525</xdr:colOff>
      <xdr:row>38</xdr:row>
      <xdr:rowOff>139700</xdr:rowOff>
    </xdr:to>
    <xdr:cxnSp macro="">
      <xdr:nvCxnSpPr>
        <xdr:cNvPr id="489" name="直線コネクタ 488"/>
        <xdr:cNvCxnSpPr/>
      </xdr:nvCxnSpPr>
      <xdr:spPr>
        <a:xfrm>
          <a:off x="12814300" y="6578447"/>
          <a:ext cx="889000" cy="7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157480</xdr:rowOff>
    </xdr:from>
    <xdr:to>
      <xdr:col>20</xdr:col>
      <xdr:colOff>9525</xdr:colOff>
      <xdr:row>36</xdr:row>
      <xdr:rowOff>87630</xdr:rowOff>
    </xdr:to>
    <xdr:sp macro="" textlink="">
      <xdr:nvSpPr>
        <xdr:cNvPr id="490" name="フローチャート : 判断 489"/>
        <xdr:cNvSpPr/>
      </xdr:nvSpPr>
      <xdr:spPr>
        <a:xfrm>
          <a:off x="13652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34</xdr:row>
      <xdr:rowOff>104157</xdr:rowOff>
    </xdr:from>
    <xdr:ext cx="378565" cy="259045"/>
    <xdr:sp macro="" textlink="">
      <xdr:nvSpPr>
        <xdr:cNvPr id="491" name="テキスト ボックス 490"/>
        <xdr:cNvSpPr txBox="1"/>
      </xdr:nvSpPr>
      <xdr:spPr>
        <a:xfrm>
          <a:off x="13514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141935</xdr:rowOff>
    </xdr:from>
    <xdr:to>
      <xdr:col>18</xdr:col>
      <xdr:colOff>492125</xdr:colOff>
      <xdr:row>36</xdr:row>
      <xdr:rowOff>72085</xdr:rowOff>
    </xdr:to>
    <xdr:sp macro="" textlink="">
      <xdr:nvSpPr>
        <xdr:cNvPr id="492" name="フローチャート : 判断 491"/>
        <xdr:cNvSpPr/>
      </xdr:nvSpPr>
      <xdr:spPr>
        <a:xfrm>
          <a:off x="12763500" y="61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88612</xdr:rowOff>
    </xdr:from>
    <xdr:ext cx="469744" cy="259045"/>
    <xdr:sp macro="" textlink="">
      <xdr:nvSpPr>
        <xdr:cNvPr id="493" name="テキスト ボックス 492"/>
        <xdr:cNvSpPr txBox="1"/>
      </xdr:nvSpPr>
      <xdr:spPr>
        <a:xfrm>
          <a:off x="12579427" y="591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4" name="テキスト ボックス 49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5" name="テキスト ボックス 49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6" name="テキスト ボックス 49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7" name="テキスト ボックス 49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8" name="テキスト ボックス 49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499" name="円/楕円 49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00"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1" name="円/楕円 50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02" name="テキスト ボックス 501"/>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03" name="円/楕円 50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04" name="テキスト ボックス 503"/>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05" name="円/楕円 50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06" name="テキスト ボックス 505"/>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12547</xdr:rowOff>
    </xdr:from>
    <xdr:to>
      <xdr:col>18</xdr:col>
      <xdr:colOff>492125</xdr:colOff>
      <xdr:row>38</xdr:row>
      <xdr:rowOff>114147</xdr:rowOff>
    </xdr:to>
    <xdr:sp macro="" textlink="">
      <xdr:nvSpPr>
        <xdr:cNvPr id="507" name="円/楕円 506"/>
        <xdr:cNvSpPr/>
      </xdr:nvSpPr>
      <xdr:spPr>
        <a:xfrm>
          <a:off x="12763500" y="65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105274</xdr:rowOff>
    </xdr:from>
    <xdr:ext cx="378565" cy="259045"/>
    <xdr:sp macro="" textlink="">
      <xdr:nvSpPr>
        <xdr:cNvPr id="508" name="テキスト ボックス 507"/>
        <xdr:cNvSpPr txBox="1"/>
      </xdr:nvSpPr>
      <xdr:spPr>
        <a:xfrm>
          <a:off x="12625017" y="6620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9" name="正方形/長方形 50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0" name="正方形/長方形 50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1" name="正方形/長方形 51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2" name="正方形/長方形 51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3" name="正方形/長方形 51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4" name="正方形/長方形 51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5" name="正方形/長方形 51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6" name="正方形/長方形 51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7" name="テキスト ボックス 51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8" name="直線コネクタ 51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9" name="直線コネクタ 51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0" name="テキスト ボックス 51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1" name="直線コネクタ 52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2" name="テキスト ボックス 52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4" name="直線コネクタ 52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6" name="直線コネクタ 52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9" name="直線コネクタ 52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1" name="フローチャート : 判断 53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2" name="直線コネクタ 53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3" name="フローチャート : 判断 53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4" name="テキスト ボックス 53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5" name="直線コネクタ 53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6" name="フローチャート : 判断 53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7" name="テキスト ボックス 53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8" name="直線コネクタ 53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9" name="フローチャート : 判断 53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0" name="テキスト ボックス 53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1" name="フローチャート : 判断 54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2" name="テキスト ボックス 54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3" name="テキスト ボックス 54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4" name="テキスト ボックス 54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5" name="テキスト ボックス 54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6" name="テキスト ボックス 54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7" name="テキスト ボックス 54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円/楕円 54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0" name="円/楕円 54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1" name="テキスト ボックス 55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2" name="円/楕円 55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3" name="テキスト ボックス 55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4" name="円/楕円 55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5" name="テキスト ボックス 55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円/楕円 55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7" name="テキスト ボックス 55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8" name="正方形/長方形 55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9" name="正方形/長方形 55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0" name="正方形/長方形 55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1" name="正方形/長方形 56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2" name="正方形/長方形 56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3" name="正方形/長方形 56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4" name="正方形/長方形 56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5" name="正方形/長方形 56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6" name="テキスト ボックス 56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7" name="直線コネクタ 56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68" name="直線コネクタ 56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69" name="テキスト ボックス 56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0" name="直線コネクタ 56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1" name="テキスト ボックス 57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3" name="テキスト ボックス 57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4" name="直線コネクタ 57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75" name="テキスト ボックス 57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76" name="直線コネクタ 57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77" name="テキスト ボックス 57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43135</xdr:rowOff>
    </xdr:from>
    <xdr:to>
      <xdr:col>23</xdr:col>
      <xdr:colOff>516889</xdr:colOff>
      <xdr:row>77</xdr:row>
      <xdr:rowOff>104724</xdr:rowOff>
    </xdr:to>
    <xdr:cxnSp macro="">
      <xdr:nvCxnSpPr>
        <xdr:cNvPr id="581" name="直線コネクタ 580"/>
        <xdr:cNvCxnSpPr/>
      </xdr:nvCxnSpPr>
      <xdr:spPr>
        <a:xfrm flipV="1">
          <a:off x="16317595" y="12216085"/>
          <a:ext cx="1269" cy="109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108551</xdr:rowOff>
    </xdr:from>
    <xdr:ext cx="534377" cy="259045"/>
    <xdr:sp macro="" textlink="">
      <xdr:nvSpPr>
        <xdr:cNvPr id="582" name="公債費最小値テキスト"/>
        <xdr:cNvSpPr txBox="1"/>
      </xdr:nvSpPr>
      <xdr:spPr>
        <a:xfrm>
          <a:off x="16370300" y="133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77</xdr:row>
      <xdr:rowOff>104724</xdr:rowOff>
    </xdr:from>
    <xdr:to>
      <xdr:col>23</xdr:col>
      <xdr:colOff>606425</xdr:colOff>
      <xdr:row>77</xdr:row>
      <xdr:rowOff>104724</xdr:rowOff>
    </xdr:to>
    <xdr:cxnSp macro="">
      <xdr:nvCxnSpPr>
        <xdr:cNvPr id="583" name="直線コネクタ 582"/>
        <xdr:cNvCxnSpPr/>
      </xdr:nvCxnSpPr>
      <xdr:spPr>
        <a:xfrm>
          <a:off x="16230600" y="1330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161262</xdr:rowOff>
    </xdr:from>
    <xdr:ext cx="534377" cy="259045"/>
    <xdr:sp macro="" textlink="">
      <xdr:nvSpPr>
        <xdr:cNvPr id="584" name="公債費最大値テキスト"/>
        <xdr:cNvSpPr txBox="1"/>
      </xdr:nvSpPr>
      <xdr:spPr>
        <a:xfrm>
          <a:off x="16370300" y="1199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72,069</a:t>
          </a:r>
          <a:endParaRPr kumimoji="1" lang="ja-JP" altLang="en-US" sz="1000" b="1">
            <a:latin typeface="ＭＳ Ｐゴシック"/>
          </a:endParaRPr>
        </a:p>
      </xdr:txBody>
    </xdr:sp>
    <xdr:clientData/>
  </xdr:oneCellAnchor>
  <xdr:twoCellAnchor>
    <xdr:from>
      <xdr:col>23</xdr:col>
      <xdr:colOff>428625</xdr:colOff>
      <xdr:row>71</xdr:row>
      <xdr:rowOff>43135</xdr:rowOff>
    </xdr:from>
    <xdr:to>
      <xdr:col>23</xdr:col>
      <xdr:colOff>606425</xdr:colOff>
      <xdr:row>71</xdr:row>
      <xdr:rowOff>43135</xdr:rowOff>
    </xdr:to>
    <xdr:cxnSp macro="">
      <xdr:nvCxnSpPr>
        <xdr:cNvPr id="585" name="直線コネクタ 584"/>
        <xdr:cNvCxnSpPr/>
      </xdr:nvCxnSpPr>
      <xdr:spPr>
        <a:xfrm>
          <a:off x="16230600" y="1221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121202</xdr:rowOff>
    </xdr:from>
    <xdr:to>
      <xdr:col>23</xdr:col>
      <xdr:colOff>517525</xdr:colOff>
      <xdr:row>76</xdr:row>
      <xdr:rowOff>148444</xdr:rowOff>
    </xdr:to>
    <xdr:cxnSp macro="">
      <xdr:nvCxnSpPr>
        <xdr:cNvPr id="586" name="直線コネクタ 585"/>
        <xdr:cNvCxnSpPr/>
      </xdr:nvCxnSpPr>
      <xdr:spPr>
        <a:xfrm>
          <a:off x="15481300" y="13151402"/>
          <a:ext cx="8382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63447</xdr:rowOff>
    </xdr:from>
    <xdr:ext cx="534377" cy="259045"/>
    <xdr:sp macro="" textlink="">
      <xdr:nvSpPr>
        <xdr:cNvPr id="587" name="公債費平均値テキスト"/>
        <xdr:cNvSpPr txBox="1"/>
      </xdr:nvSpPr>
      <xdr:spPr>
        <a:xfrm>
          <a:off x="16370300" y="12750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40570</xdr:rowOff>
    </xdr:from>
    <xdr:to>
      <xdr:col>23</xdr:col>
      <xdr:colOff>568325</xdr:colOff>
      <xdr:row>75</xdr:row>
      <xdr:rowOff>142170</xdr:rowOff>
    </xdr:to>
    <xdr:sp macro="" textlink="">
      <xdr:nvSpPr>
        <xdr:cNvPr id="588" name="フローチャート : 判断 587"/>
        <xdr:cNvSpPr/>
      </xdr:nvSpPr>
      <xdr:spPr>
        <a:xfrm>
          <a:off x="162687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113182</xdr:rowOff>
    </xdr:from>
    <xdr:to>
      <xdr:col>22</xdr:col>
      <xdr:colOff>365125</xdr:colOff>
      <xdr:row>76</xdr:row>
      <xdr:rowOff>121202</xdr:rowOff>
    </xdr:to>
    <xdr:cxnSp macro="">
      <xdr:nvCxnSpPr>
        <xdr:cNvPr id="589" name="直線コネクタ 588"/>
        <xdr:cNvCxnSpPr/>
      </xdr:nvCxnSpPr>
      <xdr:spPr>
        <a:xfrm>
          <a:off x="14592300" y="13143382"/>
          <a:ext cx="8890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6299</xdr:rowOff>
    </xdr:from>
    <xdr:to>
      <xdr:col>22</xdr:col>
      <xdr:colOff>415925</xdr:colOff>
      <xdr:row>75</xdr:row>
      <xdr:rowOff>107899</xdr:rowOff>
    </xdr:to>
    <xdr:sp macro="" textlink="">
      <xdr:nvSpPr>
        <xdr:cNvPr id="590" name="フローチャート : 判断 589"/>
        <xdr:cNvSpPr/>
      </xdr:nvSpPr>
      <xdr:spPr>
        <a:xfrm>
          <a:off x="15430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124426</xdr:rowOff>
    </xdr:from>
    <xdr:ext cx="534377" cy="259045"/>
    <xdr:sp macro="" textlink="">
      <xdr:nvSpPr>
        <xdr:cNvPr id="591" name="テキスト ボックス 590"/>
        <xdr:cNvSpPr txBox="1"/>
      </xdr:nvSpPr>
      <xdr:spPr>
        <a:xfrm>
          <a:off x="15214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113182</xdr:rowOff>
    </xdr:from>
    <xdr:to>
      <xdr:col>21</xdr:col>
      <xdr:colOff>161925</xdr:colOff>
      <xdr:row>76</xdr:row>
      <xdr:rowOff>126518</xdr:rowOff>
    </xdr:to>
    <xdr:cxnSp macro="">
      <xdr:nvCxnSpPr>
        <xdr:cNvPr id="592" name="直線コネクタ 591"/>
        <xdr:cNvCxnSpPr/>
      </xdr:nvCxnSpPr>
      <xdr:spPr>
        <a:xfrm flipV="1">
          <a:off x="13703300" y="13143382"/>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7328</xdr:rowOff>
    </xdr:from>
    <xdr:to>
      <xdr:col>21</xdr:col>
      <xdr:colOff>212725</xdr:colOff>
      <xdr:row>75</xdr:row>
      <xdr:rowOff>108928</xdr:rowOff>
    </xdr:to>
    <xdr:sp macro="" textlink="">
      <xdr:nvSpPr>
        <xdr:cNvPr id="593" name="フローチャート : 判断 592"/>
        <xdr:cNvSpPr/>
      </xdr:nvSpPr>
      <xdr:spPr>
        <a:xfrm>
          <a:off x="14541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125455</xdr:rowOff>
    </xdr:from>
    <xdr:ext cx="534377" cy="259045"/>
    <xdr:sp macro="" textlink="">
      <xdr:nvSpPr>
        <xdr:cNvPr id="594" name="テキスト ボックス 593"/>
        <xdr:cNvSpPr txBox="1"/>
      </xdr:nvSpPr>
      <xdr:spPr>
        <a:xfrm>
          <a:off x="14325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116878</xdr:rowOff>
    </xdr:from>
    <xdr:to>
      <xdr:col>19</xdr:col>
      <xdr:colOff>644525</xdr:colOff>
      <xdr:row>76</xdr:row>
      <xdr:rowOff>126518</xdr:rowOff>
    </xdr:to>
    <xdr:cxnSp macro="">
      <xdr:nvCxnSpPr>
        <xdr:cNvPr id="595" name="直線コネクタ 594"/>
        <xdr:cNvCxnSpPr/>
      </xdr:nvCxnSpPr>
      <xdr:spPr>
        <a:xfrm>
          <a:off x="12814300" y="13147078"/>
          <a:ext cx="889000" cy="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11900</xdr:rowOff>
    </xdr:from>
    <xdr:to>
      <xdr:col>20</xdr:col>
      <xdr:colOff>9525</xdr:colOff>
      <xdr:row>75</xdr:row>
      <xdr:rowOff>113500</xdr:rowOff>
    </xdr:to>
    <xdr:sp macro="" textlink="">
      <xdr:nvSpPr>
        <xdr:cNvPr id="596" name="フローチャート : 判断 595"/>
        <xdr:cNvSpPr/>
      </xdr:nvSpPr>
      <xdr:spPr>
        <a:xfrm>
          <a:off x="13652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130027</xdr:rowOff>
    </xdr:from>
    <xdr:ext cx="534377" cy="259045"/>
    <xdr:sp macro="" textlink="">
      <xdr:nvSpPr>
        <xdr:cNvPr id="597" name="テキスト ボックス 596"/>
        <xdr:cNvSpPr txBox="1"/>
      </xdr:nvSpPr>
      <xdr:spPr>
        <a:xfrm>
          <a:off x="13436111" y="126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12167</xdr:rowOff>
    </xdr:from>
    <xdr:to>
      <xdr:col>18</xdr:col>
      <xdr:colOff>492125</xdr:colOff>
      <xdr:row>75</xdr:row>
      <xdr:rowOff>113767</xdr:rowOff>
    </xdr:to>
    <xdr:sp macro="" textlink="">
      <xdr:nvSpPr>
        <xdr:cNvPr id="598" name="フローチャート : 判断 597"/>
        <xdr:cNvSpPr/>
      </xdr:nvSpPr>
      <xdr:spPr>
        <a:xfrm>
          <a:off x="12763500" y="128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130294</xdr:rowOff>
    </xdr:from>
    <xdr:ext cx="534377" cy="259045"/>
    <xdr:sp macro="" textlink="">
      <xdr:nvSpPr>
        <xdr:cNvPr id="599" name="テキスト ボックス 598"/>
        <xdr:cNvSpPr txBox="1"/>
      </xdr:nvSpPr>
      <xdr:spPr>
        <a:xfrm>
          <a:off x="12547111" y="1264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97644</xdr:rowOff>
    </xdr:from>
    <xdr:to>
      <xdr:col>23</xdr:col>
      <xdr:colOff>568325</xdr:colOff>
      <xdr:row>77</xdr:row>
      <xdr:rowOff>27794</xdr:rowOff>
    </xdr:to>
    <xdr:sp macro="" textlink="">
      <xdr:nvSpPr>
        <xdr:cNvPr id="605" name="円/楕円 604"/>
        <xdr:cNvSpPr/>
      </xdr:nvSpPr>
      <xdr:spPr>
        <a:xfrm>
          <a:off x="16268700" y="1312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76071</xdr:rowOff>
    </xdr:from>
    <xdr:ext cx="534377" cy="259045"/>
    <xdr:sp macro="" textlink="">
      <xdr:nvSpPr>
        <xdr:cNvPr id="606" name="公債費該当値テキスト"/>
        <xdr:cNvSpPr txBox="1"/>
      </xdr:nvSpPr>
      <xdr:spPr>
        <a:xfrm>
          <a:off x="16370300" y="1310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21,541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70402</xdr:rowOff>
    </xdr:from>
    <xdr:to>
      <xdr:col>22</xdr:col>
      <xdr:colOff>415925</xdr:colOff>
      <xdr:row>77</xdr:row>
      <xdr:rowOff>552</xdr:rowOff>
    </xdr:to>
    <xdr:sp macro="" textlink="">
      <xdr:nvSpPr>
        <xdr:cNvPr id="607" name="円/楕円 606"/>
        <xdr:cNvSpPr/>
      </xdr:nvSpPr>
      <xdr:spPr>
        <a:xfrm>
          <a:off x="15430500" y="131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163129</xdr:rowOff>
    </xdr:from>
    <xdr:ext cx="534377" cy="259045"/>
    <xdr:sp macro="" textlink="">
      <xdr:nvSpPr>
        <xdr:cNvPr id="608" name="テキスト ボックス 607"/>
        <xdr:cNvSpPr txBox="1"/>
      </xdr:nvSpPr>
      <xdr:spPr>
        <a:xfrm>
          <a:off x="15214111" y="1319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62382</xdr:rowOff>
    </xdr:from>
    <xdr:to>
      <xdr:col>21</xdr:col>
      <xdr:colOff>212725</xdr:colOff>
      <xdr:row>76</xdr:row>
      <xdr:rowOff>163982</xdr:rowOff>
    </xdr:to>
    <xdr:sp macro="" textlink="">
      <xdr:nvSpPr>
        <xdr:cNvPr id="609" name="円/楕円 608"/>
        <xdr:cNvSpPr/>
      </xdr:nvSpPr>
      <xdr:spPr>
        <a:xfrm>
          <a:off x="14541500" y="1309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155109</xdr:rowOff>
    </xdr:from>
    <xdr:ext cx="534377" cy="259045"/>
    <xdr:sp macro="" textlink="">
      <xdr:nvSpPr>
        <xdr:cNvPr id="610" name="テキスト ボックス 609"/>
        <xdr:cNvSpPr txBox="1"/>
      </xdr:nvSpPr>
      <xdr:spPr>
        <a:xfrm>
          <a:off x="14325111" y="1318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75718</xdr:rowOff>
    </xdr:from>
    <xdr:to>
      <xdr:col>20</xdr:col>
      <xdr:colOff>9525</xdr:colOff>
      <xdr:row>77</xdr:row>
      <xdr:rowOff>5868</xdr:rowOff>
    </xdr:to>
    <xdr:sp macro="" textlink="">
      <xdr:nvSpPr>
        <xdr:cNvPr id="611" name="円/楕円 610"/>
        <xdr:cNvSpPr/>
      </xdr:nvSpPr>
      <xdr:spPr>
        <a:xfrm>
          <a:off x="13652500" y="1310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168445</xdr:rowOff>
    </xdr:from>
    <xdr:ext cx="534377" cy="259045"/>
    <xdr:sp macro="" textlink="">
      <xdr:nvSpPr>
        <xdr:cNvPr id="612" name="テキスト ボックス 611"/>
        <xdr:cNvSpPr txBox="1"/>
      </xdr:nvSpPr>
      <xdr:spPr>
        <a:xfrm>
          <a:off x="13436111" y="1319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22,692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66078</xdr:rowOff>
    </xdr:from>
    <xdr:to>
      <xdr:col>18</xdr:col>
      <xdr:colOff>492125</xdr:colOff>
      <xdr:row>76</xdr:row>
      <xdr:rowOff>167678</xdr:rowOff>
    </xdr:to>
    <xdr:sp macro="" textlink="">
      <xdr:nvSpPr>
        <xdr:cNvPr id="613" name="円/楕円 612"/>
        <xdr:cNvSpPr/>
      </xdr:nvSpPr>
      <xdr:spPr>
        <a:xfrm>
          <a:off x="12763500" y="1309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158805</xdr:rowOff>
    </xdr:from>
    <xdr:ext cx="534377" cy="259045"/>
    <xdr:sp macro="" textlink="">
      <xdr:nvSpPr>
        <xdr:cNvPr id="614" name="テキスト ボックス 613"/>
        <xdr:cNvSpPr txBox="1"/>
      </xdr:nvSpPr>
      <xdr:spPr>
        <a:xfrm>
          <a:off x="12547111" y="1318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5" name="直線コネクタ 62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6" name="テキスト ボックス 62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7" name="直線コネクタ 62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8" name="テキスト ボックス 62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9" name="直線コネクタ 62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0" name="テキスト ボックス 62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1" name="直線コネクタ 63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2" name="テキスト ボックス 63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3" name="直線コネクタ 63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4" name="テキスト ボックス 63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5" name="直線コネクタ 63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6" name="テキスト ボックス 63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123165</xdr:rowOff>
    </xdr:from>
    <xdr:to>
      <xdr:col>23</xdr:col>
      <xdr:colOff>516889</xdr:colOff>
      <xdr:row>99</xdr:row>
      <xdr:rowOff>43687</xdr:rowOff>
    </xdr:to>
    <xdr:cxnSp macro="">
      <xdr:nvCxnSpPr>
        <xdr:cNvPr id="638" name="直線コネクタ 637"/>
        <xdr:cNvCxnSpPr/>
      </xdr:nvCxnSpPr>
      <xdr:spPr>
        <a:xfrm flipV="1">
          <a:off x="16317595" y="15725115"/>
          <a:ext cx="1269" cy="129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47514</xdr:rowOff>
    </xdr:from>
    <xdr:ext cx="313932" cy="259045"/>
    <xdr:sp macro="" textlink="">
      <xdr:nvSpPr>
        <xdr:cNvPr id="639" name="積立金最小値テキスト"/>
        <xdr:cNvSpPr txBox="1"/>
      </xdr:nvSpPr>
      <xdr:spPr>
        <a:xfrm>
          <a:off x="16370300" y="170210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99</xdr:row>
      <xdr:rowOff>43687</xdr:rowOff>
    </xdr:from>
    <xdr:to>
      <xdr:col>23</xdr:col>
      <xdr:colOff>606425</xdr:colOff>
      <xdr:row>99</xdr:row>
      <xdr:rowOff>43687</xdr:rowOff>
    </xdr:to>
    <xdr:cxnSp macro="">
      <xdr:nvCxnSpPr>
        <xdr:cNvPr id="640" name="直線コネクタ 639"/>
        <xdr:cNvCxnSpPr/>
      </xdr:nvCxnSpPr>
      <xdr:spPr>
        <a:xfrm>
          <a:off x="16230600" y="1701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69842</xdr:rowOff>
    </xdr:from>
    <xdr:ext cx="534377" cy="259045"/>
    <xdr:sp macro="" textlink="">
      <xdr:nvSpPr>
        <xdr:cNvPr id="641" name="積立金最大値テキスト"/>
        <xdr:cNvSpPr txBox="1"/>
      </xdr:nvSpPr>
      <xdr:spPr>
        <a:xfrm>
          <a:off x="16370300" y="1550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33,934</a:t>
          </a:r>
          <a:endParaRPr kumimoji="1" lang="ja-JP" altLang="en-US" sz="1000" b="1">
            <a:latin typeface="ＭＳ Ｐゴシック"/>
          </a:endParaRPr>
        </a:p>
      </xdr:txBody>
    </xdr:sp>
    <xdr:clientData/>
  </xdr:oneCellAnchor>
  <xdr:twoCellAnchor>
    <xdr:from>
      <xdr:col>23</xdr:col>
      <xdr:colOff>428625</xdr:colOff>
      <xdr:row>91</xdr:row>
      <xdr:rowOff>123165</xdr:rowOff>
    </xdr:from>
    <xdr:to>
      <xdr:col>23</xdr:col>
      <xdr:colOff>606425</xdr:colOff>
      <xdr:row>91</xdr:row>
      <xdr:rowOff>123165</xdr:rowOff>
    </xdr:to>
    <xdr:cxnSp macro="">
      <xdr:nvCxnSpPr>
        <xdr:cNvPr id="642" name="直線コネクタ 641"/>
        <xdr:cNvCxnSpPr/>
      </xdr:nvCxnSpPr>
      <xdr:spPr>
        <a:xfrm>
          <a:off x="16230600" y="1572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6845</xdr:rowOff>
    </xdr:from>
    <xdr:to>
      <xdr:col>23</xdr:col>
      <xdr:colOff>517525</xdr:colOff>
      <xdr:row>98</xdr:row>
      <xdr:rowOff>57290</xdr:rowOff>
    </xdr:to>
    <xdr:cxnSp macro="">
      <xdr:nvCxnSpPr>
        <xdr:cNvPr id="643" name="直線コネクタ 642"/>
        <xdr:cNvCxnSpPr/>
      </xdr:nvCxnSpPr>
      <xdr:spPr>
        <a:xfrm>
          <a:off x="15481300" y="16808945"/>
          <a:ext cx="838200" cy="5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80535</xdr:rowOff>
    </xdr:from>
    <xdr:ext cx="469744" cy="259045"/>
    <xdr:sp macro="" textlink="">
      <xdr:nvSpPr>
        <xdr:cNvPr id="644" name="積立金平均値テキスト"/>
        <xdr:cNvSpPr txBox="1"/>
      </xdr:nvSpPr>
      <xdr:spPr>
        <a:xfrm>
          <a:off x="16370300" y="16539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57658</xdr:rowOff>
    </xdr:from>
    <xdr:to>
      <xdr:col>23</xdr:col>
      <xdr:colOff>568325</xdr:colOff>
      <xdr:row>97</xdr:row>
      <xdr:rowOff>159258</xdr:rowOff>
    </xdr:to>
    <xdr:sp macro="" textlink="">
      <xdr:nvSpPr>
        <xdr:cNvPr id="645" name="フローチャート : 判断 644"/>
        <xdr:cNvSpPr/>
      </xdr:nvSpPr>
      <xdr:spPr>
        <a:xfrm>
          <a:off x="162687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159283</xdr:rowOff>
    </xdr:from>
    <xdr:to>
      <xdr:col>22</xdr:col>
      <xdr:colOff>365125</xdr:colOff>
      <xdr:row>98</xdr:row>
      <xdr:rowOff>6845</xdr:rowOff>
    </xdr:to>
    <xdr:cxnSp macro="">
      <xdr:nvCxnSpPr>
        <xdr:cNvPr id="646" name="直線コネクタ 645"/>
        <xdr:cNvCxnSpPr/>
      </xdr:nvCxnSpPr>
      <xdr:spPr>
        <a:xfrm>
          <a:off x="14592300" y="16789933"/>
          <a:ext cx="889000" cy="1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114464</xdr:rowOff>
    </xdr:from>
    <xdr:to>
      <xdr:col>22</xdr:col>
      <xdr:colOff>415925</xdr:colOff>
      <xdr:row>98</xdr:row>
      <xdr:rowOff>44614</xdr:rowOff>
    </xdr:to>
    <xdr:sp macro="" textlink="">
      <xdr:nvSpPr>
        <xdr:cNvPr id="647" name="フローチャート : 判断 646"/>
        <xdr:cNvSpPr/>
      </xdr:nvSpPr>
      <xdr:spPr>
        <a:xfrm>
          <a:off x="15430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61141</xdr:rowOff>
    </xdr:from>
    <xdr:ext cx="469744" cy="259045"/>
    <xdr:sp macro="" textlink="">
      <xdr:nvSpPr>
        <xdr:cNvPr id="648" name="テキスト ボックス 647"/>
        <xdr:cNvSpPr txBox="1"/>
      </xdr:nvSpPr>
      <xdr:spPr>
        <a:xfrm>
          <a:off x="15246427"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43726</xdr:rowOff>
    </xdr:from>
    <xdr:to>
      <xdr:col>21</xdr:col>
      <xdr:colOff>161925</xdr:colOff>
      <xdr:row>97</xdr:row>
      <xdr:rowOff>159283</xdr:rowOff>
    </xdr:to>
    <xdr:cxnSp macro="">
      <xdr:nvCxnSpPr>
        <xdr:cNvPr id="649" name="直線コネクタ 648"/>
        <xdr:cNvCxnSpPr/>
      </xdr:nvCxnSpPr>
      <xdr:spPr>
        <a:xfrm>
          <a:off x="13703300" y="16331476"/>
          <a:ext cx="889000" cy="45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64669</xdr:rowOff>
    </xdr:from>
    <xdr:to>
      <xdr:col>21</xdr:col>
      <xdr:colOff>212725</xdr:colOff>
      <xdr:row>97</xdr:row>
      <xdr:rowOff>166269</xdr:rowOff>
    </xdr:to>
    <xdr:sp macro="" textlink="">
      <xdr:nvSpPr>
        <xdr:cNvPr id="650" name="フローチャート : 判断 649"/>
        <xdr:cNvSpPr/>
      </xdr:nvSpPr>
      <xdr:spPr>
        <a:xfrm>
          <a:off x="14541500" y="1669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11346</xdr:rowOff>
    </xdr:from>
    <xdr:ext cx="469744" cy="259045"/>
    <xdr:sp macro="" textlink="">
      <xdr:nvSpPr>
        <xdr:cNvPr id="651" name="テキスト ボックス 650"/>
        <xdr:cNvSpPr txBox="1"/>
      </xdr:nvSpPr>
      <xdr:spPr>
        <a:xfrm>
          <a:off x="14357427" y="1647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43726</xdr:rowOff>
    </xdr:from>
    <xdr:to>
      <xdr:col>19</xdr:col>
      <xdr:colOff>644525</xdr:colOff>
      <xdr:row>97</xdr:row>
      <xdr:rowOff>9931</xdr:rowOff>
    </xdr:to>
    <xdr:cxnSp macro="">
      <xdr:nvCxnSpPr>
        <xdr:cNvPr id="652" name="直線コネクタ 651"/>
        <xdr:cNvCxnSpPr/>
      </xdr:nvCxnSpPr>
      <xdr:spPr>
        <a:xfrm flipV="1">
          <a:off x="12814300" y="16331476"/>
          <a:ext cx="889000" cy="30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108026</xdr:rowOff>
    </xdr:from>
    <xdr:to>
      <xdr:col>20</xdr:col>
      <xdr:colOff>9525</xdr:colOff>
      <xdr:row>98</xdr:row>
      <xdr:rowOff>38176</xdr:rowOff>
    </xdr:to>
    <xdr:sp macro="" textlink="">
      <xdr:nvSpPr>
        <xdr:cNvPr id="653" name="フローチャート : 判断 652"/>
        <xdr:cNvSpPr/>
      </xdr:nvSpPr>
      <xdr:spPr>
        <a:xfrm>
          <a:off x="13652500" y="167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29303</xdr:rowOff>
    </xdr:from>
    <xdr:ext cx="469744" cy="259045"/>
    <xdr:sp macro="" textlink="">
      <xdr:nvSpPr>
        <xdr:cNvPr id="654" name="テキスト ボックス 653"/>
        <xdr:cNvSpPr txBox="1"/>
      </xdr:nvSpPr>
      <xdr:spPr>
        <a:xfrm>
          <a:off x="13468427" y="1683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106045</xdr:rowOff>
    </xdr:from>
    <xdr:to>
      <xdr:col>18</xdr:col>
      <xdr:colOff>492125</xdr:colOff>
      <xdr:row>98</xdr:row>
      <xdr:rowOff>36195</xdr:rowOff>
    </xdr:to>
    <xdr:sp macro="" textlink="">
      <xdr:nvSpPr>
        <xdr:cNvPr id="655" name="フローチャート : 判断 654"/>
        <xdr:cNvSpPr/>
      </xdr:nvSpPr>
      <xdr:spPr>
        <a:xfrm>
          <a:off x="12763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27322</xdr:rowOff>
    </xdr:from>
    <xdr:ext cx="469744" cy="259045"/>
    <xdr:sp macro="" textlink="">
      <xdr:nvSpPr>
        <xdr:cNvPr id="656" name="テキスト ボックス 655"/>
        <xdr:cNvSpPr txBox="1"/>
      </xdr:nvSpPr>
      <xdr:spPr>
        <a:xfrm>
          <a:off x="12579427" y="1682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7" name="テキスト ボックス 65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8" name="テキスト ボックス 65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9" name="テキスト ボックス 65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0" name="テキスト ボックス 65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1" name="テキスト ボックス 66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6490</xdr:rowOff>
    </xdr:from>
    <xdr:to>
      <xdr:col>23</xdr:col>
      <xdr:colOff>568325</xdr:colOff>
      <xdr:row>98</xdr:row>
      <xdr:rowOff>108090</xdr:rowOff>
    </xdr:to>
    <xdr:sp macro="" textlink="">
      <xdr:nvSpPr>
        <xdr:cNvPr id="662" name="円/楕円 661"/>
        <xdr:cNvSpPr/>
      </xdr:nvSpPr>
      <xdr:spPr>
        <a:xfrm>
          <a:off x="16268700" y="168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156367</xdr:rowOff>
    </xdr:from>
    <xdr:ext cx="469744" cy="259045"/>
    <xdr:sp macro="" textlink="">
      <xdr:nvSpPr>
        <xdr:cNvPr id="663" name="積立金該当値テキスト"/>
        <xdr:cNvSpPr txBox="1"/>
      </xdr:nvSpPr>
      <xdr:spPr>
        <a:xfrm>
          <a:off x="16370300" y="1678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127495</xdr:rowOff>
    </xdr:from>
    <xdr:to>
      <xdr:col>22</xdr:col>
      <xdr:colOff>415925</xdr:colOff>
      <xdr:row>98</xdr:row>
      <xdr:rowOff>57645</xdr:rowOff>
    </xdr:to>
    <xdr:sp macro="" textlink="">
      <xdr:nvSpPr>
        <xdr:cNvPr id="664" name="円/楕円 663"/>
        <xdr:cNvSpPr/>
      </xdr:nvSpPr>
      <xdr:spPr>
        <a:xfrm>
          <a:off x="15430500" y="167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48772</xdr:rowOff>
    </xdr:from>
    <xdr:ext cx="469744" cy="259045"/>
    <xdr:sp macro="" textlink="">
      <xdr:nvSpPr>
        <xdr:cNvPr id="665" name="テキスト ボックス 664"/>
        <xdr:cNvSpPr txBox="1"/>
      </xdr:nvSpPr>
      <xdr:spPr>
        <a:xfrm>
          <a:off x="15246427" y="1685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108483</xdr:rowOff>
    </xdr:from>
    <xdr:to>
      <xdr:col>21</xdr:col>
      <xdr:colOff>212725</xdr:colOff>
      <xdr:row>98</xdr:row>
      <xdr:rowOff>38633</xdr:rowOff>
    </xdr:to>
    <xdr:sp macro="" textlink="">
      <xdr:nvSpPr>
        <xdr:cNvPr id="666" name="円/楕円 665"/>
        <xdr:cNvSpPr/>
      </xdr:nvSpPr>
      <xdr:spPr>
        <a:xfrm>
          <a:off x="14541500" y="1673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29760</xdr:rowOff>
    </xdr:from>
    <xdr:ext cx="469744" cy="259045"/>
    <xdr:sp macro="" textlink="">
      <xdr:nvSpPr>
        <xdr:cNvPr id="667" name="テキスト ボックス 666"/>
        <xdr:cNvSpPr txBox="1"/>
      </xdr:nvSpPr>
      <xdr:spPr>
        <a:xfrm>
          <a:off x="14357427" y="16831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5,986</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164376</xdr:rowOff>
    </xdr:from>
    <xdr:to>
      <xdr:col>20</xdr:col>
      <xdr:colOff>9525</xdr:colOff>
      <xdr:row>95</xdr:row>
      <xdr:rowOff>94526</xdr:rowOff>
    </xdr:to>
    <xdr:sp macro="" textlink="">
      <xdr:nvSpPr>
        <xdr:cNvPr id="668" name="円/楕円 667"/>
        <xdr:cNvSpPr/>
      </xdr:nvSpPr>
      <xdr:spPr>
        <a:xfrm>
          <a:off x="13652500" y="1628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111053</xdr:rowOff>
    </xdr:from>
    <xdr:ext cx="534377" cy="259045"/>
    <xdr:sp macro="" textlink="">
      <xdr:nvSpPr>
        <xdr:cNvPr id="669" name="テキスト ボックス 668"/>
        <xdr:cNvSpPr txBox="1"/>
      </xdr:nvSpPr>
      <xdr:spPr>
        <a:xfrm>
          <a:off x="13436111" y="1605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130581</xdr:rowOff>
    </xdr:from>
    <xdr:to>
      <xdr:col>18</xdr:col>
      <xdr:colOff>492125</xdr:colOff>
      <xdr:row>97</xdr:row>
      <xdr:rowOff>60731</xdr:rowOff>
    </xdr:to>
    <xdr:sp macro="" textlink="">
      <xdr:nvSpPr>
        <xdr:cNvPr id="670" name="円/楕円 669"/>
        <xdr:cNvSpPr/>
      </xdr:nvSpPr>
      <xdr:spPr>
        <a:xfrm>
          <a:off x="12763500" y="1658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77258</xdr:rowOff>
    </xdr:from>
    <xdr:ext cx="469744" cy="259045"/>
    <xdr:sp macro="" textlink="">
      <xdr:nvSpPr>
        <xdr:cNvPr id="671" name="テキスト ボックス 670"/>
        <xdr:cNvSpPr txBox="1"/>
      </xdr:nvSpPr>
      <xdr:spPr>
        <a:xfrm>
          <a:off x="12579427" y="1636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2" name="正方形/長方形 67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3" name="正方形/長方形 67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4" name="正方形/長方形 67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5" name="正方形/長方形 67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6" name="正方形/長方形 67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7" name="正方形/長方形 67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8" name="正方形/長方形 67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9" name="正方形/長方形 67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0" name="テキスト ボックス 67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1" name="直線コネクタ 68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2" name="直線コネクタ 68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3" name="テキスト ボックス 68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4" name="直線コネクタ 68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5" name="テキスト ボックス 68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6" name="直線コネクタ 68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7" name="テキスト ボックス 68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8" name="直線コネクタ 68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89" name="テキスト ボックス 68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0" name="直線コネクタ 68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1" name="テキスト ボックス 69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2" name="直線コネクタ 69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3" name="テキスト ボックス 69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153188</xdr:rowOff>
    </xdr:from>
    <xdr:to>
      <xdr:col>32</xdr:col>
      <xdr:colOff>186689</xdr:colOff>
      <xdr:row>39</xdr:row>
      <xdr:rowOff>44450</xdr:rowOff>
    </xdr:to>
    <xdr:cxnSp macro="">
      <xdr:nvCxnSpPr>
        <xdr:cNvPr id="695" name="直線コネクタ 694"/>
        <xdr:cNvCxnSpPr/>
      </xdr:nvCxnSpPr>
      <xdr:spPr>
        <a:xfrm flipV="1">
          <a:off x="22159595" y="5468138"/>
          <a:ext cx="1269" cy="1262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7" name="直線コネクタ 69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99865</xdr:rowOff>
    </xdr:from>
    <xdr:ext cx="534377" cy="259045"/>
    <xdr:sp macro="" textlink="">
      <xdr:nvSpPr>
        <xdr:cNvPr id="698" name="投資及び出資金最大値テキスト"/>
        <xdr:cNvSpPr txBox="1"/>
      </xdr:nvSpPr>
      <xdr:spPr>
        <a:xfrm>
          <a:off x="22212300" y="524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16,573</a:t>
          </a:r>
          <a:endParaRPr kumimoji="1" lang="ja-JP" altLang="en-US" sz="1000" b="1">
            <a:latin typeface="ＭＳ Ｐゴシック"/>
          </a:endParaRPr>
        </a:p>
      </xdr:txBody>
    </xdr:sp>
    <xdr:clientData/>
  </xdr:oneCellAnchor>
  <xdr:twoCellAnchor>
    <xdr:from>
      <xdr:col>32</xdr:col>
      <xdr:colOff>98425</xdr:colOff>
      <xdr:row>31</xdr:row>
      <xdr:rowOff>153188</xdr:rowOff>
    </xdr:from>
    <xdr:to>
      <xdr:col>32</xdr:col>
      <xdr:colOff>276225</xdr:colOff>
      <xdr:row>31</xdr:row>
      <xdr:rowOff>153188</xdr:rowOff>
    </xdr:to>
    <xdr:cxnSp macro="">
      <xdr:nvCxnSpPr>
        <xdr:cNvPr id="699" name="直線コネクタ 698"/>
        <xdr:cNvCxnSpPr/>
      </xdr:nvCxnSpPr>
      <xdr:spPr>
        <a:xfrm>
          <a:off x="22072600" y="546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0" name="直線コネクタ 69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83354</xdr:rowOff>
    </xdr:from>
    <xdr:ext cx="469744" cy="259045"/>
    <xdr:sp macro="" textlink="">
      <xdr:nvSpPr>
        <xdr:cNvPr id="701" name="投資及び出資金平均値テキスト"/>
        <xdr:cNvSpPr txBox="1"/>
      </xdr:nvSpPr>
      <xdr:spPr>
        <a:xfrm>
          <a:off x="22212300" y="6427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60478</xdr:rowOff>
    </xdr:from>
    <xdr:to>
      <xdr:col>32</xdr:col>
      <xdr:colOff>238125</xdr:colOff>
      <xdr:row>38</xdr:row>
      <xdr:rowOff>162078</xdr:rowOff>
    </xdr:to>
    <xdr:sp macro="" textlink="">
      <xdr:nvSpPr>
        <xdr:cNvPr id="702" name="フローチャート : 判断 701"/>
        <xdr:cNvSpPr/>
      </xdr:nvSpPr>
      <xdr:spPr>
        <a:xfrm>
          <a:off x="22110700" y="657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3" name="直線コネクタ 70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94386</xdr:rowOff>
    </xdr:from>
    <xdr:to>
      <xdr:col>31</xdr:col>
      <xdr:colOff>85725</xdr:colOff>
      <xdr:row>39</xdr:row>
      <xdr:rowOff>24536</xdr:rowOff>
    </xdr:to>
    <xdr:sp macro="" textlink="">
      <xdr:nvSpPr>
        <xdr:cNvPr id="704" name="フローチャート : 判断 703"/>
        <xdr:cNvSpPr/>
      </xdr:nvSpPr>
      <xdr:spPr>
        <a:xfrm>
          <a:off x="21272500" y="6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41063</xdr:rowOff>
    </xdr:from>
    <xdr:ext cx="378565" cy="259045"/>
    <xdr:sp macro="" textlink="">
      <xdr:nvSpPr>
        <xdr:cNvPr id="705" name="テキスト ボックス 704"/>
        <xdr:cNvSpPr txBox="1"/>
      </xdr:nvSpPr>
      <xdr:spPr>
        <a:xfrm>
          <a:off x="21134017" y="63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6" name="直線コネクタ 70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91872</xdr:rowOff>
    </xdr:from>
    <xdr:to>
      <xdr:col>29</xdr:col>
      <xdr:colOff>568325</xdr:colOff>
      <xdr:row>39</xdr:row>
      <xdr:rowOff>22022</xdr:rowOff>
    </xdr:to>
    <xdr:sp macro="" textlink="">
      <xdr:nvSpPr>
        <xdr:cNvPr id="707" name="フローチャート : 判断 706"/>
        <xdr:cNvSpPr/>
      </xdr:nvSpPr>
      <xdr:spPr>
        <a:xfrm>
          <a:off x="20383500" y="66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38549</xdr:rowOff>
    </xdr:from>
    <xdr:ext cx="378565" cy="259045"/>
    <xdr:sp macro="" textlink="">
      <xdr:nvSpPr>
        <xdr:cNvPr id="708" name="テキスト ボックス 707"/>
        <xdr:cNvSpPr txBox="1"/>
      </xdr:nvSpPr>
      <xdr:spPr>
        <a:xfrm>
          <a:off x="20245017" y="6382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09" name="直線コネクタ 70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92253</xdr:rowOff>
    </xdr:from>
    <xdr:to>
      <xdr:col>28</xdr:col>
      <xdr:colOff>365125</xdr:colOff>
      <xdr:row>39</xdr:row>
      <xdr:rowOff>22403</xdr:rowOff>
    </xdr:to>
    <xdr:sp macro="" textlink="">
      <xdr:nvSpPr>
        <xdr:cNvPr id="710" name="フローチャート : 判断 709"/>
        <xdr:cNvSpPr/>
      </xdr:nvSpPr>
      <xdr:spPr>
        <a:xfrm>
          <a:off x="19494500" y="660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38930</xdr:rowOff>
    </xdr:from>
    <xdr:ext cx="378565" cy="259045"/>
    <xdr:sp macro="" textlink="">
      <xdr:nvSpPr>
        <xdr:cNvPr id="711" name="テキスト ボックス 710"/>
        <xdr:cNvSpPr txBox="1"/>
      </xdr:nvSpPr>
      <xdr:spPr>
        <a:xfrm>
          <a:off x="19356017" y="6382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87757</xdr:rowOff>
    </xdr:from>
    <xdr:to>
      <xdr:col>27</xdr:col>
      <xdr:colOff>161925</xdr:colOff>
      <xdr:row>39</xdr:row>
      <xdr:rowOff>17907</xdr:rowOff>
    </xdr:to>
    <xdr:sp macro="" textlink="">
      <xdr:nvSpPr>
        <xdr:cNvPr id="712" name="フローチャート : 判断 711"/>
        <xdr:cNvSpPr/>
      </xdr:nvSpPr>
      <xdr:spPr>
        <a:xfrm>
          <a:off x="18605500" y="660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34434</xdr:rowOff>
    </xdr:from>
    <xdr:ext cx="469744" cy="259045"/>
    <xdr:sp macro="" textlink="">
      <xdr:nvSpPr>
        <xdr:cNvPr id="713" name="テキスト ボックス 712"/>
        <xdr:cNvSpPr txBox="1"/>
      </xdr:nvSpPr>
      <xdr:spPr>
        <a:xfrm>
          <a:off x="18421427" y="63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4" name="テキスト ボックス 71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5" name="テキスト ボックス 71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6" name="テキスト ボックス 71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7" name="テキスト ボックス 71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8" name="テキスト ボックス 71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19" name="円/楕円 71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1" name="円/楕円 72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2" name="テキスト ボックス 72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3" name="円/楕円 72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4" name="テキスト ボックス 72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5" name="円/楕円 72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6" name="テキスト ボックス 72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7" name="円/楕円 72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28" name="テキスト ボックス 72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9" name="正方形/長方形 72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0" name="正方形/長方形 72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1" name="正方形/長方形 73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2" name="正方形/長方形 73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3" name="正方形/長方形 73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4" name="正方形/長方形 73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5" name="正方形/長方形 73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6" name="正方形/長方形 73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7" name="テキスト ボックス 73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8" name="直線コネクタ 73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9" name="直線コネクタ 73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0" name="テキスト ボックス 73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1" name="直線コネクタ 74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2" name="テキスト ボックス 74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3" name="直線コネクタ 74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4" name="テキスト ボックス 74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5" name="直線コネクタ 74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6" name="テキスト ボックス 74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7" name="直線コネクタ 74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8" name="テキスト ボックス 74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79281</xdr:rowOff>
    </xdr:from>
    <xdr:to>
      <xdr:col>32</xdr:col>
      <xdr:colOff>186689</xdr:colOff>
      <xdr:row>58</xdr:row>
      <xdr:rowOff>139700</xdr:rowOff>
    </xdr:to>
    <xdr:cxnSp macro="">
      <xdr:nvCxnSpPr>
        <xdr:cNvPr id="750" name="直線コネクタ 749"/>
        <xdr:cNvCxnSpPr/>
      </xdr:nvCxnSpPr>
      <xdr:spPr>
        <a:xfrm flipV="1">
          <a:off x="22159595" y="8823231"/>
          <a:ext cx="1269" cy="126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2" name="直線コネクタ 75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25958</xdr:rowOff>
    </xdr:from>
    <xdr:ext cx="534377" cy="259045"/>
    <xdr:sp macro="" textlink="">
      <xdr:nvSpPr>
        <xdr:cNvPr id="753" name="貸付金最大値テキスト"/>
        <xdr:cNvSpPr txBox="1"/>
      </xdr:nvSpPr>
      <xdr:spPr>
        <a:xfrm>
          <a:off x="22212300" y="859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55,143</a:t>
          </a:r>
          <a:endParaRPr kumimoji="1" lang="ja-JP" altLang="en-US" sz="1000" b="1">
            <a:latin typeface="ＭＳ Ｐゴシック"/>
          </a:endParaRPr>
        </a:p>
      </xdr:txBody>
    </xdr:sp>
    <xdr:clientData/>
  </xdr:oneCellAnchor>
  <xdr:twoCellAnchor>
    <xdr:from>
      <xdr:col>32</xdr:col>
      <xdr:colOff>98425</xdr:colOff>
      <xdr:row>51</xdr:row>
      <xdr:rowOff>79281</xdr:rowOff>
    </xdr:from>
    <xdr:to>
      <xdr:col>32</xdr:col>
      <xdr:colOff>276225</xdr:colOff>
      <xdr:row>51</xdr:row>
      <xdr:rowOff>79281</xdr:rowOff>
    </xdr:to>
    <xdr:cxnSp macro="">
      <xdr:nvCxnSpPr>
        <xdr:cNvPr id="754" name="直線コネクタ 753"/>
        <xdr:cNvCxnSpPr/>
      </xdr:nvCxnSpPr>
      <xdr:spPr>
        <a:xfrm>
          <a:off x="22072600" y="8823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103901</xdr:rowOff>
    </xdr:from>
    <xdr:to>
      <xdr:col>32</xdr:col>
      <xdr:colOff>187325</xdr:colOff>
      <xdr:row>58</xdr:row>
      <xdr:rowOff>123081</xdr:rowOff>
    </xdr:to>
    <xdr:cxnSp macro="">
      <xdr:nvCxnSpPr>
        <xdr:cNvPr id="755" name="直線コネクタ 754"/>
        <xdr:cNvCxnSpPr/>
      </xdr:nvCxnSpPr>
      <xdr:spPr>
        <a:xfrm>
          <a:off x="21323300" y="10048001"/>
          <a:ext cx="838200" cy="1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89580</xdr:rowOff>
    </xdr:from>
    <xdr:ext cx="469744" cy="259045"/>
    <xdr:sp macro="" textlink="">
      <xdr:nvSpPr>
        <xdr:cNvPr id="756" name="貸付金平均値テキスト"/>
        <xdr:cNvSpPr txBox="1"/>
      </xdr:nvSpPr>
      <xdr:spPr>
        <a:xfrm>
          <a:off x="22212300" y="9690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66703</xdr:rowOff>
    </xdr:from>
    <xdr:to>
      <xdr:col>32</xdr:col>
      <xdr:colOff>238125</xdr:colOff>
      <xdr:row>57</xdr:row>
      <xdr:rowOff>168303</xdr:rowOff>
    </xdr:to>
    <xdr:sp macro="" textlink="">
      <xdr:nvSpPr>
        <xdr:cNvPr id="757" name="フローチャート : 判断 756"/>
        <xdr:cNvSpPr/>
      </xdr:nvSpPr>
      <xdr:spPr>
        <a:xfrm>
          <a:off x="221107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103901</xdr:rowOff>
    </xdr:from>
    <xdr:to>
      <xdr:col>31</xdr:col>
      <xdr:colOff>34925</xdr:colOff>
      <xdr:row>58</xdr:row>
      <xdr:rowOff>122601</xdr:rowOff>
    </xdr:to>
    <xdr:cxnSp macro="">
      <xdr:nvCxnSpPr>
        <xdr:cNvPr id="758" name="直線コネクタ 757"/>
        <xdr:cNvCxnSpPr/>
      </xdr:nvCxnSpPr>
      <xdr:spPr>
        <a:xfrm flipV="1">
          <a:off x="20434300" y="10048001"/>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60965</xdr:rowOff>
    </xdr:from>
    <xdr:to>
      <xdr:col>31</xdr:col>
      <xdr:colOff>85725</xdr:colOff>
      <xdr:row>57</xdr:row>
      <xdr:rowOff>162565</xdr:rowOff>
    </xdr:to>
    <xdr:sp macro="" textlink="">
      <xdr:nvSpPr>
        <xdr:cNvPr id="759" name="フローチャート : 判断 758"/>
        <xdr:cNvSpPr/>
      </xdr:nvSpPr>
      <xdr:spPr>
        <a:xfrm>
          <a:off x="21272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7642</xdr:rowOff>
    </xdr:from>
    <xdr:ext cx="469744" cy="259045"/>
    <xdr:sp macro="" textlink="">
      <xdr:nvSpPr>
        <xdr:cNvPr id="760" name="テキスト ボックス 759"/>
        <xdr:cNvSpPr txBox="1"/>
      </xdr:nvSpPr>
      <xdr:spPr>
        <a:xfrm>
          <a:off x="21088427"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122601</xdr:rowOff>
    </xdr:from>
    <xdr:to>
      <xdr:col>29</xdr:col>
      <xdr:colOff>517525</xdr:colOff>
      <xdr:row>58</xdr:row>
      <xdr:rowOff>122693</xdr:rowOff>
    </xdr:to>
    <xdr:cxnSp macro="">
      <xdr:nvCxnSpPr>
        <xdr:cNvPr id="761" name="直線コネクタ 760"/>
        <xdr:cNvCxnSpPr/>
      </xdr:nvCxnSpPr>
      <xdr:spPr>
        <a:xfrm flipV="1">
          <a:off x="19545300" y="10066701"/>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53764</xdr:rowOff>
    </xdr:from>
    <xdr:to>
      <xdr:col>29</xdr:col>
      <xdr:colOff>568325</xdr:colOff>
      <xdr:row>57</xdr:row>
      <xdr:rowOff>155364</xdr:rowOff>
    </xdr:to>
    <xdr:sp macro="" textlink="">
      <xdr:nvSpPr>
        <xdr:cNvPr id="762" name="フローチャート : 判断 761"/>
        <xdr:cNvSpPr/>
      </xdr:nvSpPr>
      <xdr:spPr>
        <a:xfrm>
          <a:off x="20383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441</xdr:rowOff>
    </xdr:from>
    <xdr:ext cx="469744" cy="259045"/>
    <xdr:sp macro="" textlink="">
      <xdr:nvSpPr>
        <xdr:cNvPr id="763" name="テキスト ボックス 762"/>
        <xdr:cNvSpPr txBox="1"/>
      </xdr:nvSpPr>
      <xdr:spPr>
        <a:xfrm>
          <a:off x="20199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5923</xdr:rowOff>
    </xdr:from>
    <xdr:to>
      <xdr:col>28</xdr:col>
      <xdr:colOff>314325</xdr:colOff>
      <xdr:row>58</xdr:row>
      <xdr:rowOff>122693</xdr:rowOff>
    </xdr:to>
    <xdr:cxnSp macro="">
      <xdr:nvCxnSpPr>
        <xdr:cNvPr id="764" name="直線コネクタ 763"/>
        <xdr:cNvCxnSpPr/>
      </xdr:nvCxnSpPr>
      <xdr:spPr>
        <a:xfrm>
          <a:off x="18656300" y="9950023"/>
          <a:ext cx="889000" cy="11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30493</xdr:rowOff>
    </xdr:from>
    <xdr:to>
      <xdr:col>28</xdr:col>
      <xdr:colOff>365125</xdr:colOff>
      <xdr:row>57</xdr:row>
      <xdr:rowOff>132093</xdr:rowOff>
    </xdr:to>
    <xdr:sp macro="" textlink="">
      <xdr:nvSpPr>
        <xdr:cNvPr id="765" name="フローチャート : 判断 764"/>
        <xdr:cNvSpPr/>
      </xdr:nvSpPr>
      <xdr:spPr>
        <a:xfrm>
          <a:off x="19494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148620</xdr:rowOff>
    </xdr:from>
    <xdr:ext cx="534377" cy="259045"/>
    <xdr:sp macro="" textlink="">
      <xdr:nvSpPr>
        <xdr:cNvPr id="766" name="テキスト ボックス 765"/>
        <xdr:cNvSpPr txBox="1"/>
      </xdr:nvSpPr>
      <xdr:spPr>
        <a:xfrm>
          <a:off x="19278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14925</xdr:rowOff>
    </xdr:from>
    <xdr:to>
      <xdr:col>27</xdr:col>
      <xdr:colOff>161925</xdr:colOff>
      <xdr:row>57</xdr:row>
      <xdr:rowOff>116525</xdr:rowOff>
    </xdr:to>
    <xdr:sp macro="" textlink="">
      <xdr:nvSpPr>
        <xdr:cNvPr id="767" name="フローチャート : 判断 766"/>
        <xdr:cNvSpPr/>
      </xdr:nvSpPr>
      <xdr:spPr>
        <a:xfrm>
          <a:off x="18605500" y="978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133052</xdr:rowOff>
    </xdr:from>
    <xdr:ext cx="534377" cy="259045"/>
    <xdr:sp macro="" textlink="">
      <xdr:nvSpPr>
        <xdr:cNvPr id="768" name="テキスト ボックス 767"/>
        <xdr:cNvSpPr txBox="1"/>
      </xdr:nvSpPr>
      <xdr:spPr>
        <a:xfrm>
          <a:off x="18389111" y="956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10,736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9" name="テキスト ボックス 76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0" name="テキスト ボックス 76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1" name="テキスト ボックス 77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2" name="テキスト ボックス 77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3" name="テキスト ボックス 77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72281</xdr:rowOff>
    </xdr:from>
    <xdr:to>
      <xdr:col>32</xdr:col>
      <xdr:colOff>238125</xdr:colOff>
      <xdr:row>59</xdr:row>
      <xdr:rowOff>2431</xdr:rowOff>
    </xdr:to>
    <xdr:sp macro="" textlink="">
      <xdr:nvSpPr>
        <xdr:cNvPr id="774" name="円/楕円 773"/>
        <xdr:cNvSpPr/>
      </xdr:nvSpPr>
      <xdr:spPr>
        <a:xfrm>
          <a:off x="22110700" y="1001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158658</xdr:rowOff>
    </xdr:from>
    <xdr:ext cx="378565" cy="259045"/>
    <xdr:sp macro="" textlink="">
      <xdr:nvSpPr>
        <xdr:cNvPr id="775" name="貸付金該当値テキスト"/>
        <xdr:cNvSpPr txBox="1"/>
      </xdr:nvSpPr>
      <xdr:spPr>
        <a:xfrm>
          <a:off x="22212300" y="9931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53101</xdr:rowOff>
    </xdr:from>
    <xdr:to>
      <xdr:col>31</xdr:col>
      <xdr:colOff>85725</xdr:colOff>
      <xdr:row>58</xdr:row>
      <xdr:rowOff>154701</xdr:rowOff>
    </xdr:to>
    <xdr:sp macro="" textlink="">
      <xdr:nvSpPr>
        <xdr:cNvPr id="776" name="円/楕円 775"/>
        <xdr:cNvSpPr/>
      </xdr:nvSpPr>
      <xdr:spPr>
        <a:xfrm>
          <a:off x="21272500" y="999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145828</xdr:rowOff>
    </xdr:from>
    <xdr:ext cx="469744" cy="259045"/>
    <xdr:sp macro="" textlink="">
      <xdr:nvSpPr>
        <xdr:cNvPr id="777" name="テキスト ボックス 776"/>
        <xdr:cNvSpPr txBox="1"/>
      </xdr:nvSpPr>
      <xdr:spPr>
        <a:xfrm>
          <a:off x="21088427" y="1008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71801</xdr:rowOff>
    </xdr:from>
    <xdr:to>
      <xdr:col>29</xdr:col>
      <xdr:colOff>568325</xdr:colOff>
      <xdr:row>59</xdr:row>
      <xdr:rowOff>1951</xdr:rowOff>
    </xdr:to>
    <xdr:sp macro="" textlink="">
      <xdr:nvSpPr>
        <xdr:cNvPr id="778" name="円/楕円 777"/>
        <xdr:cNvSpPr/>
      </xdr:nvSpPr>
      <xdr:spPr>
        <a:xfrm>
          <a:off x="20383500" y="1001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164528</xdr:rowOff>
    </xdr:from>
    <xdr:ext cx="378565" cy="259045"/>
    <xdr:sp macro="" textlink="">
      <xdr:nvSpPr>
        <xdr:cNvPr id="779" name="テキスト ボックス 778"/>
        <xdr:cNvSpPr txBox="1"/>
      </xdr:nvSpPr>
      <xdr:spPr>
        <a:xfrm>
          <a:off x="20245017" y="10108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71893</xdr:rowOff>
    </xdr:from>
    <xdr:to>
      <xdr:col>28</xdr:col>
      <xdr:colOff>365125</xdr:colOff>
      <xdr:row>59</xdr:row>
      <xdr:rowOff>2043</xdr:rowOff>
    </xdr:to>
    <xdr:sp macro="" textlink="">
      <xdr:nvSpPr>
        <xdr:cNvPr id="780" name="円/楕円 779"/>
        <xdr:cNvSpPr/>
      </xdr:nvSpPr>
      <xdr:spPr>
        <a:xfrm>
          <a:off x="19494500" y="1001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164620</xdr:rowOff>
    </xdr:from>
    <xdr:ext cx="378565" cy="259045"/>
    <xdr:sp macro="" textlink="">
      <xdr:nvSpPr>
        <xdr:cNvPr id="781" name="テキスト ボックス 780"/>
        <xdr:cNvSpPr txBox="1"/>
      </xdr:nvSpPr>
      <xdr:spPr>
        <a:xfrm>
          <a:off x="19356017" y="10108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126573</xdr:rowOff>
    </xdr:from>
    <xdr:to>
      <xdr:col>27</xdr:col>
      <xdr:colOff>161925</xdr:colOff>
      <xdr:row>58</xdr:row>
      <xdr:rowOff>56723</xdr:rowOff>
    </xdr:to>
    <xdr:sp macro="" textlink="">
      <xdr:nvSpPr>
        <xdr:cNvPr id="782" name="円/楕円 781"/>
        <xdr:cNvSpPr/>
      </xdr:nvSpPr>
      <xdr:spPr>
        <a:xfrm>
          <a:off x="18605500" y="98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47850</xdr:rowOff>
    </xdr:from>
    <xdr:ext cx="469744" cy="259045"/>
    <xdr:sp macro="" textlink="">
      <xdr:nvSpPr>
        <xdr:cNvPr id="783" name="テキスト ボックス 782"/>
        <xdr:cNvSpPr txBox="1"/>
      </xdr:nvSpPr>
      <xdr:spPr>
        <a:xfrm>
          <a:off x="18421427" y="9991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4" name="正方形/長方形 78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5" name="正方形/長方形 78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6" name="正方形/長方形 78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7" name="正方形/長方形 78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8" name="正方形/長方形 78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9" name="正方形/長方形 78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0" name="正方形/長方形 78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32,893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1" name="正方形/長方形 79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2" name="テキスト ボックス 79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3" name="直線コネクタ 79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4" name="テキスト ボックス 79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5" name="直線コネクタ 79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6" name="テキスト ボックス 79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7" name="直線コネクタ 79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8" name="テキスト ボックス 79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9" name="直線コネクタ 79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00" name="テキスト ボックス 79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01" name="直線コネクタ 80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2" name="テキスト ボックス 80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3" name="直線コネクタ 80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4" name="テキスト ボックス 80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12736</xdr:rowOff>
    </xdr:from>
    <xdr:to>
      <xdr:col>32</xdr:col>
      <xdr:colOff>186689</xdr:colOff>
      <xdr:row>77</xdr:row>
      <xdr:rowOff>33858</xdr:rowOff>
    </xdr:to>
    <xdr:cxnSp macro="">
      <xdr:nvCxnSpPr>
        <xdr:cNvPr id="806" name="直線コネクタ 805"/>
        <xdr:cNvCxnSpPr/>
      </xdr:nvCxnSpPr>
      <xdr:spPr>
        <a:xfrm flipV="1">
          <a:off x="22159595" y="12014236"/>
          <a:ext cx="1269" cy="1221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37685</xdr:rowOff>
    </xdr:from>
    <xdr:ext cx="534377" cy="259045"/>
    <xdr:sp macro="" textlink="">
      <xdr:nvSpPr>
        <xdr:cNvPr id="807" name="繰出金最小値テキスト"/>
        <xdr:cNvSpPr txBox="1"/>
      </xdr:nvSpPr>
      <xdr:spPr>
        <a:xfrm>
          <a:off x="22212300" y="132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26,065</a:t>
          </a:r>
          <a:endParaRPr kumimoji="1" lang="ja-JP" altLang="en-US" sz="1000" b="1">
            <a:latin typeface="ＭＳ Ｐゴシック"/>
          </a:endParaRPr>
        </a:p>
      </xdr:txBody>
    </xdr:sp>
    <xdr:clientData/>
  </xdr:oneCellAnchor>
  <xdr:twoCellAnchor>
    <xdr:from>
      <xdr:col>32</xdr:col>
      <xdr:colOff>98425</xdr:colOff>
      <xdr:row>77</xdr:row>
      <xdr:rowOff>33858</xdr:rowOff>
    </xdr:from>
    <xdr:to>
      <xdr:col>32</xdr:col>
      <xdr:colOff>276225</xdr:colOff>
      <xdr:row>77</xdr:row>
      <xdr:rowOff>33858</xdr:rowOff>
    </xdr:to>
    <xdr:cxnSp macro="">
      <xdr:nvCxnSpPr>
        <xdr:cNvPr id="808" name="直線コネクタ 807"/>
        <xdr:cNvCxnSpPr/>
      </xdr:nvCxnSpPr>
      <xdr:spPr>
        <a:xfrm>
          <a:off x="22072600" y="13235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130863</xdr:rowOff>
    </xdr:from>
    <xdr:ext cx="534377" cy="259045"/>
    <xdr:sp macro="" textlink="">
      <xdr:nvSpPr>
        <xdr:cNvPr id="809" name="繰出金最大値テキスト"/>
        <xdr:cNvSpPr txBox="1"/>
      </xdr:nvSpPr>
      <xdr:spPr>
        <a:xfrm>
          <a:off x="22212300" y="1178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52,777</a:t>
          </a:r>
          <a:endParaRPr kumimoji="1" lang="ja-JP" altLang="en-US" sz="1000" b="1">
            <a:latin typeface="ＭＳ Ｐゴシック"/>
          </a:endParaRPr>
        </a:p>
      </xdr:txBody>
    </xdr:sp>
    <xdr:clientData/>
  </xdr:oneCellAnchor>
  <xdr:twoCellAnchor>
    <xdr:from>
      <xdr:col>32</xdr:col>
      <xdr:colOff>98425</xdr:colOff>
      <xdr:row>70</xdr:row>
      <xdr:rowOff>12736</xdr:rowOff>
    </xdr:from>
    <xdr:to>
      <xdr:col>32</xdr:col>
      <xdr:colOff>276225</xdr:colOff>
      <xdr:row>70</xdr:row>
      <xdr:rowOff>12736</xdr:rowOff>
    </xdr:to>
    <xdr:cxnSp macro="">
      <xdr:nvCxnSpPr>
        <xdr:cNvPr id="810" name="直線コネクタ 809"/>
        <xdr:cNvCxnSpPr/>
      </xdr:nvCxnSpPr>
      <xdr:spPr>
        <a:xfrm>
          <a:off x="22072600" y="120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151268</xdr:rowOff>
    </xdr:from>
    <xdr:to>
      <xdr:col>32</xdr:col>
      <xdr:colOff>187325</xdr:colOff>
      <xdr:row>76</xdr:row>
      <xdr:rowOff>15159</xdr:rowOff>
    </xdr:to>
    <xdr:cxnSp macro="">
      <xdr:nvCxnSpPr>
        <xdr:cNvPr id="811" name="直線コネクタ 810"/>
        <xdr:cNvCxnSpPr/>
      </xdr:nvCxnSpPr>
      <xdr:spPr>
        <a:xfrm flipV="1">
          <a:off x="21323300" y="12838568"/>
          <a:ext cx="838200" cy="20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99204</xdr:rowOff>
    </xdr:from>
    <xdr:ext cx="534377" cy="259045"/>
    <xdr:sp macro="" textlink="">
      <xdr:nvSpPr>
        <xdr:cNvPr id="812" name="繰出金平均値テキスト"/>
        <xdr:cNvSpPr txBox="1"/>
      </xdr:nvSpPr>
      <xdr:spPr>
        <a:xfrm>
          <a:off x="22212300" y="1261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76327</xdr:rowOff>
    </xdr:from>
    <xdr:to>
      <xdr:col>32</xdr:col>
      <xdr:colOff>238125</xdr:colOff>
      <xdr:row>75</xdr:row>
      <xdr:rowOff>6477</xdr:rowOff>
    </xdr:to>
    <xdr:sp macro="" textlink="">
      <xdr:nvSpPr>
        <xdr:cNvPr id="813" name="フローチャート : 判断 812"/>
        <xdr:cNvSpPr/>
      </xdr:nvSpPr>
      <xdr:spPr>
        <a:xfrm>
          <a:off x="22110700" y="127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15159</xdr:rowOff>
    </xdr:from>
    <xdr:to>
      <xdr:col>31</xdr:col>
      <xdr:colOff>34925</xdr:colOff>
      <xdr:row>76</xdr:row>
      <xdr:rowOff>97363</xdr:rowOff>
    </xdr:to>
    <xdr:cxnSp macro="">
      <xdr:nvCxnSpPr>
        <xdr:cNvPr id="814" name="直線コネクタ 813"/>
        <xdr:cNvCxnSpPr/>
      </xdr:nvCxnSpPr>
      <xdr:spPr>
        <a:xfrm flipV="1">
          <a:off x="20434300" y="13045359"/>
          <a:ext cx="889000" cy="8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91506</xdr:rowOff>
    </xdr:from>
    <xdr:to>
      <xdr:col>31</xdr:col>
      <xdr:colOff>85725</xdr:colOff>
      <xdr:row>75</xdr:row>
      <xdr:rowOff>21656</xdr:rowOff>
    </xdr:to>
    <xdr:sp macro="" textlink="">
      <xdr:nvSpPr>
        <xdr:cNvPr id="815" name="フローチャート : 判断 814"/>
        <xdr:cNvSpPr/>
      </xdr:nvSpPr>
      <xdr:spPr>
        <a:xfrm>
          <a:off x="21272500" y="1277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38183</xdr:rowOff>
    </xdr:from>
    <xdr:ext cx="534377" cy="259045"/>
    <xdr:sp macro="" textlink="">
      <xdr:nvSpPr>
        <xdr:cNvPr id="816" name="テキスト ボックス 815"/>
        <xdr:cNvSpPr txBox="1"/>
      </xdr:nvSpPr>
      <xdr:spPr>
        <a:xfrm>
          <a:off x="21056111" y="1255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97363</xdr:rowOff>
    </xdr:from>
    <xdr:to>
      <xdr:col>29</xdr:col>
      <xdr:colOff>517525</xdr:colOff>
      <xdr:row>76</xdr:row>
      <xdr:rowOff>157714</xdr:rowOff>
    </xdr:to>
    <xdr:cxnSp macro="">
      <xdr:nvCxnSpPr>
        <xdr:cNvPr id="817" name="直線コネクタ 816"/>
        <xdr:cNvCxnSpPr/>
      </xdr:nvCxnSpPr>
      <xdr:spPr>
        <a:xfrm flipV="1">
          <a:off x="19545300" y="13127563"/>
          <a:ext cx="889000" cy="6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13919</xdr:rowOff>
    </xdr:from>
    <xdr:to>
      <xdr:col>29</xdr:col>
      <xdr:colOff>568325</xdr:colOff>
      <xdr:row>75</xdr:row>
      <xdr:rowOff>115519</xdr:rowOff>
    </xdr:to>
    <xdr:sp macro="" textlink="">
      <xdr:nvSpPr>
        <xdr:cNvPr id="818" name="フローチャート : 判断 817"/>
        <xdr:cNvSpPr/>
      </xdr:nvSpPr>
      <xdr:spPr>
        <a:xfrm>
          <a:off x="20383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132046</xdr:rowOff>
    </xdr:from>
    <xdr:ext cx="534377" cy="259045"/>
    <xdr:sp macro="" textlink="">
      <xdr:nvSpPr>
        <xdr:cNvPr id="819" name="テキスト ボックス 818"/>
        <xdr:cNvSpPr txBox="1"/>
      </xdr:nvSpPr>
      <xdr:spPr>
        <a:xfrm>
          <a:off x="20167111" y="1264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132293</xdr:rowOff>
    </xdr:from>
    <xdr:to>
      <xdr:col>28</xdr:col>
      <xdr:colOff>314325</xdr:colOff>
      <xdr:row>76</xdr:row>
      <xdr:rowOff>157714</xdr:rowOff>
    </xdr:to>
    <xdr:cxnSp macro="">
      <xdr:nvCxnSpPr>
        <xdr:cNvPr id="820" name="直線コネクタ 819"/>
        <xdr:cNvCxnSpPr/>
      </xdr:nvCxnSpPr>
      <xdr:spPr>
        <a:xfrm>
          <a:off x="18656300" y="13162493"/>
          <a:ext cx="889000" cy="2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141570</xdr:rowOff>
    </xdr:from>
    <xdr:to>
      <xdr:col>28</xdr:col>
      <xdr:colOff>365125</xdr:colOff>
      <xdr:row>75</xdr:row>
      <xdr:rowOff>71720</xdr:rowOff>
    </xdr:to>
    <xdr:sp macro="" textlink="">
      <xdr:nvSpPr>
        <xdr:cNvPr id="821" name="フローチャート : 判断 820"/>
        <xdr:cNvSpPr/>
      </xdr:nvSpPr>
      <xdr:spPr>
        <a:xfrm>
          <a:off x="19494500" y="1282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88247</xdr:rowOff>
    </xdr:from>
    <xdr:ext cx="534377" cy="259045"/>
    <xdr:sp macro="" textlink="">
      <xdr:nvSpPr>
        <xdr:cNvPr id="822" name="テキスト ボックス 821"/>
        <xdr:cNvSpPr txBox="1"/>
      </xdr:nvSpPr>
      <xdr:spPr>
        <a:xfrm>
          <a:off x="19278111" y="1260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167539</xdr:rowOff>
    </xdr:from>
    <xdr:to>
      <xdr:col>27</xdr:col>
      <xdr:colOff>161925</xdr:colOff>
      <xdr:row>75</xdr:row>
      <xdr:rowOff>97689</xdr:rowOff>
    </xdr:to>
    <xdr:sp macro="" textlink="">
      <xdr:nvSpPr>
        <xdr:cNvPr id="823" name="フローチャート : 判断 822"/>
        <xdr:cNvSpPr/>
      </xdr:nvSpPr>
      <xdr:spPr>
        <a:xfrm>
          <a:off x="18605500" y="128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114216</xdr:rowOff>
    </xdr:from>
    <xdr:ext cx="534377" cy="259045"/>
    <xdr:sp macro="" textlink="">
      <xdr:nvSpPr>
        <xdr:cNvPr id="824" name="テキスト ボックス 823"/>
        <xdr:cNvSpPr txBox="1"/>
      </xdr:nvSpPr>
      <xdr:spPr>
        <a:xfrm>
          <a:off x="18389111" y="1263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5" name="テキスト ボックス 82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6" name="テキスト ボックス 82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7" name="テキスト ボックス 82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8" name="テキスト ボックス 82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9" name="テキスト ボックス 82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100468</xdr:rowOff>
    </xdr:from>
    <xdr:to>
      <xdr:col>32</xdr:col>
      <xdr:colOff>238125</xdr:colOff>
      <xdr:row>75</xdr:row>
      <xdr:rowOff>30618</xdr:rowOff>
    </xdr:to>
    <xdr:sp macro="" textlink="">
      <xdr:nvSpPr>
        <xdr:cNvPr id="830" name="円/楕円 829"/>
        <xdr:cNvSpPr/>
      </xdr:nvSpPr>
      <xdr:spPr>
        <a:xfrm>
          <a:off x="22110700" y="1278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78895</xdr:rowOff>
    </xdr:from>
    <xdr:ext cx="534377" cy="259045"/>
    <xdr:sp macro="" textlink="">
      <xdr:nvSpPr>
        <xdr:cNvPr id="831" name="繰出金該当値テキスト"/>
        <xdr:cNvSpPr txBox="1"/>
      </xdr:nvSpPr>
      <xdr:spPr>
        <a:xfrm>
          <a:off x="22212300" y="1276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34,747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135809</xdr:rowOff>
    </xdr:from>
    <xdr:to>
      <xdr:col>31</xdr:col>
      <xdr:colOff>85725</xdr:colOff>
      <xdr:row>76</xdr:row>
      <xdr:rowOff>65959</xdr:rowOff>
    </xdr:to>
    <xdr:sp macro="" textlink="">
      <xdr:nvSpPr>
        <xdr:cNvPr id="832" name="円/楕円 831"/>
        <xdr:cNvSpPr/>
      </xdr:nvSpPr>
      <xdr:spPr>
        <a:xfrm>
          <a:off x="21272500" y="1299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57086</xdr:rowOff>
    </xdr:from>
    <xdr:ext cx="534377" cy="259045"/>
    <xdr:sp macro="" textlink="">
      <xdr:nvSpPr>
        <xdr:cNvPr id="833" name="テキスト ボックス 832"/>
        <xdr:cNvSpPr txBox="1"/>
      </xdr:nvSpPr>
      <xdr:spPr>
        <a:xfrm>
          <a:off x="21056111" y="1308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30,224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46563</xdr:rowOff>
    </xdr:from>
    <xdr:to>
      <xdr:col>29</xdr:col>
      <xdr:colOff>568325</xdr:colOff>
      <xdr:row>76</xdr:row>
      <xdr:rowOff>148163</xdr:rowOff>
    </xdr:to>
    <xdr:sp macro="" textlink="">
      <xdr:nvSpPr>
        <xdr:cNvPr id="834" name="円/楕円 833"/>
        <xdr:cNvSpPr/>
      </xdr:nvSpPr>
      <xdr:spPr>
        <a:xfrm>
          <a:off x="20383500" y="1307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139290</xdr:rowOff>
    </xdr:from>
    <xdr:ext cx="534377" cy="259045"/>
    <xdr:sp macro="" textlink="">
      <xdr:nvSpPr>
        <xdr:cNvPr id="835" name="テキスト ボックス 834"/>
        <xdr:cNvSpPr txBox="1"/>
      </xdr:nvSpPr>
      <xdr:spPr>
        <a:xfrm>
          <a:off x="20167111" y="1316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106914</xdr:rowOff>
    </xdr:from>
    <xdr:to>
      <xdr:col>28</xdr:col>
      <xdr:colOff>365125</xdr:colOff>
      <xdr:row>77</xdr:row>
      <xdr:rowOff>37064</xdr:rowOff>
    </xdr:to>
    <xdr:sp macro="" textlink="">
      <xdr:nvSpPr>
        <xdr:cNvPr id="836" name="円/楕円 835"/>
        <xdr:cNvSpPr/>
      </xdr:nvSpPr>
      <xdr:spPr>
        <a:xfrm>
          <a:off x="19494500" y="1313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28191</xdr:rowOff>
    </xdr:from>
    <xdr:ext cx="534377" cy="259045"/>
    <xdr:sp macro="" textlink="">
      <xdr:nvSpPr>
        <xdr:cNvPr id="837" name="テキスト ボックス 836"/>
        <xdr:cNvSpPr txBox="1"/>
      </xdr:nvSpPr>
      <xdr:spPr>
        <a:xfrm>
          <a:off x="19278111" y="1322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27,106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81493</xdr:rowOff>
    </xdr:from>
    <xdr:to>
      <xdr:col>27</xdr:col>
      <xdr:colOff>161925</xdr:colOff>
      <xdr:row>77</xdr:row>
      <xdr:rowOff>11643</xdr:rowOff>
    </xdr:to>
    <xdr:sp macro="" textlink="">
      <xdr:nvSpPr>
        <xdr:cNvPr id="838" name="円/楕円 837"/>
        <xdr:cNvSpPr/>
      </xdr:nvSpPr>
      <xdr:spPr>
        <a:xfrm>
          <a:off x="18605500" y="1311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2770</xdr:rowOff>
    </xdr:from>
    <xdr:ext cx="534377" cy="259045"/>
    <xdr:sp macro="" textlink="">
      <xdr:nvSpPr>
        <xdr:cNvPr id="839" name="テキスト ボックス 838"/>
        <xdr:cNvSpPr txBox="1"/>
      </xdr:nvSpPr>
      <xdr:spPr>
        <a:xfrm>
          <a:off x="18389111" y="1320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27,662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0" name="正方形/長方形 83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1" name="正方形/長方形 84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2" name="正方形/長方形 84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3" name="正方形/長方形 84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4" name="正方形/長方形 84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5" name="正方形/長方形 84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6" name="正方形/長方形 84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7" name="正方形/長方形 84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8" name="テキスト ボックス 84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9" name="直線コネクタ 84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0" name="直線コネクタ 84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1" name="テキスト ボックス 85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2" name="直線コネクタ 85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3" name="テキスト ボックス 85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5" name="直線コネクタ 85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7" name="直線コネクタ 85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9" name="直線コネクタ 85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0" name="直線コネクタ 85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2" name="フローチャート : 判断 86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3" name="直線コネクタ 86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4" name="フローチャート : 判断 86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5" name="テキスト ボックス 86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6" name="直線コネクタ 86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7" name="フローチャート : 判断 86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8" name="テキスト ボックス 86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9" name="直線コネクタ 86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0" name="フローチャート : 判断 86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1" name="テキスト ボックス 87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2" name="フローチャート : 判断 87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3" name="テキスト ボックス 87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4" name="テキスト ボックス 87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5" name="テキスト ボックス 87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6" name="テキスト ボックス 87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7" name="テキスト ボックス 87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8" name="テキスト ボックス 87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円/楕円 87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1" name="円/楕円 88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2" name="テキスト ボックス 88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3" name="円/楕円 88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4" name="テキスト ボックス 88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5" name="円/楕円 88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6" name="テキスト ボックス 88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円/楕円 88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8" name="テキスト ボックス 88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9" name="正方形/長方形 88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0" name="正方形/長方形 88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1" name="テキスト ボックス 89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平成２７年度は、補助費が子ども・子育て支援新制度の影響による民間保育所委託料等の増の影響を受けて増額となった。</a:t>
          </a:r>
          <a:endParaRPr kumimoji="1" lang="en-US" altLang="ja-JP" sz="1300">
            <a:latin typeface="ＭＳ Ｐゴシック"/>
          </a:endParaRPr>
        </a:p>
        <a:p>
          <a:r>
            <a:rPr kumimoji="1" lang="ja-JP" altLang="en-US" sz="1300">
              <a:latin typeface="ＭＳ Ｐゴシック"/>
            </a:rPr>
            <a:t>また、扶助費が利用者増に伴う自立支援給付費の増により増額となり、繰出金は公共下水道事業特別会計繰出金の増により増額となった。</a:t>
          </a:r>
        </a:p>
        <a:p>
          <a:r>
            <a:rPr kumimoji="1" lang="ja-JP" altLang="en-US" sz="1300">
              <a:latin typeface="ＭＳ Ｐゴシック"/>
            </a:rPr>
            <a:t>一方で、公債費は地方債元利償還金の減で、積立金は庁舎建設基金積立金の減で、それぞれ減額となった。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埼玉県草加市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245,878
240,583
27.46
73,840,684
68,416,804
4,814,359
42,410,750
58,285,065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18.3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77651</xdr:rowOff>
    </xdr:from>
    <xdr:to>
      <xdr:col>6</xdr:col>
      <xdr:colOff>510540</xdr:colOff>
      <xdr:row>39</xdr:row>
      <xdr:rowOff>35741</xdr:rowOff>
    </xdr:to>
    <xdr:cxnSp macro="">
      <xdr:nvCxnSpPr>
        <xdr:cNvPr id="58" name="直線コネクタ 57"/>
        <xdr:cNvCxnSpPr/>
      </xdr:nvCxnSpPr>
      <xdr:spPr>
        <a:xfrm flipV="1">
          <a:off x="4633595" y="5221151"/>
          <a:ext cx="127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39568</xdr:rowOff>
    </xdr:from>
    <xdr:ext cx="469744" cy="259045"/>
    <xdr:sp macro="" textlink="">
      <xdr:nvSpPr>
        <xdr:cNvPr id="59" name="議会費最小値テキスト"/>
        <xdr:cNvSpPr txBox="1"/>
      </xdr:nvSpPr>
      <xdr:spPr>
        <a:xfrm>
          <a:off x="4686300" y="672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1,558</a:t>
          </a:r>
          <a:endParaRPr kumimoji="1" lang="ja-JP" altLang="en-US" sz="1000" b="1">
            <a:latin typeface="ＭＳ Ｐゴシック"/>
          </a:endParaRPr>
        </a:p>
      </xdr:txBody>
    </xdr:sp>
    <xdr:clientData/>
  </xdr:oneCellAnchor>
  <xdr:twoCellAnchor>
    <xdr:from>
      <xdr:col>6</xdr:col>
      <xdr:colOff>422275</xdr:colOff>
      <xdr:row>39</xdr:row>
      <xdr:rowOff>35741</xdr:rowOff>
    </xdr:from>
    <xdr:to>
      <xdr:col>6</xdr:col>
      <xdr:colOff>600075</xdr:colOff>
      <xdr:row>39</xdr:row>
      <xdr:rowOff>35741</xdr:rowOff>
    </xdr:to>
    <xdr:cxnSp macro="">
      <xdr:nvCxnSpPr>
        <xdr:cNvPr id="60" name="直線コネクタ 59"/>
        <xdr:cNvCxnSpPr/>
      </xdr:nvCxnSpPr>
      <xdr:spPr>
        <a:xfrm>
          <a:off x="4546600" y="672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24328</xdr:rowOff>
    </xdr:from>
    <xdr:ext cx="469744" cy="259045"/>
    <xdr:sp macro="" textlink="">
      <xdr:nvSpPr>
        <xdr:cNvPr id="61" name="議会費最大値テキスト"/>
        <xdr:cNvSpPr txBox="1"/>
      </xdr:nvSpPr>
      <xdr:spPr>
        <a:xfrm>
          <a:off x="4686300" y="499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a:t>
          </a:r>
          <a:endParaRPr kumimoji="1" lang="ja-JP" altLang="en-US" sz="1000" b="1">
            <a:latin typeface="ＭＳ Ｐゴシック"/>
          </a:endParaRPr>
        </a:p>
      </xdr:txBody>
    </xdr:sp>
    <xdr:clientData/>
  </xdr:oneCellAnchor>
  <xdr:twoCellAnchor>
    <xdr:from>
      <xdr:col>6</xdr:col>
      <xdr:colOff>422275</xdr:colOff>
      <xdr:row>30</xdr:row>
      <xdr:rowOff>77651</xdr:rowOff>
    </xdr:from>
    <xdr:to>
      <xdr:col>6</xdr:col>
      <xdr:colOff>600075</xdr:colOff>
      <xdr:row>30</xdr:row>
      <xdr:rowOff>77651</xdr:rowOff>
    </xdr:to>
    <xdr:cxnSp macro="">
      <xdr:nvCxnSpPr>
        <xdr:cNvPr id="62" name="直線コネクタ 61"/>
        <xdr:cNvCxnSpPr/>
      </xdr:nvCxnSpPr>
      <xdr:spPr>
        <a:xfrm>
          <a:off x="4546600" y="522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66222</xdr:rowOff>
    </xdr:from>
    <xdr:to>
      <xdr:col>6</xdr:col>
      <xdr:colOff>511175</xdr:colOff>
      <xdr:row>38</xdr:row>
      <xdr:rowOff>67854</xdr:rowOff>
    </xdr:to>
    <xdr:cxnSp macro="">
      <xdr:nvCxnSpPr>
        <xdr:cNvPr id="63" name="直線コネクタ 62"/>
        <xdr:cNvCxnSpPr/>
      </xdr:nvCxnSpPr>
      <xdr:spPr>
        <a:xfrm flipV="1">
          <a:off x="3797300" y="6409872"/>
          <a:ext cx="838200" cy="17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48096</xdr:rowOff>
    </xdr:from>
    <xdr:ext cx="469744" cy="259045"/>
    <xdr:sp macro="" textlink="">
      <xdr:nvSpPr>
        <xdr:cNvPr id="64" name="議会費平均値テキスト"/>
        <xdr:cNvSpPr txBox="1"/>
      </xdr:nvSpPr>
      <xdr:spPr>
        <a:xfrm>
          <a:off x="4686300" y="5877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25219</xdr:rowOff>
    </xdr:from>
    <xdr:to>
      <xdr:col>6</xdr:col>
      <xdr:colOff>561975</xdr:colOff>
      <xdr:row>35</xdr:row>
      <xdr:rowOff>126819</xdr:rowOff>
    </xdr:to>
    <xdr:sp macro="" textlink="">
      <xdr:nvSpPr>
        <xdr:cNvPr id="65" name="フローチャート :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97790</xdr:rowOff>
    </xdr:from>
    <xdr:to>
      <xdr:col>5</xdr:col>
      <xdr:colOff>358775</xdr:colOff>
      <xdr:row>38</xdr:row>
      <xdr:rowOff>67854</xdr:rowOff>
    </xdr:to>
    <xdr:cxnSp macro="">
      <xdr:nvCxnSpPr>
        <xdr:cNvPr id="66" name="直線コネクタ 65"/>
        <xdr:cNvCxnSpPr/>
      </xdr:nvCxnSpPr>
      <xdr:spPr>
        <a:xfrm>
          <a:off x="2908300" y="644144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86178</xdr:rowOff>
    </xdr:from>
    <xdr:to>
      <xdr:col>5</xdr:col>
      <xdr:colOff>409575</xdr:colOff>
      <xdr:row>36</xdr:row>
      <xdr:rowOff>16328</xdr:rowOff>
    </xdr:to>
    <xdr:sp macro="" textlink="">
      <xdr:nvSpPr>
        <xdr:cNvPr id="67" name="フローチャート : 判断 66"/>
        <xdr:cNvSpPr/>
      </xdr:nvSpPr>
      <xdr:spPr>
        <a:xfrm>
          <a:off x="3746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32855</xdr:rowOff>
    </xdr:from>
    <xdr:ext cx="469744" cy="259045"/>
    <xdr:sp macro="" textlink="">
      <xdr:nvSpPr>
        <xdr:cNvPr id="68" name="テキスト ボックス 67"/>
        <xdr:cNvSpPr txBox="1"/>
      </xdr:nvSpPr>
      <xdr:spPr>
        <a:xfrm>
          <a:off x="3562427"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160383</xdr:rowOff>
    </xdr:from>
    <xdr:to>
      <xdr:col>4</xdr:col>
      <xdr:colOff>155575</xdr:colOff>
      <xdr:row>37</xdr:row>
      <xdr:rowOff>97790</xdr:rowOff>
    </xdr:to>
    <xdr:cxnSp macro="">
      <xdr:nvCxnSpPr>
        <xdr:cNvPr id="69" name="直線コネクタ 68"/>
        <xdr:cNvCxnSpPr/>
      </xdr:nvCxnSpPr>
      <xdr:spPr>
        <a:xfrm>
          <a:off x="2019300" y="633258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146050</xdr:rowOff>
    </xdr:from>
    <xdr:to>
      <xdr:col>4</xdr:col>
      <xdr:colOff>206375</xdr:colOff>
      <xdr:row>36</xdr:row>
      <xdr:rowOff>76200</xdr:rowOff>
    </xdr:to>
    <xdr:sp macro="" textlink="">
      <xdr:nvSpPr>
        <xdr:cNvPr id="70" name="フローチャート : 判断 69"/>
        <xdr:cNvSpPr/>
      </xdr:nvSpPr>
      <xdr:spPr>
        <a:xfrm>
          <a:off x="2857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92727</xdr:rowOff>
    </xdr:from>
    <xdr:ext cx="469744" cy="259045"/>
    <xdr:sp macro="" textlink="">
      <xdr:nvSpPr>
        <xdr:cNvPr id="71" name="テキスト ボックス 70"/>
        <xdr:cNvSpPr txBox="1"/>
      </xdr:nvSpPr>
      <xdr:spPr>
        <a:xfrm>
          <a:off x="2673427"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49893</xdr:rowOff>
    </xdr:from>
    <xdr:to>
      <xdr:col>2</xdr:col>
      <xdr:colOff>638175</xdr:colOff>
      <xdr:row>36</xdr:row>
      <xdr:rowOff>160383</xdr:rowOff>
    </xdr:to>
    <xdr:cxnSp macro="">
      <xdr:nvCxnSpPr>
        <xdr:cNvPr id="72" name="直線コネクタ 71"/>
        <xdr:cNvCxnSpPr/>
      </xdr:nvCxnSpPr>
      <xdr:spPr>
        <a:xfrm>
          <a:off x="1130300" y="6050643"/>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60053</xdr:rowOff>
    </xdr:from>
    <xdr:to>
      <xdr:col>3</xdr:col>
      <xdr:colOff>3175</xdr:colOff>
      <xdr:row>35</xdr:row>
      <xdr:rowOff>161653</xdr:rowOff>
    </xdr:to>
    <xdr:sp macro="" textlink="">
      <xdr:nvSpPr>
        <xdr:cNvPr id="73" name="フローチャート : 判断 72"/>
        <xdr:cNvSpPr/>
      </xdr:nvSpPr>
      <xdr:spPr>
        <a:xfrm>
          <a:off x="1968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6730</xdr:rowOff>
    </xdr:from>
    <xdr:ext cx="469744" cy="259045"/>
    <xdr:sp macro="" textlink="">
      <xdr:nvSpPr>
        <xdr:cNvPr id="74" name="テキスト ボックス 73"/>
        <xdr:cNvSpPr txBox="1"/>
      </xdr:nvSpPr>
      <xdr:spPr>
        <a:xfrm>
          <a:off x="1784427" y="58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93799</xdr:rowOff>
    </xdr:from>
    <xdr:to>
      <xdr:col>1</xdr:col>
      <xdr:colOff>485775</xdr:colOff>
      <xdr:row>34</xdr:row>
      <xdr:rowOff>23949</xdr:rowOff>
    </xdr:to>
    <xdr:sp macro="" textlink="">
      <xdr:nvSpPr>
        <xdr:cNvPr id="75" name="フローチャート : 判断 74"/>
        <xdr:cNvSpPr/>
      </xdr:nvSpPr>
      <xdr:spPr>
        <a:xfrm>
          <a:off x="1079500" y="575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40476</xdr:rowOff>
    </xdr:from>
    <xdr:ext cx="469744" cy="259045"/>
    <xdr:sp macro="" textlink="">
      <xdr:nvSpPr>
        <xdr:cNvPr id="76" name="テキスト ボックス 75"/>
        <xdr:cNvSpPr txBox="1"/>
      </xdr:nvSpPr>
      <xdr:spPr>
        <a:xfrm>
          <a:off x="895427" y="552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15422</xdr:rowOff>
    </xdr:from>
    <xdr:to>
      <xdr:col>6</xdr:col>
      <xdr:colOff>561975</xdr:colOff>
      <xdr:row>37</xdr:row>
      <xdr:rowOff>117022</xdr:rowOff>
    </xdr:to>
    <xdr:sp macro="" textlink="">
      <xdr:nvSpPr>
        <xdr:cNvPr id="82" name="円/楕円 81"/>
        <xdr:cNvSpPr/>
      </xdr:nvSpPr>
      <xdr:spPr>
        <a:xfrm>
          <a:off x="4584700" y="635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165299</xdr:rowOff>
    </xdr:from>
    <xdr:ext cx="469744" cy="259045"/>
    <xdr:sp macro="" textlink="">
      <xdr:nvSpPr>
        <xdr:cNvPr id="83" name="議会費該当値テキスト"/>
        <xdr:cNvSpPr txBox="1"/>
      </xdr:nvSpPr>
      <xdr:spPr>
        <a:xfrm>
          <a:off x="4686300" y="633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17054</xdr:rowOff>
    </xdr:from>
    <xdr:to>
      <xdr:col>5</xdr:col>
      <xdr:colOff>409575</xdr:colOff>
      <xdr:row>38</xdr:row>
      <xdr:rowOff>118654</xdr:rowOff>
    </xdr:to>
    <xdr:sp macro="" textlink="">
      <xdr:nvSpPr>
        <xdr:cNvPr id="84" name="円/楕円 83"/>
        <xdr:cNvSpPr/>
      </xdr:nvSpPr>
      <xdr:spPr>
        <a:xfrm>
          <a:off x="3746500" y="653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109781</xdr:rowOff>
    </xdr:from>
    <xdr:ext cx="469744" cy="259045"/>
    <xdr:sp macro="" textlink="">
      <xdr:nvSpPr>
        <xdr:cNvPr id="85" name="テキスト ボックス 84"/>
        <xdr:cNvSpPr txBox="1"/>
      </xdr:nvSpPr>
      <xdr:spPr>
        <a:xfrm>
          <a:off x="3562427" y="662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46990</xdr:rowOff>
    </xdr:from>
    <xdr:to>
      <xdr:col>4</xdr:col>
      <xdr:colOff>206375</xdr:colOff>
      <xdr:row>37</xdr:row>
      <xdr:rowOff>148590</xdr:rowOff>
    </xdr:to>
    <xdr:sp macro="" textlink="">
      <xdr:nvSpPr>
        <xdr:cNvPr id="86" name="円/楕円 85"/>
        <xdr:cNvSpPr/>
      </xdr:nvSpPr>
      <xdr:spPr>
        <a:xfrm>
          <a:off x="28575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139717</xdr:rowOff>
    </xdr:from>
    <xdr:ext cx="469744" cy="259045"/>
    <xdr:sp macro="" textlink="">
      <xdr:nvSpPr>
        <xdr:cNvPr id="87" name="テキスト ボックス 86"/>
        <xdr:cNvSpPr txBox="1"/>
      </xdr:nvSpPr>
      <xdr:spPr>
        <a:xfrm>
          <a:off x="2673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109583</xdr:rowOff>
    </xdr:from>
    <xdr:to>
      <xdr:col>3</xdr:col>
      <xdr:colOff>3175</xdr:colOff>
      <xdr:row>37</xdr:row>
      <xdr:rowOff>39733</xdr:rowOff>
    </xdr:to>
    <xdr:sp macro="" textlink="">
      <xdr:nvSpPr>
        <xdr:cNvPr id="88" name="円/楕円 87"/>
        <xdr:cNvSpPr/>
      </xdr:nvSpPr>
      <xdr:spPr>
        <a:xfrm>
          <a:off x="1968500" y="628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30860</xdr:rowOff>
    </xdr:from>
    <xdr:ext cx="469744" cy="259045"/>
    <xdr:sp macro="" textlink="">
      <xdr:nvSpPr>
        <xdr:cNvPr id="89" name="テキスト ボックス 88"/>
        <xdr:cNvSpPr txBox="1"/>
      </xdr:nvSpPr>
      <xdr:spPr>
        <a:xfrm>
          <a:off x="1784427" y="637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170543</xdr:rowOff>
    </xdr:from>
    <xdr:to>
      <xdr:col>1</xdr:col>
      <xdr:colOff>485775</xdr:colOff>
      <xdr:row>35</xdr:row>
      <xdr:rowOff>100693</xdr:rowOff>
    </xdr:to>
    <xdr:sp macro="" textlink="">
      <xdr:nvSpPr>
        <xdr:cNvPr id="90" name="円/楕円 89"/>
        <xdr:cNvSpPr/>
      </xdr:nvSpPr>
      <xdr:spPr>
        <a:xfrm>
          <a:off x="1079500" y="599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91820</xdr:rowOff>
    </xdr:from>
    <xdr:ext cx="469744" cy="259045"/>
    <xdr:sp macro="" textlink="">
      <xdr:nvSpPr>
        <xdr:cNvPr id="91" name="テキスト ボックス 90"/>
        <xdr:cNvSpPr txBox="1"/>
      </xdr:nvSpPr>
      <xdr:spPr>
        <a:xfrm>
          <a:off x="895427" y="609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113849</xdr:rowOff>
    </xdr:from>
    <xdr:to>
      <xdr:col>6</xdr:col>
      <xdr:colOff>510540</xdr:colOff>
      <xdr:row>58</xdr:row>
      <xdr:rowOff>107467</xdr:rowOff>
    </xdr:to>
    <xdr:cxnSp macro="">
      <xdr:nvCxnSpPr>
        <xdr:cNvPr id="116" name="直線コネクタ 115"/>
        <xdr:cNvCxnSpPr/>
      </xdr:nvCxnSpPr>
      <xdr:spPr>
        <a:xfrm flipV="1">
          <a:off x="4633595" y="8857799"/>
          <a:ext cx="1270"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111294</xdr:rowOff>
    </xdr:from>
    <xdr:ext cx="534377" cy="259045"/>
    <xdr:sp macro="" textlink="">
      <xdr:nvSpPr>
        <xdr:cNvPr id="117" name="総務費最小値テキスト"/>
        <xdr:cNvSpPr txBox="1"/>
      </xdr:nvSpPr>
      <xdr:spPr>
        <a:xfrm>
          <a:off x="4686300" y="100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25,692</a:t>
          </a:r>
          <a:endParaRPr kumimoji="1" lang="ja-JP" altLang="en-US" sz="1000" b="1">
            <a:latin typeface="ＭＳ Ｐゴシック"/>
          </a:endParaRPr>
        </a:p>
      </xdr:txBody>
    </xdr:sp>
    <xdr:clientData/>
  </xdr:oneCellAnchor>
  <xdr:twoCellAnchor>
    <xdr:from>
      <xdr:col>6</xdr:col>
      <xdr:colOff>422275</xdr:colOff>
      <xdr:row>58</xdr:row>
      <xdr:rowOff>107467</xdr:rowOff>
    </xdr:from>
    <xdr:to>
      <xdr:col>6</xdr:col>
      <xdr:colOff>600075</xdr:colOff>
      <xdr:row>58</xdr:row>
      <xdr:rowOff>107467</xdr:rowOff>
    </xdr:to>
    <xdr:cxnSp macro="">
      <xdr:nvCxnSpPr>
        <xdr:cNvPr id="118" name="直線コネクタ 117"/>
        <xdr:cNvCxnSpPr/>
      </xdr:nvCxnSpPr>
      <xdr:spPr>
        <a:xfrm>
          <a:off x="4546600" y="1005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60526</xdr:rowOff>
    </xdr:from>
    <xdr:ext cx="534377" cy="259045"/>
    <xdr:sp macro="" textlink="">
      <xdr:nvSpPr>
        <xdr:cNvPr id="119" name="総務費最大値テキスト"/>
        <xdr:cNvSpPr txBox="1"/>
      </xdr:nvSpPr>
      <xdr:spPr>
        <a:xfrm>
          <a:off x="4686300" y="863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88,357</a:t>
          </a:r>
          <a:endParaRPr kumimoji="1" lang="ja-JP" altLang="en-US" sz="1000" b="1">
            <a:latin typeface="ＭＳ Ｐゴシック"/>
          </a:endParaRPr>
        </a:p>
      </xdr:txBody>
    </xdr:sp>
    <xdr:clientData/>
  </xdr:oneCellAnchor>
  <xdr:twoCellAnchor>
    <xdr:from>
      <xdr:col>6</xdr:col>
      <xdr:colOff>422275</xdr:colOff>
      <xdr:row>51</xdr:row>
      <xdr:rowOff>113849</xdr:rowOff>
    </xdr:from>
    <xdr:to>
      <xdr:col>6</xdr:col>
      <xdr:colOff>600075</xdr:colOff>
      <xdr:row>51</xdr:row>
      <xdr:rowOff>113849</xdr:rowOff>
    </xdr:to>
    <xdr:cxnSp macro="">
      <xdr:nvCxnSpPr>
        <xdr:cNvPr id="120" name="直線コネクタ 119"/>
        <xdr:cNvCxnSpPr/>
      </xdr:nvCxnSpPr>
      <xdr:spPr>
        <a:xfrm>
          <a:off x="4546600" y="885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73044</xdr:rowOff>
    </xdr:from>
    <xdr:to>
      <xdr:col>6</xdr:col>
      <xdr:colOff>511175</xdr:colOff>
      <xdr:row>58</xdr:row>
      <xdr:rowOff>12294</xdr:rowOff>
    </xdr:to>
    <xdr:cxnSp macro="">
      <xdr:nvCxnSpPr>
        <xdr:cNvPr id="121" name="直線コネクタ 120"/>
        <xdr:cNvCxnSpPr/>
      </xdr:nvCxnSpPr>
      <xdr:spPr>
        <a:xfrm flipV="1">
          <a:off x="3797300" y="9845694"/>
          <a:ext cx="838200" cy="11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139895</xdr:rowOff>
    </xdr:from>
    <xdr:ext cx="534377" cy="259045"/>
    <xdr:sp macro="" textlink="">
      <xdr:nvSpPr>
        <xdr:cNvPr id="122" name="総務費平均値テキスト"/>
        <xdr:cNvSpPr txBox="1"/>
      </xdr:nvSpPr>
      <xdr:spPr>
        <a:xfrm>
          <a:off x="4686300" y="9569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117018</xdr:rowOff>
    </xdr:from>
    <xdr:to>
      <xdr:col>6</xdr:col>
      <xdr:colOff>561975</xdr:colOff>
      <xdr:row>57</xdr:row>
      <xdr:rowOff>47168</xdr:rowOff>
    </xdr:to>
    <xdr:sp macro="" textlink="">
      <xdr:nvSpPr>
        <xdr:cNvPr id="123" name="フローチャート : 判断 122"/>
        <xdr:cNvSpPr/>
      </xdr:nvSpPr>
      <xdr:spPr>
        <a:xfrm>
          <a:off x="45847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7207</xdr:rowOff>
    </xdr:from>
    <xdr:to>
      <xdr:col>5</xdr:col>
      <xdr:colOff>358775</xdr:colOff>
      <xdr:row>58</xdr:row>
      <xdr:rowOff>12294</xdr:rowOff>
    </xdr:to>
    <xdr:cxnSp macro="">
      <xdr:nvCxnSpPr>
        <xdr:cNvPr id="124" name="直線コネクタ 123"/>
        <xdr:cNvCxnSpPr/>
      </xdr:nvCxnSpPr>
      <xdr:spPr>
        <a:xfrm>
          <a:off x="2908300" y="9951307"/>
          <a:ext cx="889000" cy="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22282</xdr:rowOff>
    </xdr:from>
    <xdr:to>
      <xdr:col>5</xdr:col>
      <xdr:colOff>409575</xdr:colOff>
      <xdr:row>57</xdr:row>
      <xdr:rowOff>123882</xdr:rowOff>
    </xdr:to>
    <xdr:sp macro="" textlink="">
      <xdr:nvSpPr>
        <xdr:cNvPr id="125" name="フローチャート : 判断 124"/>
        <xdr:cNvSpPr/>
      </xdr:nvSpPr>
      <xdr:spPr>
        <a:xfrm>
          <a:off x="3746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140409</xdr:rowOff>
    </xdr:from>
    <xdr:ext cx="534377" cy="259045"/>
    <xdr:sp macro="" textlink="">
      <xdr:nvSpPr>
        <xdr:cNvPr id="126" name="テキスト ボックス 125"/>
        <xdr:cNvSpPr txBox="1"/>
      </xdr:nvSpPr>
      <xdr:spPr>
        <a:xfrm>
          <a:off x="3530111" y="957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87560</xdr:rowOff>
    </xdr:from>
    <xdr:to>
      <xdr:col>4</xdr:col>
      <xdr:colOff>155575</xdr:colOff>
      <xdr:row>58</xdr:row>
      <xdr:rowOff>7207</xdr:rowOff>
    </xdr:to>
    <xdr:cxnSp macro="">
      <xdr:nvCxnSpPr>
        <xdr:cNvPr id="127" name="直線コネクタ 126"/>
        <xdr:cNvCxnSpPr/>
      </xdr:nvCxnSpPr>
      <xdr:spPr>
        <a:xfrm>
          <a:off x="2019300" y="9688760"/>
          <a:ext cx="889000" cy="26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156775</xdr:rowOff>
    </xdr:from>
    <xdr:to>
      <xdr:col>4</xdr:col>
      <xdr:colOff>206375</xdr:colOff>
      <xdr:row>57</xdr:row>
      <xdr:rowOff>86925</xdr:rowOff>
    </xdr:to>
    <xdr:sp macro="" textlink="">
      <xdr:nvSpPr>
        <xdr:cNvPr id="128" name="フローチャート : 判断 127"/>
        <xdr:cNvSpPr/>
      </xdr:nvSpPr>
      <xdr:spPr>
        <a:xfrm>
          <a:off x="2857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103452</xdr:rowOff>
    </xdr:from>
    <xdr:ext cx="534377" cy="259045"/>
    <xdr:sp macro="" textlink="">
      <xdr:nvSpPr>
        <xdr:cNvPr id="129" name="テキスト ボックス 128"/>
        <xdr:cNvSpPr txBox="1"/>
      </xdr:nvSpPr>
      <xdr:spPr>
        <a:xfrm>
          <a:off x="2641111" y="95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87560</xdr:rowOff>
    </xdr:from>
    <xdr:to>
      <xdr:col>2</xdr:col>
      <xdr:colOff>638175</xdr:colOff>
      <xdr:row>57</xdr:row>
      <xdr:rowOff>83674</xdr:rowOff>
    </xdr:to>
    <xdr:cxnSp macro="">
      <xdr:nvCxnSpPr>
        <xdr:cNvPr id="130" name="直線コネクタ 129"/>
        <xdr:cNvCxnSpPr/>
      </xdr:nvCxnSpPr>
      <xdr:spPr>
        <a:xfrm flipV="1">
          <a:off x="1130300" y="9688760"/>
          <a:ext cx="889000" cy="1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167100</xdr:rowOff>
    </xdr:from>
    <xdr:to>
      <xdr:col>3</xdr:col>
      <xdr:colOff>3175</xdr:colOff>
      <xdr:row>57</xdr:row>
      <xdr:rowOff>97250</xdr:rowOff>
    </xdr:to>
    <xdr:sp macro="" textlink="">
      <xdr:nvSpPr>
        <xdr:cNvPr id="131" name="フローチャート : 判断 130"/>
        <xdr:cNvSpPr/>
      </xdr:nvSpPr>
      <xdr:spPr>
        <a:xfrm>
          <a:off x="1968500" y="97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88377</xdr:rowOff>
    </xdr:from>
    <xdr:ext cx="534377" cy="259045"/>
    <xdr:sp macro="" textlink="">
      <xdr:nvSpPr>
        <xdr:cNvPr id="132" name="テキスト ボックス 131"/>
        <xdr:cNvSpPr txBox="1"/>
      </xdr:nvSpPr>
      <xdr:spPr>
        <a:xfrm>
          <a:off x="1752111" y="986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7766</xdr:rowOff>
    </xdr:from>
    <xdr:to>
      <xdr:col>1</xdr:col>
      <xdr:colOff>485775</xdr:colOff>
      <xdr:row>57</xdr:row>
      <xdr:rowOff>109366</xdr:rowOff>
    </xdr:to>
    <xdr:sp macro="" textlink="">
      <xdr:nvSpPr>
        <xdr:cNvPr id="133" name="フローチャート : 判断 132"/>
        <xdr:cNvSpPr/>
      </xdr:nvSpPr>
      <xdr:spPr>
        <a:xfrm>
          <a:off x="1079500" y="978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125893</xdr:rowOff>
    </xdr:from>
    <xdr:ext cx="534377" cy="259045"/>
    <xdr:sp macro="" textlink="">
      <xdr:nvSpPr>
        <xdr:cNvPr id="134" name="テキスト ボックス 133"/>
        <xdr:cNvSpPr txBox="1"/>
      </xdr:nvSpPr>
      <xdr:spPr>
        <a:xfrm>
          <a:off x="863111" y="955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22244</xdr:rowOff>
    </xdr:from>
    <xdr:to>
      <xdr:col>6</xdr:col>
      <xdr:colOff>561975</xdr:colOff>
      <xdr:row>57</xdr:row>
      <xdr:rowOff>123844</xdr:rowOff>
    </xdr:to>
    <xdr:sp macro="" textlink="">
      <xdr:nvSpPr>
        <xdr:cNvPr id="140" name="円/楕円 139"/>
        <xdr:cNvSpPr/>
      </xdr:nvSpPr>
      <xdr:spPr>
        <a:xfrm>
          <a:off x="4584700" y="97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671</xdr:rowOff>
    </xdr:from>
    <xdr:ext cx="534377" cy="259045"/>
    <xdr:sp macro="" textlink="">
      <xdr:nvSpPr>
        <xdr:cNvPr id="141" name="総務費該当値テキスト"/>
        <xdr:cNvSpPr txBox="1"/>
      </xdr:nvSpPr>
      <xdr:spPr>
        <a:xfrm>
          <a:off x="4686300" y="977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36,499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132944</xdr:rowOff>
    </xdr:from>
    <xdr:to>
      <xdr:col>5</xdr:col>
      <xdr:colOff>409575</xdr:colOff>
      <xdr:row>58</xdr:row>
      <xdr:rowOff>63094</xdr:rowOff>
    </xdr:to>
    <xdr:sp macro="" textlink="">
      <xdr:nvSpPr>
        <xdr:cNvPr id="142" name="円/楕円 141"/>
        <xdr:cNvSpPr/>
      </xdr:nvSpPr>
      <xdr:spPr>
        <a:xfrm>
          <a:off x="3746500" y="990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54221</xdr:rowOff>
    </xdr:from>
    <xdr:ext cx="534377" cy="259045"/>
    <xdr:sp macro="" textlink="">
      <xdr:nvSpPr>
        <xdr:cNvPr id="143" name="テキスト ボックス 142"/>
        <xdr:cNvSpPr txBox="1"/>
      </xdr:nvSpPr>
      <xdr:spPr>
        <a:xfrm>
          <a:off x="3530111" y="999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30,688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127857</xdr:rowOff>
    </xdr:from>
    <xdr:to>
      <xdr:col>4</xdr:col>
      <xdr:colOff>206375</xdr:colOff>
      <xdr:row>58</xdr:row>
      <xdr:rowOff>58007</xdr:rowOff>
    </xdr:to>
    <xdr:sp macro="" textlink="">
      <xdr:nvSpPr>
        <xdr:cNvPr id="144" name="円/楕円 143"/>
        <xdr:cNvSpPr/>
      </xdr:nvSpPr>
      <xdr:spPr>
        <a:xfrm>
          <a:off x="2857500" y="990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49134</xdr:rowOff>
    </xdr:from>
    <xdr:ext cx="534377" cy="259045"/>
    <xdr:sp macro="" textlink="">
      <xdr:nvSpPr>
        <xdr:cNvPr id="145" name="テキスト ボックス 144"/>
        <xdr:cNvSpPr txBox="1"/>
      </xdr:nvSpPr>
      <xdr:spPr>
        <a:xfrm>
          <a:off x="2641111" y="999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30,955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36760</xdr:rowOff>
    </xdr:from>
    <xdr:to>
      <xdr:col>3</xdr:col>
      <xdr:colOff>3175</xdr:colOff>
      <xdr:row>56</xdr:row>
      <xdr:rowOff>138360</xdr:rowOff>
    </xdr:to>
    <xdr:sp macro="" textlink="">
      <xdr:nvSpPr>
        <xdr:cNvPr id="146" name="円/楕円 145"/>
        <xdr:cNvSpPr/>
      </xdr:nvSpPr>
      <xdr:spPr>
        <a:xfrm>
          <a:off x="1968500" y="96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154887</xdr:rowOff>
    </xdr:from>
    <xdr:ext cx="534377" cy="259045"/>
    <xdr:sp macro="" textlink="">
      <xdr:nvSpPr>
        <xdr:cNvPr id="147" name="テキスト ボックス 146"/>
        <xdr:cNvSpPr txBox="1"/>
      </xdr:nvSpPr>
      <xdr:spPr>
        <a:xfrm>
          <a:off x="1752111" y="941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32874</xdr:rowOff>
    </xdr:from>
    <xdr:to>
      <xdr:col>1</xdr:col>
      <xdr:colOff>485775</xdr:colOff>
      <xdr:row>57</xdr:row>
      <xdr:rowOff>134474</xdr:rowOff>
    </xdr:to>
    <xdr:sp macro="" textlink="">
      <xdr:nvSpPr>
        <xdr:cNvPr id="148" name="円/楕円 147"/>
        <xdr:cNvSpPr/>
      </xdr:nvSpPr>
      <xdr:spPr>
        <a:xfrm>
          <a:off x="1079500" y="980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125601</xdr:rowOff>
    </xdr:from>
    <xdr:ext cx="534377" cy="259045"/>
    <xdr:sp macro="" textlink="">
      <xdr:nvSpPr>
        <xdr:cNvPr id="149" name="テキスト ボックス 148"/>
        <xdr:cNvSpPr txBox="1"/>
      </xdr:nvSpPr>
      <xdr:spPr>
        <a:xfrm>
          <a:off x="863111" y="989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127,447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8522</xdr:rowOff>
    </xdr:from>
    <xdr:to>
      <xdr:col>6</xdr:col>
      <xdr:colOff>510540</xdr:colOff>
      <xdr:row>77</xdr:row>
      <xdr:rowOff>166808</xdr:rowOff>
    </xdr:to>
    <xdr:cxnSp macro="">
      <xdr:nvCxnSpPr>
        <xdr:cNvPr id="174" name="直線コネクタ 173"/>
        <xdr:cNvCxnSpPr/>
      </xdr:nvCxnSpPr>
      <xdr:spPr>
        <a:xfrm flipV="1">
          <a:off x="4633595" y="12010022"/>
          <a:ext cx="1270" cy="1358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170635</xdr:rowOff>
    </xdr:from>
    <xdr:ext cx="599010" cy="259045"/>
    <xdr:sp macro="" textlink="">
      <xdr:nvSpPr>
        <xdr:cNvPr id="175" name="民生費最小値テキスト"/>
        <xdr:cNvSpPr txBox="1"/>
      </xdr:nvSpPr>
      <xdr:spPr>
        <a:xfrm>
          <a:off x="4686300" y="1337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111,577</a:t>
          </a:r>
          <a:endParaRPr kumimoji="1" lang="ja-JP" altLang="en-US" sz="1000" b="1">
            <a:latin typeface="ＭＳ Ｐゴシック"/>
          </a:endParaRPr>
        </a:p>
      </xdr:txBody>
    </xdr:sp>
    <xdr:clientData/>
  </xdr:oneCellAnchor>
  <xdr:twoCellAnchor>
    <xdr:from>
      <xdr:col>6</xdr:col>
      <xdr:colOff>422275</xdr:colOff>
      <xdr:row>77</xdr:row>
      <xdr:rowOff>166808</xdr:rowOff>
    </xdr:from>
    <xdr:to>
      <xdr:col>6</xdr:col>
      <xdr:colOff>600075</xdr:colOff>
      <xdr:row>77</xdr:row>
      <xdr:rowOff>166808</xdr:rowOff>
    </xdr:to>
    <xdr:cxnSp macro="">
      <xdr:nvCxnSpPr>
        <xdr:cNvPr id="176" name="直線コネクタ 175"/>
        <xdr:cNvCxnSpPr/>
      </xdr:nvCxnSpPr>
      <xdr:spPr>
        <a:xfrm>
          <a:off x="4546600" y="1336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126649</xdr:rowOff>
    </xdr:from>
    <xdr:ext cx="599010" cy="259045"/>
    <xdr:sp macro="" textlink="">
      <xdr:nvSpPr>
        <xdr:cNvPr id="177" name="民生費最大値テキスト"/>
        <xdr:cNvSpPr txBox="1"/>
      </xdr:nvSpPr>
      <xdr:spPr>
        <a:xfrm>
          <a:off x="4686300" y="1178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182,886</a:t>
          </a:r>
          <a:endParaRPr kumimoji="1" lang="ja-JP" altLang="en-US" sz="1000" b="1">
            <a:latin typeface="ＭＳ Ｐゴシック"/>
          </a:endParaRPr>
        </a:p>
      </xdr:txBody>
    </xdr:sp>
    <xdr:clientData/>
  </xdr:oneCellAnchor>
  <xdr:twoCellAnchor>
    <xdr:from>
      <xdr:col>6</xdr:col>
      <xdr:colOff>422275</xdr:colOff>
      <xdr:row>70</xdr:row>
      <xdr:rowOff>8522</xdr:rowOff>
    </xdr:from>
    <xdr:to>
      <xdr:col>6</xdr:col>
      <xdr:colOff>600075</xdr:colOff>
      <xdr:row>70</xdr:row>
      <xdr:rowOff>8522</xdr:rowOff>
    </xdr:to>
    <xdr:cxnSp macro="">
      <xdr:nvCxnSpPr>
        <xdr:cNvPr id="178" name="直線コネクタ 177"/>
        <xdr:cNvCxnSpPr/>
      </xdr:nvCxnSpPr>
      <xdr:spPr>
        <a:xfrm>
          <a:off x="4546600" y="120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124537</xdr:rowOff>
    </xdr:from>
    <xdr:to>
      <xdr:col>6</xdr:col>
      <xdr:colOff>511175</xdr:colOff>
      <xdr:row>77</xdr:row>
      <xdr:rowOff>35210</xdr:rowOff>
    </xdr:to>
    <xdr:cxnSp macro="">
      <xdr:nvCxnSpPr>
        <xdr:cNvPr id="179" name="直線コネクタ 178"/>
        <xdr:cNvCxnSpPr/>
      </xdr:nvCxnSpPr>
      <xdr:spPr>
        <a:xfrm flipV="1">
          <a:off x="3797300" y="13154737"/>
          <a:ext cx="838200" cy="8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123379</xdr:rowOff>
    </xdr:from>
    <xdr:ext cx="599010" cy="259045"/>
    <xdr:sp macro="" textlink="">
      <xdr:nvSpPr>
        <xdr:cNvPr id="180" name="民生費平均値テキスト"/>
        <xdr:cNvSpPr txBox="1"/>
      </xdr:nvSpPr>
      <xdr:spPr>
        <a:xfrm>
          <a:off x="4686300" y="12639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100502</xdr:rowOff>
    </xdr:from>
    <xdr:to>
      <xdr:col>6</xdr:col>
      <xdr:colOff>561975</xdr:colOff>
      <xdr:row>75</xdr:row>
      <xdr:rowOff>30652</xdr:rowOff>
    </xdr:to>
    <xdr:sp macro="" textlink="">
      <xdr:nvSpPr>
        <xdr:cNvPr id="181" name="フローチャート : 判断 180"/>
        <xdr:cNvSpPr/>
      </xdr:nvSpPr>
      <xdr:spPr>
        <a:xfrm>
          <a:off x="4584700" y="127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35210</xdr:rowOff>
    </xdr:from>
    <xdr:to>
      <xdr:col>5</xdr:col>
      <xdr:colOff>358775</xdr:colOff>
      <xdr:row>78</xdr:row>
      <xdr:rowOff>78739</xdr:rowOff>
    </xdr:to>
    <xdr:cxnSp macro="">
      <xdr:nvCxnSpPr>
        <xdr:cNvPr id="182" name="直線コネクタ 181"/>
        <xdr:cNvCxnSpPr/>
      </xdr:nvCxnSpPr>
      <xdr:spPr>
        <a:xfrm flipV="1">
          <a:off x="2908300" y="13236860"/>
          <a:ext cx="889000" cy="21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19824</xdr:rowOff>
    </xdr:from>
    <xdr:to>
      <xdr:col>5</xdr:col>
      <xdr:colOff>409575</xdr:colOff>
      <xdr:row>75</xdr:row>
      <xdr:rowOff>121424</xdr:rowOff>
    </xdr:to>
    <xdr:sp macro="" textlink="">
      <xdr:nvSpPr>
        <xdr:cNvPr id="183" name="フローチャート : 判断 182"/>
        <xdr:cNvSpPr/>
      </xdr:nvSpPr>
      <xdr:spPr>
        <a:xfrm>
          <a:off x="3746500" y="128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137951</xdr:rowOff>
    </xdr:from>
    <xdr:ext cx="599010" cy="259045"/>
    <xdr:sp macro="" textlink="">
      <xdr:nvSpPr>
        <xdr:cNvPr id="184" name="テキスト ボックス 183"/>
        <xdr:cNvSpPr txBox="1"/>
      </xdr:nvSpPr>
      <xdr:spPr>
        <a:xfrm>
          <a:off x="3497794" y="1265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78739</xdr:rowOff>
    </xdr:from>
    <xdr:to>
      <xdr:col>4</xdr:col>
      <xdr:colOff>155575</xdr:colOff>
      <xdr:row>79</xdr:row>
      <xdr:rowOff>45689</xdr:rowOff>
    </xdr:to>
    <xdr:cxnSp macro="">
      <xdr:nvCxnSpPr>
        <xdr:cNvPr id="185" name="直線コネクタ 184"/>
        <xdr:cNvCxnSpPr/>
      </xdr:nvCxnSpPr>
      <xdr:spPr>
        <a:xfrm flipV="1">
          <a:off x="2019300" y="13451839"/>
          <a:ext cx="889000" cy="13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19901</xdr:rowOff>
    </xdr:from>
    <xdr:to>
      <xdr:col>4</xdr:col>
      <xdr:colOff>206375</xdr:colOff>
      <xdr:row>76</xdr:row>
      <xdr:rowOff>121501</xdr:rowOff>
    </xdr:to>
    <xdr:sp macro="" textlink="">
      <xdr:nvSpPr>
        <xdr:cNvPr id="186" name="フローチャート : 判断 185"/>
        <xdr:cNvSpPr/>
      </xdr:nvSpPr>
      <xdr:spPr>
        <a:xfrm>
          <a:off x="2857500" y="1305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138028</xdr:rowOff>
    </xdr:from>
    <xdr:ext cx="599010" cy="259045"/>
    <xdr:sp macro="" textlink="">
      <xdr:nvSpPr>
        <xdr:cNvPr id="187" name="テキスト ボックス 186"/>
        <xdr:cNvSpPr txBox="1"/>
      </xdr:nvSpPr>
      <xdr:spPr>
        <a:xfrm>
          <a:off x="2608794" y="1282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13570</xdr:rowOff>
    </xdr:from>
    <xdr:to>
      <xdr:col>2</xdr:col>
      <xdr:colOff>638175</xdr:colOff>
      <xdr:row>79</xdr:row>
      <xdr:rowOff>45689</xdr:rowOff>
    </xdr:to>
    <xdr:cxnSp macro="">
      <xdr:nvCxnSpPr>
        <xdr:cNvPr id="188" name="直線コネクタ 187"/>
        <xdr:cNvCxnSpPr/>
      </xdr:nvCxnSpPr>
      <xdr:spPr>
        <a:xfrm>
          <a:off x="1130300" y="13558120"/>
          <a:ext cx="8890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78766</xdr:rowOff>
    </xdr:from>
    <xdr:to>
      <xdr:col>3</xdr:col>
      <xdr:colOff>3175</xdr:colOff>
      <xdr:row>77</xdr:row>
      <xdr:rowOff>8916</xdr:rowOff>
    </xdr:to>
    <xdr:sp macro="" textlink="">
      <xdr:nvSpPr>
        <xdr:cNvPr id="189" name="フローチャート : 判断 188"/>
        <xdr:cNvSpPr/>
      </xdr:nvSpPr>
      <xdr:spPr>
        <a:xfrm>
          <a:off x="1968500" y="1310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25443</xdr:rowOff>
    </xdr:from>
    <xdr:ext cx="599010" cy="259045"/>
    <xdr:sp macro="" textlink="">
      <xdr:nvSpPr>
        <xdr:cNvPr id="190" name="テキスト ボックス 189"/>
        <xdr:cNvSpPr txBox="1"/>
      </xdr:nvSpPr>
      <xdr:spPr>
        <a:xfrm>
          <a:off x="1719794" y="12884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68859</xdr:rowOff>
    </xdr:from>
    <xdr:to>
      <xdr:col>1</xdr:col>
      <xdr:colOff>485775</xdr:colOff>
      <xdr:row>76</xdr:row>
      <xdr:rowOff>170459</xdr:rowOff>
    </xdr:to>
    <xdr:sp macro="" textlink="">
      <xdr:nvSpPr>
        <xdr:cNvPr id="191" name="フローチャート : 判断 190"/>
        <xdr:cNvSpPr/>
      </xdr:nvSpPr>
      <xdr:spPr>
        <a:xfrm>
          <a:off x="1079500" y="1309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15536</xdr:rowOff>
    </xdr:from>
    <xdr:ext cx="599010" cy="259045"/>
    <xdr:sp macro="" textlink="">
      <xdr:nvSpPr>
        <xdr:cNvPr id="192" name="テキスト ボックス 191"/>
        <xdr:cNvSpPr txBox="1"/>
      </xdr:nvSpPr>
      <xdr:spPr>
        <a:xfrm>
          <a:off x="830794" y="1287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123,052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73737</xdr:rowOff>
    </xdr:from>
    <xdr:to>
      <xdr:col>6</xdr:col>
      <xdr:colOff>561975</xdr:colOff>
      <xdr:row>77</xdr:row>
      <xdr:rowOff>3887</xdr:rowOff>
    </xdr:to>
    <xdr:sp macro="" textlink="">
      <xdr:nvSpPr>
        <xdr:cNvPr id="198" name="円/楕円 197"/>
        <xdr:cNvSpPr/>
      </xdr:nvSpPr>
      <xdr:spPr>
        <a:xfrm>
          <a:off x="4584700" y="1310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52164</xdr:rowOff>
    </xdr:from>
    <xdr:ext cx="599010" cy="259045"/>
    <xdr:sp macro="" textlink="">
      <xdr:nvSpPr>
        <xdr:cNvPr id="199" name="民生費該当値テキスト"/>
        <xdr:cNvSpPr txBox="1"/>
      </xdr:nvSpPr>
      <xdr:spPr>
        <a:xfrm>
          <a:off x="4686300" y="1308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122,796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155860</xdr:rowOff>
    </xdr:from>
    <xdr:to>
      <xdr:col>5</xdr:col>
      <xdr:colOff>409575</xdr:colOff>
      <xdr:row>77</xdr:row>
      <xdr:rowOff>86010</xdr:rowOff>
    </xdr:to>
    <xdr:sp macro="" textlink="">
      <xdr:nvSpPr>
        <xdr:cNvPr id="200" name="円/楕円 199"/>
        <xdr:cNvSpPr/>
      </xdr:nvSpPr>
      <xdr:spPr>
        <a:xfrm>
          <a:off x="3746500" y="131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77137</xdr:rowOff>
    </xdr:from>
    <xdr:ext cx="599010" cy="259045"/>
    <xdr:sp macro="" textlink="">
      <xdr:nvSpPr>
        <xdr:cNvPr id="201" name="テキスト ボックス 200"/>
        <xdr:cNvSpPr txBox="1"/>
      </xdr:nvSpPr>
      <xdr:spPr>
        <a:xfrm>
          <a:off x="3497794" y="1327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118,485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27939</xdr:rowOff>
    </xdr:from>
    <xdr:to>
      <xdr:col>4</xdr:col>
      <xdr:colOff>206375</xdr:colOff>
      <xdr:row>78</xdr:row>
      <xdr:rowOff>129539</xdr:rowOff>
    </xdr:to>
    <xdr:sp macro="" textlink="">
      <xdr:nvSpPr>
        <xdr:cNvPr id="202" name="円/楕円 201"/>
        <xdr:cNvSpPr/>
      </xdr:nvSpPr>
      <xdr:spPr>
        <a:xfrm>
          <a:off x="2857500" y="1340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120666</xdr:rowOff>
    </xdr:from>
    <xdr:ext cx="599010" cy="259045"/>
    <xdr:sp macro="" textlink="">
      <xdr:nvSpPr>
        <xdr:cNvPr id="203" name="テキスト ボックス 202"/>
        <xdr:cNvSpPr txBox="1"/>
      </xdr:nvSpPr>
      <xdr:spPr>
        <a:xfrm>
          <a:off x="2608794" y="1349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107,200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166339</xdr:rowOff>
    </xdr:from>
    <xdr:to>
      <xdr:col>3</xdr:col>
      <xdr:colOff>3175</xdr:colOff>
      <xdr:row>79</xdr:row>
      <xdr:rowOff>96489</xdr:rowOff>
    </xdr:to>
    <xdr:sp macro="" textlink="">
      <xdr:nvSpPr>
        <xdr:cNvPr id="204" name="円/楕円 203"/>
        <xdr:cNvSpPr/>
      </xdr:nvSpPr>
      <xdr:spPr>
        <a:xfrm>
          <a:off x="1968500" y="1353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87616</xdr:rowOff>
    </xdr:from>
    <xdr:ext cx="534377" cy="259045"/>
    <xdr:sp macro="" textlink="">
      <xdr:nvSpPr>
        <xdr:cNvPr id="205" name="テキスト ボックス 204"/>
        <xdr:cNvSpPr txBox="1"/>
      </xdr:nvSpPr>
      <xdr:spPr>
        <a:xfrm>
          <a:off x="1752111" y="1363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99,935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134220</xdr:rowOff>
    </xdr:from>
    <xdr:to>
      <xdr:col>1</xdr:col>
      <xdr:colOff>485775</xdr:colOff>
      <xdr:row>79</xdr:row>
      <xdr:rowOff>64370</xdr:rowOff>
    </xdr:to>
    <xdr:sp macro="" textlink="">
      <xdr:nvSpPr>
        <xdr:cNvPr id="206" name="円/楕円 205"/>
        <xdr:cNvSpPr/>
      </xdr:nvSpPr>
      <xdr:spPr>
        <a:xfrm>
          <a:off x="1079500" y="1350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55497</xdr:rowOff>
    </xdr:from>
    <xdr:ext cx="599010" cy="259045"/>
    <xdr:sp macro="" textlink="">
      <xdr:nvSpPr>
        <xdr:cNvPr id="207" name="テキスト ボックス 206"/>
        <xdr:cNvSpPr txBox="1"/>
      </xdr:nvSpPr>
      <xdr:spPr>
        <a:xfrm>
          <a:off x="830794" y="1360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77881</xdr:rowOff>
    </xdr:from>
    <xdr:to>
      <xdr:col>6</xdr:col>
      <xdr:colOff>510540</xdr:colOff>
      <xdr:row>99</xdr:row>
      <xdr:rowOff>106749</xdr:rowOff>
    </xdr:to>
    <xdr:cxnSp macro="">
      <xdr:nvCxnSpPr>
        <xdr:cNvPr id="234" name="直線コネクタ 233"/>
        <xdr:cNvCxnSpPr/>
      </xdr:nvCxnSpPr>
      <xdr:spPr>
        <a:xfrm flipV="1">
          <a:off x="4633595" y="15508381"/>
          <a:ext cx="1270" cy="1571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110576</xdr:rowOff>
    </xdr:from>
    <xdr:ext cx="534377" cy="259045"/>
    <xdr:sp macro="" textlink="">
      <xdr:nvSpPr>
        <xdr:cNvPr id="235" name="衛生費最小値テキスト"/>
        <xdr:cNvSpPr txBox="1"/>
      </xdr:nvSpPr>
      <xdr:spPr>
        <a:xfrm>
          <a:off x="4686300" y="1708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19,759</a:t>
          </a:r>
          <a:endParaRPr kumimoji="1" lang="ja-JP" altLang="en-US" sz="1000" b="1">
            <a:latin typeface="ＭＳ Ｐゴシック"/>
          </a:endParaRPr>
        </a:p>
      </xdr:txBody>
    </xdr:sp>
    <xdr:clientData/>
  </xdr:oneCellAnchor>
  <xdr:twoCellAnchor>
    <xdr:from>
      <xdr:col>6</xdr:col>
      <xdr:colOff>422275</xdr:colOff>
      <xdr:row>99</xdr:row>
      <xdr:rowOff>106749</xdr:rowOff>
    </xdr:from>
    <xdr:to>
      <xdr:col>6</xdr:col>
      <xdr:colOff>600075</xdr:colOff>
      <xdr:row>99</xdr:row>
      <xdr:rowOff>106749</xdr:rowOff>
    </xdr:to>
    <xdr:cxnSp macro="">
      <xdr:nvCxnSpPr>
        <xdr:cNvPr id="236" name="直線コネクタ 235"/>
        <xdr:cNvCxnSpPr/>
      </xdr:nvCxnSpPr>
      <xdr:spPr>
        <a:xfrm>
          <a:off x="4546600" y="1708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24558</xdr:rowOff>
    </xdr:from>
    <xdr:ext cx="534377" cy="259045"/>
    <xdr:sp macro="" textlink="">
      <xdr:nvSpPr>
        <xdr:cNvPr id="237" name="衛生費最大値テキスト"/>
        <xdr:cNvSpPr txBox="1"/>
      </xdr:nvSpPr>
      <xdr:spPr>
        <a:xfrm>
          <a:off x="4686300" y="1528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67,893</a:t>
          </a:r>
          <a:endParaRPr kumimoji="1" lang="ja-JP" altLang="en-US" sz="1000" b="1">
            <a:latin typeface="ＭＳ Ｐゴシック"/>
          </a:endParaRPr>
        </a:p>
      </xdr:txBody>
    </xdr:sp>
    <xdr:clientData/>
  </xdr:oneCellAnchor>
  <xdr:twoCellAnchor>
    <xdr:from>
      <xdr:col>6</xdr:col>
      <xdr:colOff>422275</xdr:colOff>
      <xdr:row>90</xdr:row>
      <xdr:rowOff>77881</xdr:rowOff>
    </xdr:from>
    <xdr:to>
      <xdr:col>6</xdr:col>
      <xdr:colOff>600075</xdr:colOff>
      <xdr:row>90</xdr:row>
      <xdr:rowOff>77881</xdr:rowOff>
    </xdr:to>
    <xdr:cxnSp macro="">
      <xdr:nvCxnSpPr>
        <xdr:cNvPr id="238" name="直線コネクタ 237"/>
        <xdr:cNvCxnSpPr/>
      </xdr:nvCxnSpPr>
      <xdr:spPr>
        <a:xfrm>
          <a:off x="4546600" y="155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24616</xdr:rowOff>
    </xdr:from>
    <xdr:to>
      <xdr:col>6</xdr:col>
      <xdr:colOff>511175</xdr:colOff>
      <xdr:row>99</xdr:row>
      <xdr:rowOff>48619</xdr:rowOff>
    </xdr:to>
    <xdr:cxnSp macro="">
      <xdr:nvCxnSpPr>
        <xdr:cNvPr id="239" name="直線コネクタ 238"/>
        <xdr:cNvCxnSpPr/>
      </xdr:nvCxnSpPr>
      <xdr:spPr>
        <a:xfrm flipV="1">
          <a:off x="3797300" y="16998166"/>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59329</xdr:rowOff>
    </xdr:from>
    <xdr:ext cx="534377" cy="259045"/>
    <xdr:sp macro="" textlink="">
      <xdr:nvSpPr>
        <xdr:cNvPr id="240" name="衛生費平均値テキスト"/>
        <xdr:cNvSpPr txBox="1"/>
      </xdr:nvSpPr>
      <xdr:spPr>
        <a:xfrm>
          <a:off x="4686300" y="16518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36452</xdr:rowOff>
    </xdr:from>
    <xdr:to>
      <xdr:col>6</xdr:col>
      <xdr:colOff>561975</xdr:colOff>
      <xdr:row>97</xdr:row>
      <xdr:rowOff>138052</xdr:rowOff>
    </xdr:to>
    <xdr:sp macro="" textlink="">
      <xdr:nvSpPr>
        <xdr:cNvPr id="241" name="フローチャート : 判断 240"/>
        <xdr:cNvSpPr/>
      </xdr:nvSpPr>
      <xdr:spPr>
        <a:xfrm>
          <a:off x="4584700" y="1666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30691</xdr:rowOff>
    </xdr:from>
    <xdr:to>
      <xdr:col>5</xdr:col>
      <xdr:colOff>358775</xdr:colOff>
      <xdr:row>99</xdr:row>
      <xdr:rowOff>48619</xdr:rowOff>
    </xdr:to>
    <xdr:cxnSp macro="">
      <xdr:nvCxnSpPr>
        <xdr:cNvPr id="242" name="直線コネクタ 241"/>
        <xdr:cNvCxnSpPr/>
      </xdr:nvCxnSpPr>
      <xdr:spPr>
        <a:xfrm>
          <a:off x="2908300" y="17004241"/>
          <a:ext cx="889000" cy="1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84198</xdr:rowOff>
    </xdr:from>
    <xdr:to>
      <xdr:col>5</xdr:col>
      <xdr:colOff>409575</xdr:colOff>
      <xdr:row>98</xdr:row>
      <xdr:rowOff>14348</xdr:rowOff>
    </xdr:to>
    <xdr:sp macro="" textlink="">
      <xdr:nvSpPr>
        <xdr:cNvPr id="243" name="フローチャート : 判断 242"/>
        <xdr:cNvSpPr/>
      </xdr:nvSpPr>
      <xdr:spPr>
        <a:xfrm>
          <a:off x="3746500" y="1671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30875</xdr:rowOff>
    </xdr:from>
    <xdr:ext cx="534377" cy="259045"/>
    <xdr:sp macro="" textlink="">
      <xdr:nvSpPr>
        <xdr:cNvPr id="244" name="テキスト ボックス 243"/>
        <xdr:cNvSpPr txBox="1"/>
      </xdr:nvSpPr>
      <xdr:spPr>
        <a:xfrm>
          <a:off x="3530111" y="1649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132973</xdr:rowOff>
    </xdr:from>
    <xdr:to>
      <xdr:col>4</xdr:col>
      <xdr:colOff>155575</xdr:colOff>
      <xdr:row>99</xdr:row>
      <xdr:rowOff>30691</xdr:rowOff>
    </xdr:to>
    <xdr:cxnSp macro="">
      <xdr:nvCxnSpPr>
        <xdr:cNvPr id="245" name="直線コネクタ 244"/>
        <xdr:cNvCxnSpPr/>
      </xdr:nvCxnSpPr>
      <xdr:spPr>
        <a:xfrm>
          <a:off x="2019300" y="16935073"/>
          <a:ext cx="889000" cy="6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116593</xdr:rowOff>
    </xdr:from>
    <xdr:to>
      <xdr:col>4</xdr:col>
      <xdr:colOff>206375</xdr:colOff>
      <xdr:row>98</xdr:row>
      <xdr:rowOff>46743</xdr:rowOff>
    </xdr:to>
    <xdr:sp macro="" textlink="">
      <xdr:nvSpPr>
        <xdr:cNvPr id="246" name="フローチャート : 判断 245"/>
        <xdr:cNvSpPr/>
      </xdr:nvSpPr>
      <xdr:spPr>
        <a:xfrm>
          <a:off x="2857500" y="167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63270</xdr:rowOff>
    </xdr:from>
    <xdr:ext cx="534377" cy="259045"/>
    <xdr:sp macro="" textlink="">
      <xdr:nvSpPr>
        <xdr:cNvPr id="247" name="テキスト ボックス 246"/>
        <xdr:cNvSpPr txBox="1"/>
      </xdr:nvSpPr>
      <xdr:spPr>
        <a:xfrm>
          <a:off x="2641111" y="1652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129544</xdr:rowOff>
    </xdr:from>
    <xdr:to>
      <xdr:col>2</xdr:col>
      <xdr:colOff>638175</xdr:colOff>
      <xdr:row>98</xdr:row>
      <xdr:rowOff>132973</xdr:rowOff>
    </xdr:to>
    <xdr:cxnSp macro="">
      <xdr:nvCxnSpPr>
        <xdr:cNvPr id="248" name="直線コネクタ 247"/>
        <xdr:cNvCxnSpPr/>
      </xdr:nvCxnSpPr>
      <xdr:spPr>
        <a:xfrm>
          <a:off x="1130300" y="1693164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67314</xdr:rowOff>
    </xdr:from>
    <xdr:to>
      <xdr:col>3</xdr:col>
      <xdr:colOff>3175</xdr:colOff>
      <xdr:row>97</xdr:row>
      <xdr:rowOff>168914</xdr:rowOff>
    </xdr:to>
    <xdr:sp macro="" textlink="">
      <xdr:nvSpPr>
        <xdr:cNvPr id="249" name="フローチャート : 判断 248"/>
        <xdr:cNvSpPr/>
      </xdr:nvSpPr>
      <xdr:spPr>
        <a:xfrm>
          <a:off x="1968500" y="1669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13991</xdr:rowOff>
    </xdr:from>
    <xdr:ext cx="534377" cy="259045"/>
    <xdr:sp macro="" textlink="">
      <xdr:nvSpPr>
        <xdr:cNvPr id="250" name="テキスト ボックス 249"/>
        <xdr:cNvSpPr txBox="1"/>
      </xdr:nvSpPr>
      <xdr:spPr>
        <a:xfrm>
          <a:off x="1752111" y="1647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73127</xdr:rowOff>
    </xdr:from>
    <xdr:to>
      <xdr:col>1</xdr:col>
      <xdr:colOff>485775</xdr:colOff>
      <xdr:row>98</xdr:row>
      <xdr:rowOff>3277</xdr:rowOff>
    </xdr:to>
    <xdr:sp macro="" textlink="">
      <xdr:nvSpPr>
        <xdr:cNvPr id="251" name="フローチャート : 判断 250"/>
        <xdr:cNvSpPr/>
      </xdr:nvSpPr>
      <xdr:spPr>
        <a:xfrm>
          <a:off x="1079500" y="167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19804</xdr:rowOff>
    </xdr:from>
    <xdr:ext cx="534377" cy="259045"/>
    <xdr:sp macro="" textlink="">
      <xdr:nvSpPr>
        <xdr:cNvPr id="252" name="テキスト ボックス 251"/>
        <xdr:cNvSpPr txBox="1"/>
      </xdr:nvSpPr>
      <xdr:spPr>
        <a:xfrm>
          <a:off x="863111" y="1647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145266</xdr:rowOff>
    </xdr:from>
    <xdr:to>
      <xdr:col>6</xdr:col>
      <xdr:colOff>561975</xdr:colOff>
      <xdr:row>99</xdr:row>
      <xdr:rowOff>75416</xdr:rowOff>
    </xdr:to>
    <xdr:sp macro="" textlink="">
      <xdr:nvSpPr>
        <xdr:cNvPr id="258" name="円/楕円 257"/>
        <xdr:cNvSpPr/>
      </xdr:nvSpPr>
      <xdr:spPr>
        <a:xfrm>
          <a:off x="4584700" y="1694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60193</xdr:rowOff>
    </xdr:from>
    <xdr:ext cx="534377" cy="259045"/>
    <xdr:sp macro="" textlink="">
      <xdr:nvSpPr>
        <xdr:cNvPr id="259" name="衛生費該当値テキスト"/>
        <xdr:cNvSpPr txBox="1"/>
      </xdr:nvSpPr>
      <xdr:spPr>
        <a:xfrm>
          <a:off x="4686300" y="1686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22,274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169269</xdr:rowOff>
    </xdr:from>
    <xdr:to>
      <xdr:col>5</xdr:col>
      <xdr:colOff>409575</xdr:colOff>
      <xdr:row>99</xdr:row>
      <xdr:rowOff>99419</xdr:rowOff>
    </xdr:to>
    <xdr:sp macro="" textlink="">
      <xdr:nvSpPr>
        <xdr:cNvPr id="260" name="円/楕円 259"/>
        <xdr:cNvSpPr/>
      </xdr:nvSpPr>
      <xdr:spPr>
        <a:xfrm>
          <a:off x="3746500" y="1697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90546</xdr:rowOff>
    </xdr:from>
    <xdr:ext cx="534377" cy="259045"/>
    <xdr:sp macro="" textlink="">
      <xdr:nvSpPr>
        <xdr:cNvPr id="261" name="テキスト ボックス 260"/>
        <xdr:cNvSpPr txBox="1"/>
      </xdr:nvSpPr>
      <xdr:spPr>
        <a:xfrm>
          <a:off x="3530111" y="1706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151341</xdr:rowOff>
    </xdr:from>
    <xdr:to>
      <xdr:col>4</xdr:col>
      <xdr:colOff>206375</xdr:colOff>
      <xdr:row>99</xdr:row>
      <xdr:rowOff>81491</xdr:rowOff>
    </xdr:to>
    <xdr:sp macro="" textlink="">
      <xdr:nvSpPr>
        <xdr:cNvPr id="262" name="円/楕円 261"/>
        <xdr:cNvSpPr/>
      </xdr:nvSpPr>
      <xdr:spPr>
        <a:xfrm>
          <a:off x="2857500" y="1695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72618</xdr:rowOff>
    </xdr:from>
    <xdr:ext cx="534377" cy="259045"/>
    <xdr:sp macro="" textlink="">
      <xdr:nvSpPr>
        <xdr:cNvPr id="263" name="テキスト ボックス 262"/>
        <xdr:cNvSpPr txBox="1"/>
      </xdr:nvSpPr>
      <xdr:spPr>
        <a:xfrm>
          <a:off x="2641111" y="1704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82173</xdr:rowOff>
    </xdr:from>
    <xdr:to>
      <xdr:col>3</xdr:col>
      <xdr:colOff>3175</xdr:colOff>
      <xdr:row>99</xdr:row>
      <xdr:rowOff>12323</xdr:rowOff>
    </xdr:to>
    <xdr:sp macro="" textlink="">
      <xdr:nvSpPr>
        <xdr:cNvPr id="264" name="円/楕円 263"/>
        <xdr:cNvSpPr/>
      </xdr:nvSpPr>
      <xdr:spPr>
        <a:xfrm>
          <a:off x="1968500" y="1688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3450</xdr:rowOff>
    </xdr:from>
    <xdr:ext cx="534377" cy="259045"/>
    <xdr:sp macro="" textlink="">
      <xdr:nvSpPr>
        <xdr:cNvPr id="265" name="テキスト ボックス 264"/>
        <xdr:cNvSpPr txBox="1"/>
      </xdr:nvSpPr>
      <xdr:spPr>
        <a:xfrm>
          <a:off x="1752111" y="1697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24,206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78744</xdr:rowOff>
    </xdr:from>
    <xdr:to>
      <xdr:col>1</xdr:col>
      <xdr:colOff>485775</xdr:colOff>
      <xdr:row>99</xdr:row>
      <xdr:rowOff>8894</xdr:rowOff>
    </xdr:to>
    <xdr:sp macro="" textlink="">
      <xdr:nvSpPr>
        <xdr:cNvPr id="266" name="円/楕円 265"/>
        <xdr:cNvSpPr/>
      </xdr:nvSpPr>
      <xdr:spPr>
        <a:xfrm>
          <a:off x="1079500" y="1688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21</xdr:rowOff>
    </xdr:from>
    <xdr:ext cx="534377" cy="259045"/>
    <xdr:sp macro="" textlink="">
      <xdr:nvSpPr>
        <xdr:cNvPr id="267" name="テキスト ボックス 266"/>
        <xdr:cNvSpPr txBox="1"/>
      </xdr:nvSpPr>
      <xdr:spPr>
        <a:xfrm>
          <a:off x="863111" y="1697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122682</xdr:rowOff>
    </xdr:from>
    <xdr:to>
      <xdr:col>15</xdr:col>
      <xdr:colOff>180340</xdr:colOff>
      <xdr:row>39</xdr:row>
      <xdr:rowOff>35052</xdr:rowOff>
    </xdr:to>
    <xdr:cxnSp macro="">
      <xdr:nvCxnSpPr>
        <xdr:cNvPr id="291" name="直線コネクタ 290"/>
        <xdr:cNvCxnSpPr/>
      </xdr:nvCxnSpPr>
      <xdr:spPr>
        <a:xfrm flipV="1">
          <a:off x="10475595" y="5437632"/>
          <a:ext cx="127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38879</xdr:rowOff>
    </xdr:from>
    <xdr:ext cx="313932" cy="259045"/>
    <xdr:sp macro="" textlink="">
      <xdr:nvSpPr>
        <xdr:cNvPr id="292" name="労働費最小値テキスト"/>
        <xdr:cNvSpPr txBox="1"/>
      </xdr:nvSpPr>
      <xdr:spPr>
        <a:xfrm>
          <a:off x="10528300" y="67254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15</xdr:col>
      <xdr:colOff>92075</xdr:colOff>
      <xdr:row>39</xdr:row>
      <xdr:rowOff>35052</xdr:rowOff>
    </xdr:from>
    <xdr:to>
      <xdr:col>15</xdr:col>
      <xdr:colOff>269875</xdr:colOff>
      <xdr:row>39</xdr:row>
      <xdr:rowOff>35052</xdr:rowOff>
    </xdr:to>
    <xdr:cxnSp macro="">
      <xdr:nvCxnSpPr>
        <xdr:cNvPr id="293" name="直線コネクタ 292"/>
        <xdr:cNvCxnSpPr/>
      </xdr:nvCxnSpPr>
      <xdr:spPr>
        <a:xfrm>
          <a:off x="10388600" y="672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69359</xdr:rowOff>
    </xdr:from>
    <xdr:ext cx="534377" cy="259045"/>
    <xdr:sp macro="" textlink="">
      <xdr:nvSpPr>
        <xdr:cNvPr id="294" name="労働費最大値テキスト"/>
        <xdr:cNvSpPr txBox="1"/>
      </xdr:nvSpPr>
      <xdr:spPr>
        <a:xfrm>
          <a:off x="10528300" y="521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10,184</a:t>
          </a:r>
          <a:endParaRPr kumimoji="1" lang="ja-JP" altLang="en-US" sz="1000" b="1">
            <a:latin typeface="ＭＳ Ｐゴシック"/>
          </a:endParaRPr>
        </a:p>
      </xdr:txBody>
    </xdr:sp>
    <xdr:clientData/>
  </xdr:oneCellAnchor>
  <xdr:twoCellAnchor>
    <xdr:from>
      <xdr:col>15</xdr:col>
      <xdr:colOff>92075</xdr:colOff>
      <xdr:row>31</xdr:row>
      <xdr:rowOff>122682</xdr:rowOff>
    </xdr:from>
    <xdr:to>
      <xdr:col>15</xdr:col>
      <xdr:colOff>269875</xdr:colOff>
      <xdr:row>31</xdr:row>
      <xdr:rowOff>122682</xdr:rowOff>
    </xdr:to>
    <xdr:cxnSp macro="">
      <xdr:nvCxnSpPr>
        <xdr:cNvPr id="295" name="直線コネクタ 294"/>
        <xdr:cNvCxnSpPr/>
      </xdr:nvCxnSpPr>
      <xdr:spPr>
        <a:xfrm>
          <a:off x="10388600" y="5437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161925</xdr:rowOff>
    </xdr:from>
    <xdr:to>
      <xdr:col>15</xdr:col>
      <xdr:colOff>180975</xdr:colOff>
      <xdr:row>38</xdr:row>
      <xdr:rowOff>170815</xdr:rowOff>
    </xdr:to>
    <xdr:cxnSp macro="">
      <xdr:nvCxnSpPr>
        <xdr:cNvPr id="296" name="直線コネクタ 295"/>
        <xdr:cNvCxnSpPr/>
      </xdr:nvCxnSpPr>
      <xdr:spPr>
        <a:xfrm>
          <a:off x="9639300" y="6677025"/>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14241</xdr:rowOff>
    </xdr:from>
    <xdr:ext cx="469744" cy="259045"/>
    <xdr:sp macro="" textlink="">
      <xdr:nvSpPr>
        <xdr:cNvPr id="297" name="労働費平均値テキスト"/>
        <xdr:cNvSpPr txBox="1"/>
      </xdr:nvSpPr>
      <xdr:spPr>
        <a:xfrm>
          <a:off x="10528300" y="6357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162814</xdr:rowOff>
    </xdr:from>
    <xdr:to>
      <xdr:col>15</xdr:col>
      <xdr:colOff>231775</xdr:colOff>
      <xdr:row>38</xdr:row>
      <xdr:rowOff>92964</xdr:rowOff>
    </xdr:to>
    <xdr:sp macro="" textlink="">
      <xdr:nvSpPr>
        <xdr:cNvPr id="298" name="フローチャート : 判断 297"/>
        <xdr:cNvSpPr/>
      </xdr:nvSpPr>
      <xdr:spPr>
        <a:xfrm>
          <a:off x="104267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151257</xdr:rowOff>
    </xdr:from>
    <xdr:to>
      <xdr:col>14</xdr:col>
      <xdr:colOff>28575</xdr:colOff>
      <xdr:row>38</xdr:row>
      <xdr:rowOff>161925</xdr:rowOff>
    </xdr:to>
    <xdr:cxnSp macro="">
      <xdr:nvCxnSpPr>
        <xdr:cNvPr id="299" name="直線コネクタ 298"/>
        <xdr:cNvCxnSpPr/>
      </xdr:nvCxnSpPr>
      <xdr:spPr>
        <a:xfrm>
          <a:off x="8750300" y="6666357"/>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146431</xdr:rowOff>
    </xdr:from>
    <xdr:to>
      <xdr:col>14</xdr:col>
      <xdr:colOff>79375</xdr:colOff>
      <xdr:row>38</xdr:row>
      <xdr:rowOff>76581</xdr:rowOff>
    </xdr:to>
    <xdr:sp macro="" textlink="">
      <xdr:nvSpPr>
        <xdr:cNvPr id="300" name="フローチャート : 判断 299"/>
        <xdr:cNvSpPr/>
      </xdr:nvSpPr>
      <xdr:spPr>
        <a:xfrm>
          <a:off x="9588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93108</xdr:rowOff>
    </xdr:from>
    <xdr:ext cx="469744" cy="259045"/>
    <xdr:sp macro="" textlink="">
      <xdr:nvSpPr>
        <xdr:cNvPr id="301" name="テキスト ボックス 300"/>
        <xdr:cNvSpPr txBox="1"/>
      </xdr:nvSpPr>
      <xdr:spPr>
        <a:xfrm>
          <a:off x="9404427" y="626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39878</xdr:rowOff>
    </xdr:from>
    <xdr:to>
      <xdr:col>12</xdr:col>
      <xdr:colOff>511175</xdr:colOff>
      <xdr:row>38</xdr:row>
      <xdr:rowOff>151257</xdr:rowOff>
    </xdr:to>
    <xdr:cxnSp macro="">
      <xdr:nvCxnSpPr>
        <xdr:cNvPr id="302" name="直線コネクタ 301"/>
        <xdr:cNvCxnSpPr/>
      </xdr:nvCxnSpPr>
      <xdr:spPr>
        <a:xfrm>
          <a:off x="7861300" y="6554978"/>
          <a:ext cx="889000" cy="11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123063</xdr:rowOff>
    </xdr:from>
    <xdr:to>
      <xdr:col>12</xdr:col>
      <xdr:colOff>561975</xdr:colOff>
      <xdr:row>38</xdr:row>
      <xdr:rowOff>53213</xdr:rowOff>
    </xdr:to>
    <xdr:sp macro="" textlink="">
      <xdr:nvSpPr>
        <xdr:cNvPr id="303" name="フローチャート : 判断 302"/>
        <xdr:cNvSpPr/>
      </xdr:nvSpPr>
      <xdr:spPr>
        <a:xfrm>
          <a:off x="8699500" y="64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69740</xdr:rowOff>
    </xdr:from>
    <xdr:ext cx="469744" cy="259045"/>
    <xdr:sp macro="" textlink="">
      <xdr:nvSpPr>
        <xdr:cNvPr id="304" name="テキスト ボックス 303"/>
        <xdr:cNvSpPr txBox="1"/>
      </xdr:nvSpPr>
      <xdr:spPr>
        <a:xfrm>
          <a:off x="8515427" y="62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39878</xdr:rowOff>
    </xdr:from>
    <xdr:to>
      <xdr:col>11</xdr:col>
      <xdr:colOff>307975</xdr:colOff>
      <xdr:row>38</xdr:row>
      <xdr:rowOff>51308</xdr:rowOff>
    </xdr:to>
    <xdr:cxnSp macro="">
      <xdr:nvCxnSpPr>
        <xdr:cNvPr id="305" name="直線コネクタ 304"/>
        <xdr:cNvCxnSpPr/>
      </xdr:nvCxnSpPr>
      <xdr:spPr>
        <a:xfrm flipV="1">
          <a:off x="6972300" y="655497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76200</xdr:rowOff>
    </xdr:from>
    <xdr:to>
      <xdr:col>11</xdr:col>
      <xdr:colOff>358775</xdr:colOff>
      <xdr:row>38</xdr:row>
      <xdr:rowOff>6350</xdr:rowOff>
    </xdr:to>
    <xdr:sp macro="" textlink="">
      <xdr:nvSpPr>
        <xdr:cNvPr id="306" name="フローチャート : 判断 305"/>
        <xdr:cNvSpPr/>
      </xdr:nvSpPr>
      <xdr:spPr>
        <a:xfrm>
          <a:off x="7810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22877</xdr:rowOff>
    </xdr:from>
    <xdr:ext cx="469744" cy="259045"/>
    <xdr:sp macro="" textlink="">
      <xdr:nvSpPr>
        <xdr:cNvPr id="307" name="テキスト ボックス 306"/>
        <xdr:cNvSpPr txBox="1"/>
      </xdr:nvSpPr>
      <xdr:spPr>
        <a:xfrm>
          <a:off x="7626427" y="61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168402</xdr:rowOff>
    </xdr:from>
    <xdr:to>
      <xdr:col>10</xdr:col>
      <xdr:colOff>155575</xdr:colOff>
      <xdr:row>37</xdr:row>
      <xdr:rowOff>98552</xdr:rowOff>
    </xdr:to>
    <xdr:sp macro="" textlink="">
      <xdr:nvSpPr>
        <xdr:cNvPr id="308" name="フローチャート : 判断 307"/>
        <xdr:cNvSpPr/>
      </xdr:nvSpPr>
      <xdr:spPr>
        <a:xfrm>
          <a:off x="6921500" y="634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115079</xdr:rowOff>
    </xdr:from>
    <xdr:ext cx="469744" cy="259045"/>
    <xdr:sp macro="" textlink="">
      <xdr:nvSpPr>
        <xdr:cNvPr id="309" name="テキスト ボックス 308"/>
        <xdr:cNvSpPr txBox="1"/>
      </xdr:nvSpPr>
      <xdr:spPr>
        <a:xfrm>
          <a:off x="6737427" y="611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120015</xdr:rowOff>
    </xdr:from>
    <xdr:to>
      <xdr:col>15</xdr:col>
      <xdr:colOff>231775</xdr:colOff>
      <xdr:row>39</xdr:row>
      <xdr:rowOff>50165</xdr:rowOff>
    </xdr:to>
    <xdr:sp macro="" textlink="">
      <xdr:nvSpPr>
        <xdr:cNvPr id="315" name="円/楕円 314"/>
        <xdr:cNvSpPr/>
      </xdr:nvSpPr>
      <xdr:spPr>
        <a:xfrm>
          <a:off x="10426700" y="66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34942</xdr:rowOff>
    </xdr:from>
    <xdr:ext cx="378565" cy="259045"/>
    <xdr:sp macro="" textlink="">
      <xdr:nvSpPr>
        <xdr:cNvPr id="316" name="労働費該当値テキスト"/>
        <xdr:cNvSpPr txBox="1"/>
      </xdr:nvSpPr>
      <xdr:spPr>
        <a:xfrm>
          <a:off x="10528300" y="6550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111125</xdr:rowOff>
    </xdr:from>
    <xdr:to>
      <xdr:col>14</xdr:col>
      <xdr:colOff>79375</xdr:colOff>
      <xdr:row>39</xdr:row>
      <xdr:rowOff>41275</xdr:rowOff>
    </xdr:to>
    <xdr:sp macro="" textlink="">
      <xdr:nvSpPr>
        <xdr:cNvPr id="317" name="円/楕円 316"/>
        <xdr:cNvSpPr/>
      </xdr:nvSpPr>
      <xdr:spPr>
        <a:xfrm>
          <a:off x="9588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32402</xdr:rowOff>
    </xdr:from>
    <xdr:ext cx="378565" cy="259045"/>
    <xdr:sp macro="" textlink="">
      <xdr:nvSpPr>
        <xdr:cNvPr id="318" name="テキスト ボックス 317"/>
        <xdr:cNvSpPr txBox="1"/>
      </xdr:nvSpPr>
      <xdr:spPr>
        <a:xfrm>
          <a:off x="9450017" y="6718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100457</xdr:rowOff>
    </xdr:from>
    <xdr:to>
      <xdr:col>12</xdr:col>
      <xdr:colOff>561975</xdr:colOff>
      <xdr:row>39</xdr:row>
      <xdr:rowOff>30607</xdr:rowOff>
    </xdr:to>
    <xdr:sp macro="" textlink="">
      <xdr:nvSpPr>
        <xdr:cNvPr id="319" name="円/楕円 318"/>
        <xdr:cNvSpPr/>
      </xdr:nvSpPr>
      <xdr:spPr>
        <a:xfrm>
          <a:off x="8699500" y="661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21734</xdr:rowOff>
    </xdr:from>
    <xdr:ext cx="378565" cy="259045"/>
    <xdr:sp macro="" textlink="">
      <xdr:nvSpPr>
        <xdr:cNvPr id="320" name="テキスト ボックス 319"/>
        <xdr:cNvSpPr txBox="1"/>
      </xdr:nvSpPr>
      <xdr:spPr>
        <a:xfrm>
          <a:off x="8561017" y="6708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160528</xdr:rowOff>
    </xdr:from>
    <xdr:to>
      <xdr:col>11</xdr:col>
      <xdr:colOff>358775</xdr:colOff>
      <xdr:row>38</xdr:row>
      <xdr:rowOff>90678</xdr:rowOff>
    </xdr:to>
    <xdr:sp macro="" textlink="">
      <xdr:nvSpPr>
        <xdr:cNvPr id="321" name="円/楕円 320"/>
        <xdr:cNvSpPr/>
      </xdr:nvSpPr>
      <xdr:spPr>
        <a:xfrm>
          <a:off x="7810500" y="65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81805</xdr:rowOff>
    </xdr:from>
    <xdr:ext cx="469744" cy="259045"/>
    <xdr:sp macro="" textlink="">
      <xdr:nvSpPr>
        <xdr:cNvPr id="322" name="テキスト ボックス 321"/>
        <xdr:cNvSpPr txBox="1"/>
      </xdr:nvSpPr>
      <xdr:spPr>
        <a:xfrm>
          <a:off x="76264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508</xdr:rowOff>
    </xdr:from>
    <xdr:to>
      <xdr:col>10</xdr:col>
      <xdr:colOff>155575</xdr:colOff>
      <xdr:row>38</xdr:row>
      <xdr:rowOff>102108</xdr:rowOff>
    </xdr:to>
    <xdr:sp macro="" textlink="">
      <xdr:nvSpPr>
        <xdr:cNvPr id="323" name="円/楕円 322"/>
        <xdr:cNvSpPr/>
      </xdr:nvSpPr>
      <xdr:spPr>
        <a:xfrm>
          <a:off x="6921500" y="651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93235</xdr:rowOff>
    </xdr:from>
    <xdr:ext cx="469744" cy="259045"/>
    <xdr:sp macro="" textlink="">
      <xdr:nvSpPr>
        <xdr:cNvPr id="324" name="テキスト ボックス 323"/>
        <xdr:cNvSpPr txBox="1"/>
      </xdr:nvSpPr>
      <xdr:spPr>
        <a:xfrm>
          <a:off x="67374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131059</xdr:rowOff>
    </xdr:from>
    <xdr:to>
      <xdr:col>15</xdr:col>
      <xdr:colOff>180340</xdr:colOff>
      <xdr:row>58</xdr:row>
      <xdr:rowOff>131607</xdr:rowOff>
    </xdr:to>
    <xdr:cxnSp macro="">
      <xdr:nvCxnSpPr>
        <xdr:cNvPr id="346" name="直線コネクタ 345"/>
        <xdr:cNvCxnSpPr/>
      </xdr:nvCxnSpPr>
      <xdr:spPr>
        <a:xfrm flipV="1">
          <a:off x="10475595" y="8875009"/>
          <a:ext cx="1270" cy="1200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135434</xdr:rowOff>
    </xdr:from>
    <xdr:ext cx="378565" cy="259045"/>
    <xdr:sp macro="" textlink="">
      <xdr:nvSpPr>
        <xdr:cNvPr id="347" name="農林水産業費最小値テキスト"/>
        <xdr:cNvSpPr txBox="1"/>
      </xdr:nvSpPr>
      <xdr:spPr>
        <a:xfrm>
          <a:off x="10528300" y="10079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15</xdr:col>
      <xdr:colOff>92075</xdr:colOff>
      <xdr:row>58</xdr:row>
      <xdr:rowOff>131607</xdr:rowOff>
    </xdr:from>
    <xdr:to>
      <xdr:col>15</xdr:col>
      <xdr:colOff>269875</xdr:colOff>
      <xdr:row>58</xdr:row>
      <xdr:rowOff>131607</xdr:rowOff>
    </xdr:to>
    <xdr:cxnSp macro="">
      <xdr:nvCxnSpPr>
        <xdr:cNvPr id="348" name="直線コネクタ 347"/>
        <xdr:cNvCxnSpPr/>
      </xdr:nvCxnSpPr>
      <xdr:spPr>
        <a:xfrm>
          <a:off x="10388600" y="1007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77736</xdr:rowOff>
    </xdr:from>
    <xdr:ext cx="534377" cy="259045"/>
    <xdr:sp macro="" textlink="">
      <xdr:nvSpPr>
        <xdr:cNvPr id="349" name="農林水産業費最大値テキスト"/>
        <xdr:cNvSpPr txBox="1"/>
      </xdr:nvSpPr>
      <xdr:spPr>
        <a:xfrm>
          <a:off x="10528300" y="865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26,439</a:t>
          </a:r>
          <a:endParaRPr kumimoji="1" lang="ja-JP" altLang="en-US" sz="1000" b="1">
            <a:latin typeface="ＭＳ Ｐゴシック"/>
          </a:endParaRPr>
        </a:p>
      </xdr:txBody>
    </xdr:sp>
    <xdr:clientData/>
  </xdr:oneCellAnchor>
  <xdr:twoCellAnchor>
    <xdr:from>
      <xdr:col>15</xdr:col>
      <xdr:colOff>92075</xdr:colOff>
      <xdr:row>51</xdr:row>
      <xdr:rowOff>131059</xdr:rowOff>
    </xdr:from>
    <xdr:to>
      <xdr:col>15</xdr:col>
      <xdr:colOff>269875</xdr:colOff>
      <xdr:row>51</xdr:row>
      <xdr:rowOff>131059</xdr:rowOff>
    </xdr:to>
    <xdr:cxnSp macro="">
      <xdr:nvCxnSpPr>
        <xdr:cNvPr id="350" name="直線コネクタ 349"/>
        <xdr:cNvCxnSpPr/>
      </xdr:nvCxnSpPr>
      <xdr:spPr>
        <a:xfrm>
          <a:off x="10388600" y="887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123789</xdr:rowOff>
    </xdr:from>
    <xdr:to>
      <xdr:col>15</xdr:col>
      <xdr:colOff>180975</xdr:colOff>
      <xdr:row>58</xdr:row>
      <xdr:rowOff>127127</xdr:rowOff>
    </xdr:to>
    <xdr:cxnSp macro="">
      <xdr:nvCxnSpPr>
        <xdr:cNvPr id="351" name="直線コネクタ 350"/>
        <xdr:cNvCxnSpPr/>
      </xdr:nvCxnSpPr>
      <xdr:spPr>
        <a:xfrm>
          <a:off x="9639300" y="10067889"/>
          <a:ext cx="8382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11239</xdr:rowOff>
    </xdr:from>
    <xdr:ext cx="469744" cy="259045"/>
    <xdr:sp macro="" textlink="">
      <xdr:nvSpPr>
        <xdr:cNvPr id="352" name="農林水産業費平均値テキスト"/>
        <xdr:cNvSpPr txBox="1"/>
      </xdr:nvSpPr>
      <xdr:spPr>
        <a:xfrm>
          <a:off x="10528300" y="9612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159812</xdr:rowOff>
    </xdr:from>
    <xdr:to>
      <xdr:col>15</xdr:col>
      <xdr:colOff>231775</xdr:colOff>
      <xdr:row>57</xdr:row>
      <xdr:rowOff>89962</xdr:rowOff>
    </xdr:to>
    <xdr:sp macro="" textlink="">
      <xdr:nvSpPr>
        <xdr:cNvPr id="353" name="フローチャート : 判断 352"/>
        <xdr:cNvSpPr/>
      </xdr:nvSpPr>
      <xdr:spPr>
        <a:xfrm>
          <a:off x="104267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123789</xdr:rowOff>
    </xdr:from>
    <xdr:to>
      <xdr:col>14</xdr:col>
      <xdr:colOff>28575</xdr:colOff>
      <xdr:row>58</xdr:row>
      <xdr:rowOff>128041</xdr:rowOff>
    </xdr:to>
    <xdr:cxnSp macro="">
      <xdr:nvCxnSpPr>
        <xdr:cNvPr id="354" name="直線コネクタ 353"/>
        <xdr:cNvCxnSpPr/>
      </xdr:nvCxnSpPr>
      <xdr:spPr>
        <a:xfrm flipV="1">
          <a:off x="8750300" y="10067889"/>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21143</xdr:rowOff>
    </xdr:from>
    <xdr:to>
      <xdr:col>14</xdr:col>
      <xdr:colOff>79375</xdr:colOff>
      <xdr:row>57</xdr:row>
      <xdr:rowOff>122743</xdr:rowOff>
    </xdr:to>
    <xdr:sp macro="" textlink="">
      <xdr:nvSpPr>
        <xdr:cNvPr id="355" name="フローチャート : 判断 354"/>
        <xdr:cNvSpPr/>
      </xdr:nvSpPr>
      <xdr:spPr>
        <a:xfrm>
          <a:off x="9588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139270</xdr:rowOff>
    </xdr:from>
    <xdr:ext cx="469744" cy="259045"/>
    <xdr:sp macro="" textlink="">
      <xdr:nvSpPr>
        <xdr:cNvPr id="356" name="テキスト ボックス 355"/>
        <xdr:cNvSpPr txBox="1"/>
      </xdr:nvSpPr>
      <xdr:spPr>
        <a:xfrm>
          <a:off x="9404427"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127127</xdr:rowOff>
    </xdr:from>
    <xdr:to>
      <xdr:col>12</xdr:col>
      <xdr:colOff>511175</xdr:colOff>
      <xdr:row>58</xdr:row>
      <xdr:rowOff>128041</xdr:rowOff>
    </xdr:to>
    <xdr:cxnSp macro="">
      <xdr:nvCxnSpPr>
        <xdr:cNvPr id="357" name="直線コネクタ 356"/>
        <xdr:cNvCxnSpPr/>
      </xdr:nvCxnSpPr>
      <xdr:spPr>
        <a:xfrm>
          <a:off x="7861300" y="1007122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41397</xdr:rowOff>
    </xdr:from>
    <xdr:to>
      <xdr:col>12</xdr:col>
      <xdr:colOff>561975</xdr:colOff>
      <xdr:row>57</xdr:row>
      <xdr:rowOff>142997</xdr:rowOff>
    </xdr:to>
    <xdr:sp macro="" textlink="">
      <xdr:nvSpPr>
        <xdr:cNvPr id="358" name="フローチャート : 判断 357"/>
        <xdr:cNvSpPr/>
      </xdr:nvSpPr>
      <xdr:spPr>
        <a:xfrm>
          <a:off x="8699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159524</xdr:rowOff>
    </xdr:from>
    <xdr:ext cx="469744" cy="259045"/>
    <xdr:sp macro="" textlink="">
      <xdr:nvSpPr>
        <xdr:cNvPr id="359" name="テキスト ボックス 358"/>
        <xdr:cNvSpPr txBox="1"/>
      </xdr:nvSpPr>
      <xdr:spPr>
        <a:xfrm>
          <a:off x="8515427"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123698</xdr:rowOff>
    </xdr:from>
    <xdr:to>
      <xdr:col>11</xdr:col>
      <xdr:colOff>307975</xdr:colOff>
      <xdr:row>58</xdr:row>
      <xdr:rowOff>127127</xdr:rowOff>
    </xdr:to>
    <xdr:cxnSp macro="">
      <xdr:nvCxnSpPr>
        <xdr:cNvPr id="360" name="直線コネクタ 359"/>
        <xdr:cNvCxnSpPr/>
      </xdr:nvCxnSpPr>
      <xdr:spPr>
        <a:xfrm>
          <a:off x="6972300" y="1006779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32116</xdr:rowOff>
    </xdr:from>
    <xdr:to>
      <xdr:col>11</xdr:col>
      <xdr:colOff>358775</xdr:colOff>
      <xdr:row>57</xdr:row>
      <xdr:rowOff>133716</xdr:rowOff>
    </xdr:to>
    <xdr:sp macro="" textlink="">
      <xdr:nvSpPr>
        <xdr:cNvPr id="361" name="フローチャート : 判断 360"/>
        <xdr:cNvSpPr/>
      </xdr:nvSpPr>
      <xdr:spPr>
        <a:xfrm>
          <a:off x="7810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150243</xdr:rowOff>
    </xdr:from>
    <xdr:ext cx="469744" cy="259045"/>
    <xdr:sp macro="" textlink="">
      <xdr:nvSpPr>
        <xdr:cNvPr id="362" name="テキスト ボックス 361"/>
        <xdr:cNvSpPr txBox="1"/>
      </xdr:nvSpPr>
      <xdr:spPr>
        <a:xfrm>
          <a:off x="7626427" y="95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54839</xdr:rowOff>
    </xdr:from>
    <xdr:to>
      <xdr:col>10</xdr:col>
      <xdr:colOff>155575</xdr:colOff>
      <xdr:row>57</xdr:row>
      <xdr:rowOff>156439</xdr:rowOff>
    </xdr:to>
    <xdr:sp macro="" textlink="">
      <xdr:nvSpPr>
        <xdr:cNvPr id="363" name="フローチャート : 判断 362"/>
        <xdr:cNvSpPr/>
      </xdr:nvSpPr>
      <xdr:spPr>
        <a:xfrm>
          <a:off x="6921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1516</xdr:rowOff>
    </xdr:from>
    <xdr:ext cx="469744" cy="259045"/>
    <xdr:sp macro="" textlink="">
      <xdr:nvSpPr>
        <xdr:cNvPr id="364" name="テキスト ボックス 363"/>
        <xdr:cNvSpPr txBox="1"/>
      </xdr:nvSpPr>
      <xdr:spPr>
        <a:xfrm>
          <a:off x="6737427" y="96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76327</xdr:rowOff>
    </xdr:from>
    <xdr:to>
      <xdr:col>15</xdr:col>
      <xdr:colOff>231775</xdr:colOff>
      <xdr:row>59</xdr:row>
      <xdr:rowOff>6477</xdr:rowOff>
    </xdr:to>
    <xdr:sp macro="" textlink="">
      <xdr:nvSpPr>
        <xdr:cNvPr id="370" name="円/楕円 369"/>
        <xdr:cNvSpPr/>
      </xdr:nvSpPr>
      <xdr:spPr>
        <a:xfrm>
          <a:off x="10426700" y="1002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162704</xdr:rowOff>
    </xdr:from>
    <xdr:ext cx="378565" cy="259045"/>
    <xdr:sp macro="" textlink="">
      <xdr:nvSpPr>
        <xdr:cNvPr id="371" name="農林水産業費該当値テキスト"/>
        <xdr:cNvSpPr txBox="1"/>
      </xdr:nvSpPr>
      <xdr:spPr>
        <a:xfrm>
          <a:off x="10528300" y="993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72989</xdr:rowOff>
    </xdr:from>
    <xdr:to>
      <xdr:col>14</xdr:col>
      <xdr:colOff>79375</xdr:colOff>
      <xdr:row>59</xdr:row>
      <xdr:rowOff>3139</xdr:rowOff>
    </xdr:to>
    <xdr:sp macro="" textlink="">
      <xdr:nvSpPr>
        <xdr:cNvPr id="372" name="円/楕円 371"/>
        <xdr:cNvSpPr/>
      </xdr:nvSpPr>
      <xdr:spPr>
        <a:xfrm>
          <a:off x="9588500" y="1001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58</xdr:row>
      <xdr:rowOff>165716</xdr:rowOff>
    </xdr:from>
    <xdr:ext cx="378565" cy="259045"/>
    <xdr:sp macro="" textlink="">
      <xdr:nvSpPr>
        <xdr:cNvPr id="373" name="テキスト ボックス 372"/>
        <xdr:cNvSpPr txBox="1"/>
      </xdr:nvSpPr>
      <xdr:spPr>
        <a:xfrm>
          <a:off x="9450017" y="10109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77241</xdr:rowOff>
    </xdr:from>
    <xdr:to>
      <xdr:col>12</xdr:col>
      <xdr:colOff>561975</xdr:colOff>
      <xdr:row>59</xdr:row>
      <xdr:rowOff>7391</xdr:rowOff>
    </xdr:to>
    <xdr:sp macro="" textlink="">
      <xdr:nvSpPr>
        <xdr:cNvPr id="374" name="円/楕円 373"/>
        <xdr:cNvSpPr/>
      </xdr:nvSpPr>
      <xdr:spPr>
        <a:xfrm>
          <a:off x="8699500" y="1002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58</xdr:row>
      <xdr:rowOff>169968</xdr:rowOff>
    </xdr:from>
    <xdr:ext cx="378565" cy="259045"/>
    <xdr:sp macro="" textlink="">
      <xdr:nvSpPr>
        <xdr:cNvPr id="375" name="テキスト ボックス 374"/>
        <xdr:cNvSpPr txBox="1"/>
      </xdr:nvSpPr>
      <xdr:spPr>
        <a:xfrm>
          <a:off x="8561017" y="10114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76327</xdr:rowOff>
    </xdr:from>
    <xdr:to>
      <xdr:col>11</xdr:col>
      <xdr:colOff>358775</xdr:colOff>
      <xdr:row>59</xdr:row>
      <xdr:rowOff>6477</xdr:rowOff>
    </xdr:to>
    <xdr:sp macro="" textlink="">
      <xdr:nvSpPr>
        <xdr:cNvPr id="376" name="円/楕円 375"/>
        <xdr:cNvSpPr/>
      </xdr:nvSpPr>
      <xdr:spPr>
        <a:xfrm>
          <a:off x="7810500" y="1002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58</xdr:row>
      <xdr:rowOff>169054</xdr:rowOff>
    </xdr:from>
    <xdr:ext cx="378565" cy="259045"/>
    <xdr:sp macro="" textlink="">
      <xdr:nvSpPr>
        <xdr:cNvPr id="377" name="テキスト ボックス 376"/>
        <xdr:cNvSpPr txBox="1"/>
      </xdr:nvSpPr>
      <xdr:spPr>
        <a:xfrm>
          <a:off x="7672017" y="10113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72898</xdr:rowOff>
    </xdr:from>
    <xdr:to>
      <xdr:col>10</xdr:col>
      <xdr:colOff>155575</xdr:colOff>
      <xdr:row>59</xdr:row>
      <xdr:rowOff>3048</xdr:rowOff>
    </xdr:to>
    <xdr:sp macro="" textlink="">
      <xdr:nvSpPr>
        <xdr:cNvPr id="378" name="円/楕円 377"/>
        <xdr:cNvSpPr/>
      </xdr:nvSpPr>
      <xdr:spPr>
        <a:xfrm>
          <a:off x="6921500" y="1001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58</xdr:row>
      <xdr:rowOff>165625</xdr:rowOff>
    </xdr:from>
    <xdr:ext cx="378565" cy="259045"/>
    <xdr:sp macro="" textlink="">
      <xdr:nvSpPr>
        <xdr:cNvPr id="379" name="テキスト ボックス 378"/>
        <xdr:cNvSpPr txBox="1"/>
      </xdr:nvSpPr>
      <xdr:spPr>
        <a:xfrm>
          <a:off x="6783017" y="10109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119446</xdr:rowOff>
    </xdr:from>
    <xdr:to>
      <xdr:col>15</xdr:col>
      <xdr:colOff>180340</xdr:colOff>
      <xdr:row>78</xdr:row>
      <xdr:rowOff>107764</xdr:rowOff>
    </xdr:to>
    <xdr:cxnSp macro="">
      <xdr:nvCxnSpPr>
        <xdr:cNvPr id="401" name="直線コネクタ 400"/>
        <xdr:cNvCxnSpPr/>
      </xdr:nvCxnSpPr>
      <xdr:spPr>
        <a:xfrm flipV="1">
          <a:off x="10475595" y="12120946"/>
          <a:ext cx="1270" cy="135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111591</xdr:rowOff>
    </xdr:from>
    <xdr:ext cx="469744" cy="259045"/>
    <xdr:sp macro="" textlink="">
      <xdr:nvSpPr>
        <xdr:cNvPr id="402" name="商工費最小値テキスト"/>
        <xdr:cNvSpPr txBox="1"/>
      </xdr:nvSpPr>
      <xdr:spPr>
        <a:xfrm>
          <a:off x="10528300" y="1348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a:t>
          </a:r>
          <a:endParaRPr kumimoji="1" lang="ja-JP" altLang="en-US" sz="1000" b="1">
            <a:latin typeface="ＭＳ Ｐゴシック"/>
          </a:endParaRPr>
        </a:p>
      </xdr:txBody>
    </xdr:sp>
    <xdr:clientData/>
  </xdr:oneCellAnchor>
  <xdr:twoCellAnchor>
    <xdr:from>
      <xdr:col>15</xdr:col>
      <xdr:colOff>92075</xdr:colOff>
      <xdr:row>78</xdr:row>
      <xdr:rowOff>107764</xdr:rowOff>
    </xdr:from>
    <xdr:to>
      <xdr:col>15</xdr:col>
      <xdr:colOff>269875</xdr:colOff>
      <xdr:row>78</xdr:row>
      <xdr:rowOff>107764</xdr:rowOff>
    </xdr:to>
    <xdr:cxnSp macro="">
      <xdr:nvCxnSpPr>
        <xdr:cNvPr id="403" name="直線コネクタ 402"/>
        <xdr:cNvCxnSpPr/>
      </xdr:nvCxnSpPr>
      <xdr:spPr>
        <a:xfrm>
          <a:off x="10388600" y="1348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66123</xdr:rowOff>
    </xdr:from>
    <xdr:ext cx="534377" cy="259045"/>
    <xdr:sp macro="" textlink="">
      <xdr:nvSpPr>
        <xdr:cNvPr id="404" name="商工費最大値テキスト"/>
        <xdr:cNvSpPr txBox="1"/>
      </xdr:nvSpPr>
      <xdr:spPr>
        <a:xfrm>
          <a:off x="10528300" y="1189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60,886</a:t>
          </a:r>
          <a:endParaRPr kumimoji="1" lang="ja-JP" altLang="en-US" sz="1000" b="1">
            <a:latin typeface="ＭＳ Ｐゴシック"/>
          </a:endParaRPr>
        </a:p>
      </xdr:txBody>
    </xdr:sp>
    <xdr:clientData/>
  </xdr:oneCellAnchor>
  <xdr:twoCellAnchor>
    <xdr:from>
      <xdr:col>15</xdr:col>
      <xdr:colOff>92075</xdr:colOff>
      <xdr:row>70</xdr:row>
      <xdr:rowOff>119446</xdr:rowOff>
    </xdr:from>
    <xdr:to>
      <xdr:col>15</xdr:col>
      <xdr:colOff>269875</xdr:colOff>
      <xdr:row>70</xdr:row>
      <xdr:rowOff>119446</xdr:rowOff>
    </xdr:to>
    <xdr:cxnSp macro="">
      <xdr:nvCxnSpPr>
        <xdr:cNvPr id="405" name="直線コネクタ 404"/>
        <xdr:cNvCxnSpPr/>
      </xdr:nvCxnSpPr>
      <xdr:spPr>
        <a:xfrm>
          <a:off x="10388600" y="1212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76927</xdr:rowOff>
    </xdr:from>
    <xdr:to>
      <xdr:col>15</xdr:col>
      <xdr:colOff>180975</xdr:colOff>
      <xdr:row>78</xdr:row>
      <xdr:rowOff>110553</xdr:rowOff>
    </xdr:to>
    <xdr:cxnSp macro="">
      <xdr:nvCxnSpPr>
        <xdr:cNvPr id="406" name="直線コネクタ 405"/>
        <xdr:cNvCxnSpPr/>
      </xdr:nvCxnSpPr>
      <xdr:spPr>
        <a:xfrm flipV="1">
          <a:off x="9639300" y="13450027"/>
          <a:ext cx="838200" cy="3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29573</xdr:rowOff>
    </xdr:from>
    <xdr:ext cx="534377" cy="259045"/>
    <xdr:sp macro="" textlink="">
      <xdr:nvSpPr>
        <xdr:cNvPr id="407" name="商工費平均値テキスト"/>
        <xdr:cNvSpPr txBox="1"/>
      </xdr:nvSpPr>
      <xdr:spPr>
        <a:xfrm>
          <a:off x="10528300" y="1305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6696</xdr:rowOff>
    </xdr:from>
    <xdr:to>
      <xdr:col>15</xdr:col>
      <xdr:colOff>231775</xdr:colOff>
      <xdr:row>77</xdr:row>
      <xdr:rowOff>108296</xdr:rowOff>
    </xdr:to>
    <xdr:sp macro="" textlink="">
      <xdr:nvSpPr>
        <xdr:cNvPr id="408" name="フローチャート : 判断 407"/>
        <xdr:cNvSpPr/>
      </xdr:nvSpPr>
      <xdr:spPr>
        <a:xfrm>
          <a:off x="10426700" y="1320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110553</xdr:rowOff>
    </xdr:from>
    <xdr:to>
      <xdr:col>14</xdr:col>
      <xdr:colOff>28575</xdr:colOff>
      <xdr:row>78</xdr:row>
      <xdr:rowOff>111765</xdr:rowOff>
    </xdr:to>
    <xdr:cxnSp macro="">
      <xdr:nvCxnSpPr>
        <xdr:cNvPr id="409" name="直線コネクタ 408"/>
        <xdr:cNvCxnSpPr/>
      </xdr:nvCxnSpPr>
      <xdr:spPr>
        <a:xfrm flipV="1">
          <a:off x="8750300" y="13483653"/>
          <a:ext cx="88900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28023</xdr:rowOff>
    </xdr:from>
    <xdr:to>
      <xdr:col>14</xdr:col>
      <xdr:colOff>79375</xdr:colOff>
      <xdr:row>77</xdr:row>
      <xdr:rowOff>129623</xdr:rowOff>
    </xdr:to>
    <xdr:sp macro="" textlink="">
      <xdr:nvSpPr>
        <xdr:cNvPr id="410" name="フローチャート : 判断 409"/>
        <xdr:cNvSpPr/>
      </xdr:nvSpPr>
      <xdr:spPr>
        <a:xfrm>
          <a:off x="9588500" y="1322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146150</xdr:rowOff>
    </xdr:from>
    <xdr:ext cx="534377" cy="259045"/>
    <xdr:sp macro="" textlink="">
      <xdr:nvSpPr>
        <xdr:cNvPr id="411" name="テキスト ボックス 410"/>
        <xdr:cNvSpPr txBox="1"/>
      </xdr:nvSpPr>
      <xdr:spPr>
        <a:xfrm>
          <a:off x="9372111" y="1300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111765</xdr:rowOff>
    </xdr:from>
    <xdr:to>
      <xdr:col>12</xdr:col>
      <xdr:colOff>511175</xdr:colOff>
      <xdr:row>78</xdr:row>
      <xdr:rowOff>112063</xdr:rowOff>
    </xdr:to>
    <xdr:cxnSp macro="">
      <xdr:nvCxnSpPr>
        <xdr:cNvPr id="412" name="直線コネクタ 411"/>
        <xdr:cNvCxnSpPr/>
      </xdr:nvCxnSpPr>
      <xdr:spPr>
        <a:xfrm flipV="1">
          <a:off x="7861300" y="13484865"/>
          <a:ext cx="889000" cy="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33396</xdr:rowOff>
    </xdr:from>
    <xdr:to>
      <xdr:col>12</xdr:col>
      <xdr:colOff>561975</xdr:colOff>
      <xdr:row>77</xdr:row>
      <xdr:rowOff>134996</xdr:rowOff>
    </xdr:to>
    <xdr:sp macro="" textlink="">
      <xdr:nvSpPr>
        <xdr:cNvPr id="413" name="フローチャート : 判断 412"/>
        <xdr:cNvSpPr/>
      </xdr:nvSpPr>
      <xdr:spPr>
        <a:xfrm>
          <a:off x="8699500" y="1323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151523</xdr:rowOff>
    </xdr:from>
    <xdr:ext cx="469744" cy="259045"/>
    <xdr:sp macro="" textlink="">
      <xdr:nvSpPr>
        <xdr:cNvPr id="414" name="テキスト ボックス 413"/>
        <xdr:cNvSpPr txBox="1"/>
      </xdr:nvSpPr>
      <xdr:spPr>
        <a:xfrm>
          <a:off x="8515427" y="1301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104632</xdr:rowOff>
    </xdr:from>
    <xdr:to>
      <xdr:col>11</xdr:col>
      <xdr:colOff>307975</xdr:colOff>
      <xdr:row>78</xdr:row>
      <xdr:rowOff>112063</xdr:rowOff>
    </xdr:to>
    <xdr:cxnSp macro="">
      <xdr:nvCxnSpPr>
        <xdr:cNvPr id="415" name="直線コネクタ 414"/>
        <xdr:cNvCxnSpPr/>
      </xdr:nvCxnSpPr>
      <xdr:spPr>
        <a:xfrm>
          <a:off x="6972300" y="13477732"/>
          <a:ext cx="889000" cy="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22423</xdr:rowOff>
    </xdr:from>
    <xdr:to>
      <xdr:col>11</xdr:col>
      <xdr:colOff>358775</xdr:colOff>
      <xdr:row>77</xdr:row>
      <xdr:rowOff>124023</xdr:rowOff>
    </xdr:to>
    <xdr:sp macro="" textlink="">
      <xdr:nvSpPr>
        <xdr:cNvPr id="416" name="フローチャート : 判断 415"/>
        <xdr:cNvSpPr/>
      </xdr:nvSpPr>
      <xdr:spPr>
        <a:xfrm>
          <a:off x="7810500" y="1322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140550</xdr:rowOff>
    </xdr:from>
    <xdr:ext cx="534377" cy="259045"/>
    <xdr:sp macro="" textlink="">
      <xdr:nvSpPr>
        <xdr:cNvPr id="417" name="テキスト ボックス 416"/>
        <xdr:cNvSpPr txBox="1"/>
      </xdr:nvSpPr>
      <xdr:spPr>
        <a:xfrm>
          <a:off x="7594111" y="1299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26355</xdr:rowOff>
    </xdr:from>
    <xdr:to>
      <xdr:col>10</xdr:col>
      <xdr:colOff>155575</xdr:colOff>
      <xdr:row>77</xdr:row>
      <xdr:rowOff>127955</xdr:rowOff>
    </xdr:to>
    <xdr:sp macro="" textlink="">
      <xdr:nvSpPr>
        <xdr:cNvPr id="418" name="フローチャート : 判断 417"/>
        <xdr:cNvSpPr/>
      </xdr:nvSpPr>
      <xdr:spPr>
        <a:xfrm>
          <a:off x="6921500" y="1322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144482</xdr:rowOff>
    </xdr:from>
    <xdr:ext cx="534377" cy="259045"/>
    <xdr:sp macro="" textlink="">
      <xdr:nvSpPr>
        <xdr:cNvPr id="419" name="テキスト ボックス 418"/>
        <xdr:cNvSpPr txBox="1"/>
      </xdr:nvSpPr>
      <xdr:spPr>
        <a:xfrm>
          <a:off x="6705111" y="130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26127</xdr:rowOff>
    </xdr:from>
    <xdr:to>
      <xdr:col>15</xdr:col>
      <xdr:colOff>231775</xdr:colOff>
      <xdr:row>78</xdr:row>
      <xdr:rowOff>127727</xdr:rowOff>
    </xdr:to>
    <xdr:sp macro="" textlink="">
      <xdr:nvSpPr>
        <xdr:cNvPr id="425" name="円/楕円 424"/>
        <xdr:cNvSpPr/>
      </xdr:nvSpPr>
      <xdr:spPr>
        <a:xfrm>
          <a:off x="10426700" y="1339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112504</xdr:rowOff>
    </xdr:from>
    <xdr:ext cx="469744" cy="259045"/>
    <xdr:sp macro="" textlink="">
      <xdr:nvSpPr>
        <xdr:cNvPr id="426" name="商工費該当値テキスト"/>
        <xdr:cNvSpPr txBox="1"/>
      </xdr:nvSpPr>
      <xdr:spPr>
        <a:xfrm>
          <a:off x="10528300" y="1331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59753</xdr:rowOff>
    </xdr:from>
    <xdr:to>
      <xdr:col>14</xdr:col>
      <xdr:colOff>79375</xdr:colOff>
      <xdr:row>78</xdr:row>
      <xdr:rowOff>161353</xdr:rowOff>
    </xdr:to>
    <xdr:sp macro="" textlink="">
      <xdr:nvSpPr>
        <xdr:cNvPr id="427" name="円/楕円 426"/>
        <xdr:cNvSpPr/>
      </xdr:nvSpPr>
      <xdr:spPr>
        <a:xfrm>
          <a:off x="9588500" y="1343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152480</xdr:rowOff>
    </xdr:from>
    <xdr:ext cx="469744" cy="259045"/>
    <xdr:sp macro="" textlink="">
      <xdr:nvSpPr>
        <xdr:cNvPr id="428" name="テキスト ボックス 427"/>
        <xdr:cNvSpPr txBox="1"/>
      </xdr:nvSpPr>
      <xdr:spPr>
        <a:xfrm>
          <a:off x="9404427" y="1352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60965</xdr:rowOff>
    </xdr:from>
    <xdr:to>
      <xdr:col>12</xdr:col>
      <xdr:colOff>561975</xdr:colOff>
      <xdr:row>78</xdr:row>
      <xdr:rowOff>162565</xdr:rowOff>
    </xdr:to>
    <xdr:sp macro="" textlink="">
      <xdr:nvSpPr>
        <xdr:cNvPr id="429" name="円/楕円 428"/>
        <xdr:cNvSpPr/>
      </xdr:nvSpPr>
      <xdr:spPr>
        <a:xfrm>
          <a:off x="8699500" y="1343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153692</xdr:rowOff>
    </xdr:from>
    <xdr:ext cx="469744" cy="259045"/>
    <xdr:sp macro="" textlink="">
      <xdr:nvSpPr>
        <xdr:cNvPr id="430" name="テキスト ボックス 429"/>
        <xdr:cNvSpPr txBox="1"/>
      </xdr:nvSpPr>
      <xdr:spPr>
        <a:xfrm>
          <a:off x="8515427" y="1352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61263</xdr:rowOff>
    </xdr:from>
    <xdr:to>
      <xdr:col>11</xdr:col>
      <xdr:colOff>358775</xdr:colOff>
      <xdr:row>78</xdr:row>
      <xdr:rowOff>162863</xdr:rowOff>
    </xdr:to>
    <xdr:sp macro="" textlink="">
      <xdr:nvSpPr>
        <xdr:cNvPr id="431" name="円/楕円 430"/>
        <xdr:cNvSpPr/>
      </xdr:nvSpPr>
      <xdr:spPr>
        <a:xfrm>
          <a:off x="7810500" y="1343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153990</xdr:rowOff>
    </xdr:from>
    <xdr:ext cx="469744" cy="259045"/>
    <xdr:sp macro="" textlink="">
      <xdr:nvSpPr>
        <xdr:cNvPr id="432" name="テキスト ボックス 431"/>
        <xdr:cNvSpPr txBox="1"/>
      </xdr:nvSpPr>
      <xdr:spPr>
        <a:xfrm>
          <a:off x="7626427" y="1352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53832</xdr:rowOff>
    </xdr:from>
    <xdr:to>
      <xdr:col>10</xdr:col>
      <xdr:colOff>155575</xdr:colOff>
      <xdr:row>78</xdr:row>
      <xdr:rowOff>155432</xdr:rowOff>
    </xdr:to>
    <xdr:sp macro="" textlink="">
      <xdr:nvSpPr>
        <xdr:cNvPr id="433" name="円/楕円 432"/>
        <xdr:cNvSpPr/>
      </xdr:nvSpPr>
      <xdr:spPr>
        <a:xfrm>
          <a:off x="6921500" y="1342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146559</xdr:rowOff>
    </xdr:from>
    <xdr:ext cx="469744" cy="259045"/>
    <xdr:sp macro="" textlink="">
      <xdr:nvSpPr>
        <xdr:cNvPr id="434" name="テキスト ボックス 433"/>
        <xdr:cNvSpPr txBox="1"/>
      </xdr:nvSpPr>
      <xdr:spPr>
        <a:xfrm>
          <a:off x="6737427" y="1351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67157</xdr:rowOff>
    </xdr:from>
    <xdr:to>
      <xdr:col>15</xdr:col>
      <xdr:colOff>180340</xdr:colOff>
      <xdr:row>99</xdr:row>
      <xdr:rowOff>70396</xdr:rowOff>
    </xdr:to>
    <xdr:cxnSp macro="">
      <xdr:nvCxnSpPr>
        <xdr:cNvPr id="459" name="直線コネクタ 458"/>
        <xdr:cNvCxnSpPr/>
      </xdr:nvCxnSpPr>
      <xdr:spPr>
        <a:xfrm flipV="1">
          <a:off x="10475595" y="15497657"/>
          <a:ext cx="1270" cy="1546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74223</xdr:rowOff>
    </xdr:from>
    <xdr:ext cx="534377" cy="259045"/>
    <xdr:sp macro="" textlink="">
      <xdr:nvSpPr>
        <xdr:cNvPr id="460" name="土木費最小値テキスト"/>
        <xdr:cNvSpPr txBox="1"/>
      </xdr:nvSpPr>
      <xdr:spPr>
        <a:xfrm>
          <a:off x="10528300" y="1704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18,638</a:t>
          </a:r>
          <a:endParaRPr kumimoji="1" lang="ja-JP" altLang="en-US" sz="1000" b="1">
            <a:latin typeface="ＭＳ Ｐゴシック"/>
          </a:endParaRPr>
        </a:p>
      </xdr:txBody>
    </xdr:sp>
    <xdr:clientData/>
  </xdr:oneCellAnchor>
  <xdr:twoCellAnchor>
    <xdr:from>
      <xdr:col>15</xdr:col>
      <xdr:colOff>92075</xdr:colOff>
      <xdr:row>99</xdr:row>
      <xdr:rowOff>70396</xdr:rowOff>
    </xdr:from>
    <xdr:to>
      <xdr:col>15</xdr:col>
      <xdr:colOff>269875</xdr:colOff>
      <xdr:row>99</xdr:row>
      <xdr:rowOff>70396</xdr:rowOff>
    </xdr:to>
    <xdr:cxnSp macro="">
      <xdr:nvCxnSpPr>
        <xdr:cNvPr id="461" name="直線コネクタ 460"/>
        <xdr:cNvCxnSpPr/>
      </xdr:nvCxnSpPr>
      <xdr:spPr>
        <a:xfrm>
          <a:off x="10388600" y="170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13834</xdr:rowOff>
    </xdr:from>
    <xdr:ext cx="534377" cy="259045"/>
    <xdr:sp macro="" textlink="">
      <xdr:nvSpPr>
        <xdr:cNvPr id="462" name="土木費最大値テキスト"/>
        <xdr:cNvSpPr txBox="1"/>
      </xdr:nvSpPr>
      <xdr:spPr>
        <a:xfrm>
          <a:off x="10528300" y="1527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99,808</a:t>
          </a:r>
          <a:endParaRPr kumimoji="1" lang="ja-JP" altLang="en-US" sz="1000" b="1">
            <a:latin typeface="ＭＳ Ｐゴシック"/>
          </a:endParaRPr>
        </a:p>
      </xdr:txBody>
    </xdr:sp>
    <xdr:clientData/>
  </xdr:oneCellAnchor>
  <xdr:twoCellAnchor>
    <xdr:from>
      <xdr:col>15</xdr:col>
      <xdr:colOff>92075</xdr:colOff>
      <xdr:row>90</xdr:row>
      <xdr:rowOff>67157</xdr:rowOff>
    </xdr:from>
    <xdr:to>
      <xdr:col>15</xdr:col>
      <xdr:colOff>269875</xdr:colOff>
      <xdr:row>90</xdr:row>
      <xdr:rowOff>67157</xdr:rowOff>
    </xdr:to>
    <xdr:cxnSp macro="">
      <xdr:nvCxnSpPr>
        <xdr:cNvPr id="463" name="直線コネクタ 462"/>
        <xdr:cNvCxnSpPr/>
      </xdr:nvCxnSpPr>
      <xdr:spPr>
        <a:xfrm>
          <a:off x="10388600" y="154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26124</xdr:rowOff>
    </xdr:from>
    <xdr:to>
      <xdr:col>15</xdr:col>
      <xdr:colOff>180975</xdr:colOff>
      <xdr:row>97</xdr:row>
      <xdr:rowOff>54738</xdr:rowOff>
    </xdr:to>
    <xdr:cxnSp macro="">
      <xdr:nvCxnSpPr>
        <xdr:cNvPr id="464" name="直線コネクタ 463"/>
        <xdr:cNvCxnSpPr/>
      </xdr:nvCxnSpPr>
      <xdr:spPr>
        <a:xfrm>
          <a:off x="9639300" y="16656774"/>
          <a:ext cx="838200" cy="2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139743</xdr:rowOff>
    </xdr:from>
    <xdr:ext cx="534377" cy="259045"/>
    <xdr:sp macro="" textlink="">
      <xdr:nvSpPr>
        <xdr:cNvPr id="465" name="土木費平均値テキスト"/>
        <xdr:cNvSpPr txBox="1"/>
      </xdr:nvSpPr>
      <xdr:spPr>
        <a:xfrm>
          <a:off x="10528300" y="16427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116866</xdr:rowOff>
    </xdr:from>
    <xdr:to>
      <xdr:col>15</xdr:col>
      <xdr:colOff>231775</xdr:colOff>
      <xdr:row>97</xdr:row>
      <xdr:rowOff>47016</xdr:rowOff>
    </xdr:to>
    <xdr:sp macro="" textlink="">
      <xdr:nvSpPr>
        <xdr:cNvPr id="466" name="フローチャート : 判断 465"/>
        <xdr:cNvSpPr/>
      </xdr:nvSpPr>
      <xdr:spPr>
        <a:xfrm>
          <a:off x="104267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79997</xdr:rowOff>
    </xdr:from>
    <xdr:to>
      <xdr:col>14</xdr:col>
      <xdr:colOff>28575</xdr:colOff>
      <xdr:row>97</xdr:row>
      <xdr:rowOff>26124</xdr:rowOff>
    </xdr:to>
    <xdr:cxnSp macro="">
      <xdr:nvCxnSpPr>
        <xdr:cNvPr id="467" name="直線コネクタ 466"/>
        <xdr:cNvCxnSpPr/>
      </xdr:nvCxnSpPr>
      <xdr:spPr>
        <a:xfrm>
          <a:off x="8750300" y="16539197"/>
          <a:ext cx="889000" cy="11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98082</xdr:rowOff>
    </xdr:from>
    <xdr:to>
      <xdr:col>14</xdr:col>
      <xdr:colOff>79375</xdr:colOff>
      <xdr:row>97</xdr:row>
      <xdr:rowOff>28232</xdr:rowOff>
    </xdr:to>
    <xdr:sp macro="" textlink="">
      <xdr:nvSpPr>
        <xdr:cNvPr id="468" name="フローチャート : 判断 467"/>
        <xdr:cNvSpPr/>
      </xdr:nvSpPr>
      <xdr:spPr>
        <a:xfrm>
          <a:off x="9588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44759</xdr:rowOff>
    </xdr:from>
    <xdr:ext cx="534377" cy="259045"/>
    <xdr:sp macro="" textlink="">
      <xdr:nvSpPr>
        <xdr:cNvPr id="469" name="テキスト ボックス 468"/>
        <xdr:cNvSpPr txBox="1"/>
      </xdr:nvSpPr>
      <xdr:spPr>
        <a:xfrm>
          <a:off x="9372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4617</xdr:rowOff>
    </xdr:from>
    <xdr:to>
      <xdr:col>12</xdr:col>
      <xdr:colOff>511175</xdr:colOff>
      <xdr:row>96</xdr:row>
      <xdr:rowOff>79997</xdr:rowOff>
    </xdr:to>
    <xdr:cxnSp macro="">
      <xdr:nvCxnSpPr>
        <xdr:cNvPr id="470" name="直線コネクタ 469"/>
        <xdr:cNvCxnSpPr/>
      </xdr:nvCxnSpPr>
      <xdr:spPr>
        <a:xfrm>
          <a:off x="7861300" y="16292367"/>
          <a:ext cx="889000" cy="24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43904</xdr:rowOff>
    </xdr:from>
    <xdr:to>
      <xdr:col>12</xdr:col>
      <xdr:colOff>561975</xdr:colOff>
      <xdr:row>96</xdr:row>
      <xdr:rowOff>145504</xdr:rowOff>
    </xdr:to>
    <xdr:sp macro="" textlink="">
      <xdr:nvSpPr>
        <xdr:cNvPr id="471" name="フローチャート : 判断 470"/>
        <xdr:cNvSpPr/>
      </xdr:nvSpPr>
      <xdr:spPr>
        <a:xfrm>
          <a:off x="8699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136631</xdr:rowOff>
    </xdr:from>
    <xdr:ext cx="534377" cy="259045"/>
    <xdr:sp macro="" textlink="">
      <xdr:nvSpPr>
        <xdr:cNvPr id="472" name="テキスト ボックス 471"/>
        <xdr:cNvSpPr txBox="1"/>
      </xdr:nvSpPr>
      <xdr:spPr>
        <a:xfrm>
          <a:off x="8483111" y="1659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4617</xdr:rowOff>
    </xdr:from>
    <xdr:to>
      <xdr:col>11</xdr:col>
      <xdr:colOff>307975</xdr:colOff>
      <xdr:row>97</xdr:row>
      <xdr:rowOff>4559</xdr:rowOff>
    </xdr:to>
    <xdr:cxnSp macro="">
      <xdr:nvCxnSpPr>
        <xdr:cNvPr id="473" name="直線コネクタ 472"/>
        <xdr:cNvCxnSpPr/>
      </xdr:nvCxnSpPr>
      <xdr:spPr>
        <a:xfrm flipV="1">
          <a:off x="6972300" y="16292367"/>
          <a:ext cx="889000" cy="34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84080</xdr:rowOff>
    </xdr:from>
    <xdr:to>
      <xdr:col>11</xdr:col>
      <xdr:colOff>358775</xdr:colOff>
      <xdr:row>97</xdr:row>
      <xdr:rowOff>14230</xdr:rowOff>
    </xdr:to>
    <xdr:sp macro="" textlink="">
      <xdr:nvSpPr>
        <xdr:cNvPr id="474" name="フローチャート : 判断 473"/>
        <xdr:cNvSpPr/>
      </xdr:nvSpPr>
      <xdr:spPr>
        <a:xfrm>
          <a:off x="7810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5357</xdr:rowOff>
    </xdr:from>
    <xdr:ext cx="534377" cy="259045"/>
    <xdr:sp macro="" textlink="">
      <xdr:nvSpPr>
        <xdr:cNvPr id="475" name="テキスト ボックス 474"/>
        <xdr:cNvSpPr txBox="1"/>
      </xdr:nvSpPr>
      <xdr:spPr>
        <a:xfrm>
          <a:off x="7594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94862</xdr:rowOff>
    </xdr:from>
    <xdr:to>
      <xdr:col>10</xdr:col>
      <xdr:colOff>155575</xdr:colOff>
      <xdr:row>97</xdr:row>
      <xdr:rowOff>25012</xdr:rowOff>
    </xdr:to>
    <xdr:sp macro="" textlink="">
      <xdr:nvSpPr>
        <xdr:cNvPr id="476" name="フローチャート : 判断 475"/>
        <xdr:cNvSpPr/>
      </xdr:nvSpPr>
      <xdr:spPr>
        <a:xfrm>
          <a:off x="6921500" y="1655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41539</xdr:rowOff>
    </xdr:from>
    <xdr:ext cx="534377" cy="259045"/>
    <xdr:sp macro="" textlink="">
      <xdr:nvSpPr>
        <xdr:cNvPr id="477" name="テキスト ボックス 476"/>
        <xdr:cNvSpPr txBox="1"/>
      </xdr:nvSpPr>
      <xdr:spPr>
        <a:xfrm>
          <a:off x="6705111" y="1632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41,687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3938</xdr:rowOff>
    </xdr:from>
    <xdr:to>
      <xdr:col>15</xdr:col>
      <xdr:colOff>231775</xdr:colOff>
      <xdr:row>97</xdr:row>
      <xdr:rowOff>105538</xdr:rowOff>
    </xdr:to>
    <xdr:sp macro="" textlink="">
      <xdr:nvSpPr>
        <xdr:cNvPr id="483" name="円/楕円 482"/>
        <xdr:cNvSpPr/>
      </xdr:nvSpPr>
      <xdr:spPr>
        <a:xfrm>
          <a:off x="10426700" y="166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153815</xdr:rowOff>
    </xdr:from>
    <xdr:ext cx="534377" cy="259045"/>
    <xdr:sp macro="" textlink="">
      <xdr:nvSpPr>
        <xdr:cNvPr id="484" name="土木費該当値テキスト"/>
        <xdr:cNvSpPr txBox="1"/>
      </xdr:nvSpPr>
      <xdr:spPr>
        <a:xfrm>
          <a:off x="10528300" y="166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37,460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146774</xdr:rowOff>
    </xdr:from>
    <xdr:to>
      <xdr:col>14</xdr:col>
      <xdr:colOff>79375</xdr:colOff>
      <xdr:row>97</xdr:row>
      <xdr:rowOff>76924</xdr:rowOff>
    </xdr:to>
    <xdr:sp macro="" textlink="">
      <xdr:nvSpPr>
        <xdr:cNvPr id="485" name="円/楕円 484"/>
        <xdr:cNvSpPr/>
      </xdr:nvSpPr>
      <xdr:spPr>
        <a:xfrm>
          <a:off x="9588500" y="1660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68051</xdr:rowOff>
    </xdr:from>
    <xdr:ext cx="534377" cy="259045"/>
    <xdr:sp macro="" textlink="">
      <xdr:nvSpPr>
        <xdr:cNvPr id="486" name="テキスト ボックス 485"/>
        <xdr:cNvSpPr txBox="1"/>
      </xdr:nvSpPr>
      <xdr:spPr>
        <a:xfrm>
          <a:off x="9372111" y="1669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38,962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29197</xdr:rowOff>
    </xdr:from>
    <xdr:to>
      <xdr:col>12</xdr:col>
      <xdr:colOff>561975</xdr:colOff>
      <xdr:row>96</xdr:row>
      <xdr:rowOff>130797</xdr:rowOff>
    </xdr:to>
    <xdr:sp macro="" textlink="">
      <xdr:nvSpPr>
        <xdr:cNvPr id="487" name="円/楕円 486"/>
        <xdr:cNvSpPr/>
      </xdr:nvSpPr>
      <xdr:spPr>
        <a:xfrm>
          <a:off x="8699500" y="1648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147324</xdr:rowOff>
    </xdr:from>
    <xdr:ext cx="534377" cy="259045"/>
    <xdr:sp macro="" textlink="">
      <xdr:nvSpPr>
        <xdr:cNvPr id="488" name="テキスト ボックス 487"/>
        <xdr:cNvSpPr txBox="1"/>
      </xdr:nvSpPr>
      <xdr:spPr>
        <a:xfrm>
          <a:off x="8483111" y="1626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45,134</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125267</xdr:rowOff>
    </xdr:from>
    <xdr:to>
      <xdr:col>11</xdr:col>
      <xdr:colOff>358775</xdr:colOff>
      <xdr:row>95</xdr:row>
      <xdr:rowOff>55417</xdr:rowOff>
    </xdr:to>
    <xdr:sp macro="" textlink="">
      <xdr:nvSpPr>
        <xdr:cNvPr id="489" name="円/楕円 488"/>
        <xdr:cNvSpPr/>
      </xdr:nvSpPr>
      <xdr:spPr>
        <a:xfrm>
          <a:off x="7810500" y="162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71944</xdr:rowOff>
    </xdr:from>
    <xdr:ext cx="534377" cy="259045"/>
    <xdr:sp macro="" textlink="">
      <xdr:nvSpPr>
        <xdr:cNvPr id="490" name="テキスト ボックス 489"/>
        <xdr:cNvSpPr txBox="1"/>
      </xdr:nvSpPr>
      <xdr:spPr>
        <a:xfrm>
          <a:off x="7594111" y="1601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58,091</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125209</xdr:rowOff>
    </xdr:from>
    <xdr:to>
      <xdr:col>10</xdr:col>
      <xdr:colOff>155575</xdr:colOff>
      <xdr:row>97</xdr:row>
      <xdr:rowOff>55359</xdr:rowOff>
    </xdr:to>
    <xdr:sp macro="" textlink="">
      <xdr:nvSpPr>
        <xdr:cNvPr id="491" name="円/楕円 490"/>
        <xdr:cNvSpPr/>
      </xdr:nvSpPr>
      <xdr:spPr>
        <a:xfrm>
          <a:off x="6921500" y="1658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46486</xdr:rowOff>
    </xdr:from>
    <xdr:ext cx="534377" cy="259045"/>
    <xdr:sp macro="" textlink="">
      <xdr:nvSpPr>
        <xdr:cNvPr id="492" name="テキスト ボックス 491"/>
        <xdr:cNvSpPr txBox="1"/>
      </xdr:nvSpPr>
      <xdr:spPr>
        <a:xfrm>
          <a:off x="6705111" y="1667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49631</xdr:rowOff>
    </xdr:from>
    <xdr:to>
      <xdr:col>23</xdr:col>
      <xdr:colOff>516889</xdr:colOff>
      <xdr:row>38</xdr:row>
      <xdr:rowOff>63086</xdr:rowOff>
    </xdr:to>
    <xdr:cxnSp macro="">
      <xdr:nvCxnSpPr>
        <xdr:cNvPr id="519" name="直線コネクタ 518"/>
        <xdr:cNvCxnSpPr/>
      </xdr:nvCxnSpPr>
      <xdr:spPr>
        <a:xfrm flipV="1">
          <a:off x="16317595" y="5364581"/>
          <a:ext cx="1269" cy="1213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66913</xdr:rowOff>
    </xdr:from>
    <xdr:ext cx="469744" cy="259045"/>
    <xdr:sp macro="" textlink="">
      <xdr:nvSpPr>
        <xdr:cNvPr id="520" name="消防費最小値テキスト"/>
        <xdr:cNvSpPr txBox="1"/>
      </xdr:nvSpPr>
      <xdr:spPr>
        <a:xfrm>
          <a:off x="16370300" y="658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8,173</a:t>
          </a:r>
          <a:endParaRPr kumimoji="1" lang="ja-JP" altLang="en-US" sz="1000" b="1">
            <a:latin typeface="ＭＳ Ｐゴシック"/>
          </a:endParaRPr>
        </a:p>
      </xdr:txBody>
    </xdr:sp>
    <xdr:clientData/>
  </xdr:oneCellAnchor>
  <xdr:twoCellAnchor>
    <xdr:from>
      <xdr:col>23</xdr:col>
      <xdr:colOff>428625</xdr:colOff>
      <xdr:row>38</xdr:row>
      <xdr:rowOff>63086</xdr:rowOff>
    </xdr:from>
    <xdr:to>
      <xdr:col>23</xdr:col>
      <xdr:colOff>606425</xdr:colOff>
      <xdr:row>38</xdr:row>
      <xdr:rowOff>63086</xdr:rowOff>
    </xdr:to>
    <xdr:cxnSp macro="">
      <xdr:nvCxnSpPr>
        <xdr:cNvPr id="521" name="直線コネクタ 520"/>
        <xdr:cNvCxnSpPr/>
      </xdr:nvCxnSpPr>
      <xdr:spPr>
        <a:xfrm>
          <a:off x="16230600" y="65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167758</xdr:rowOff>
    </xdr:from>
    <xdr:ext cx="534377" cy="259045"/>
    <xdr:sp macro="" textlink="">
      <xdr:nvSpPr>
        <xdr:cNvPr id="522" name="消防費最大値テキスト"/>
        <xdr:cNvSpPr txBox="1"/>
      </xdr:nvSpPr>
      <xdr:spPr>
        <a:xfrm>
          <a:off x="16370300" y="51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26,754</a:t>
          </a:r>
          <a:endParaRPr kumimoji="1" lang="ja-JP" altLang="en-US" sz="1000" b="1">
            <a:latin typeface="ＭＳ Ｐゴシック"/>
          </a:endParaRPr>
        </a:p>
      </xdr:txBody>
    </xdr:sp>
    <xdr:clientData/>
  </xdr:oneCellAnchor>
  <xdr:twoCellAnchor>
    <xdr:from>
      <xdr:col>23</xdr:col>
      <xdr:colOff>428625</xdr:colOff>
      <xdr:row>31</xdr:row>
      <xdr:rowOff>49631</xdr:rowOff>
    </xdr:from>
    <xdr:to>
      <xdr:col>23</xdr:col>
      <xdr:colOff>606425</xdr:colOff>
      <xdr:row>31</xdr:row>
      <xdr:rowOff>49631</xdr:rowOff>
    </xdr:to>
    <xdr:cxnSp macro="">
      <xdr:nvCxnSpPr>
        <xdr:cNvPr id="523" name="直線コネクタ 522"/>
        <xdr:cNvCxnSpPr/>
      </xdr:nvCxnSpPr>
      <xdr:spPr>
        <a:xfrm>
          <a:off x="16230600" y="536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42774</xdr:rowOff>
    </xdr:from>
    <xdr:to>
      <xdr:col>23</xdr:col>
      <xdr:colOff>517525</xdr:colOff>
      <xdr:row>37</xdr:row>
      <xdr:rowOff>152959</xdr:rowOff>
    </xdr:to>
    <xdr:cxnSp macro="">
      <xdr:nvCxnSpPr>
        <xdr:cNvPr id="524" name="直線コネクタ 523"/>
        <xdr:cNvCxnSpPr/>
      </xdr:nvCxnSpPr>
      <xdr:spPr>
        <a:xfrm>
          <a:off x="15481300" y="6386424"/>
          <a:ext cx="838200" cy="1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57109</xdr:rowOff>
    </xdr:from>
    <xdr:ext cx="534377" cy="259045"/>
    <xdr:sp macro="" textlink="">
      <xdr:nvSpPr>
        <xdr:cNvPr id="525" name="消防費平均値テキスト"/>
        <xdr:cNvSpPr txBox="1"/>
      </xdr:nvSpPr>
      <xdr:spPr>
        <a:xfrm>
          <a:off x="16370300" y="605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34232</xdr:rowOff>
    </xdr:from>
    <xdr:to>
      <xdr:col>23</xdr:col>
      <xdr:colOff>568325</xdr:colOff>
      <xdr:row>36</xdr:row>
      <xdr:rowOff>135832</xdr:rowOff>
    </xdr:to>
    <xdr:sp macro="" textlink="">
      <xdr:nvSpPr>
        <xdr:cNvPr id="526" name="フローチャート : 判断 525"/>
        <xdr:cNvSpPr/>
      </xdr:nvSpPr>
      <xdr:spPr>
        <a:xfrm>
          <a:off x="16268700" y="620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42774</xdr:rowOff>
    </xdr:from>
    <xdr:to>
      <xdr:col>22</xdr:col>
      <xdr:colOff>365125</xdr:colOff>
      <xdr:row>38</xdr:row>
      <xdr:rowOff>71055</xdr:rowOff>
    </xdr:to>
    <xdr:cxnSp macro="">
      <xdr:nvCxnSpPr>
        <xdr:cNvPr id="527" name="直線コネクタ 526"/>
        <xdr:cNvCxnSpPr/>
      </xdr:nvCxnSpPr>
      <xdr:spPr>
        <a:xfrm flipV="1">
          <a:off x="14592300" y="6386424"/>
          <a:ext cx="889000" cy="19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53434</xdr:rowOff>
    </xdr:from>
    <xdr:to>
      <xdr:col>22</xdr:col>
      <xdr:colOff>415925</xdr:colOff>
      <xdr:row>36</xdr:row>
      <xdr:rowOff>155034</xdr:rowOff>
    </xdr:to>
    <xdr:sp macro="" textlink="">
      <xdr:nvSpPr>
        <xdr:cNvPr id="528" name="フローチャート : 判断 527"/>
        <xdr:cNvSpPr/>
      </xdr:nvSpPr>
      <xdr:spPr>
        <a:xfrm>
          <a:off x="15430500" y="622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111</xdr:rowOff>
    </xdr:from>
    <xdr:ext cx="534377" cy="259045"/>
    <xdr:sp macro="" textlink="">
      <xdr:nvSpPr>
        <xdr:cNvPr id="529" name="テキスト ボックス 528"/>
        <xdr:cNvSpPr txBox="1"/>
      </xdr:nvSpPr>
      <xdr:spPr>
        <a:xfrm>
          <a:off x="15214111" y="600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57469</xdr:rowOff>
    </xdr:from>
    <xdr:to>
      <xdr:col>21</xdr:col>
      <xdr:colOff>161925</xdr:colOff>
      <xdr:row>38</xdr:row>
      <xdr:rowOff>71055</xdr:rowOff>
    </xdr:to>
    <xdr:cxnSp macro="">
      <xdr:nvCxnSpPr>
        <xdr:cNvPr id="530" name="直線コネクタ 529"/>
        <xdr:cNvCxnSpPr/>
      </xdr:nvCxnSpPr>
      <xdr:spPr>
        <a:xfrm>
          <a:off x="13703300" y="6572569"/>
          <a:ext cx="8890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82173</xdr:rowOff>
    </xdr:from>
    <xdr:to>
      <xdr:col>21</xdr:col>
      <xdr:colOff>212725</xdr:colOff>
      <xdr:row>37</xdr:row>
      <xdr:rowOff>12323</xdr:rowOff>
    </xdr:to>
    <xdr:sp macro="" textlink="">
      <xdr:nvSpPr>
        <xdr:cNvPr id="531" name="フローチャート : 判断 530"/>
        <xdr:cNvSpPr/>
      </xdr:nvSpPr>
      <xdr:spPr>
        <a:xfrm>
          <a:off x="14541500" y="625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28850</xdr:rowOff>
    </xdr:from>
    <xdr:ext cx="534377" cy="259045"/>
    <xdr:sp macro="" textlink="">
      <xdr:nvSpPr>
        <xdr:cNvPr id="532" name="テキスト ボックス 531"/>
        <xdr:cNvSpPr txBox="1"/>
      </xdr:nvSpPr>
      <xdr:spPr>
        <a:xfrm>
          <a:off x="14325111" y="602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155310</xdr:rowOff>
    </xdr:from>
    <xdr:to>
      <xdr:col>19</xdr:col>
      <xdr:colOff>644525</xdr:colOff>
      <xdr:row>38</xdr:row>
      <xdr:rowOff>57469</xdr:rowOff>
    </xdr:to>
    <xdr:cxnSp macro="">
      <xdr:nvCxnSpPr>
        <xdr:cNvPr id="533" name="直線コネクタ 532"/>
        <xdr:cNvCxnSpPr/>
      </xdr:nvCxnSpPr>
      <xdr:spPr>
        <a:xfrm>
          <a:off x="12814300" y="6498960"/>
          <a:ext cx="8890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107449</xdr:rowOff>
    </xdr:from>
    <xdr:to>
      <xdr:col>20</xdr:col>
      <xdr:colOff>9525</xdr:colOff>
      <xdr:row>37</xdr:row>
      <xdr:rowOff>37599</xdr:rowOff>
    </xdr:to>
    <xdr:sp macro="" textlink="">
      <xdr:nvSpPr>
        <xdr:cNvPr id="534" name="フローチャート : 判断 533"/>
        <xdr:cNvSpPr/>
      </xdr:nvSpPr>
      <xdr:spPr>
        <a:xfrm>
          <a:off x="13652500" y="627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54126</xdr:rowOff>
    </xdr:from>
    <xdr:ext cx="534377" cy="259045"/>
    <xdr:sp macro="" textlink="">
      <xdr:nvSpPr>
        <xdr:cNvPr id="535" name="テキスト ボックス 534"/>
        <xdr:cNvSpPr txBox="1"/>
      </xdr:nvSpPr>
      <xdr:spPr>
        <a:xfrm>
          <a:off x="13436111" y="605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121361</xdr:rowOff>
    </xdr:from>
    <xdr:to>
      <xdr:col>18</xdr:col>
      <xdr:colOff>492125</xdr:colOff>
      <xdr:row>37</xdr:row>
      <xdr:rowOff>51511</xdr:rowOff>
    </xdr:to>
    <xdr:sp macro="" textlink="">
      <xdr:nvSpPr>
        <xdr:cNvPr id="536" name="フローチャート : 判断 535"/>
        <xdr:cNvSpPr/>
      </xdr:nvSpPr>
      <xdr:spPr>
        <a:xfrm>
          <a:off x="12763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68038</xdr:rowOff>
    </xdr:from>
    <xdr:ext cx="534377" cy="259045"/>
    <xdr:sp macro="" textlink="">
      <xdr:nvSpPr>
        <xdr:cNvPr id="537" name="テキスト ボックス 536"/>
        <xdr:cNvSpPr txBox="1"/>
      </xdr:nvSpPr>
      <xdr:spPr>
        <a:xfrm>
          <a:off x="12547111" y="606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102159</xdr:rowOff>
    </xdr:from>
    <xdr:to>
      <xdr:col>23</xdr:col>
      <xdr:colOff>568325</xdr:colOff>
      <xdr:row>38</xdr:row>
      <xdr:rowOff>32309</xdr:rowOff>
    </xdr:to>
    <xdr:sp macro="" textlink="">
      <xdr:nvSpPr>
        <xdr:cNvPr id="543" name="円/楕円 542"/>
        <xdr:cNvSpPr/>
      </xdr:nvSpPr>
      <xdr:spPr>
        <a:xfrm>
          <a:off x="16268700" y="644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17086</xdr:rowOff>
    </xdr:from>
    <xdr:ext cx="469744" cy="259045"/>
    <xdr:sp macro="" textlink="">
      <xdr:nvSpPr>
        <xdr:cNvPr id="544" name="消防費該当値テキスト"/>
        <xdr:cNvSpPr txBox="1"/>
      </xdr:nvSpPr>
      <xdr:spPr>
        <a:xfrm>
          <a:off x="16370300" y="636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9,422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163424</xdr:rowOff>
    </xdr:from>
    <xdr:to>
      <xdr:col>22</xdr:col>
      <xdr:colOff>415925</xdr:colOff>
      <xdr:row>37</xdr:row>
      <xdr:rowOff>93574</xdr:rowOff>
    </xdr:to>
    <xdr:sp macro="" textlink="">
      <xdr:nvSpPr>
        <xdr:cNvPr id="545" name="円/楕円 544"/>
        <xdr:cNvSpPr/>
      </xdr:nvSpPr>
      <xdr:spPr>
        <a:xfrm>
          <a:off x="15430500" y="633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84701</xdr:rowOff>
    </xdr:from>
    <xdr:ext cx="534377" cy="259045"/>
    <xdr:sp macro="" textlink="">
      <xdr:nvSpPr>
        <xdr:cNvPr id="546" name="テキスト ボックス 545"/>
        <xdr:cNvSpPr txBox="1"/>
      </xdr:nvSpPr>
      <xdr:spPr>
        <a:xfrm>
          <a:off x="15214111" y="64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20255</xdr:rowOff>
    </xdr:from>
    <xdr:to>
      <xdr:col>21</xdr:col>
      <xdr:colOff>212725</xdr:colOff>
      <xdr:row>38</xdr:row>
      <xdr:rowOff>121855</xdr:rowOff>
    </xdr:to>
    <xdr:sp macro="" textlink="">
      <xdr:nvSpPr>
        <xdr:cNvPr id="547" name="円/楕円 546"/>
        <xdr:cNvSpPr/>
      </xdr:nvSpPr>
      <xdr:spPr>
        <a:xfrm>
          <a:off x="14541500" y="65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112982</xdr:rowOff>
    </xdr:from>
    <xdr:ext cx="469744" cy="259045"/>
    <xdr:sp macro="" textlink="">
      <xdr:nvSpPr>
        <xdr:cNvPr id="548" name="テキスト ボックス 547"/>
        <xdr:cNvSpPr txBox="1"/>
      </xdr:nvSpPr>
      <xdr:spPr>
        <a:xfrm>
          <a:off x="14357427" y="662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6669</xdr:rowOff>
    </xdr:from>
    <xdr:to>
      <xdr:col>20</xdr:col>
      <xdr:colOff>9525</xdr:colOff>
      <xdr:row>38</xdr:row>
      <xdr:rowOff>108269</xdr:rowOff>
    </xdr:to>
    <xdr:sp macro="" textlink="">
      <xdr:nvSpPr>
        <xdr:cNvPr id="549" name="円/楕円 548"/>
        <xdr:cNvSpPr/>
      </xdr:nvSpPr>
      <xdr:spPr>
        <a:xfrm>
          <a:off x="13652500" y="652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99396</xdr:rowOff>
    </xdr:from>
    <xdr:ext cx="469744" cy="259045"/>
    <xdr:sp macro="" textlink="">
      <xdr:nvSpPr>
        <xdr:cNvPr id="550" name="テキスト ボックス 549"/>
        <xdr:cNvSpPr txBox="1"/>
      </xdr:nvSpPr>
      <xdr:spPr>
        <a:xfrm>
          <a:off x="13468427" y="661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104510</xdr:rowOff>
    </xdr:from>
    <xdr:to>
      <xdr:col>18</xdr:col>
      <xdr:colOff>492125</xdr:colOff>
      <xdr:row>38</xdr:row>
      <xdr:rowOff>34660</xdr:rowOff>
    </xdr:to>
    <xdr:sp macro="" textlink="">
      <xdr:nvSpPr>
        <xdr:cNvPr id="551" name="円/楕円 550"/>
        <xdr:cNvSpPr/>
      </xdr:nvSpPr>
      <xdr:spPr>
        <a:xfrm>
          <a:off x="12763500" y="644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25787</xdr:rowOff>
    </xdr:from>
    <xdr:ext cx="469744" cy="259045"/>
    <xdr:sp macro="" textlink="">
      <xdr:nvSpPr>
        <xdr:cNvPr id="552" name="テキスト ボックス 551"/>
        <xdr:cNvSpPr txBox="1"/>
      </xdr:nvSpPr>
      <xdr:spPr>
        <a:xfrm>
          <a:off x="12579427" y="654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45549</xdr:rowOff>
    </xdr:from>
    <xdr:to>
      <xdr:col>23</xdr:col>
      <xdr:colOff>516889</xdr:colOff>
      <xdr:row>58</xdr:row>
      <xdr:rowOff>170953</xdr:rowOff>
    </xdr:to>
    <xdr:cxnSp macro="">
      <xdr:nvCxnSpPr>
        <xdr:cNvPr id="579" name="直線コネクタ 578"/>
        <xdr:cNvCxnSpPr/>
      </xdr:nvCxnSpPr>
      <xdr:spPr>
        <a:xfrm flipV="1">
          <a:off x="16317595" y="8618049"/>
          <a:ext cx="1269"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3330</xdr:rowOff>
    </xdr:from>
    <xdr:ext cx="534377" cy="259045"/>
    <xdr:sp macro="" textlink="">
      <xdr:nvSpPr>
        <xdr:cNvPr id="580" name="教育費最小値テキスト"/>
        <xdr:cNvSpPr txBox="1"/>
      </xdr:nvSpPr>
      <xdr:spPr>
        <a:xfrm>
          <a:off x="16370300" y="101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23,043</a:t>
          </a:r>
          <a:endParaRPr kumimoji="1" lang="ja-JP" altLang="en-US" sz="1000" b="1">
            <a:latin typeface="ＭＳ Ｐゴシック"/>
          </a:endParaRPr>
        </a:p>
      </xdr:txBody>
    </xdr:sp>
    <xdr:clientData/>
  </xdr:oneCellAnchor>
  <xdr:twoCellAnchor>
    <xdr:from>
      <xdr:col>23</xdr:col>
      <xdr:colOff>428625</xdr:colOff>
      <xdr:row>58</xdr:row>
      <xdr:rowOff>170953</xdr:rowOff>
    </xdr:from>
    <xdr:to>
      <xdr:col>23</xdr:col>
      <xdr:colOff>606425</xdr:colOff>
      <xdr:row>58</xdr:row>
      <xdr:rowOff>170953</xdr:rowOff>
    </xdr:to>
    <xdr:cxnSp macro="">
      <xdr:nvCxnSpPr>
        <xdr:cNvPr id="581" name="直線コネクタ 580"/>
        <xdr:cNvCxnSpPr/>
      </xdr:nvCxnSpPr>
      <xdr:spPr>
        <a:xfrm>
          <a:off x="16230600" y="101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163676</xdr:rowOff>
    </xdr:from>
    <xdr:ext cx="534377" cy="259045"/>
    <xdr:sp macro="" textlink="">
      <xdr:nvSpPr>
        <xdr:cNvPr id="582" name="教育費最大値テキスト"/>
        <xdr:cNvSpPr txBox="1"/>
      </xdr:nvSpPr>
      <xdr:spPr>
        <a:xfrm>
          <a:off x="16370300" y="839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68,883</a:t>
          </a:r>
          <a:endParaRPr kumimoji="1" lang="ja-JP" altLang="en-US" sz="1000" b="1">
            <a:latin typeface="ＭＳ Ｐゴシック"/>
          </a:endParaRPr>
        </a:p>
      </xdr:txBody>
    </xdr:sp>
    <xdr:clientData/>
  </xdr:oneCellAnchor>
  <xdr:twoCellAnchor>
    <xdr:from>
      <xdr:col>23</xdr:col>
      <xdr:colOff>428625</xdr:colOff>
      <xdr:row>50</xdr:row>
      <xdr:rowOff>45549</xdr:rowOff>
    </xdr:from>
    <xdr:to>
      <xdr:col>23</xdr:col>
      <xdr:colOff>606425</xdr:colOff>
      <xdr:row>50</xdr:row>
      <xdr:rowOff>45549</xdr:rowOff>
    </xdr:to>
    <xdr:cxnSp macro="">
      <xdr:nvCxnSpPr>
        <xdr:cNvPr id="583" name="直線コネクタ 582"/>
        <xdr:cNvCxnSpPr/>
      </xdr:nvCxnSpPr>
      <xdr:spPr>
        <a:xfrm>
          <a:off x="16230600" y="861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170953</xdr:rowOff>
    </xdr:from>
    <xdr:to>
      <xdr:col>23</xdr:col>
      <xdr:colOff>517525</xdr:colOff>
      <xdr:row>59</xdr:row>
      <xdr:rowOff>83726</xdr:rowOff>
    </xdr:to>
    <xdr:cxnSp macro="">
      <xdr:nvCxnSpPr>
        <xdr:cNvPr id="584" name="直線コネクタ 583"/>
        <xdr:cNvCxnSpPr/>
      </xdr:nvCxnSpPr>
      <xdr:spPr>
        <a:xfrm flipV="1">
          <a:off x="15481300" y="10115053"/>
          <a:ext cx="838200" cy="8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167392</xdr:rowOff>
    </xdr:from>
    <xdr:ext cx="534377" cy="259045"/>
    <xdr:sp macro="" textlink="">
      <xdr:nvSpPr>
        <xdr:cNvPr id="585" name="教育費平均値テキスト"/>
        <xdr:cNvSpPr txBox="1"/>
      </xdr:nvSpPr>
      <xdr:spPr>
        <a:xfrm>
          <a:off x="16370300" y="9425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144515</xdr:rowOff>
    </xdr:from>
    <xdr:to>
      <xdr:col>23</xdr:col>
      <xdr:colOff>568325</xdr:colOff>
      <xdr:row>56</xdr:row>
      <xdr:rowOff>74665</xdr:rowOff>
    </xdr:to>
    <xdr:sp macro="" textlink="">
      <xdr:nvSpPr>
        <xdr:cNvPr id="586" name="フローチャート : 判断 585"/>
        <xdr:cNvSpPr/>
      </xdr:nvSpPr>
      <xdr:spPr>
        <a:xfrm>
          <a:off x="162687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77847</xdr:rowOff>
    </xdr:from>
    <xdr:to>
      <xdr:col>22</xdr:col>
      <xdr:colOff>365125</xdr:colOff>
      <xdr:row>59</xdr:row>
      <xdr:rowOff>83726</xdr:rowOff>
    </xdr:to>
    <xdr:cxnSp macro="">
      <xdr:nvCxnSpPr>
        <xdr:cNvPr id="587" name="直線コネクタ 586"/>
        <xdr:cNvCxnSpPr/>
      </xdr:nvCxnSpPr>
      <xdr:spPr>
        <a:xfrm>
          <a:off x="14592300" y="9850497"/>
          <a:ext cx="889000" cy="34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159929</xdr:rowOff>
    </xdr:from>
    <xdr:to>
      <xdr:col>22</xdr:col>
      <xdr:colOff>415925</xdr:colOff>
      <xdr:row>56</xdr:row>
      <xdr:rowOff>90079</xdr:rowOff>
    </xdr:to>
    <xdr:sp macro="" textlink="">
      <xdr:nvSpPr>
        <xdr:cNvPr id="588" name="フローチャート : 判断 587"/>
        <xdr:cNvSpPr/>
      </xdr:nvSpPr>
      <xdr:spPr>
        <a:xfrm>
          <a:off x="15430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106606</xdr:rowOff>
    </xdr:from>
    <xdr:ext cx="534377" cy="259045"/>
    <xdr:sp macro="" textlink="">
      <xdr:nvSpPr>
        <xdr:cNvPr id="589" name="テキスト ボックス 588"/>
        <xdr:cNvSpPr txBox="1"/>
      </xdr:nvSpPr>
      <xdr:spPr>
        <a:xfrm>
          <a:off x="15214111" y="93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77847</xdr:rowOff>
    </xdr:from>
    <xdr:to>
      <xdr:col>21</xdr:col>
      <xdr:colOff>161925</xdr:colOff>
      <xdr:row>59</xdr:row>
      <xdr:rowOff>19424</xdr:rowOff>
    </xdr:to>
    <xdr:cxnSp macro="">
      <xdr:nvCxnSpPr>
        <xdr:cNvPr id="590" name="直線コネクタ 589"/>
        <xdr:cNvCxnSpPr/>
      </xdr:nvCxnSpPr>
      <xdr:spPr>
        <a:xfrm flipV="1">
          <a:off x="13703300" y="9850497"/>
          <a:ext cx="889000" cy="28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68456</xdr:rowOff>
    </xdr:from>
    <xdr:to>
      <xdr:col>21</xdr:col>
      <xdr:colOff>212725</xdr:colOff>
      <xdr:row>56</xdr:row>
      <xdr:rowOff>170056</xdr:rowOff>
    </xdr:to>
    <xdr:sp macro="" textlink="">
      <xdr:nvSpPr>
        <xdr:cNvPr id="591" name="フローチャート : 判断 590"/>
        <xdr:cNvSpPr/>
      </xdr:nvSpPr>
      <xdr:spPr>
        <a:xfrm>
          <a:off x="14541500" y="966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15133</xdr:rowOff>
    </xdr:from>
    <xdr:ext cx="534377" cy="259045"/>
    <xdr:sp macro="" textlink="">
      <xdr:nvSpPr>
        <xdr:cNvPr id="592" name="テキスト ボックス 591"/>
        <xdr:cNvSpPr txBox="1"/>
      </xdr:nvSpPr>
      <xdr:spPr>
        <a:xfrm>
          <a:off x="14325111" y="944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19424</xdr:rowOff>
    </xdr:from>
    <xdr:to>
      <xdr:col>19</xdr:col>
      <xdr:colOff>644525</xdr:colOff>
      <xdr:row>59</xdr:row>
      <xdr:rowOff>54824</xdr:rowOff>
    </xdr:to>
    <xdr:cxnSp macro="">
      <xdr:nvCxnSpPr>
        <xdr:cNvPr id="593" name="直線コネクタ 592"/>
        <xdr:cNvCxnSpPr/>
      </xdr:nvCxnSpPr>
      <xdr:spPr>
        <a:xfrm flipV="1">
          <a:off x="12814300" y="10134974"/>
          <a:ext cx="889000" cy="3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93243</xdr:rowOff>
    </xdr:from>
    <xdr:to>
      <xdr:col>20</xdr:col>
      <xdr:colOff>9525</xdr:colOff>
      <xdr:row>57</xdr:row>
      <xdr:rowOff>23393</xdr:rowOff>
    </xdr:to>
    <xdr:sp macro="" textlink="">
      <xdr:nvSpPr>
        <xdr:cNvPr id="594" name="フローチャート : 判断 593"/>
        <xdr:cNvSpPr/>
      </xdr:nvSpPr>
      <xdr:spPr>
        <a:xfrm>
          <a:off x="13652500" y="969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39920</xdr:rowOff>
    </xdr:from>
    <xdr:ext cx="534377" cy="259045"/>
    <xdr:sp macro="" textlink="">
      <xdr:nvSpPr>
        <xdr:cNvPr id="595" name="テキスト ボックス 594"/>
        <xdr:cNvSpPr txBox="1"/>
      </xdr:nvSpPr>
      <xdr:spPr>
        <a:xfrm>
          <a:off x="13436111" y="94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84328</xdr:rowOff>
    </xdr:from>
    <xdr:to>
      <xdr:col>18</xdr:col>
      <xdr:colOff>492125</xdr:colOff>
      <xdr:row>57</xdr:row>
      <xdr:rowOff>14478</xdr:rowOff>
    </xdr:to>
    <xdr:sp macro="" textlink="">
      <xdr:nvSpPr>
        <xdr:cNvPr id="596" name="フローチャート : 判断 595"/>
        <xdr:cNvSpPr/>
      </xdr:nvSpPr>
      <xdr:spPr>
        <a:xfrm>
          <a:off x="12763500" y="968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31005</xdr:rowOff>
    </xdr:from>
    <xdr:ext cx="534377" cy="259045"/>
    <xdr:sp macro="" textlink="">
      <xdr:nvSpPr>
        <xdr:cNvPr id="597" name="テキスト ボックス 596"/>
        <xdr:cNvSpPr txBox="1"/>
      </xdr:nvSpPr>
      <xdr:spPr>
        <a:xfrm>
          <a:off x="12547111" y="946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34,640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120153</xdr:rowOff>
    </xdr:from>
    <xdr:to>
      <xdr:col>23</xdr:col>
      <xdr:colOff>568325</xdr:colOff>
      <xdr:row>59</xdr:row>
      <xdr:rowOff>50303</xdr:rowOff>
    </xdr:to>
    <xdr:sp macro="" textlink="">
      <xdr:nvSpPr>
        <xdr:cNvPr id="603" name="円/楕円 602"/>
        <xdr:cNvSpPr/>
      </xdr:nvSpPr>
      <xdr:spPr>
        <a:xfrm>
          <a:off x="16268700" y="1006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35080</xdr:rowOff>
    </xdr:from>
    <xdr:ext cx="534377" cy="259045"/>
    <xdr:sp macro="" textlink="">
      <xdr:nvSpPr>
        <xdr:cNvPr id="604" name="教育費該当値テキスト"/>
        <xdr:cNvSpPr txBox="1"/>
      </xdr:nvSpPr>
      <xdr:spPr>
        <a:xfrm>
          <a:off x="16370300" y="997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23,043</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32926</xdr:rowOff>
    </xdr:from>
    <xdr:to>
      <xdr:col>22</xdr:col>
      <xdr:colOff>415925</xdr:colOff>
      <xdr:row>59</xdr:row>
      <xdr:rowOff>134526</xdr:rowOff>
    </xdr:to>
    <xdr:sp macro="" textlink="">
      <xdr:nvSpPr>
        <xdr:cNvPr id="605" name="円/楕円 604"/>
        <xdr:cNvSpPr/>
      </xdr:nvSpPr>
      <xdr:spPr>
        <a:xfrm>
          <a:off x="15430500" y="101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125653</xdr:rowOff>
    </xdr:from>
    <xdr:ext cx="534377" cy="259045"/>
    <xdr:sp macro="" textlink="">
      <xdr:nvSpPr>
        <xdr:cNvPr id="606" name="テキスト ボックス 605"/>
        <xdr:cNvSpPr txBox="1"/>
      </xdr:nvSpPr>
      <xdr:spPr>
        <a:xfrm>
          <a:off x="15214111" y="1024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20,464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27047</xdr:rowOff>
    </xdr:from>
    <xdr:to>
      <xdr:col>21</xdr:col>
      <xdr:colOff>212725</xdr:colOff>
      <xdr:row>57</xdr:row>
      <xdr:rowOff>128647</xdr:rowOff>
    </xdr:to>
    <xdr:sp macro="" textlink="">
      <xdr:nvSpPr>
        <xdr:cNvPr id="607" name="円/楕円 606"/>
        <xdr:cNvSpPr/>
      </xdr:nvSpPr>
      <xdr:spPr>
        <a:xfrm>
          <a:off x="14541500" y="979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119774</xdr:rowOff>
    </xdr:from>
    <xdr:ext cx="534377" cy="259045"/>
    <xdr:sp macro="" textlink="">
      <xdr:nvSpPr>
        <xdr:cNvPr id="608" name="テキスト ボックス 607"/>
        <xdr:cNvSpPr txBox="1"/>
      </xdr:nvSpPr>
      <xdr:spPr>
        <a:xfrm>
          <a:off x="14325111" y="989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31,144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140074</xdr:rowOff>
    </xdr:from>
    <xdr:to>
      <xdr:col>20</xdr:col>
      <xdr:colOff>9525</xdr:colOff>
      <xdr:row>59</xdr:row>
      <xdr:rowOff>70224</xdr:rowOff>
    </xdr:to>
    <xdr:sp macro="" textlink="">
      <xdr:nvSpPr>
        <xdr:cNvPr id="609" name="円/楕円 608"/>
        <xdr:cNvSpPr/>
      </xdr:nvSpPr>
      <xdr:spPr>
        <a:xfrm>
          <a:off x="13652500" y="1008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61351</xdr:rowOff>
    </xdr:from>
    <xdr:ext cx="534377" cy="259045"/>
    <xdr:sp macro="" textlink="">
      <xdr:nvSpPr>
        <xdr:cNvPr id="610" name="テキスト ボックス 609"/>
        <xdr:cNvSpPr txBox="1"/>
      </xdr:nvSpPr>
      <xdr:spPr>
        <a:xfrm>
          <a:off x="13436111" y="1017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22,433</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4024</xdr:rowOff>
    </xdr:from>
    <xdr:to>
      <xdr:col>18</xdr:col>
      <xdr:colOff>492125</xdr:colOff>
      <xdr:row>59</xdr:row>
      <xdr:rowOff>105624</xdr:rowOff>
    </xdr:to>
    <xdr:sp macro="" textlink="">
      <xdr:nvSpPr>
        <xdr:cNvPr id="611" name="円/楕円 610"/>
        <xdr:cNvSpPr/>
      </xdr:nvSpPr>
      <xdr:spPr>
        <a:xfrm>
          <a:off x="12763500" y="1011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96751</xdr:rowOff>
    </xdr:from>
    <xdr:ext cx="534377" cy="259045"/>
    <xdr:sp macro="" textlink="">
      <xdr:nvSpPr>
        <xdr:cNvPr id="612" name="テキスト ボックス 611"/>
        <xdr:cNvSpPr txBox="1"/>
      </xdr:nvSpPr>
      <xdr:spPr>
        <a:xfrm>
          <a:off x="12547111" y="1021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21,349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6" name="テキスト ボックス 62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8" name="テキスト ボックス 62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30" name="テキスト ボックス 62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2" name="テキスト ボックス 63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40945</xdr:rowOff>
    </xdr:from>
    <xdr:to>
      <xdr:col>23</xdr:col>
      <xdr:colOff>516889</xdr:colOff>
      <xdr:row>78</xdr:row>
      <xdr:rowOff>139700</xdr:rowOff>
    </xdr:to>
    <xdr:cxnSp macro="">
      <xdr:nvCxnSpPr>
        <xdr:cNvPr id="634" name="直線コネクタ 633"/>
        <xdr:cNvCxnSpPr/>
      </xdr:nvCxnSpPr>
      <xdr:spPr>
        <a:xfrm flipV="1">
          <a:off x="16317595" y="12385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159072</xdr:rowOff>
    </xdr:from>
    <xdr:ext cx="469744" cy="259045"/>
    <xdr:sp macro="" textlink="">
      <xdr:nvSpPr>
        <xdr:cNvPr id="637" name="災害復旧費最大値テキスト"/>
        <xdr:cNvSpPr txBox="1"/>
      </xdr:nvSpPr>
      <xdr:spPr>
        <a:xfrm>
          <a:off x="16370300" y="1216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72</xdr:row>
      <xdr:rowOff>40945</xdr:rowOff>
    </xdr:from>
    <xdr:to>
      <xdr:col>23</xdr:col>
      <xdr:colOff>606425</xdr:colOff>
      <xdr:row>72</xdr:row>
      <xdr:rowOff>40945</xdr:rowOff>
    </xdr:to>
    <xdr:cxnSp macro="">
      <xdr:nvCxnSpPr>
        <xdr:cNvPr id="638" name="直線コネクタ 637"/>
        <xdr:cNvCxnSpPr/>
      </xdr:nvCxnSpPr>
      <xdr:spPr>
        <a:xfrm>
          <a:off x="16230600" y="12385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9" name="直線コネクタ 63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143781</xdr:rowOff>
    </xdr:from>
    <xdr:ext cx="378565" cy="259045"/>
    <xdr:sp macro="" textlink="">
      <xdr:nvSpPr>
        <xdr:cNvPr id="640" name="災害復旧費平均値テキスト"/>
        <xdr:cNvSpPr txBox="1"/>
      </xdr:nvSpPr>
      <xdr:spPr>
        <a:xfrm>
          <a:off x="16370300" y="13173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120904</xdr:rowOff>
    </xdr:from>
    <xdr:to>
      <xdr:col>23</xdr:col>
      <xdr:colOff>568325</xdr:colOff>
      <xdr:row>78</xdr:row>
      <xdr:rowOff>51054</xdr:rowOff>
    </xdr:to>
    <xdr:sp macro="" textlink="">
      <xdr:nvSpPr>
        <xdr:cNvPr id="641" name="フローチャート : 判断 640"/>
        <xdr:cNvSpPr/>
      </xdr:nvSpPr>
      <xdr:spPr>
        <a:xfrm>
          <a:off x="162687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42" name="直線コネクタ 64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112218</xdr:rowOff>
    </xdr:from>
    <xdr:to>
      <xdr:col>22</xdr:col>
      <xdr:colOff>415925</xdr:colOff>
      <xdr:row>78</xdr:row>
      <xdr:rowOff>42368</xdr:rowOff>
    </xdr:to>
    <xdr:sp macro="" textlink="">
      <xdr:nvSpPr>
        <xdr:cNvPr id="643" name="フローチャート : 判断 642"/>
        <xdr:cNvSpPr/>
      </xdr:nvSpPr>
      <xdr:spPr>
        <a:xfrm>
          <a:off x="15430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58895</xdr:rowOff>
    </xdr:from>
    <xdr:ext cx="378565" cy="259045"/>
    <xdr:sp macro="" textlink="">
      <xdr:nvSpPr>
        <xdr:cNvPr id="644" name="テキスト ボックス 643"/>
        <xdr:cNvSpPr txBox="1"/>
      </xdr:nvSpPr>
      <xdr:spPr>
        <a:xfrm>
          <a:off x="15292017" y="1308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45" name="直線コネクタ 64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61925</xdr:rowOff>
    </xdr:from>
    <xdr:to>
      <xdr:col>21</xdr:col>
      <xdr:colOff>212725</xdr:colOff>
      <xdr:row>77</xdr:row>
      <xdr:rowOff>163525</xdr:rowOff>
    </xdr:to>
    <xdr:sp macro="" textlink="">
      <xdr:nvSpPr>
        <xdr:cNvPr id="646" name="フローチャート : 判断 645"/>
        <xdr:cNvSpPr/>
      </xdr:nvSpPr>
      <xdr:spPr>
        <a:xfrm>
          <a:off x="14541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8602</xdr:rowOff>
    </xdr:from>
    <xdr:ext cx="378565" cy="259045"/>
    <xdr:sp macro="" textlink="">
      <xdr:nvSpPr>
        <xdr:cNvPr id="647" name="テキスト ボックス 646"/>
        <xdr:cNvSpPr txBox="1"/>
      </xdr:nvSpPr>
      <xdr:spPr>
        <a:xfrm>
          <a:off x="14403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63348</xdr:rowOff>
    </xdr:from>
    <xdr:to>
      <xdr:col>19</xdr:col>
      <xdr:colOff>644525</xdr:colOff>
      <xdr:row>78</xdr:row>
      <xdr:rowOff>139700</xdr:rowOff>
    </xdr:to>
    <xdr:cxnSp macro="">
      <xdr:nvCxnSpPr>
        <xdr:cNvPr id="648" name="直線コネクタ 647"/>
        <xdr:cNvCxnSpPr/>
      </xdr:nvCxnSpPr>
      <xdr:spPr>
        <a:xfrm>
          <a:off x="12814300" y="13436448"/>
          <a:ext cx="889000" cy="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157480</xdr:rowOff>
    </xdr:from>
    <xdr:to>
      <xdr:col>20</xdr:col>
      <xdr:colOff>9525</xdr:colOff>
      <xdr:row>76</xdr:row>
      <xdr:rowOff>87630</xdr:rowOff>
    </xdr:to>
    <xdr:sp macro="" textlink="">
      <xdr:nvSpPr>
        <xdr:cNvPr id="649" name="フローチャート : 判断 648"/>
        <xdr:cNvSpPr/>
      </xdr:nvSpPr>
      <xdr:spPr>
        <a:xfrm>
          <a:off x="13652500" y="1301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74</xdr:row>
      <xdr:rowOff>104157</xdr:rowOff>
    </xdr:from>
    <xdr:ext cx="378565" cy="259045"/>
    <xdr:sp macro="" textlink="">
      <xdr:nvSpPr>
        <xdr:cNvPr id="650" name="テキスト ボックス 649"/>
        <xdr:cNvSpPr txBox="1"/>
      </xdr:nvSpPr>
      <xdr:spPr>
        <a:xfrm>
          <a:off x="13514017" y="12791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141936</xdr:rowOff>
    </xdr:from>
    <xdr:to>
      <xdr:col>18</xdr:col>
      <xdr:colOff>492125</xdr:colOff>
      <xdr:row>76</xdr:row>
      <xdr:rowOff>72086</xdr:rowOff>
    </xdr:to>
    <xdr:sp macro="" textlink="">
      <xdr:nvSpPr>
        <xdr:cNvPr id="651" name="フローチャート : 判断 650"/>
        <xdr:cNvSpPr/>
      </xdr:nvSpPr>
      <xdr:spPr>
        <a:xfrm>
          <a:off x="12763500" y="130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88613</xdr:rowOff>
    </xdr:from>
    <xdr:ext cx="469744" cy="259045"/>
    <xdr:sp macro="" textlink="">
      <xdr:nvSpPr>
        <xdr:cNvPr id="652" name="テキスト ボックス 651"/>
        <xdr:cNvSpPr txBox="1"/>
      </xdr:nvSpPr>
      <xdr:spPr>
        <a:xfrm>
          <a:off x="12579427" y="1277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8" name="円/楕円 65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60" name="円/楕円 65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61" name="テキスト ボックス 660"/>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62" name="円/楕円 66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63" name="テキスト ボックス 662"/>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64" name="円/楕円 66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5" name="テキスト ボックス 664"/>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12548</xdr:rowOff>
    </xdr:from>
    <xdr:to>
      <xdr:col>18</xdr:col>
      <xdr:colOff>492125</xdr:colOff>
      <xdr:row>78</xdr:row>
      <xdr:rowOff>114148</xdr:rowOff>
    </xdr:to>
    <xdr:sp macro="" textlink="">
      <xdr:nvSpPr>
        <xdr:cNvPr id="666" name="円/楕円 665"/>
        <xdr:cNvSpPr/>
      </xdr:nvSpPr>
      <xdr:spPr>
        <a:xfrm>
          <a:off x="12763500" y="1338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105275</xdr:rowOff>
    </xdr:from>
    <xdr:ext cx="378565" cy="259045"/>
    <xdr:sp macro="" textlink="">
      <xdr:nvSpPr>
        <xdr:cNvPr id="667" name="テキスト ボックス 666"/>
        <xdr:cNvSpPr txBox="1"/>
      </xdr:nvSpPr>
      <xdr:spPr>
        <a:xfrm>
          <a:off x="12625017" y="13478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43117</xdr:rowOff>
    </xdr:from>
    <xdr:to>
      <xdr:col>23</xdr:col>
      <xdr:colOff>516889</xdr:colOff>
      <xdr:row>97</xdr:row>
      <xdr:rowOff>104724</xdr:rowOff>
    </xdr:to>
    <xdr:cxnSp macro="">
      <xdr:nvCxnSpPr>
        <xdr:cNvPr id="691" name="直線コネクタ 690"/>
        <xdr:cNvCxnSpPr/>
      </xdr:nvCxnSpPr>
      <xdr:spPr>
        <a:xfrm flipV="1">
          <a:off x="16317595" y="15645067"/>
          <a:ext cx="1269" cy="1090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108551</xdr:rowOff>
    </xdr:from>
    <xdr:ext cx="534377" cy="259045"/>
    <xdr:sp macro="" textlink="">
      <xdr:nvSpPr>
        <xdr:cNvPr id="692" name="公債費最小値テキスト"/>
        <xdr:cNvSpPr txBox="1"/>
      </xdr:nvSpPr>
      <xdr:spPr>
        <a:xfrm>
          <a:off x="16370300" y="1673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97</xdr:row>
      <xdr:rowOff>104724</xdr:rowOff>
    </xdr:from>
    <xdr:to>
      <xdr:col>23</xdr:col>
      <xdr:colOff>606425</xdr:colOff>
      <xdr:row>97</xdr:row>
      <xdr:rowOff>104724</xdr:rowOff>
    </xdr:to>
    <xdr:cxnSp macro="">
      <xdr:nvCxnSpPr>
        <xdr:cNvPr id="693" name="直線コネクタ 692"/>
        <xdr:cNvCxnSpPr/>
      </xdr:nvCxnSpPr>
      <xdr:spPr>
        <a:xfrm>
          <a:off x="16230600" y="16735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161244</xdr:rowOff>
    </xdr:from>
    <xdr:ext cx="534377" cy="259045"/>
    <xdr:sp macro="" textlink="">
      <xdr:nvSpPr>
        <xdr:cNvPr id="694" name="公債費最大値テキスト"/>
        <xdr:cNvSpPr txBox="1"/>
      </xdr:nvSpPr>
      <xdr:spPr>
        <a:xfrm>
          <a:off x="16370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72,070</a:t>
          </a:r>
          <a:endParaRPr kumimoji="1" lang="ja-JP" altLang="en-US" sz="1000" b="1">
            <a:latin typeface="ＭＳ Ｐゴシック"/>
          </a:endParaRPr>
        </a:p>
      </xdr:txBody>
    </xdr:sp>
    <xdr:clientData/>
  </xdr:oneCellAnchor>
  <xdr:twoCellAnchor>
    <xdr:from>
      <xdr:col>23</xdr:col>
      <xdr:colOff>428625</xdr:colOff>
      <xdr:row>91</xdr:row>
      <xdr:rowOff>43117</xdr:rowOff>
    </xdr:from>
    <xdr:to>
      <xdr:col>23</xdr:col>
      <xdr:colOff>606425</xdr:colOff>
      <xdr:row>91</xdr:row>
      <xdr:rowOff>43117</xdr:rowOff>
    </xdr:to>
    <xdr:cxnSp macro="">
      <xdr:nvCxnSpPr>
        <xdr:cNvPr id="695" name="直線コネクタ 694"/>
        <xdr:cNvCxnSpPr/>
      </xdr:nvCxnSpPr>
      <xdr:spPr>
        <a:xfrm>
          <a:off x="16230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121202</xdr:rowOff>
    </xdr:from>
    <xdr:to>
      <xdr:col>23</xdr:col>
      <xdr:colOff>517525</xdr:colOff>
      <xdr:row>96</xdr:row>
      <xdr:rowOff>148444</xdr:rowOff>
    </xdr:to>
    <xdr:cxnSp macro="">
      <xdr:nvCxnSpPr>
        <xdr:cNvPr id="696" name="直線コネクタ 695"/>
        <xdr:cNvCxnSpPr/>
      </xdr:nvCxnSpPr>
      <xdr:spPr>
        <a:xfrm>
          <a:off x="15481300" y="16580402"/>
          <a:ext cx="8382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63409</xdr:rowOff>
    </xdr:from>
    <xdr:ext cx="534377" cy="259045"/>
    <xdr:sp macro="" textlink="">
      <xdr:nvSpPr>
        <xdr:cNvPr id="697" name="公債費平均値テキスト"/>
        <xdr:cNvSpPr txBox="1"/>
      </xdr:nvSpPr>
      <xdr:spPr>
        <a:xfrm>
          <a:off x="16370300" y="1617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40532</xdr:rowOff>
    </xdr:from>
    <xdr:to>
      <xdr:col>23</xdr:col>
      <xdr:colOff>568325</xdr:colOff>
      <xdr:row>95</xdr:row>
      <xdr:rowOff>142132</xdr:rowOff>
    </xdr:to>
    <xdr:sp macro="" textlink="">
      <xdr:nvSpPr>
        <xdr:cNvPr id="698" name="フローチャート : 判断 697"/>
        <xdr:cNvSpPr/>
      </xdr:nvSpPr>
      <xdr:spPr>
        <a:xfrm>
          <a:off x="162687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113182</xdr:rowOff>
    </xdr:from>
    <xdr:to>
      <xdr:col>22</xdr:col>
      <xdr:colOff>365125</xdr:colOff>
      <xdr:row>96</xdr:row>
      <xdr:rowOff>121202</xdr:rowOff>
    </xdr:to>
    <xdr:cxnSp macro="">
      <xdr:nvCxnSpPr>
        <xdr:cNvPr id="699" name="直線コネクタ 698"/>
        <xdr:cNvCxnSpPr/>
      </xdr:nvCxnSpPr>
      <xdr:spPr>
        <a:xfrm>
          <a:off x="14592300" y="16572382"/>
          <a:ext cx="8890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5784</xdr:rowOff>
    </xdr:from>
    <xdr:to>
      <xdr:col>22</xdr:col>
      <xdr:colOff>415925</xdr:colOff>
      <xdr:row>95</xdr:row>
      <xdr:rowOff>107384</xdr:rowOff>
    </xdr:to>
    <xdr:sp macro="" textlink="">
      <xdr:nvSpPr>
        <xdr:cNvPr id="700" name="フローチャート : 判断 699"/>
        <xdr:cNvSpPr/>
      </xdr:nvSpPr>
      <xdr:spPr>
        <a:xfrm>
          <a:off x="15430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123911</xdr:rowOff>
    </xdr:from>
    <xdr:ext cx="534377" cy="259045"/>
    <xdr:sp macro="" textlink="">
      <xdr:nvSpPr>
        <xdr:cNvPr id="701" name="テキスト ボックス 700"/>
        <xdr:cNvSpPr txBox="1"/>
      </xdr:nvSpPr>
      <xdr:spPr>
        <a:xfrm>
          <a:off x="15214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113182</xdr:rowOff>
    </xdr:from>
    <xdr:to>
      <xdr:col>21</xdr:col>
      <xdr:colOff>161925</xdr:colOff>
      <xdr:row>96</xdr:row>
      <xdr:rowOff>126518</xdr:rowOff>
    </xdr:to>
    <xdr:cxnSp macro="">
      <xdr:nvCxnSpPr>
        <xdr:cNvPr id="702" name="直線コネクタ 701"/>
        <xdr:cNvCxnSpPr/>
      </xdr:nvCxnSpPr>
      <xdr:spPr>
        <a:xfrm flipV="1">
          <a:off x="13703300" y="16572382"/>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7308</xdr:rowOff>
    </xdr:from>
    <xdr:to>
      <xdr:col>21</xdr:col>
      <xdr:colOff>212725</xdr:colOff>
      <xdr:row>95</xdr:row>
      <xdr:rowOff>108908</xdr:rowOff>
    </xdr:to>
    <xdr:sp macro="" textlink="">
      <xdr:nvSpPr>
        <xdr:cNvPr id="703" name="フローチャート : 判断 702"/>
        <xdr:cNvSpPr/>
      </xdr:nvSpPr>
      <xdr:spPr>
        <a:xfrm>
          <a:off x="14541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125435</xdr:rowOff>
    </xdr:from>
    <xdr:ext cx="534377" cy="259045"/>
    <xdr:sp macro="" textlink="">
      <xdr:nvSpPr>
        <xdr:cNvPr id="704" name="テキスト ボックス 703"/>
        <xdr:cNvSpPr txBox="1"/>
      </xdr:nvSpPr>
      <xdr:spPr>
        <a:xfrm>
          <a:off x="14325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116878</xdr:rowOff>
    </xdr:from>
    <xdr:to>
      <xdr:col>19</xdr:col>
      <xdr:colOff>644525</xdr:colOff>
      <xdr:row>96</xdr:row>
      <xdr:rowOff>126518</xdr:rowOff>
    </xdr:to>
    <xdr:cxnSp macro="">
      <xdr:nvCxnSpPr>
        <xdr:cNvPr id="705" name="直線コネクタ 704"/>
        <xdr:cNvCxnSpPr/>
      </xdr:nvCxnSpPr>
      <xdr:spPr>
        <a:xfrm>
          <a:off x="12814300" y="16576078"/>
          <a:ext cx="889000" cy="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11881</xdr:rowOff>
    </xdr:from>
    <xdr:to>
      <xdr:col>20</xdr:col>
      <xdr:colOff>9525</xdr:colOff>
      <xdr:row>95</xdr:row>
      <xdr:rowOff>113481</xdr:rowOff>
    </xdr:to>
    <xdr:sp macro="" textlink="">
      <xdr:nvSpPr>
        <xdr:cNvPr id="706" name="フローチャート : 判断 705"/>
        <xdr:cNvSpPr/>
      </xdr:nvSpPr>
      <xdr:spPr>
        <a:xfrm>
          <a:off x="13652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130008</xdr:rowOff>
    </xdr:from>
    <xdr:ext cx="534377" cy="259045"/>
    <xdr:sp macro="" textlink="">
      <xdr:nvSpPr>
        <xdr:cNvPr id="707" name="テキスト ボックス 706"/>
        <xdr:cNvSpPr txBox="1"/>
      </xdr:nvSpPr>
      <xdr:spPr>
        <a:xfrm>
          <a:off x="13436111" y="160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12128</xdr:rowOff>
    </xdr:from>
    <xdr:to>
      <xdr:col>18</xdr:col>
      <xdr:colOff>492125</xdr:colOff>
      <xdr:row>95</xdr:row>
      <xdr:rowOff>113728</xdr:rowOff>
    </xdr:to>
    <xdr:sp macro="" textlink="">
      <xdr:nvSpPr>
        <xdr:cNvPr id="708" name="フローチャート : 判断 707"/>
        <xdr:cNvSpPr/>
      </xdr:nvSpPr>
      <xdr:spPr>
        <a:xfrm>
          <a:off x="12763500" y="1629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130255</xdr:rowOff>
    </xdr:from>
    <xdr:ext cx="534377" cy="259045"/>
    <xdr:sp macro="" textlink="">
      <xdr:nvSpPr>
        <xdr:cNvPr id="709" name="テキスト ボックス 708"/>
        <xdr:cNvSpPr txBox="1"/>
      </xdr:nvSpPr>
      <xdr:spPr>
        <a:xfrm>
          <a:off x="12547111" y="1607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97644</xdr:rowOff>
    </xdr:from>
    <xdr:to>
      <xdr:col>23</xdr:col>
      <xdr:colOff>568325</xdr:colOff>
      <xdr:row>97</xdr:row>
      <xdr:rowOff>27794</xdr:rowOff>
    </xdr:to>
    <xdr:sp macro="" textlink="">
      <xdr:nvSpPr>
        <xdr:cNvPr id="715" name="円/楕円 714"/>
        <xdr:cNvSpPr/>
      </xdr:nvSpPr>
      <xdr:spPr>
        <a:xfrm>
          <a:off x="16268700" y="1655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76071</xdr:rowOff>
    </xdr:from>
    <xdr:ext cx="534377" cy="259045"/>
    <xdr:sp macro="" textlink="">
      <xdr:nvSpPr>
        <xdr:cNvPr id="716" name="公債費該当値テキスト"/>
        <xdr:cNvSpPr txBox="1"/>
      </xdr:nvSpPr>
      <xdr:spPr>
        <a:xfrm>
          <a:off x="16370300" y="1653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21,541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70402</xdr:rowOff>
    </xdr:from>
    <xdr:to>
      <xdr:col>22</xdr:col>
      <xdr:colOff>415925</xdr:colOff>
      <xdr:row>97</xdr:row>
      <xdr:rowOff>552</xdr:rowOff>
    </xdr:to>
    <xdr:sp macro="" textlink="">
      <xdr:nvSpPr>
        <xdr:cNvPr id="717" name="円/楕円 716"/>
        <xdr:cNvSpPr/>
      </xdr:nvSpPr>
      <xdr:spPr>
        <a:xfrm>
          <a:off x="15430500" y="1652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163129</xdr:rowOff>
    </xdr:from>
    <xdr:ext cx="534377" cy="259045"/>
    <xdr:sp macro="" textlink="">
      <xdr:nvSpPr>
        <xdr:cNvPr id="718" name="テキスト ボックス 717"/>
        <xdr:cNvSpPr txBox="1"/>
      </xdr:nvSpPr>
      <xdr:spPr>
        <a:xfrm>
          <a:off x="15214111" y="1662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62382</xdr:rowOff>
    </xdr:from>
    <xdr:to>
      <xdr:col>21</xdr:col>
      <xdr:colOff>212725</xdr:colOff>
      <xdr:row>96</xdr:row>
      <xdr:rowOff>163982</xdr:rowOff>
    </xdr:to>
    <xdr:sp macro="" textlink="">
      <xdr:nvSpPr>
        <xdr:cNvPr id="719" name="円/楕円 718"/>
        <xdr:cNvSpPr/>
      </xdr:nvSpPr>
      <xdr:spPr>
        <a:xfrm>
          <a:off x="14541500" y="1652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155109</xdr:rowOff>
    </xdr:from>
    <xdr:ext cx="534377" cy="259045"/>
    <xdr:sp macro="" textlink="">
      <xdr:nvSpPr>
        <xdr:cNvPr id="720" name="テキスト ボックス 719"/>
        <xdr:cNvSpPr txBox="1"/>
      </xdr:nvSpPr>
      <xdr:spPr>
        <a:xfrm>
          <a:off x="14325111" y="166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75718</xdr:rowOff>
    </xdr:from>
    <xdr:to>
      <xdr:col>20</xdr:col>
      <xdr:colOff>9525</xdr:colOff>
      <xdr:row>97</xdr:row>
      <xdr:rowOff>5868</xdr:rowOff>
    </xdr:to>
    <xdr:sp macro="" textlink="">
      <xdr:nvSpPr>
        <xdr:cNvPr id="721" name="円/楕円 720"/>
        <xdr:cNvSpPr/>
      </xdr:nvSpPr>
      <xdr:spPr>
        <a:xfrm>
          <a:off x="13652500" y="165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168445</xdr:rowOff>
    </xdr:from>
    <xdr:ext cx="534377" cy="259045"/>
    <xdr:sp macro="" textlink="">
      <xdr:nvSpPr>
        <xdr:cNvPr id="722" name="テキスト ボックス 721"/>
        <xdr:cNvSpPr txBox="1"/>
      </xdr:nvSpPr>
      <xdr:spPr>
        <a:xfrm>
          <a:off x="13436111" y="166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22,692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66078</xdr:rowOff>
    </xdr:from>
    <xdr:to>
      <xdr:col>18</xdr:col>
      <xdr:colOff>492125</xdr:colOff>
      <xdr:row>96</xdr:row>
      <xdr:rowOff>167678</xdr:rowOff>
    </xdr:to>
    <xdr:sp macro="" textlink="">
      <xdr:nvSpPr>
        <xdr:cNvPr id="723" name="円/楕円 722"/>
        <xdr:cNvSpPr/>
      </xdr:nvSpPr>
      <xdr:spPr>
        <a:xfrm>
          <a:off x="12763500" y="1652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158805</xdr:rowOff>
    </xdr:from>
    <xdr:ext cx="534377" cy="259045"/>
    <xdr:sp macro="" textlink="">
      <xdr:nvSpPr>
        <xdr:cNvPr id="724" name="テキスト ボックス 723"/>
        <xdr:cNvSpPr txBox="1"/>
      </xdr:nvSpPr>
      <xdr:spPr>
        <a:xfrm>
          <a:off x="12547111" y="1661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123317</xdr:rowOff>
    </xdr:from>
    <xdr:to>
      <xdr:col>32</xdr:col>
      <xdr:colOff>186689</xdr:colOff>
      <xdr:row>39</xdr:row>
      <xdr:rowOff>44450</xdr:rowOff>
    </xdr:to>
    <xdr:cxnSp macro="">
      <xdr:nvCxnSpPr>
        <xdr:cNvPr id="748" name="直線コネクタ 747"/>
        <xdr:cNvCxnSpPr/>
      </xdr:nvCxnSpPr>
      <xdr:spPr>
        <a:xfrm flipV="1">
          <a:off x="22159595" y="5095367"/>
          <a:ext cx="1269" cy="1635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69994</xdr:rowOff>
    </xdr:from>
    <xdr:ext cx="469744" cy="259045"/>
    <xdr:sp macro="" textlink="">
      <xdr:nvSpPr>
        <xdr:cNvPr id="751" name="諸支出金最大値テキスト"/>
        <xdr:cNvSpPr txBox="1"/>
      </xdr:nvSpPr>
      <xdr:spPr>
        <a:xfrm>
          <a:off x="22212300" y="487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4,293</a:t>
          </a:r>
          <a:endParaRPr kumimoji="1" lang="ja-JP" altLang="en-US" sz="1000" b="1">
            <a:latin typeface="ＭＳ Ｐゴシック"/>
          </a:endParaRPr>
        </a:p>
      </xdr:txBody>
    </xdr:sp>
    <xdr:clientData/>
  </xdr:oneCellAnchor>
  <xdr:twoCellAnchor>
    <xdr:from>
      <xdr:col>32</xdr:col>
      <xdr:colOff>98425</xdr:colOff>
      <xdr:row>29</xdr:row>
      <xdr:rowOff>123317</xdr:rowOff>
    </xdr:from>
    <xdr:to>
      <xdr:col>32</xdr:col>
      <xdr:colOff>276225</xdr:colOff>
      <xdr:row>29</xdr:row>
      <xdr:rowOff>123317</xdr:rowOff>
    </xdr:to>
    <xdr:cxnSp macro="">
      <xdr:nvCxnSpPr>
        <xdr:cNvPr id="752" name="直線コネクタ 751"/>
        <xdr:cNvCxnSpPr/>
      </xdr:nvCxnSpPr>
      <xdr:spPr>
        <a:xfrm>
          <a:off x="22072600" y="509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83964</xdr:rowOff>
    </xdr:from>
    <xdr:ext cx="378565" cy="259045"/>
    <xdr:sp macro="" textlink="">
      <xdr:nvSpPr>
        <xdr:cNvPr id="754" name="諸支出金平均値テキスト"/>
        <xdr:cNvSpPr txBox="1"/>
      </xdr:nvSpPr>
      <xdr:spPr>
        <a:xfrm>
          <a:off x="22212300" y="6427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61087</xdr:rowOff>
    </xdr:from>
    <xdr:to>
      <xdr:col>32</xdr:col>
      <xdr:colOff>238125</xdr:colOff>
      <xdr:row>38</xdr:row>
      <xdr:rowOff>162687</xdr:rowOff>
    </xdr:to>
    <xdr:sp macro="" textlink="">
      <xdr:nvSpPr>
        <xdr:cNvPr id="755" name="フローチャート : 判断 754"/>
        <xdr:cNvSpPr/>
      </xdr:nvSpPr>
      <xdr:spPr>
        <a:xfrm>
          <a:off x="22110700" y="65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26797</xdr:rowOff>
    </xdr:from>
    <xdr:to>
      <xdr:col>31</xdr:col>
      <xdr:colOff>85725</xdr:colOff>
      <xdr:row>38</xdr:row>
      <xdr:rowOff>128397</xdr:rowOff>
    </xdr:to>
    <xdr:sp macro="" textlink="">
      <xdr:nvSpPr>
        <xdr:cNvPr id="757" name="フローチャート : 判断 756"/>
        <xdr:cNvSpPr/>
      </xdr:nvSpPr>
      <xdr:spPr>
        <a:xfrm>
          <a:off x="21272500" y="654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144924</xdr:rowOff>
    </xdr:from>
    <xdr:ext cx="378565" cy="259045"/>
    <xdr:sp macro="" textlink="">
      <xdr:nvSpPr>
        <xdr:cNvPr id="758" name="テキスト ボックス 757"/>
        <xdr:cNvSpPr txBox="1"/>
      </xdr:nvSpPr>
      <xdr:spPr>
        <a:xfrm>
          <a:off x="21134017" y="6317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154051</xdr:rowOff>
    </xdr:from>
    <xdr:to>
      <xdr:col>29</xdr:col>
      <xdr:colOff>568325</xdr:colOff>
      <xdr:row>38</xdr:row>
      <xdr:rowOff>84201</xdr:rowOff>
    </xdr:to>
    <xdr:sp macro="" textlink="">
      <xdr:nvSpPr>
        <xdr:cNvPr id="760" name="フローチャート : 判断 759"/>
        <xdr:cNvSpPr/>
      </xdr:nvSpPr>
      <xdr:spPr>
        <a:xfrm>
          <a:off x="20383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100728</xdr:rowOff>
    </xdr:from>
    <xdr:ext cx="378565" cy="259045"/>
    <xdr:sp macro="" textlink="">
      <xdr:nvSpPr>
        <xdr:cNvPr id="761" name="テキスト ボックス 760"/>
        <xdr:cNvSpPr txBox="1"/>
      </xdr:nvSpPr>
      <xdr:spPr>
        <a:xfrm>
          <a:off x="20245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107569</xdr:rowOff>
    </xdr:from>
    <xdr:to>
      <xdr:col>28</xdr:col>
      <xdr:colOff>365125</xdr:colOff>
      <xdr:row>38</xdr:row>
      <xdr:rowOff>37719</xdr:rowOff>
    </xdr:to>
    <xdr:sp macro="" textlink="">
      <xdr:nvSpPr>
        <xdr:cNvPr id="763" name="フローチャート : 判断 762"/>
        <xdr:cNvSpPr/>
      </xdr:nvSpPr>
      <xdr:spPr>
        <a:xfrm>
          <a:off x="19494500" y="645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54246</xdr:rowOff>
    </xdr:from>
    <xdr:ext cx="378565" cy="259045"/>
    <xdr:sp macro="" textlink="">
      <xdr:nvSpPr>
        <xdr:cNvPr id="764" name="テキスト ボックス 763"/>
        <xdr:cNvSpPr txBox="1"/>
      </xdr:nvSpPr>
      <xdr:spPr>
        <a:xfrm>
          <a:off x="19356017" y="6226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10414</xdr:rowOff>
    </xdr:from>
    <xdr:to>
      <xdr:col>27</xdr:col>
      <xdr:colOff>161925</xdr:colOff>
      <xdr:row>37</xdr:row>
      <xdr:rowOff>112014</xdr:rowOff>
    </xdr:to>
    <xdr:sp macro="" textlink="">
      <xdr:nvSpPr>
        <xdr:cNvPr id="765" name="フローチャート : 判断 764"/>
        <xdr:cNvSpPr/>
      </xdr:nvSpPr>
      <xdr:spPr>
        <a:xfrm>
          <a:off x="18605500" y="63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128541</xdr:rowOff>
    </xdr:from>
    <xdr:ext cx="378565" cy="259045"/>
    <xdr:sp macro="" textlink="">
      <xdr:nvSpPr>
        <xdr:cNvPr id="766" name="テキスト ボックス 765"/>
        <xdr:cNvSpPr txBox="1"/>
      </xdr:nvSpPr>
      <xdr:spPr>
        <a:xfrm>
          <a:off x="18467017" y="6129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73"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平成２７年度は、総務費が第二庁舎建替建設工事費の影響を受けて大きく増額となった。</a:t>
          </a:r>
          <a:endParaRPr kumimoji="1" lang="en-US" altLang="ja-JP" sz="1300">
            <a:latin typeface="ＭＳ Ｐゴシック"/>
          </a:endParaRPr>
        </a:p>
        <a:p>
          <a:r>
            <a:rPr kumimoji="1" lang="ja-JP" altLang="en-US" sz="1300">
              <a:latin typeface="ＭＳ Ｐゴシック"/>
            </a:rPr>
            <a:t>また、民生費が子ども・子育て支援新制度による民間保育所委託料や地域型保育給付費委託料の増の影響などで増額となった。</a:t>
          </a:r>
        </a:p>
        <a:p>
          <a:r>
            <a:rPr kumimoji="1" lang="ja-JP" altLang="en-US" sz="1300">
              <a:latin typeface="ＭＳ Ｐゴシック"/>
            </a:rPr>
            <a:t>一方、消防費では、平成２６年度に実施した消防救急デジタル無線・消防指令システム共同整備工事費が皆減となったことから減額となり、土木費では新田駅西口建設事業補償金の減などにより減額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埼玉県草加市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効率的な行財政運営を進めていることから、実質収支額は継続的に黒字を確保している。</a:t>
          </a:r>
          <a:endParaRPr kumimoji="1" lang="ja-JP" altLang="en-US" sz="1400">
            <a:solidFill>
              <a:srgbClr val="FF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財政調整基金残高の標準財政規模比は、標準財政規模が上昇したこと及び財政調整基金の取りくずしにより対前年比</a:t>
          </a:r>
          <a:r>
            <a:rPr kumimoji="1" lang="en-US" altLang="ja-JP" sz="1400">
              <a:solidFill>
                <a:sysClr val="windowText" lastClr="000000"/>
              </a:solidFill>
              <a:latin typeface="ＭＳ ゴシック" pitchFamily="49" charset="-128"/>
              <a:ea typeface="ＭＳ ゴシック" pitchFamily="49" charset="-128"/>
            </a:rPr>
            <a:t>1.2</a:t>
          </a:r>
          <a:r>
            <a:rPr kumimoji="1" lang="ja-JP" altLang="en-US" sz="1400">
              <a:solidFill>
                <a:sysClr val="windowText" lastClr="000000"/>
              </a:solidFill>
              <a:latin typeface="ＭＳ ゴシック" pitchFamily="49" charset="-128"/>
              <a:ea typeface="ＭＳ ゴシック" pitchFamily="49" charset="-128"/>
            </a:rPr>
            <a:t>％の減少となった。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実質単年度収支の標準財政規模比は、基金取りくずしの影響でマイナスとなった。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埼玉県草加市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各会計において財政の効率的な運用という観点で運営を行っており、連結実質赤字比率は黒字である。</a:t>
          </a:r>
        </a:p>
        <a:p>
          <a:r>
            <a:rPr kumimoji="1" lang="ja-JP" altLang="en-US" sz="1400">
              <a:latin typeface="ＭＳ ゴシック" pitchFamily="49" charset="-128"/>
              <a:ea typeface="ＭＳ ゴシック" pitchFamily="49" charset="-128"/>
            </a:rPr>
            <a:t>今後も歳出の抑制を行っていくだけでなく、歳入の動向についても注視しながら財政の健全化を図る。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73840684</v>
      </c>
      <c r="BO4" s="379"/>
      <c r="BP4" s="379"/>
      <c r="BQ4" s="379"/>
      <c r="BR4" s="379"/>
      <c r="BS4" s="379"/>
      <c r="BT4" s="379"/>
      <c r="BU4" s="380"/>
      <c r="BV4" s="378">
        <v>70450992</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11.4</v>
      </c>
      <c r="CU4" s="385"/>
      <c r="CV4" s="385"/>
      <c r="CW4" s="385"/>
      <c r="CX4" s="385"/>
      <c r="CY4" s="385"/>
      <c r="CZ4" s="385"/>
      <c r="DA4" s="386"/>
      <c r="DB4" s="384">
        <v>10.6</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68416804</v>
      </c>
      <c r="BO5" s="416"/>
      <c r="BP5" s="416"/>
      <c r="BQ5" s="416"/>
      <c r="BR5" s="416"/>
      <c r="BS5" s="416"/>
      <c r="BT5" s="416"/>
      <c r="BU5" s="417"/>
      <c r="BV5" s="415">
        <v>65752774</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88.3</v>
      </c>
      <c r="CU5" s="413"/>
      <c r="CV5" s="413"/>
      <c r="CW5" s="413"/>
      <c r="CX5" s="413"/>
      <c r="CY5" s="413"/>
      <c r="CZ5" s="413"/>
      <c r="DA5" s="414"/>
      <c r="DB5" s="412">
        <v>89.6</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5423880</v>
      </c>
      <c r="BO6" s="416"/>
      <c r="BP6" s="416"/>
      <c r="BQ6" s="416"/>
      <c r="BR6" s="416"/>
      <c r="BS6" s="416"/>
      <c r="BT6" s="416"/>
      <c r="BU6" s="417"/>
      <c r="BV6" s="415">
        <v>4698218</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95.2</v>
      </c>
      <c r="CU6" s="453"/>
      <c r="CV6" s="453"/>
      <c r="CW6" s="453"/>
      <c r="CX6" s="453"/>
      <c r="CY6" s="453"/>
      <c r="CZ6" s="453"/>
      <c r="DA6" s="454"/>
      <c r="DB6" s="452">
        <v>97.9</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89</v>
      </c>
      <c r="AV7" s="448"/>
      <c r="AW7" s="448"/>
      <c r="AX7" s="448"/>
      <c r="AY7" s="449" t="s">
        <v>90</v>
      </c>
      <c r="AZ7" s="450"/>
      <c r="BA7" s="450"/>
      <c r="BB7" s="450"/>
      <c r="BC7" s="450"/>
      <c r="BD7" s="450"/>
      <c r="BE7" s="450"/>
      <c r="BF7" s="450"/>
      <c r="BG7" s="450"/>
      <c r="BH7" s="450"/>
      <c r="BI7" s="450"/>
      <c r="BJ7" s="450"/>
      <c r="BK7" s="450"/>
      <c r="BL7" s="450"/>
      <c r="BM7" s="451"/>
      <c r="BN7" s="415">
        <v>609521</v>
      </c>
      <c r="BO7" s="416"/>
      <c r="BP7" s="416"/>
      <c r="BQ7" s="416"/>
      <c r="BR7" s="416"/>
      <c r="BS7" s="416"/>
      <c r="BT7" s="416"/>
      <c r="BU7" s="417"/>
      <c r="BV7" s="415">
        <v>262577</v>
      </c>
      <c r="BW7" s="416"/>
      <c r="BX7" s="416"/>
      <c r="BY7" s="416"/>
      <c r="BZ7" s="416"/>
      <c r="CA7" s="416"/>
      <c r="CB7" s="416"/>
      <c r="CC7" s="417"/>
      <c r="CD7" s="418" t="s">
        <v>91</v>
      </c>
      <c r="CE7" s="419"/>
      <c r="CF7" s="419"/>
      <c r="CG7" s="419"/>
      <c r="CH7" s="419"/>
      <c r="CI7" s="419"/>
      <c r="CJ7" s="419"/>
      <c r="CK7" s="419"/>
      <c r="CL7" s="419"/>
      <c r="CM7" s="419"/>
      <c r="CN7" s="419"/>
      <c r="CO7" s="419"/>
      <c r="CP7" s="419"/>
      <c r="CQ7" s="419"/>
      <c r="CR7" s="419"/>
      <c r="CS7" s="420"/>
      <c r="CT7" s="415">
        <v>42410750</v>
      </c>
      <c r="CU7" s="416"/>
      <c r="CV7" s="416"/>
      <c r="CW7" s="416"/>
      <c r="CX7" s="416"/>
      <c r="CY7" s="416"/>
      <c r="CZ7" s="416"/>
      <c r="DA7" s="417"/>
      <c r="DB7" s="415">
        <v>41813474</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92</v>
      </c>
      <c r="AN8" s="445"/>
      <c r="AO8" s="445"/>
      <c r="AP8" s="445"/>
      <c r="AQ8" s="445"/>
      <c r="AR8" s="445"/>
      <c r="AS8" s="445"/>
      <c r="AT8" s="446"/>
      <c r="AU8" s="447" t="s">
        <v>78</v>
      </c>
      <c r="AV8" s="448"/>
      <c r="AW8" s="448"/>
      <c r="AX8" s="448"/>
      <c r="AY8" s="449" t="s">
        <v>93</v>
      </c>
      <c r="AZ8" s="450"/>
      <c r="BA8" s="450"/>
      <c r="BB8" s="450"/>
      <c r="BC8" s="450"/>
      <c r="BD8" s="450"/>
      <c r="BE8" s="450"/>
      <c r="BF8" s="450"/>
      <c r="BG8" s="450"/>
      <c r="BH8" s="450"/>
      <c r="BI8" s="450"/>
      <c r="BJ8" s="450"/>
      <c r="BK8" s="450"/>
      <c r="BL8" s="450"/>
      <c r="BM8" s="451"/>
      <c r="BN8" s="415">
        <v>4814359</v>
      </c>
      <c r="BO8" s="416"/>
      <c r="BP8" s="416"/>
      <c r="BQ8" s="416"/>
      <c r="BR8" s="416"/>
      <c r="BS8" s="416"/>
      <c r="BT8" s="416"/>
      <c r="BU8" s="417"/>
      <c r="BV8" s="415">
        <v>4435641</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0.9</v>
      </c>
      <c r="CU8" s="456"/>
      <c r="CV8" s="456"/>
      <c r="CW8" s="456"/>
      <c r="CX8" s="456"/>
      <c r="CY8" s="456"/>
      <c r="CZ8" s="456"/>
      <c r="DA8" s="457"/>
      <c r="DB8" s="455">
        <v>0.89</v>
      </c>
      <c r="DC8" s="456"/>
      <c r="DD8" s="456"/>
      <c r="DE8" s="456"/>
      <c r="DF8" s="456"/>
      <c r="DG8" s="456"/>
      <c r="DH8" s="456"/>
      <c r="DI8" s="457"/>
      <c r="DJ8" s="137"/>
      <c r="DK8" s="137"/>
      <c r="DL8" s="137"/>
      <c r="DM8" s="137"/>
      <c r="DN8" s="137"/>
      <c r="DO8" s="137"/>
    </row>
    <row r="9" spans="1:119" ht="18.75" customHeight="1" thickBot="1">
      <c r="A9" s="138"/>
      <c r="B9" s="409" t="s">
        <v>95</v>
      </c>
      <c r="C9" s="410"/>
      <c r="D9" s="410"/>
      <c r="E9" s="410"/>
      <c r="F9" s="410"/>
      <c r="G9" s="410"/>
      <c r="H9" s="410"/>
      <c r="I9" s="410"/>
      <c r="J9" s="410"/>
      <c r="K9" s="458"/>
      <c r="L9" s="459" t="s">
        <v>96</v>
      </c>
      <c r="M9" s="460"/>
      <c r="N9" s="460"/>
      <c r="O9" s="460"/>
      <c r="P9" s="460"/>
      <c r="Q9" s="461"/>
      <c r="R9" s="462">
        <v>247034</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378718</v>
      </c>
      <c r="BO9" s="416"/>
      <c r="BP9" s="416"/>
      <c r="BQ9" s="416"/>
      <c r="BR9" s="416"/>
      <c r="BS9" s="416"/>
      <c r="BT9" s="416"/>
      <c r="BU9" s="417"/>
      <c r="BV9" s="415">
        <v>55337</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9.9</v>
      </c>
      <c r="CU9" s="413"/>
      <c r="CV9" s="413"/>
      <c r="CW9" s="413"/>
      <c r="CX9" s="413"/>
      <c r="CY9" s="413"/>
      <c r="CZ9" s="413"/>
      <c r="DA9" s="414"/>
      <c r="DB9" s="412">
        <v>10.9</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243855</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194</v>
      </c>
      <c r="BO10" s="416"/>
      <c r="BP10" s="416"/>
      <c r="BQ10" s="416"/>
      <c r="BR10" s="416"/>
      <c r="BS10" s="416"/>
      <c r="BT10" s="416"/>
      <c r="BU10" s="417"/>
      <c r="BV10" s="415">
        <v>337438</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245878</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437560</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240583</v>
      </c>
      <c r="S13" s="497"/>
      <c r="T13" s="497"/>
      <c r="U13" s="497"/>
      <c r="V13" s="498"/>
      <c r="W13" s="431" t="s">
        <v>121</v>
      </c>
      <c r="X13" s="432"/>
      <c r="Y13" s="432"/>
      <c r="Z13" s="432"/>
      <c r="AA13" s="432"/>
      <c r="AB13" s="422"/>
      <c r="AC13" s="466">
        <v>622</v>
      </c>
      <c r="AD13" s="467"/>
      <c r="AE13" s="467"/>
      <c r="AF13" s="467"/>
      <c r="AG13" s="506"/>
      <c r="AH13" s="466">
        <v>733</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-58648</v>
      </c>
      <c r="BO13" s="416"/>
      <c r="BP13" s="416"/>
      <c r="BQ13" s="416"/>
      <c r="BR13" s="416"/>
      <c r="BS13" s="416"/>
      <c r="BT13" s="416"/>
      <c r="BU13" s="417"/>
      <c r="BV13" s="415">
        <v>392775</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3.9</v>
      </c>
      <c r="CU13" s="413"/>
      <c r="CV13" s="413"/>
      <c r="CW13" s="413"/>
      <c r="CX13" s="413"/>
      <c r="CY13" s="413"/>
      <c r="CZ13" s="413"/>
      <c r="DA13" s="414"/>
      <c r="DB13" s="412">
        <v>4.3</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245389</v>
      </c>
      <c r="S14" s="497"/>
      <c r="T14" s="497"/>
      <c r="U14" s="497"/>
      <c r="V14" s="498"/>
      <c r="W14" s="405"/>
      <c r="X14" s="406"/>
      <c r="Y14" s="406"/>
      <c r="Z14" s="406"/>
      <c r="AA14" s="406"/>
      <c r="AB14" s="395"/>
      <c r="AC14" s="499">
        <v>0.6</v>
      </c>
      <c r="AD14" s="500"/>
      <c r="AE14" s="500"/>
      <c r="AF14" s="500"/>
      <c r="AG14" s="501"/>
      <c r="AH14" s="499">
        <v>0.6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18.3</v>
      </c>
      <c r="CU14" s="511"/>
      <c r="CV14" s="511"/>
      <c r="CW14" s="511"/>
      <c r="CX14" s="511"/>
      <c r="CY14" s="511"/>
      <c r="CZ14" s="511"/>
      <c r="DA14" s="512"/>
      <c r="DB14" s="510">
        <v>25</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240355</v>
      </c>
      <c r="S15" s="497"/>
      <c r="T15" s="497"/>
      <c r="U15" s="497"/>
      <c r="V15" s="498"/>
      <c r="W15" s="431" t="s">
        <v>128</v>
      </c>
      <c r="X15" s="432"/>
      <c r="Y15" s="432"/>
      <c r="Z15" s="432"/>
      <c r="AA15" s="432"/>
      <c r="AB15" s="422"/>
      <c r="AC15" s="466">
        <v>26995</v>
      </c>
      <c r="AD15" s="467"/>
      <c r="AE15" s="467"/>
      <c r="AF15" s="467"/>
      <c r="AG15" s="506"/>
      <c r="AH15" s="466">
        <v>33887</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28191825</v>
      </c>
      <c r="BO15" s="379"/>
      <c r="BP15" s="379"/>
      <c r="BQ15" s="379"/>
      <c r="BR15" s="379"/>
      <c r="BS15" s="379"/>
      <c r="BT15" s="379"/>
      <c r="BU15" s="380"/>
      <c r="BV15" s="378">
        <v>27148779</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26.5</v>
      </c>
      <c r="AD16" s="500"/>
      <c r="AE16" s="500"/>
      <c r="AF16" s="500"/>
      <c r="AG16" s="501"/>
      <c r="AH16" s="499">
        <v>28.5</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31189605</v>
      </c>
      <c r="BO16" s="416"/>
      <c r="BP16" s="416"/>
      <c r="BQ16" s="416"/>
      <c r="BR16" s="416"/>
      <c r="BS16" s="416"/>
      <c r="BT16" s="416"/>
      <c r="BU16" s="417"/>
      <c r="BV16" s="415">
        <v>30219459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74414</v>
      </c>
      <c r="AD17" s="467"/>
      <c r="AE17" s="467"/>
      <c r="AF17" s="467"/>
      <c r="AG17" s="506"/>
      <c r="AH17" s="466">
        <v>80778</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36136066</v>
      </c>
      <c r="BO17" s="416"/>
      <c r="BP17" s="416"/>
      <c r="BQ17" s="416"/>
      <c r="BR17" s="416"/>
      <c r="BS17" s="416"/>
      <c r="BT17" s="416"/>
      <c r="BU17" s="417"/>
      <c r="BV17" s="415">
        <v>35077690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27.46</v>
      </c>
      <c r="M18" s="528"/>
      <c r="N18" s="528"/>
      <c r="O18" s="528"/>
      <c r="P18" s="528"/>
      <c r="Q18" s="528"/>
      <c r="R18" s="529"/>
      <c r="S18" s="529"/>
      <c r="T18" s="529"/>
      <c r="U18" s="529"/>
      <c r="V18" s="530"/>
      <c r="W18" s="433"/>
      <c r="X18" s="434"/>
      <c r="Y18" s="434"/>
      <c r="Z18" s="434"/>
      <c r="AA18" s="434"/>
      <c r="AB18" s="425"/>
      <c r="AC18" s="531">
        <v>72.900000000000006</v>
      </c>
      <c r="AD18" s="532"/>
      <c r="AE18" s="532"/>
      <c r="AF18" s="532"/>
      <c r="AG18" s="533"/>
      <c r="AH18" s="531">
        <v>67.8</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39462447</v>
      </c>
      <c r="BO18" s="416"/>
      <c r="BP18" s="416"/>
      <c r="BQ18" s="416"/>
      <c r="BR18" s="416"/>
      <c r="BS18" s="416"/>
      <c r="BT18" s="416"/>
      <c r="BU18" s="417"/>
      <c r="BV18" s="415">
        <v>38770260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8996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53563040</v>
      </c>
      <c r="BO19" s="416"/>
      <c r="BP19" s="416"/>
      <c r="BQ19" s="416"/>
      <c r="BR19" s="416"/>
      <c r="BS19" s="416"/>
      <c r="BT19" s="416"/>
      <c r="BU19" s="417"/>
      <c r="BV19" s="415">
        <v>51673185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105827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58285065</v>
      </c>
      <c r="BO23" s="416"/>
      <c r="BP23" s="416"/>
      <c r="BQ23" s="416"/>
      <c r="BR23" s="416"/>
      <c r="BS23" s="416"/>
      <c r="BT23" s="416"/>
      <c r="BU23" s="417"/>
      <c r="BV23" s="415">
        <v>57288459</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8320</v>
      </c>
      <c r="R24" s="467"/>
      <c r="S24" s="467"/>
      <c r="T24" s="467"/>
      <c r="U24" s="467"/>
      <c r="V24" s="506"/>
      <c r="W24" s="561"/>
      <c r="X24" s="549"/>
      <c r="Y24" s="550"/>
      <c r="Z24" s="465" t="s">
        <v>152</v>
      </c>
      <c r="AA24" s="445"/>
      <c r="AB24" s="445"/>
      <c r="AC24" s="445"/>
      <c r="AD24" s="445"/>
      <c r="AE24" s="445"/>
      <c r="AF24" s="445"/>
      <c r="AG24" s="446"/>
      <c r="AH24" s="466">
        <v>1003</v>
      </c>
      <c r="AI24" s="467"/>
      <c r="AJ24" s="467"/>
      <c r="AK24" s="467"/>
      <c r="AL24" s="506"/>
      <c r="AM24" s="466">
        <v>2916724</v>
      </c>
      <c r="AN24" s="467"/>
      <c r="AO24" s="467"/>
      <c r="AP24" s="467"/>
      <c r="AQ24" s="467"/>
      <c r="AR24" s="506"/>
      <c r="AS24" s="466">
        <v>2908</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46081679</v>
      </c>
      <c r="BO24" s="416"/>
      <c r="BP24" s="416"/>
      <c r="BQ24" s="416"/>
      <c r="BR24" s="416"/>
      <c r="BS24" s="416"/>
      <c r="BT24" s="416"/>
      <c r="BU24" s="417"/>
      <c r="BV24" s="415">
        <v>45602785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2</v>
      </c>
      <c r="M25" s="467"/>
      <c r="N25" s="467"/>
      <c r="O25" s="467"/>
      <c r="P25" s="506"/>
      <c r="Q25" s="466">
        <v>7875</v>
      </c>
      <c r="R25" s="467"/>
      <c r="S25" s="467"/>
      <c r="T25" s="467"/>
      <c r="U25" s="467"/>
      <c r="V25" s="506"/>
      <c r="W25" s="561"/>
      <c r="X25" s="549"/>
      <c r="Y25" s="550"/>
      <c r="Z25" s="465" t="s">
        <v>155</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8436823</v>
      </c>
      <c r="BO25" s="379"/>
      <c r="BP25" s="379"/>
      <c r="BQ25" s="379"/>
      <c r="BR25" s="379"/>
      <c r="BS25" s="379"/>
      <c r="BT25" s="379"/>
      <c r="BU25" s="380"/>
      <c r="BV25" s="378">
        <v>8706732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7125</v>
      </c>
      <c r="R26" s="467"/>
      <c r="S26" s="467"/>
      <c r="T26" s="467"/>
      <c r="U26" s="467"/>
      <c r="V26" s="506"/>
      <c r="W26" s="561"/>
      <c r="X26" s="549"/>
      <c r="Y26" s="550"/>
      <c r="Z26" s="465" t="s">
        <v>158</v>
      </c>
      <c r="AA26" s="571"/>
      <c r="AB26" s="571"/>
      <c r="AC26" s="571"/>
      <c r="AD26" s="571"/>
      <c r="AE26" s="571"/>
      <c r="AF26" s="571"/>
      <c r="AG26" s="572"/>
      <c r="AH26" s="466">
        <v>70</v>
      </c>
      <c r="AI26" s="467"/>
      <c r="AJ26" s="467"/>
      <c r="AK26" s="467"/>
      <c r="AL26" s="506"/>
      <c r="AM26" s="466">
        <v>204750</v>
      </c>
      <c r="AN26" s="467"/>
      <c r="AO26" s="467"/>
      <c r="AP26" s="467"/>
      <c r="AQ26" s="467"/>
      <c r="AR26" s="506"/>
      <c r="AS26" s="466">
        <v>2925</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v>60000</v>
      </c>
      <c r="BO26" s="416"/>
      <c r="BP26" s="416"/>
      <c r="BQ26" s="416"/>
      <c r="BR26" s="416"/>
      <c r="BS26" s="416"/>
      <c r="BT26" s="416"/>
      <c r="BU26" s="417"/>
      <c r="BV26" s="415">
        <v>60000</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5400</v>
      </c>
      <c r="R27" s="467"/>
      <c r="S27" s="467"/>
      <c r="T27" s="467"/>
      <c r="U27" s="467"/>
      <c r="V27" s="506"/>
      <c r="W27" s="561"/>
      <c r="X27" s="549"/>
      <c r="Y27" s="550"/>
      <c r="Z27" s="465" t="s">
        <v>161</v>
      </c>
      <c r="AA27" s="445"/>
      <c r="AB27" s="445"/>
      <c r="AC27" s="445"/>
      <c r="AD27" s="445"/>
      <c r="AE27" s="445"/>
      <c r="AF27" s="445"/>
      <c r="AG27" s="446"/>
      <c r="AH27" s="466">
        <v>22</v>
      </c>
      <c r="AI27" s="467"/>
      <c r="AJ27" s="467"/>
      <c r="AK27" s="467"/>
      <c r="AL27" s="506"/>
      <c r="AM27" s="466">
        <v>88682</v>
      </c>
      <c r="AN27" s="467"/>
      <c r="AO27" s="467"/>
      <c r="AP27" s="467"/>
      <c r="AQ27" s="467"/>
      <c r="AR27" s="506"/>
      <c r="AS27" s="466">
        <v>4031</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t="s">
        <v>118</v>
      </c>
      <c r="BO27" s="585"/>
      <c r="BP27" s="585"/>
      <c r="BQ27" s="585"/>
      <c r="BR27" s="585"/>
      <c r="BS27" s="585"/>
      <c r="BT27" s="585"/>
      <c r="BU27" s="586"/>
      <c r="BV27" s="584" t="s">
        <v>118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5050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4428656</v>
      </c>
      <c r="BO28" s="379"/>
      <c r="BP28" s="379"/>
      <c r="BQ28" s="379"/>
      <c r="BR28" s="379"/>
      <c r="BS28" s="379"/>
      <c r="BT28" s="379"/>
      <c r="BU28" s="380"/>
      <c r="BV28" s="378">
        <v>4866022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28</v>
      </c>
      <c r="M29" s="467"/>
      <c r="N29" s="467"/>
      <c r="O29" s="467"/>
      <c r="P29" s="506"/>
      <c r="Q29" s="466">
        <v>4700</v>
      </c>
      <c r="R29" s="467"/>
      <c r="S29" s="467"/>
      <c r="T29" s="467"/>
      <c r="U29" s="467"/>
      <c r="V29" s="506"/>
      <c r="W29" s="562"/>
      <c r="X29" s="563"/>
      <c r="Y29" s="564"/>
      <c r="Z29" s="465" t="s">
        <v>168</v>
      </c>
      <c r="AA29" s="445"/>
      <c r="AB29" s="445"/>
      <c r="AC29" s="445"/>
      <c r="AD29" s="445"/>
      <c r="AE29" s="445"/>
      <c r="AF29" s="445"/>
      <c r="AG29" s="446"/>
      <c r="AH29" s="466">
        <v>1025</v>
      </c>
      <c r="AI29" s="467"/>
      <c r="AJ29" s="467"/>
      <c r="AK29" s="467"/>
      <c r="AL29" s="506"/>
      <c r="AM29" s="466">
        <v>3005406</v>
      </c>
      <c r="AN29" s="467"/>
      <c r="AO29" s="467"/>
      <c r="AP29" s="467"/>
      <c r="AQ29" s="467"/>
      <c r="AR29" s="506"/>
      <c r="AS29" s="466">
        <v>2932</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t="s">
        <v>118</v>
      </c>
      <c r="BO29" s="416"/>
      <c r="BP29" s="416"/>
      <c r="BQ29" s="416"/>
      <c r="BR29" s="416"/>
      <c r="BS29" s="416"/>
      <c r="BT29" s="416"/>
      <c r="BU29" s="417"/>
      <c r="BV29" s="415" t="s">
        <v>118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100.9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5742577</v>
      </c>
      <c r="BO30" s="585"/>
      <c r="BP30" s="585"/>
      <c r="BQ30" s="585"/>
      <c r="BR30" s="585"/>
      <c r="BS30" s="585"/>
      <c r="BT30" s="585"/>
      <c r="BU30" s="586"/>
      <c r="BV30" s="584">
        <v>4796114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IF('各会計、関係団体の財政状況及び健全化判断比率'!B34="","",'各会計、関係団体の財政状況及び健全化判断比率'!B34)</f>
        <v>水道事業会計</v>
      </c>
      <c r="AP34" s="597"/>
      <c r="AQ34" s="597"/>
      <c r="AR34" s="597"/>
      <c r="AS34" s="597"/>
      <c r="AT34" s="597"/>
      <c r="AU34" s="597"/>
      <c r="AV34" s="597"/>
      <c r="AW34" s="597"/>
      <c r="AX34" s="597"/>
      <c r="AY34" s="597"/>
      <c r="AZ34" s="597"/>
      <c r="BA34" s="597"/>
      <c r="BB34" s="597"/>
      <c r="BC34" s="597"/>
      <c r="BD34" s="165"/>
      <c r="BE34" s="596">
        <f>IF(BG34="","",MAX(C34:D43,U34:V43,AM34:AN43)+1)</f>
        <v>10</v>
      </c>
      <c r="BF34" s="596"/>
      <c r="BG34" s="597" t="str">
        <f>IF('各会計、関係団体の財政状況及び健全化判断比率'!B36="","",'各会計、関係団体の財政状況及び健全化判断比率'!B36)</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12</v>
      </c>
      <c r="BX34" s="596"/>
      <c r="BY34" s="597" t="str">
        <f>IF('各会計、関係団体の財政状況及び健全化判断比率'!B68="","",'各会計、関係団体の財政状況及び健全化判断比率'!B68)</f>
        <v>埼玉県後期高齢者医療広域連合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草加市体育協会</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9</v>
      </c>
      <c r="AN35" s="596"/>
      <c r="AO35" s="597" t="str">
        <f>IF('各会計、関係団体の財政状況及び健全化判断比率'!B35="","",'各会計、関係団体の財政状況及び健全化判断比率'!B35)</f>
        <v>病院事業会計</v>
      </c>
      <c r="AP35" s="597"/>
      <c r="AQ35" s="597"/>
      <c r="AR35" s="597"/>
      <c r="AS35" s="597"/>
      <c r="AT35" s="597"/>
      <c r="AU35" s="597"/>
      <c r="AV35" s="597"/>
      <c r="AW35" s="597"/>
      <c r="AX35" s="597"/>
      <c r="AY35" s="597"/>
      <c r="AZ35" s="597"/>
      <c r="BA35" s="597"/>
      <c r="BB35" s="597"/>
      <c r="BC35" s="597"/>
      <c r="BD35" s="165"/>
      <c r="BE35" s="596">
        <f t="shared" ref="BE35:BE43" si="1">IF(BG35="","",BE34+1)</f>
        <v>11</v>
      </c>
      <c r="BF35" s="596"/>
      <c r="BG35" s="597" t="str">
        <f>IF('各会計、関係団体の財政状況及び健全化判断比率'!B37="","",'各会計、関係団体の財政状況及び健全化判断比率'!B37)</f>
        <v>草加都市計画新田西部土地区画整理事業特別会計</v>
      </c>
      <c r="BH35" s="597"/>
      <c r="BI35" s="597"/>
      <c r="BJ35" s="597"/>
      <c r="BK35" s="597"/>
      <c r="BL35" s="597"/>
      <c r="BM35" s="597"/>
      <c r="BN35" s="597"/>
      <c r="BO35" s="597"/>
      <c r="BP35" s="597"/>
      <c r="BQ35" s="597"/>
      <c r="BR35" s="597"/>
      <c r="BS35" s="597"/>
      <c r="BT35" s="597"/>
      <c r="BU35" s="597"/>
      <c r="BV35" s="165"/>
      <c r="BW35" s="596">
        <f t="shared" ref="BW35:BW43" si="2">IF(BY35="","",BW34+1)</f>
        <v>13</v>
      </c>
      <c r="BX35" s="596"/>
      <c r="BY35" s="597" t="str">
        <f>IF('各会計、関係団体の財政状況及び健全化判断比率'!B69="","",'各会計、関係団体の財政状況及び健全化判断比率'!B69)</f>
        <v>埼玉県後期高齢者医療広域連合</v>
      </c>
      <c r="BZ35" s="597"/>
      <c r="CA35" s="597"/>
      <c r="CB35" s="597"/>
      <c r="CC35" s="597"/>
      <c r="CD35" s="597"/>
      <c r="CE35" s="597"/>
      <c r="CF35" s="597"/>
      <c r="CG35" s="597"/>
      <c r="CH35" s="597"/>
      <c r="CI35" s="597"/>
      <c r="CJ35" s="597"/>
      <c r="CK35" s="597"/>
      <c r="CL35" s="597"/>
      <c r="CM35" s="597"/>
      <c r="CN35" s="165"/>
      <c r="CO35" s="596">
        <f t="shared" ref="CO35:CO43" si="3">IF(CQ35="","",CO34+1)</f>
        <v>20</v>
      </c>
      <c r="CP35" s="596"/>
      <c r="CQ35" s="597" t="str">
        <f>IF('各会計、関係団体の財政状況及び健全化判断比率'!BS8="","",'各会計、関係団体の財政状況及び健全化判断比率'!BS8)</f>
        <v>草加市文化協会</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14</v>
      </c>
      <c r="BX36" s="596"/>
      <c r="BY36" s="597" t="str">
        <f>IF('各会計、関係団体の財政状況及び健全化判断比率'!B70="","",'各会計、関係団体の財政状況及び健全化判断比率'!B70)</f>
        <v>埼玉県市町村総合事務組合</v>
      </c>
      <c r="BZ36" s="597"/>
      <c r="CA36" s="597"/>
      <c r="CB36" s="597"/>
      <c r="CC36" s="597"/>
      <c r="CD36" s="597"/>
      <c r="CE36" s="597"/>
      <c r="CF36" s="597"/>
      <c r="CG36" s="597"/>
      <c r="CH36" s="597"/>
      <c r="CI36" s="597"/>
      <c r="CJ36" s="597"/>
      <c r="CK36" s="597"/>
      <c r="CL36" s="597"/>
      <c r="CM36" s="597"/>
      <c r="CN36" s="165"/>
      <c r="CO36" s="596">
        <f t="shared" si="3"/>
        <v>21</v>
      </c>
      <c r="CP36" s="596"/>
      <c r="CQ36" s="597" t="str">
        <f>IF('各会計、関係団体の財政状況及び健全化判断比率'!BS9="","",'各会計、関係団体の財政状況及び健全化判断比率'!BS9)</f>
        <v>アコス</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駐車場事業特別会計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15</v>
      </c>
      <c r="BX37" s="596"/>
      <c r="BY37" s="597" t="str">
        <f>IF('各会計、関係団体の財政状況及び健全化判断比率'!B71="","",'各会計、関係団体の財政状況及び健全化判断比率'!B71)</f>
        <v>埼玉県市町村総合事務組合</v>
      </c>
      <c r="BZ37" s="597"/>
      <c r="CA37" s="597"/>
      <c r="CB37" s="597"/>
      <c r="CC37" s="597"/>
      <c r="CD37" s="597"/>
      <c r="CE37" s="597"/>
      <c r="CF37" s="597"/>
      <c r="CG37" s="597"/>
      <c r="CH37" s="597"/>
      <c r="CI37" s="597"/>
      <c r="CJ37" s="597"/>
      <c r="CK37" s="597"/>
      <c r="CL37" s="597"/>
      <c r="CM37" s="597"/>
      <c r="CN37" s="165"/>
      <c r="CO37" s="596">
        <f t="shared" si="3"/>
        <v>22</v>
      </c>
      <c r="CP37" s="596"/>
      <c r="CQ37" s="597" t="str">
        <f>IF('各会計、関係団体の財政状況及び健全化判断比率'!BS10="","",'各会計、関係団体の財政状況及び健全化判断比率'!BS10)</f>
        <v>草加市土地開発公社</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6</v>
      </c>
      <c r="V38" s="596"/>
      <c r="W38" s="597" t="str">
        <f>IF('各会計、関係団体の財政状況及び健全化判断比率'!B32="","",'各会計、関係団体の財政状況及び健全化判断比率'!B32)</f>
        <v>交通災害共済特別会計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16</v>
      </c>
      <c r="BX38" s="596"/>
      <c r="BY38" s="597" t="str">
        <f>IF('各会計、関係団体の財政状況及び健全化判断比率'!B72="","",'各会計、関係団体の財政状況及び健全化判断比率'!B72)</f>
        <v>彩の国さいたま人づくり広域連合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f t="shared" si="4"/>
        <v>7</v>
      </c>
      <c r="V39" s="596"/>
      <c r="W39" s="597" t="str">
        <f>IF('各会計、関係団体の財政状況及び健全化判断比率'!B33="","",'各会計、関係団体の財政状況及び健全化判断比率'!B33)</f>
        <v>介護サービス事業特別会計</v>
      </c>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17</v>
      </c>
      <c r="BX39" s="596"/>
      <c r="BY39" s="597" t="str">
        <f>IF('各会計、関係団体の財政状況及び健全化判断比率'!B73="","",'各会計、関係団体の財政状況及び健全化判断比率'!B73)</f>
        <v>埼玉県都市競艇組合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18</v>
      </c>
      <c r="BX40" s="596"/>
      <c r="BY40" s="597" t="str">
        <f>IF('各会計、関係団体の財政状況及び健全化判断比率'!B74="","",'各会計、関係団体の財政状況及び健全化判断比率'!B74)</f>
        <v>東埼玉資源環境組合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3"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1" t="s">
        <v>529</v>
      </c>
      <c r="D34" s="1181"/>
      <c r="E34" s="1182"/>
      <c r="F34" s="32">
        <v>13.34</v>
      </c>
      <c r="G34" s="33">
        <v>15.67</v>
      </c>
      <c r="H34" s="33">
        <v>18.21</v>
      </c>
      <c r="I34" s="33">
        <v>14.12</v>
      </c>
      <c r="J34" s="34">
        <v>15.33</v>
      </c>
      <c r="K34" s="22"/>
      <c r="L34" s="22"/>
      <c r="M34" s="22"/>
      <c r="N34" s="22"/>
      <c r="O34" s="22"/>
      <c r="P34" s="22"/>
    </row>
    <row r="35" spans="1:16" ht="39" customHeight="1">
      <c r="A35" s="22"/>
      <c r="B35" s="35"/>
      <c r="C35" s="1175" t="s">
        <v>530</v>
      </c>
      <c r="D35" s="1176"/>
      <c r="E35" s="1177"/>
      <c r="F35" s="36">
        <v>10.28</v>
      </c>
      <c r="G35" s="37">
        <v>8.69</v>
      </c>
      <c r="H35" s="37">
        <v>10.53</v>
      </c>
      <c r="I35" s="37">
        <v>10.6</v>
      </c>
      <c r="J35" s="38">
        <v>11.35</v>
      </c>
      <c r="K35" s="22"/>
      <c r="L35" s="22"/>
      <c r="M35" s="22"/>
      <c r="N35" s="22"/>
      <c r="O35" s="22"/>
      <c r="P35" s="22"/>
    </row>
    <row r="36" spans="1:16" ht="39" customHeight="1">
      <c r="A36" s="22"/>
      <c r="B36" s="35"/>
      <c r="C36" s="1175" t="s">
        <v>531</v>
      </c>
      <c r="D36" s="1176"/>
      <c r="E36" s="1177"/>
      <c r="F36" s="36">
        <v>5.72</v>
      </c>
      <c r="G36" s="37">
        <v>6.33</v>
      </c>
      <c r="H36" s="37">
        <v>6.89</v>
      </c>
      <c r="I36" s="37">
        <v>6.53</v>
      </c>
      <c r="J36" s="38">
        <v>6.09</v>
      </c>
      <c r="K36" s="22"/>
      <c r="L36" s="22"/>
      <c r="M36" s="22"/>
      <c r="N36" s="22"/>
      <c r="O36" s="22"/>
      <c r="P36" s="22"/>
    </row>
    <row r="37" spans="1:16" ht="39" customHeight="1">
      <c r="A37" s="22"/>
      <c r="B37" s="35"/>
      <c r="C37" s="1175" t="s">
        <v>532</v>
      </c>
      <c r="D37" s="1176"/>
      <c r="E37" s="1177"/>
      <c r="F37" s="36">
        <v>3.36</v>
      </c>
      <c r="G37" s="37">
        <v>2.75</v>
      </c>
      <c r="H37" s="37">
        <v>2.17</v>
      </c>
      <c r="I37" s="37">
        <v>1.4</v>
      </c>
      <c r="J37" s="38">
        <v>2.31</v>
      </c>
      <c r="K37" s="22"/>
      <c r="L37" s="22"/>
      <c r="M37" s="22"/>
      <c r="N37" s="22"/>
      <c r="O37" s="22"/>
      <c r="P37" s="22"/>
    </row>
    <row r="38" spans="1:16" ht="39" customHeight="1">
      <c r="A38" s="22"/>
      <c r="B38" s="35"/>
      <c r="C38" s="1175" t="s">
        <v>533</v>
      </c>
      <c r="D38" s="1176"/>
      <c r="E38" s="1177"/>
      <c r="F38" s="36">
        <v>0.65</v>
      </c>
      <c r="G38" s="37">
        <v>0.65</v>
      </c>
      <c r="H38" s="37">
        <v>0.66</v>
      </c>
      <c r="I38" s="37">
        <v>0.67</v>
      </c>
      <c r="J38" s="38">
        <v>1.27</v>
      </c>
      <c r="K38" s="22"/>
      <c r="L38" s="22"/>
      <c r="M38" s="22"/>
      <c r="N38" s="22"/>
      <c r="O38" s="22"/>
      <c r="P38" s="22"/>
    </row>
    <row r="39" spans="1:16" ht="39" customHeight="1">
      <c r="A39" s="22"/>
      <c r="B39" s="35"/>
      <c r="C39" s="1175" t="s">
        <v>534</v>
      </c>
      <c r="D39" s="1176"/>
      <c r="E39" s="1177"/>
      <c r="F39" s="36">
        <v>0.97</v>
      </c>
      <c r="G39" s="37">
        <v>0.79</v>
      </c>
      <c r="H39" s="37">
        <v>0.77</v>
      </c>
      <c r="I39" s="37">
        <v>0.6</v>
      </c>
      <c r="J39" s="38">
        <v>0.48</v>
      </c>
      <c r="K39" s="22"/>
      <c r="L39" s="22"/>
      <c r="M39" s="22"/>
      <c r="N39" s="22"/>
      <c r="O39" s="22"/>
      <c r="P39" s="22"/>
    </row>
    <row r="40" spans="1:16" ht="39" customHeight="1">
      <c r="A40" s="22"/>
      <c r="B40" s="35"/>
      <c r="C40" s="1175" t="s">
        <v>535</v>
      </c>
      <c r="D40" s="1176"/>
      <c r="E40" s="1177"/>
      <c r="F40" s="36">
        <v>0.05</v>
      </c>
      <c r="G40" s="37">
        <v>0.19</v>
      </c>
      <c r="H40" s="37">
        <v>0.06</v>
      </c>
      <c r="I40" s="37">
        <v>0.03</v>
      </c>
      <c r="J40" s="38">
        <v>0.28999999999999998</v>
      </c>
      <c r="K40" s="22"/>
      <c r="L40" s="22"/>
      <c r="M40" s="22"/>
      <c r="N40" s="22"/>
      <c r="O40" s="22"/>
      <c r="P40" s="22"/>
    </row>
    <row r="41" spans="1:16" ht="39" customHeight="1">
      <c r="A41" s="22"/>
      <c r="B41" s="35"/>
      <c r="C41" s="1175" t="s">
        <v>536</v>
      </c>
      <c r="D41" s="1176"/>
      <c r="E41" s="1177"/>
      <c r="F41" s="36">
        <v>0.11</v>
      </c>
      <c r="G41" s="37">
        <v>0.11</v>
      </c>
      <c r="H41" s="37">
        <v>0.12</v>
      </c>
      <c r="I41" s="37">
        <v>0.13</v>
      </c>
      <c r="J41" s="38">
        <v>0.14000000000000001</v>
      </c>
      <c r="K41" s="22"/>
      <c r="L41" s="22"/>
      <c r="M41" s="22"/>
      <c r="N41" s="22"/>
      <c r="O41" s="22"/>
      <c r="P41" s="22"/>
    </row>
    <row r="42" spans="1:16" ht="39" customHeight="1">
      <c r="A42" s="22"/>
      <c r="B42" s="39"/>
      <c r="C42" s="1175" t="s">
        <v>537</v>
      </c>
      <c r="D42" s="1176"/>
      <c r="E42" s="1177"/>
      <c r="F42" s="36" t="s">
        <v>484</v>
      </c>
      <c r="G42" s="37" t="s">
        <v>484</v>
      </c>
      <c r="H42" s="37" t="s">
        <v>484</v>
      </c>
      <c r="I42" s="37" t="s">
        <v>484</v>
      </c>
      <c r="J42" s="38" t="s">
        <v>484</v>
      </c>
      <c r="K42" s="22"/>
      <c r="L42" s="22"/>
      <c r="M42" s="22"/>
      <c r="N42" s="22"/>
      <c r="O42" s="22"/>
      <c r="P42" s="22"/>
    </row>
    <row r="43" spans="1:16" ht="39" customHeight="1" thickBot="1">
      <c r="A43" s="22"/>
      <c r="B43" s="40"/>
      <c r="C43" s="1178" t="s">
        <v>538</v>
      </c>
      <c r="D43" s="1179"/>
      <c r="E43" s="1180"/>
      <c r="F43" s="41">
        <v>0.05</v>
      </c>
      <c r="G43" s="42">
        <v>7.0000000000000007E-2</v>
      </c>
      <c r="H43" s="42">
        <v>0.05</v>
      </c>
      <c r="I43" s="42">
        <v>0.06</v>
      </c>
      <c r="J43" s="43">
        <v>0.08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7" zoomScaleSheetLayoutView="55" workbookViewId="0">
      <selection activeCell="O52" sqref="O5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1" t="s">
        <v>11</v>
      </c>
      <c r="C45" s="1192"/>
      <c r="D45" s="58"/>
      <c r="E45" s="1197" t="s">
        <v>12</v>
      </c>
      <c r="F45" s="1197"/>
      <c r="G45" s="1197"/>
      <c r="H45" s="1197"/>
      <c r="I45" s="1197"/>
      <c r="J45" s="1198"/>
      <c r="K45" s="59">
        <v>5118</v>
      </c>
      <c r="L45" s="60">
        <v>5150</v>
      </c>
      <c r="M45" s="60">
        <v>5373</v>
      </c>
      <c r="N45" s="60">
        <v>5350</v>
      </c>
      <c r="O45" s="61">
        <v>5067</v>
      </c>
      <c r="P45" s="48"/>
      <c r="Q45" s="48"/>
      <c r="R45" s="48"/>
      <c r="S45" s="48"/>
      <c r="T45" s="48"/>
      <c r="U45" s="48"/>
    </row>
    <row r="46" spans="1:21" ht="30.75" customHeight="1">
      <c r="A46" s="48"/>
      <c r="B46" s="1193"/>
      <c r="C46" s="1194"/>
      <c r="D46" s="62"/>
      <c r="E46" s="1185" t="s">
        <v>13</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c r="A47" s="48"/>
      <c r="B47" s="1193"/>
      <c r="C47" s="1194"/>
      <c r="D47" s="62"/>
      <c r="E47" s="1185" t="s">
        <v>14</v>
      </c>
      <c r="F47" s="1185"/>
      <c r="G47" s="1185"/>
      <c r="H47" s="1185"/>
      <c r="I47" s="1185"/>
      <c r="J47" s="1186"/>
      <c r="K47" s="63" t="s">
        <v>484</v>
      </c>
      <c r="L47" s="64" t="s">
        <v>484</v>
      </c>
      <c r="M47" s="64" t="s">
        <v>484</v>
      </c>
      <c r="N47" s="64" t="s">
        <v>484</v>
      </c>
      <c r="O47" s="65" t="s">
        <v>484</v>
      </c>
      <c r="P47" s="48"/>
      <c r="Q47" s="48"/>
      <c r="R47" s="48"/>
      <c r="S47" s="48"/>
      <c r="T47" s="48"/>
      <c r="U47" s="48"/>
    </row>
    <row r="48" spans="1:21" ht="30.75" customHeight="1">
      <c r="A48" s="48"/>
      <c r="B48" s="1193"/>
      <c r="C48" s="1194"/>
      <c r="D48" s="62"/>
      <c r="E48" s="1185" t="s">
        <v>15</v>
      </c>
      <c r="F48" s="1185"/>
      <c r="G48" s="1185"/>
      <c r="H48" s="1185"/>
      <c r="I48" s="1185"/>
      <c r="J48" s="1186"/>
      <c r="K48" s="63">
        <v>3631</v>
      </c>
      <c r="L48" s="64">
        <v>3479</v>
      </c>
      <c r="M48" s="64">
        <v>3547</v>
      </c>
      <c r="N48" s="64">
        <v>3453</v>
      </c>
      <c r="O48" s="65">
        <v>3638</v>
      </c>
      <c r="P48" s="48"/>
      <c r="Q48" s="48"/>
      <c r="R48" s="48"/>
      <c r="S48" s="48"/>
      <c r="T48" s="48"/>
      <c r="U48" s="48"/>
    </row>
    <row r="49" spans="1:21" ht="30.75" customHeight="1">
      <c r="A49" s="48"/>
      <c r="B49" s="1193"/>
      <c r="C49" s="1194"/>
      <c r="D49" s="62"/>
      <c r="E49" s="1185" t="s">
        <v>16</v>
      </c>
      <c r="F49" s="1185"/>
      <c r="G49" s="1185"/>
      <c r="H49" s="1185"/>
      <c r="I49" s="1185"/>
      <c r="J49" s="1186"/>
      <c r="K49" s="63">
        <v>112</v>
      </c>
      <c r="L49" s="64">
        <v>134</v>
      </c>
      <c r="M49" s="64">
        <v>124</v>
      </c>
      <c r="N49" s="64">
        <v>93</v>
      </c>
      <c r="O49" s="65">
        <v>150</v>
      </c>
      <c r="P49" s="48"/>
      <c r="Q49" s="48"/>
      <c r="R49" s="48"/>
      <c r="S49" s="48"/>
      <c r="T49" s="48"/>
      <c r="U49" s="48"/>
    </row>
    <row r="50" spans="1:21" ht="30.75" customHeight="1">
      <c r="A50" s="48"/>
      <c r="B50" s="1193"/>
      <c r="C50" s="1194"/>
      <c r="D50" s="62"/>
      <c r="E50" s="1185" t="s">
        <v>17</v>
      </c>
      <c r="F50" s="1185"/>
      <c r="G50" s="1185"/>
      <c r="H50" s="1185"/>
      <c r="I50" s="1185"/>
      <c r="J50" s="1186"/>
      <c r="K50" s="63">
        <v>128</v>
      </c>
      <c r="L50" s="64">
        <v>126</v>
      </c>
      <c r="M50" s="64">
        <v>27</v>
      </c>
      <c r="N50" s="64">
        <v>72</v>
      </c>
      <c r="O50" s="65">
        <v>79</v>
      </c>
      <c r="P50" s="48"/>
      <c r="Q50" s="48"/>
      <c r="R50" s="48"/>
      <c r="S50" s="48"/>
      <c r="T50" s="48"/>
      <c r="U50" s="48"/>
    </row>
    <row r="51" spans="1:21" ht="30.75" customHeight="1">
      <c r="A51" s="48"/>
      <c r="B51" s="1195"/>
      <c r="C51" s="1196"/>
      <c r="D51" s="66"/>
      <c r="E51" s="1185" t="s">
        <v>18</v>
      </c>
      <c r="F51" s="1185"/>
      <c r="G51" s="1185"/>
      <c r="H51" s="1185"/>
      <c r="I51" s="1185"/>
      <c r="J51" s="1186"/>
      <c r="K51" s="63" t="s">
        <v>484</v>
      </c>
      <c r="L51" s="64" t="s">
        <v>484</v>
      </c>
      <c r="M51" s="64" t="s">
        <v>484</v>
      </c>
      <c r="N51" s="64" t="s">
        <v>484</v>
      </c>
      <c r="O51" s="65" t="s">
        <v>484</v>
      </c>
      <c r="P51" s="48"/>
      <c r="Q51" s="48"/>
      <c r="R51" s="48"/>
      <c r="S51" s="48"/>
      <c r="T51" s="48"/>
      <c r="U51" s="48"/>
    </row>
    <row r="52" spans="1:21" ht="30.75" customHeight="1">
      <c r="A52" s="48"/>
      <c r="B52" s="1183" t="s">
        <v>19</v>
      </c>
      <c r="C52" s="1184"/>
      <c r="D52" s="66"/>
      <c r="E52" s="1185" t="s">
        <v>20</v>
      </c>
      <c r="F52" s="1185"/>
      <c r="G52" s="1185"/>
      <c r="H52" s="1185"/>
      <c r="I52" s="1185"/>
      <c r="J52" s="1186"/>
      <c r="K52" s="63">
        <v>7351</v>
      </c>
      <c r="L52" s="64">
        <v>6897</v>
      </c>
      <c r="M52" s="64">
        <v>7589</v>
      </c>
      <c r="N52" s="64">
        <v>7752</v>
      </c>
      <c r="O52" s="65">
        <v>7348</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1638</v>
      </c>
      <c r="L53" s="69">
        <v>1992</v>
      </c>
      <c r="M53" s="69">
        <v>1482</v>
      </c>
      <c r="N53" s="69">
        <v>1216</v>
      </c>
      <c r="O53" s="70">
        <v>1586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99" t="s">
        <v>24</v>
      </c>
      <c r="C41" s="1200"/>
      <c r="D41" s="81"/>
      <c r="E41" s="1205" t="s">
        <v>25</v>
      </c>
      <c r="F41" s="1205"/>
      <c r="G41" s="1205"/>
      <c r="H41" s="1206"/>
      <c r="I41" s="82">
        <v>53695</v>
      </c>
      <c r="J41" s="83">
        <v>56211</v>
      </c>
      <c r="K41" s="83">
        <v>55842</v>
      </c>
      <c r="L41" s="83">
        <v>56184</v>
      </c>
      <c r="M41" s="84">
        <v>57268</v>
      </c>
    </row>
    <row r="42" spans="2:13" ht="27.75" customHeight="1">
      <c r="B42" s="1201"/>
      <c r="C42" s="1202"/>
      <c r="D42" s="85"/>
      <c r="E42" s="1207" t="s">
        <v>26</v>
      </c>
      <c r="F42" s="1207"/>
      <c r="G42" s="1207"/>
      <c r="H42" s="1208"/>
      <c r="I42" s="86">
        <v>4489</v>
      </c>
      <c r="J42" s="87">
        <v>1846</v>
      </c>
      <c r="K42" s="87">
        <v>1717</v>
      </c>
      <c r="L42" s="87">
        <v>1801</v>
      </c>
      <c r="M42" s="88">
        <v>2077</v>
      </c>
    </row>
    <row r="43" spans="2:13" ht="27.75" customHeight="1">
      <c r="B43" s="1201"/>
      <c r="C43" s="1202"/>
      <c r="D43" s="85"/>
      <c r="E43" s="1207" t="s">
        <v>27</v>
      </c>
      <c r="F43" s="1207"/>
      <c r="G43" s="1207"/>
      <c r="H43" s="1208"/>
      <c r="I43" s="86">
        <v>43984</v>
      </c>
      <c r="J43" s="87">
        <v>41286</v>
      </c>
      <c r="K43" s="87">
        <v>38080</v>
      </c>
      <c r="L43" s="87">
        <v>35505</v>
      </c>
      <c r="M43" s="88">
        <v>33758</v>
      </c>
    </row>
    <row r="44" spans="2:13" ht="27.75" customHeight="1">
      <c r="B44" s="1201"/>
      <c r="C44" s="1202"/>
      <c r="D44" s="85"/>
      <c r="E44" s="1207" t="s">
        <v>28</v>
      </c>
      <c r="F44" s="1207"/>
      <c r="G44" s="1207"/>
      <c r="H44" s="1208"/>
      <c r="I44" s="86">
        <v>784</v>
      </c>
      <c r="J44" s="87">
        <v>673</v>
      </c>
      <c r="K44" s="87">
        <v>704</v>
      </c>
      <c r="L44" s="87">
        <v>1216</v>
      </c>
      <c r="M44" s="88">
        <v>2184</v>
      </c>
    </row>
    <row r="45" spans="2:13" ht="27.75" customHeight="1">
      <c r="B45" s="1201"/>
      <c r="C45" s="1202"/>
      <c r="D45" s="85"/>
      <c r="E45" s="1207" t="s">
        <v>29</v>
      </c>
      <c r="F45" s="1207"/>
      <c r="G45" s="1207"/>
      <c r="H45" s="1208"/>
      <c r="I45" s="86">
        <v>10826</v>
      </c>
      <c r="J45" s="87">
        <v>10107</v>
      </c>
      <c r="K45" s="87">
        <v>9103</v>
      </c>
      <c r="L45" s="87">
        <v>8087</v>
      </c>
      <c r="M45" s="88">
        <v>7365</v>
      </c>
    </row>
    <row r="46" spans="2:13" ht="27.75" customHeight="1">
      <c r="B46" s="1201"/>
      <c r="C46" s="1202"/>
      <c r="D46" s="85"/>
      <c r="E46" s="1207" t="s">
        <v>30</v>
      </c>
      <c r="F46" s="1207"/>
      <c r="G46" s="1207"/>
      <c r="H46" s="1208"/>
      <c r="I46" s="86">
        <v>34</v>
      </c>
      <c r="J46" s="87">
        <v>30</v>
      </c>
      <c r="K46" s="87">
        <v>31</v>
      </c>
      <c r="L46" s="87">
        <v>21</v>
      </c>
      <c r="M46" s="88">
        <v>2</v>
      </c>
    </row>
    <row r="47" spans="2:13" ht="27.75" customHeight="1">
      <c r="B47" s="1201"/>
      <c r="C47" s="1202"/>
      <c r="D47" s="85"/>
      <c r="E47" s="1207" t="s">
        <v>31</v>
      </c>
      <c r="F47" s="1207"/>
      <c r="G47" s="1207"/>
      <c r="H47" s="1208"/>
      <c r="I47" s="86" t="s">
        <v>484</v>
      </c>
      <c r="J47" s="87" t="s">
        <v>484</v>
      </c>
      <c r="K47" s="87" t="s">
        <v>484</v>
      </c>
      <c r="L47" s="87" t="s">
        <v>484</v>
      </c>
      <c r="M47" s="88" t="s">
        <v>484</v>
      </c>
    </row>
    <row r="48" spans="2:13" ht="27.75" customHeight="1">
      <c r="B48" s="1203"/>
      <c r="C48" s="1204"/>
      <c r="D48" s="85"/>
      <c r="E48" s="1207" t="s">
        <v>32</v>
      </c>
      <c r="F48" s="1207"/>
      <c r="G48" s="1207"/>
      <c r="H48" s="1208"/>
      <c r="I48" s="86" t="s">
        <v>484</v>
      </c>
      <c r="J48" s="87" t="s">
        <v>484</v>
      </c>
      <c r="K48" s="87" t="s">
        <v>484</v>
      </c>
      <c r="L48" s="87" t="s">
        <v>484</v>
      </c>
      <c r="M48" s="88" t="s">
        <v>484</v>
      </c>
    </row>
    <row r="49" spans="2:13" ht="27.75" customHeight="1">
      <c r="B49" s="1209" t="s">
        <v>33</v>
      </c>
      <c r="C49" s="1210"/>
      <c r="D49" s="89"/>
      <c r="E49" s="1207" t="s">
        <v>34</v>
      </c>
      <c r="F49" s="1207"/>
      <c r="G49" s="1207"/>
      <c r="H49" s="1208"/>
      <c r="I49" s="86">
        <v>5311</v>
      </c>
      <c r="J49" s="87">
        <v>9641</v>
      </c>
      <c r="K49" s="87">
        <v>9290</v>
      </c>
      <c r="L49" s="87">
        <v>10521</v>
      </c>
      <c r="M49" s="88">
        <v>11524</v>
      </c>
    </row>
    <row r="50" spans="2:13" ht="27.75" customHeight="1">
      <c r="B50" s="1201"/>
      <c r="C50" s="1202"/>
      <c r="D50" s="85"/>
      <c r="E50" s="1207" t="s">
        <v>35</v>
      </c>
      <c r="F50" s="1207"/>
      <c r="G50" s="1207"/>
      <c r="H50" s="1208"/>
      <c r="I50" s="86">
        <v>15727</v>
      </c>
      <c r="J50" s="87">
        <v>15487</v>
      </c>
      <c r="K50" s="87">
        <v>16212</v>
      </c>
      <c r="L50" s="87">
        <v>15598</v>
      </c>
      <c r="M50" s="88">
        <v>17562</v>
      </c>
    </row>
    <row r="51" spans="2:13" ht="27.75" customHeight="1">
      <c r="B51" s="1203"/>
      <c r="C51" s="1204"/>
      <c r="D51" s="85"/>
      <c r="E51" s="1207" t="s">
        <v>36</v>
      </c>
      <c r="F51" s="1207"/>
      <c r="G51" s="1207"/>
      <c r="H51" s="1208"/>
      <c r="I51" s="86">
        <v>67306</v>
      </c>
      <c r="J51" s="87">
        <v>66878</v>
      </c>
      <c r="K51" s="87">
        <v>67651</v>
      </c>
      <c r="L51" s="87">
        <v>67738</v>
      </c>
      <c r="M51" s="88">
        <v>66812</v>
      </c>
    </row>
    <row r="52" spans="2:13" ht="27.75" customHeight="1" thickBot="1">
      <c r="B52" s="1211" t="s">
        <v>37</v>
      </c>
      <c r="C52" s="1212"/>
      <c r="D52" s="90"/>
      <c r="E52" s="1213" t="s">
        <v>38</v>
      </c>
      <c r="F52" s="1213"/>
      <c r="G52" s="1213"/>
      <c r="H52" s="1214"/>
      <c r="I52" s="91">
        <v>25468</v>
      </c>
      <c r="J52" s="92">
        <v>18148</v>
      </c>
      <c r="K52" s="92">
        <v>12324</v>
      </c>
      <c r="L52" s="92">
        <v>8956</v>
      </c>
      <c r="M52" s="93">
        <v>6756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F21" zoomScaleNormal="100" zoomScaleSheetLayoutView="55" workbookViewId="0">
      <selection activeCell="G65" sqref="G65:O69"/>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563</v>
      </c>
      <c r="C41" s="246"/>
      <c r="D41" s="246"/>
      <c r="E41" s="246"/>
      <c r="F41" s="246"/>
      <c r="G41" s="246"/>
      <c r="H41" s="246"/>
      <c r="I41" s="246"/>
      <c r="J41" s="246"/>
      <c r="K41" s="246"/>
      <c r="L41" s="246"/>
      <c r="M41" s="246"/>
      <c r="N41" s="246"/>
      <c r="O41" s="246"/>
      <c r="P41" s="247"/>
    </row>
    <row r="42" spans="2:17">
      <c r="B42" s="248"/>
      <c r="C42" s="244"/>
      <c r="D42" s="244"/>
      <c r="E42" s="244"/>
      <c r="F42" s="244"/>
      <c r="G42" s="351" t="s">
        <v>564</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565</v>
      </c>
    </row>
    <row r="50" spans="1:17">
      <c r="B50" s="248"/>
      <c r="C50" s="244"/>
      <c r="D50" s="244"/>
      <c r="E50" s="244"/>
      <c r="F50" s="244"/>
      <c r="G50" s="1224"/>
      <c r="H50" s="1225"/>
      <c r="I50" s="1225"/>
      <c r="J50" s="1226"/>
      <c r="K50" s="354" t="s">
        <v>523</v>
      </c>
      <c r="L50" s="354" t="s">
        <v>524</v>
      </c>
      <c r="M50" s="354" t="s">
        <v>525</v>
      </c>
      <c r="N50" s="354" t="s">
        <v>526</v>
      </c>
      <c r="O50" s="354" t="s">
        <v>527</v>
      </c>
    </row>
    <row r="51" spans="1:17">
      <c r="B51" s="248"/>
      <c r="C51" s="244"/>
      <c r="D51" s="244"/>
      <c r="E51" s="244"/>
      <c r="F51" s="244"/>
      <c r="G51" s="1227" t="s">
        <v>566</v>
      </c>
      <c r="H51" s="1228"/>
      <c r="I51" s="1233" t="s">
        <v>567</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568</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569</v>
      </c>
      <c r="H55" s="1241"/>
      <c r="I55" s="1237" t="s">
        <v>567</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568</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570</v>
      </c>
      <c r="C63" s="244"/>
      <c r="D63" s="244"/>
      <c r="E63" s="244"/>
      <c r="F63" s="244"/>
      <c r="G63" s="244"/>
      <c r="H63" s="244"/>
      <c r="I63" s="244"/>
      <c r="J63" s="244"/>
      <c r="K63" s="244"/>
      <c r="L63" s="244"/>
      <c r="M63" s="244"/>
      <c r="N63" s="244"/>
      <c r="O63" s="244"/>
    </row>
    <row r="64" spans="1:17">
      <c r="B64" s="248"/>
      <c r="C64" s="244"/>
      <c r="D64" s="244"/>
      <c r="E64" s="244"/>
      <c r="F64" s="244"/>
      <c r="G64" s="351" t="s">
        <v>564</v>
      </c>
      <c r="I64" s="352"/>
      <c r="J64" s="352"/>
      <c r="K64" s="352"/>
      <c r="L64" s="244"/>
      <c r="M64" s="244"/>
      <c r="N64" s="244"/>
      <c r="O64" s="244"/>
    </row>
    <row r="65" spans="2:30">
      <c r="B65" s="248"/>
      <c r="C65" s="244"/>
      <c r="D65" s="244"/>
      <c r="E65" s="244"/>
      <c r="F65" s="244"/>
      <c r="G65" s="1247" t="s">
        <v>573</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571</v>
      </c>
      <c r="I71" s="368"/>
      <c r="J71" s="364"/>
      <c r="K71" s="364"/>
      <c r="L71" s="365"/>
      <c r="M71" s="364"/>
      <c r="N71" s="365"/>
      <c r="O71" s="366"/>
    </row>
    <row r="72" spans="2:30">
      <c r="B72" s="248"/>
      <c r="C72" s="244"/>
      <c r="D72" s="244"/>
      <c r="E72" s="244"/>
      <c r="F72" s="244"/>
      <c r="G72" s="1224"/>
      <c r="H72" s="1225"/>
      <c r="I72" s="1225"/>
      <c r="J72" s="1226"/>
      <c r="K72" s="354" t="s">
        <v>523</v>
      </c>
      <c r="L72" s="354" t="s">
        <v>524</v>
      </c>
      <c r="M72" s="354" t="s">
        <v>525</v>
      </c>
      <c r="N72" s="354" t="s">
        <v>526</v>
      </c>
      <c r="O72" s="354" t="s">
        <v>527</v>
      </c>
    </row>
    <row r="73" spans="2:30">
      <c r="B73" s="248"/>
      <c r="C73" s="244"/>
      <c r="D73" s="244"/>
      <c r="E73" s="244"/>
      <c r="F73" s="244"/>
      <c r="G73" s="1227" t="s">
        <v>566</v>
      </c>
      <c r="H73" s="1228"/>
      <c r="I73" s="1233" t="s">
        <v>567</v>
      </c>
      <c r="J73" s="1233"/>
      <c r="K73" s="1248">
        <v>72.400000000000006</v>
      </c>
      <c r="L73" s="1248">
        <v>51.3</v>
      </c>
      <c r="M73" s="1236">
        <v>34.4</v>
      </c>
      <c r="N73" s="1236">
        <v>25</v>
      </c>
      <c r="O73" s="1236">
        <v>18.3</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572</v>
      </c>
      <c r="J75" s="1237"/>
      <c r="K75" s="1249">
        <v>7.7</v>
      </c>
      <c r="L75" s="1249">
        <v>6</v>
      </c>
      <c r="M75" s="1249">
        <v>4.8</v>
      </c>
      <c r="N75" s="1249">
        <v>4.3</v>
      </c>
      <c r="O75" s="1249">
        <v>3.9</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569</v>
      </c>
      <c r="H77" s="1241"/>
      <c r="I77" s="1237" t="s">
        <v>567</v>
      </c>
      <c r="J77" s="1237"/>
      <c r="K77" s="1248">
        <v>62.5</v>
      </c>
      <c r="L77" s="1248">
        <v>57.8</v>
      </c>
      <c r="M77" s="1236">
        <v>49.8</v>
      </c>
      <c r="N77" s="1236">
        <v>45.1</v>
      </c>
      <c r="O77" s="1236">
        <v>37.4</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572</v>
      </c>
      <c r="J79" s="1246"/>
      <c r="K79" s="1251">
        <v>8.6</v>
      </c>
      <c r="L79" s="1251">
        <v>8.3000000000000007</v>
      </c>
      <c r="M79" s="1251">
        <v>7.7</v>
      </c>
      <c r="N79" s="1251">
        <v>7.1</v>
      </c>
      <c r="O79" s="1251">
        <v>6.3</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16"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20157</v>
      </c>
      <c r="E3" s="116"/>
      <c r="F3" s="117">
        <v>36765</v>
      </c>
      <c r="G3" s="118"/>
      <c r="H3" s="119"/>
    </row>
    <row r="4" spans="1:8">
      <c r="A4" s="120"/>
      <c r="B4" s="121"/>
      <c r="C4" s="122"/>
      <c r="D4" s="123">
        <v>14950</v>
      </c>
      <c r="E4" s="124"/>
      <c r="F4" s="125">
        <v>20975</v>
      </c>
      <c r="G4" s="126"/>
      <c r="H4" s="127"/>
    </row>
    <row r="5" spans="1:8">
      <c r="A5" s="108" t="s">
        <v>517</v>
      </c>
      <c r="B5" s="113"/>
      <c r="C5" s="114"/>
      <c r="D5" s="115">
        <v>45072</v>
      </c>
      <c r="E5" s="116"/>
      <c r="F5" s="117">
        <v>39052</v>
      </c>
      <c r="G5" s="118"/>
      <c r="H5" s="119"/>
    </row>
    <row r="6" spans="1:8">
      <c r="A6" s="120"/>
      <c r="B6" s="121"/>
      <c r="C6" s="122"/>
      <c r="D6" s="123">
        <v>37174</v>
      </c>
      <c r="E6" s="124"/>
      <c r="F6" s="125">
        <v>21186</v>
      </c>
      <c r="G6" s="126"/>
      <c r="H6" s="127"/>
    </row>
    <row r="7" spans="1:8">
      <c r="A7" s="108" t="s">
        <v>518</v>
      </c>
      <c r="B7" s="113"/>
      <c r="C7" s="114"/>
      <c r="D7" s="115">
        <v>39014</v>
      </c>
      <c r="E7" s="116"/>
      <c r="F7" s="117">
        <v>41235</v>
      </c>
      <c r="G7" s="118"/>
      <c r="H7" s="119"/>
    </row>
    <row r="8" spans="1:8">
      <c r="A8" s="120"/>
      <c r="B8" s="121"/>
      <c r="C8" s="122"/>
      <c r="D8" s="123">
        <v>29027</v>
      </c>
      <c r="E8" s="124"/>
      <c r="F8" s="125">
        <v>22086</v>
      </c>
      <c r="G8" s="126"/>
      <c r="H8" s="127"/>
    </row>
    <row r="9" spans="1:8">
      <c r="A9" s="108" t="s">
        <v>519</v>
      </c>
      <c r="B9" s="113"/>
      <c r="C9" s="114"/>
      <c r="D9" s="115">
        <v>22167</v>
      </c>
      <c r="E9" s="116"/>
      <c r="F9" s="117">
        <v>41862</v>
      </c>
      <c r="G9" s="118"/>
      <c r="H9" s="119"/>
    </row>
    <row r="10" spans="1:8">
      <c r="A10" s="120"/>
      <c r="B10" s="121"/>
      <c r="C10" s="122"/>
      <c r="D10" s="123">
        <v>18901</v>
      </c>
      <c r="E10" s="124"/>
      <c r="F10" s="125">
        <v>23710</v>
      </c>
      <c r="G10" s="126"/>
      <c r="H10" s="127"/>
    </row>
    <row r="11" spans="1:8">
      <c r="A11" s="108" t="s">
        <v>520</v>
      </c>
      <c r="B11" s="113"/>
      <c r="C11" s="114"/>
      <c r="D11" s="115">
        <v>23101</v>
      </c>
      <c r="E11" s="116"/>
      <c r="F11" s="117">
        <v>43554</v>
      </c>
      <c r="G11" s="118"/>
      <c r="H11" s="119"/>
    </row>
    <row r="12" spans="1:8">
      <c r="A12" s="120"/>
      <c r="B12" s="121"/>
      <c r="C12" s="128"/>
      <c r="D12" s="123">
        <v>20959</v>
      </c>
      <c r="E12" s="124"/>
      <c r="F12" s="125">
        <v>24811</v>
      </c>
      <c r="G12" s="126"/>
      <c r="H12" s="127"/>
    </row>
    <row r="13" spans="1:8">
      <c r="A13" s="108"/>
      <c r="B13" s="113"/>
      <c r="C13" s="129"/>
      <c r="D13" s="130">
        <v>29902</v>
      </c>
      <c r="E13" s="131"/>
      <c r="F13" s="132">
        <v>40494</v>
      </c>
      <c r="G13" s="133"/>
      <c r="H13" s="119"/>
    </row>
    <row r="14" spans="1:8">
      <c r="A14" s="120"/>
      <c r="B14" s="121"/>
      <c r="C14" s="122"/>
      <c r="D14" s="123">
        <v>24202</v>
      </c>
      <c r="E14" s="124"/>
      <c r="F14" s="125">
        <v>22554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10.29</v>
      </c>
      <c r="C19" s="134">
        <f>ROUND(VALUE(SUBSTITUTE(実質収支比率等に係る経年分析!G$48,"▲","-")),2)</f>
        <v>8.69</v>
      </c>
      <c r="D19" s="134">
        <f>ROUND(VALUE(SUBSTITUTE(実質収支比率等に係る経年分析!H$48,"▲","-")),2)</f>
        <v>10.53</v>
      </c>
      <c r="E19" s="134">
        <f>ROUND(VALUE(SUBSTITUTE(実質収支比率等に係る経年分析!I$48,"▲","-")),2)</f>
        <v>10.61</v>
      </c>
      <c r="F19" s="134">
        <f>ROUND(VALUE(SUBSTITUTE(実質収支比率等に係る経年分析!J$48,"▲","-")),2)</f>
        <v>11.35</v>
      </c>
    </row>
    <row r="20" spans="1:11">
      <c r="A20" s="134" t="s">
        <v>43</v>
      </c>
      <c r="B20" s="134">
        <f>ROUND(VALUE(SUBSTITUTE(実質収支比率等に係る経年分析!F$47,"▲","-")),2)</f>
        <v>8.08</v>
      </c>
      <c r="C20" s="134">
        <f>ROUND(VALUE(SUBSTITUTE(実質収支比率等に係る経年分析!G$47,"▲","-")),2)</f>
        <v>9.69</v>
      </c>
      <c r="D20" s="134">
        <f>ROUND(VALUE(SUBSTITUTE(実質収支比率等に係る経年分析!H$47,"▲","-")),2)</f>
        <v>10.89</v>
      </c>
      <c r="E20" s="134">
        <f>ROUND(VALUE(SUBSTITUTE(実質収支比率等に係る経年分析!I$47,"▲","-")),2)</f>
        <v>11.64</v>
      </c>
      <c r="F20" s="134">
        <f>ROUND(VALUE(SUBSTITUTE(実質収支比率等に係る経年分析!J$47,"▲","-")),2)</f>
        <v>10.44</v>
      </c>
    </row>
    <row r="21" spans="1:11">
      <c r="A21" s="134" t="s">
        <v>44</v>
      </c>
      <c r="B21" s="134">
        <f>IF(ISNUMBER(VALUE(SUBSTITUTE(実質収支比率等に係る経年分析!F$49,"▲","-"))),ROUND(VALUE(SUBSTITUTE(実質収支比率等に係る経年分析!F$49,"▲","-")),2),NA())</f>
        <v>6.84</v>
      </c>
      <c r="C21" s="134">
        <f>IF(ISNUMBER(VALUE(SUBSTITUTE(実質収支比率等に係る経年分析!G$49,"▲","-"))),ROUND(VALUE(SUBSTITUTE(実質収支比率等に係る経年分析!G$49,"▲","-")),2),NA())</f>
        <v>0.2</v>
      </c>
      <c r="D21" s="134">
        <f>IF(ISNUMBER(VALUE(SUBSTITUTE(実質収支比率等に係る経年分析!H$49,"▲","-"))),ROUND(VALUE(SUBSTITUTE(実質収支比率等に係る経年分析!H$49,"▲","-")),2),NA())</f>
        <v>3.22</v>
      </c>
      <c r="E21" s="134">
        <f>IF(ISNUMBER(VALUE(SUBSTITUTE(実質収支比率等に係る経年分析!I$49,"▲","-"))),ROUND(VALUE(SUBSTITUTE(実質収支比率等に係る経年分析!I$49,"▲","-")),2),NA())</f>
        <v>0.94</v>
      </c>
      <c r="F21" s="134">
        <f>IF(ISNUMBER(VALUE(SUBSTITUTE(実質収支比率等に係る経年分析!J$49,"▲","-"))),ROUND(VALUE(SUBSTITUTE(実質収支比率等に係る経年分析!J$49,"▲","-")),2),NA())</f>
        <v>-0.14000000000000001</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7.0000000000000007E-2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0.08</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交通災害共済特別会計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0.14000000000000001</v>
      </c>
    </row>
    <row r="30" spans="1:11">
      <c r="A30" s="135" t="str">
        <f>IF(連結実質赤字比率に係る赤字・黒字の構成分析!C$40="",NA(),連結実質赤字比率に係る赤字・黒字の構成分析!C$40)</f>
        <v>草加都市計画新田西部土地区画整理事業特別会計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0.28999999999999998</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0.97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0.79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0.48</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1.27</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3.36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2.75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2.31</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5.72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6.33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6.89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6.53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6.09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10.28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8.69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10.53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11.35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13.34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15.67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18.21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14.12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15.33</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7351</v>
      </c>
      <c r="E42" s="136"/>
      <c r="F42" s="136"/>
      <c r="G42" s="136">
        <f>'実質公債費比率（分子）の構造'!L$52</f>
        <v>6897</v>
      </c>
      <c r="H42" s="136"/>
      <c r="I42" s="136"/>
      <c r="J42" s="136">
        <f>'実質公債費比率（分子）の構造'!M$52</f>
        <v>7589</v>
      </c>
      <c r="K42" s="136"/>
      <c r="L42" s="136"/>
      <c r="M42" s="136">
        <f>'実質公債費比率（分子）の構造'!N$52</f>
        <v>7752</v>
      </c>
      <c r="N42" s="136"/>
      <c r="O42" s="136"/>
      <c r="P42" s="136">
        <f>'実質公債費比率（分子）の構造'!O$52</f>
        <v>7348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128</v>
      </c>
      <c r="C44" s="136"/>
      <c r="D44" s="136"/>
      <c r="E44" s="136">
        <f>'実質公債費比率（分子）の構造'!L$50</f>
        <v>126</v>
      </c>
      <c r="F44" s="136"/>
      <c r="G44" s="136"/>
      <c r="H44" s="136">
        <f>'実質公債費比率（分子）の構造'!M$50</f>
        <v>27</v>
      </c>
      <c r="I44" s="136"/>
      <c r="J44" s="136"/>
      <c r="K44" s="136">
        <f>'実質公債費比率（分子）の構造'!N$50</f>
        <v>72</v>
      </c>
      <c r="L44" s="136"/>
      <c r="M44" s="136"/>
      <c r="N44" s="136">
        <f>'実質公債費比率（分子）の構造'!O$50</f>
        <v>79</v>
      </c>
      <c r="O44" s="136"/>
      <c r="P44" s="136"/>
    </row>
    <row r="45" spans="1:16">
      <c r="A45" s="136" t="s">
        <v>54</v>
      </c>
      <c r="B45" s="136">
        <f>'実質公債費比率（分子）の構造'!K$49</f>
        <v>112</v>
      </c>
      <c r="C45" s="136"/>
      <c r="D45" s="136"/>
      <c r="E45" s="136">
        <f>'実質公債費比率（分子）の構造'!L$49</f>
        <v>134</v>
      </c>
      <c r="F45" s="136"/>
      <c r="G45" s="136"/>
      <c r="H45" s="136">
        <f>'実質公債費比率（分子）の構造'!M$49</f>
        <v>124</v>
      </c>
      <c r="I45" s="136"/>
      <c r="J45" s="136"/>
      <c r="K45" s="136">
        <f>'実質公債費比率（分子）の構造'!N$49</f>
        <v>93</v>
      </c>
      <c r="L45" s="136"/>
      <c r="M45" s="136"/>
      <c r="N45" s="136">
        <f>'実質公債費比率（分子）の構造'!O$49</f>
        <v>150</v>
      </c>
      <c r="O45" s="136"/>
      <c r="P45" s="136"/>
    </row>
    <row r="46" spans="1:16">
      <c r="A46" s="136" t="s">
        <v>55</v>
      </c>
      <c r="B46" s="136">
        <f>'実質公債費比率（分子）の構造'!K$48</f>
        <v>3631</v>
      </c>
      <c r="C46" s="136"/>
      <c r="D46" s="136"/>
      <c r="E46" s="136">
        <f>'実質公債費比率（分子）の構造'!L$48</f>
        <v>3479</v>
      </c>
      <c r="F46" s="136"/>
      <c r="G46" s="136"/>
      <c r="H46" s="136">
        <f>'実質公債費比率（分子）の構造'!M$48</f>
        <v>3547</v>
      </c>
      <c r="I46" s="136"/>
      <c r="J46" s="136"/>
      <c r="K46" s="136">
        <f>'実質公債費比率（分子）の構造'!N$48</f>
        <v>3453</v>
      </c>
      <c r="L46" s="136"/>
      <c r="M46" s="136"/>
      <c r="N46" s="136">
        <f>'実質公債費比率（分子）の構造'!O$48</f>
        <v>3638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5118</v>
      </c>
      <c r="C49" s="136"/>
      <c r="D49" s="136"/>
      <c r="E49" s="136">
        <f>'実質公債費比率（分子）の構造'!L$45</f>
        <v>5150</v>
      </c>
      <c r="F49" s="136"/>
      <c r="G49" s="136"/>
      <c r="H49" s="136">
        <f>'実質公債費比率（分子）の構造'!M$45</f>
        <v>5373</v>
      </c>
      <c r="I49" s="136"/>
      <c r="J49" s="136"/>
      <c r="K49" s="136">
        <f>'実質公債費比率（分子）の構造'!N$45</f>
        <v>5350</v>
      </c>
      <c r="L49" s="136"/>
      <c r="M49" s="136"/>
      <c r="N49" s="136">
        <f>'実質公債費比率（分子）の構造'!O$45</f>
        <v>5067</v>
      </c>
      <c r="O49" s="136"/>
      <c r="P49" s="136"/>
    </row>
    <row r="50" spans="1:16">
      <c r="A50" s="136" t="s">
        <v>59</v>
      </c>
      <c r="B50" s="136" t="e">
        <f>NA()</f>
        <v>#N/A</v>
      </c>
      <c r="C50" s="136">
        <f>IF(ISNUMBER('実質公債費比率（分子）の構造'!K$53),'実質公債費比率（分子）の構造'!K$53,NA())</f>
        <v>1638</v>
      </c>
      <c r="D50" s="136" t="e">
        <f>NA()</f>
        <v>#N/A</v>
      </c>
      <c r="E50" s="136" t="e">
        <f>NA()</f>
        <v>#N/A</v>
      </c>
      <c r="F50" s="136">
        <f>IF(ISNUMBER('実質公債費比率（分子）の構造'!L$53),'実質公債費比率（分子）の構造'!L$53,NA())</f>
        <v>1992</v>
      </c>
      <c r="G50" s="136" t="e">
        <f>NA()</f>
        <v>#N/A</v>
      </c>
      <c r="H50" s="136" t="e">
        <f>NA()</f>
        <v>#N/A</v>
      </c>
      <c r="I50" s="136">
        <f>IF(ISNUMBER('実質公債費比率（分子）の構造'!M$53),'実質公債費比率（分子）の構造'!M$53,NA())</f>
        <v>1482</v>
      </c>
      <c r="J50" s="136" t="e">
        <f>NA()</f>
        <v>#N/A</v>
      </c>
      <c r="K50" s="136" t="e">
        <f>NA()</f>
        <v>#N/A</v>
      </c>
      <c r="L50" s="136">
        <f>IF(ISNUMBER('実質公債費比率（分子）の構造'!N$53),'実質公債費比率（分子）の構造'!N$53,NA())</f>
        <v>1216</v>
      </c>
      <c r="M50" s="136" t="e">
        <f>NA()</f>
        <v>#N/A</v>
      </c>
      <c r="N50" s="136" t="e">
        <f>NA()</f>
        <v>#N/A</v>
      </c>
      <c r="O50" s="136">
        <f>IF(ISNUMBER('実質公債費比率（分子）の構造'!O$53),'実質公債費比率（分子）の構造'!O$53,NA())</f>
        <v>1586</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67306</v>
      </c>
      <c r="E56" s="135"/>
      <c r="F56" s="135"/>
      <c r="G56" s="135">
        <f>'将来負担比率（分子）の構造'!J$51</f>
        <v>66878</v>
      </c>
      <c r="H56" s="135"/>
      <c r="I56" s="135"/>
      <c r="J56" s="135">
        <f>'将来負担比率（分子）の構造'!K$51</f>
        <v>67651</v>
      </c>
      <c r="K56" s="135"/>
      <c r="L56" s="135"/>
      <c r="M56" s="135">
        <f>'将来負担比率（分子）の構造'!L$51</f>
        <v>67738</v>
      </c>
      <c r="N56" s="135"/>
      <c r="O56" s="135"/>
      <c r="P56" s="135">
        <f>'将来負担比率（分子）の構造'!M$51</f>
        <v>66812</v>
      </c>
    </row>
    <row r="57" spans="1:16">
      <c r="A57" s="135" t="s">
        <v>35</v>
      </c>
      <c r="B57" s="135"/>
      <c r="C57" s="135"/>
      <c r="D57" s="135">
        <f>'将来負担比率（分子）の構造'!I$50</f>
        <v>15727</v>
      </c>
      <c r="E57" s="135"/>
      <c r="F57" s="135"/>
      <c r="G57" s="135">
        <f>'将来負担比率（分子）の構造'!J$50</f>
        <v>15487</v>
      </c>
      <c r="H57" s="135"/>
      <c r="I57" s="135"/>
      <c r="J57" s="135">
        <f>'将来負担比率（分子）の構造'!K$50</f>
        <v>16212</v>
      </c>
      <c r="K57" s="135"/>
      <c r="L57" s="135"/>
      <c r="M57" s="135">
        <f>'将来負担比率（分子）の構造'!L$50</f>
        <v>15598</v>
      </c>
      <c r="N57" s="135"/>
      <c r="O57" s="135"/>
      <c r="P57" s="135">
        <f>'将来負担比率（分子）の構造'!M$50</f>
        <v>17562</v>
      </c>
    </row>
    <row r="58" spans="1:16">
      <c r="A58" s="135" t="s">
        <v>34</v>
      </c>
      <c r="B58" s="135"/>
      <c r="C58" s="135"/>
      <c r="D58" s="135">
        <f>'将来負担比率（分子）の構造'!I$49</f>
        <v>5311</v>
      </c>
      <c r="E58" s="135"/>
      <c r="F58" s="135"/>
      <c r="G58" s="135">
        <f>'将来負担比率（分子）の構造'!J$49</f>
        <v>9641</v>
      </c>
      <c r="H58" s="135"/>
      <c r="I58" s="135"/>
      <c r="J58" s="135">
        <f>'将来負担比率（分子）の構造'!K$49</f>
        <v>9290</v>
      </c>
      <c r="K58" s="135"/>
      <c r="L58" s="135"/>
      <c r="M58" s="135">
        <f>'将来負担比率（分子）の構造'!L$49</f>
        <v>10521</v>
      </c>
      <c r="N58" s="135"/>
      <c r="O58" s="135"/>
      <c r="P58" s="135">
        <f>'将来負担比率（分子）の構造'!M$49</f>
        <v>11524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34</v>
      </c>
      <c r="C61" s="135"/>
      <c r="D61" s="135"/>
      <c r="E61" s="135">
        <f>'将来負担比率（分子）の構造'!J$46</f>
        <v>30</v>
      </c>
      <c r="F61" s="135"/>
      <c r="G61" s="135"/>
      <c r="H61" s="135">
        <f>'将来負担比率（分子）の構造'!K$46</f>
        <v>31</v>
      </c>
      <c r="I61" s="135"/>
      <c r="J61" s="135"/>
      <c r="K61" s="135">
        <f>'将来負担比率（分子）の構造'!L$46</f>
        <v>21</v>
      </c>
      <c r="L61" s="135"/>
      <c r="M61" s="135"/>
      <c r="N61" s="135">
        <f>'将来負担比率（分子）の構造'!M$46</f>
        <v>2</v>
      </c>
      <c r="O61" s="135"/>
      <c r="P61" s="135"/>
    </row>
    <row r="62" spans="1:16">
      <c r="A62" s="135" t="s">
        <v>29</v>
      </c>
      <c r="B62" s="135">
        <f>'将来負担比率（分子）の構造'!I$45</f>
        <v>10826</v>
      </c>
      <c r="C62" s="135"/>
      <c r="D62" s="135"/>
      <c r="E62" s="135">
        <f>'将来負担比率（分子）の構造'!J$45</f>
        <v>10107</v>
      </c>
      <c r="F62" s="135"/>
      <c r="G62" s="135"/>
      <c r="H62" s="135">
        <f>'将来負担比率（分子）の構造'!K$45</f>
        <v>9103</v>
      </c>
      <c r="I62" s="135"/>
      <c r="J62" s="135"/>
      <c r="K62" s="135">
        <f>'将来負担比率（分子）の構造'!L$45</f>
        <v>8087</v>
      </c>
      <c r="L62" s="135"/>
      <c r="M62" s="135"/>
      <c r="N62" s="135">
        <f>'将来負担比率（分子）の構造'!M$45</f>
        <v>7365</v>
      </c>
      <c r="O62" s="135"/>
      <c r="P62" s="135"/>
    </row>
    <row r="63" spans="1:16">
      <c r="A63" s="135" t="s">
        <v>28</v>
      </c>
      <c r="B63" s="135">
        <f>'将来負担比率（分子）の構造'!I$44</f>
        <v>784</v>
      </c>
      <c r="C63" s="135"/>
      <c r="D63" s="135"/>
      <c r="E63" s="135">
        <f>'将来負担比率（分子）の構造'!J$44</f>
        <v>673</v>
      </c>
      <c r="F63" s="135"/>
      <c r="G63" s="135"/>
      <c r="H63" s="135">
        <f>'将来負担比率（分子）の構造'!K$44</f>
        <v>704</v>
      </c>
      <c r="I63" s="135"/>
      <c r="J63" s="135"/>
      <c r="K63" s="135">
        <f>'将来負担比率（分子）の構造'!L$44</f>
        <v>1216</v>
      </c>
      <c r="L63" s="135"/>
      <c r="M63" s="135"/>
      <c r="N63" s="135">
        <f>'将来負担比率（分子）の構造'!M$44</f>
        <v>2184</v>
      </c>
      <c r="O63" s="135"/>
      <c r="P63" s="135"/>
    </row>
    <row r="64" spans="1:16">
      <c r="A64" s="135" t="s">
        <v>27</v>
      </c>
      <c r="B64" s="135">
        <f>'将来負担比率（分子）の構造'!I$43</f>
        <v>43984</v>
      </c>
      <c r="C64" s="135"/>
      <c r="D64" s="135"/>
      <c r="E64" s="135">
        <f>'将来負担比率（分子）の構造'!J$43</f>
        <v>41286</v>
      </c>
      <c r="F64" s="135"/>
      <c r="G64" s="135"/>
      <c r="H64" s="135">
        <f>'将来負担比率（分子）の構造'!K$43</f>
        <v>38080</v>
      </c>
      <c r="I64" s="135"/>
      <c r="J64" s="135"/>
      <c r="K64" s="135">
        <f>'将来負担比率（分子）の構造'!L$43</f>
        <v>35505</v>
      </c>
      <c r="L64" s="135"/>
      <c r="M64" s="135"/>
      <c r="N64" s="135">
        <f>'将来負担比率（分子）の構造'!M$43</f>
        <v>33758</v>
      </c>
      <c r="O64" s="135"/>
      <c r="P64" s="135"/>
    </row>
    <row r="65" spans="1:16">
      <c r="A65" s="135" t="s">
        <v>26</v>
      </c>
      <c r="B65" s="135">
        <f>'将来負担比率（分子）の構造'!I$42</f>
        <v>4489</v>
      </c>
      <c r="C65" s="135"/>
      <c r="D65" s="135"/>
      <c r="E65" s="135">
        <f>'将来負担比率（分子）の構造'!J$42</f>
        <v>1846</v>
      </c>
      <c r="F65" s="135"/>
      <c r="G65" s="135"/>
      <c r="H65" s="135">
        <f>'将来負担比率（分子）の構造'!K$42</f>
        <v>1717</v>
      </c>
      <c r="I65" s="135"/>
      <c r="J65" s="135"/>
      <c r="K65" s="135">
        <f>'将来負担比率（分子）の構造'!L$42</f>
        <v>1801</v>
      </c>
      <c r="L65" s="135"/>
      <c r="M65" s="135"/>
      <c r="N65" s="135">
        <f>'将来負担比率（分子）の構造'!M$42</f>
        <v>2077</v>
      </c>
      <c r="O65" s="135"/>
      <c r="P65" s="135"/>
    </row>
    <row r="66" spans="1:16">
      <c r="A66" s="135" t="s">
        <v>25</v>
      </c>
      <c r="B66" s="135">
        <f>'将来負担比率（分子）の構造'!I$41</f>
        <v>53695</v>
      </c>
      <c r="C66" s="135"/>
      <c r="D66" s="135"/>
      <c r="E66" s="135">
        <f>'将来負担比率（分子）の構造'!J$41</f>
        <v>56211</v>
      </c>
      <c r="F66" s="135"/>
      <c r="G66" s="135"/>
      <c r="H66" s="135">
        <f>'将来負担比率（分子）の構造'!K$41</f>
        <v>55842</v>
      </c>
      <c r="I66" s="135"/>
      <c r="J66" s="135"/>
      <c r="K66" s="135">
        <f>'将来負担比率（分子）の構造'!L$41</f>
        <v>56184</v>
      </c>
      <c r="L66" s="135"/>
      <c r="M66" s="135"/>
      <c r="N66" s="135">
        <f>'将来負担比率（分子）の構造'!M$41</f>
        <v>57268</v>
      </c>
      <c r="O66" s="135"/>
      <c r="P66" s="135"/>
    </row>
    <row r="67" spans="1:16">
      <c r="A67" s="135" t="s">
        <v>63</v>
      </c>
      <c r="B67" s="135" t="e">
        <f>NA()</f>
        <v>#N/A</v>
      </c>
      <c r="C67" s="135">
        <f>IF(ISNUMBER('将来負担比率（分子）の構造'!I$52), IF('将来負担比率（分子）の構造'!I$52 &lt; 0, 0, '将来負担比率（分子）の構造'!I$52), NA())</f>
        <v>25468</v>
      </c>
      <c r="D67" s="135" t="e">
        <f>NA()</f>
        <v>#N/A</v>
      </c>
      <c r="E67" s="135" t="e">
        <f>NA()</f>
        <v>#N/A</v>
      </c>
      <c r="F67" s="135">
        <f>IF(ISNUMBER('将来負担比率（分子）の構造'!J$52), IF('将来負担比率（分子）の構造'!J$52 &lt; 0, 0, '将来負担比率（分子）の構造'!J$52), NA())</f>
        <v>18148</v>
      </c>
      <c r="G67" s="135" t="e">
        <f>NA()</f>
        <v>#N/A</v>
      </c>
      <c r="H67" s="135" t="e">
        <f>NA()</f>
        <v>#N/A</v>
      </c>
      <c r="I67" s="135">
        <f>IF(ISNUMBER('将来負担比率（分子）の構造'!K$52), IF('将来負担比率（分子）の構造'!K$52 &lt; 0, 0, '将来負担比率（分子）の構造'!K$52), NA())</f>
        <v>12324</v>
      </c>
      <c r="J67" s="135" t="e">
        <f>NA()</f>
        <v>#N/A</v>
      </c>
      <c r="K67" s="135" t="e">
        <f>NA()</f>
        <v>#N/A</v>
      </c>
      <c r="L67" s="135">
        <f>IF(ISNUMBER('将来負担比率（分子）の構造'!L$52), IF('将来負担比率（分子）の構造'!L$52 &lt; 0, 0, '将来負担比率（分子）の構造'!L$52), NA())</f>
        <v>8956</v>
      </c>
      <c r="M67" s="135" t="e">
        <f>NA()</f>
        <v>#N/A</v>
      </c>
      <c r="N67" s="135" t="e">
        <f>NA()</f>
        <v>#N/A</v>
      </c>
      <c r="O67" s="135">
        <f>IF(ISNUMBER('将来負担比率（分子）の構造'!M$52), IF('将来負担比率（分子）の構造'!M$52 &lt; 0, 0, '将来負担比率（分子）の構造'!M$52), NA())</f>
        <v>6756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S49" sqref="S49"/>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35797104</v>
      </c>
      <c r="S5" s="613"/>
      <c r="T5" s="613"/>
      <c r="U5" s="613"/>
      <c r="V5" s="613"/>
      <c r="W5" s="613"/>
      <c r="X5" s="613"/>
      <c r="Y5" s="614"/>
      <c r="Z5" s="615">
        <v>48.5</v>
      </c>
      <c r="AA5" s="615"/>
      <c r="AB5" s="615"/>
      <c r="AC5" s="615"/>
      <c r="AD5" s="616">
        <v>33241685</v>
      </c>
      <c r="AE5" s="616"/>
      <c r="AF5" s="616"/>
      <c r="AG5" s="616"/>
      <c r="AH5" s="616"/>
      <c r="AI5" s="616"/>
      <c r="AJ5" s="616"/>
      <c r="AK5" s="616"/>
      <c r="AL5" s="617">
        <v>80.2</v>
      </c>
      <c r="AM5" s="618"/>
      <c r="AN5" s="618"/>
      <c r="AO5" s="619"/>
      <c r="AP5" s="609" t="s">
        <v>207</v>
      </c>
      <c r="AQ5" s="610"/>
      <c r="AR5" s="610"/>
      <c r="AS5" s="610"/>
      <c r="AT5" s="610"/>
      <c r="AU5" s="610"/>
      <c r="AV5" s="610"/>
      <c r="AW5" s="610"/>
      <c r="AX5" s="610"/>
      <c r="AY5" s="610"/>
      <c r="AZ5" s="610"/>
      <c r="BA5" s="610"/>
      <c r="BB5" s="610"/>
      <c r="BC5" s="610"/>
      <c r="BD5" s="610"/>
      <c r="BE5" s="610"/>
      <c r="BF5" s="611"/>
      <c r="BG5" s="623">
        <v>33241685</v>
      </c>
      <c r="BH5" s="624"/>
      <c r="BI5" s="624"/>
      <c r="BJ5" s="624"/>
      <c r="BK5" s="624"/>
      <c r="BL5" s="624"/>
      <c r="BM5" s="624"/>
      <c r="BN5" s="625"/>
      <c r="BO5" s="626">
        <v>92.9</v>
      </c>
      <c r="BP5" s="626"/>
      <c r="BQ5" s="626"/>
      <c r="BR5" s="626"/>
      <c r="BS5" s="627">
        <v>391409</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412081</v>
      </c>
      <c r="S6" s="624"/>
      <c r="T6" s="624"/>
      <c r="U6" s="624"/>
      <c r="V6" s="624"/>
      <c r="W6" s="624"/>
      <c r="X6" s="624"/>
      <c r="Y6" s="625"/>
      <c r="Z6" s="626">
        <v>0.6</v>
      </c>
      <c r="AA6" s="626"/>
      <c r="AB6" s="626"/>
      <c r="AC6" s="626"/>
      <c r="AD6" s="627">
        <v>412081</v>
      </c>
      <c r="AE6" s="627"/>
      <c r="AF6" s="627"/>
      <c r="AG6" s="627"/>
      <c r="AH6" s="627"/>
      <c r="AI6" s="627"/>
      <c r="AJ6" s="627"/>
      <c r="AK6" s="627"/>
      <c r="AL6" s="628">
        <v>1</v>
      </c>
      <c r="AM6" s="629"/>
      <c r="AN6" s="629"/>
      <c r="AO6" s="630"/>
      <c r="AP6" s="620" t="s">
        <v>212</v>
      </c>
      <c r="AQ6" s="621"/>
      <c r="AR6" s="621"/>
      <c r="AS6" s="621"/>
      <c r="AT6" s="621"/>
      <c r="AU6" s="621"/>
      <c r="AV6" s="621"/>
      <c r="AW6" s="621"/>
      <c r="AX6" s="621"/>
      <c r="AY6" s="621"/>
      <c r="AZ6" s="621"/>
      <c r="BA6" s="621"/>
      <c r="BB6" s="621"/>
      <c r="BC6" s="621"/>
      <c r="BD6" s="621"/>
      <c r="BE6" s="621"/>
      <c r="BF6" s="622"/>
      <c r="BG6" s="623">
        <v>33241685</v>
      </c>
      <c r="BH6" s="624"/>
      <c r="BI6" s="624"/>
      <c r="BJ6" s="624"/>
      <c r="BK6" s="624"/>
      <c r="BL6" s="624"/>
      <c r="BM6" s="624"/>
      <c r="BN6" s="625"/>
      <c r="BO6" s="626">
        <v>92.9</v>
      </c>
      <c r="BP6" s="626"/>
      <c r="BQ6" s="626"/>
      <c r="BR6" s="626"/>
      <c r="BS6" s="627">
        <v>391409</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453533</v>
      </c>
      <c r="CS6" s="624"/>
      <c r="CT6" s="624"/>
      <c r="CU6" s="624"/>
      <c r="CV6" s="624"/>
      <c r="CW6" s="624"/>
      <c r="CX6" s="624"/>
      <c r="CY6" s="625"/>
      <c r="CZ6" s="626">
        <v>0.7</v>
      </c>
      <c r="DA6" s="626"/>
      <c r="DB6" s="626"/>
      <c r="DC6" s="626"/>
      <c r="DD6" s="632" t="s">
        <v>214</v>
      </c>
      <c r="DE6" s="624"/>
      <c r="DF6" s="624"/>
      <c r="DG6" s="624"/>
      <c r="DH6" s="624"/>
      <c r="DI6" s="624"/>
      <c r="DJ6" s="624"/>
      <c r="DK6" s="624"/>
      <c r="DL6" s="624"/>
      <c r="DM6" s="624"/>
      <c r="DN6" s="624"/>
      <c r="DO6" s="624"/>
      <c r="DP6" s="625"/>
      <c r="DQ6" s="632">
        <v>453533</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50160</v>
      </c>
      <c r="S7" s="624"/>
      <c r="T7" s="624"/>
      <c r="U7" s="624"/>
      <c r="V7" s="624"/>
      <c r="W7" s="624"/>
      <c r="X7" s="624"/>
      <c r="Y7" s="625"/>
      <c r="Z7" s="626">
        <v>0.1</v>
      </c>
      <c r="AA7" s="626"/>
      <c r="AB7" s="626"/>
      <c r="AC7" s="626"/>
      <c r="AD7" s="627">
        <v>50160</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17572063</v>
      </c>
      <c r="BH7" s="624"/>
      <c r="BI7" s="624"/>
      <c r="BJ7" s="624"/>
      <c r="BK7" s="624"/>
      <c r="BL7" s="624"/>
      <c r="BM7" s="624"/>
      <c r="BN7" s="625"/>
      <c r="BO7" s="626">
        <v>49.1</v>
      </c>
      <c r="BP7" s="626"/>
      <c r="BQ7" s="626"/>
      <c r="BR7" s="626"/>
      <c r="BS7" s="627">
        <v>391409</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8974324</v>
      </c>
      <c r="CS7" s="624"/>
      <c r="CT7" s="624"/>
      <c r="CU7" s="624"/>
      <c r="CV7" s="624"/>
      <c r="CW7" s="624"/>
      <c r="CX7" s="624"/>
      <c r="CY7" s="625"/>
      <c r="CZ7" s="626">
        <v>13.1</v>
      </c>
      <c r="DA7" s="626"/>
      <c r="DB7" s="626"/>
      <c r="DC7" s="626"/>
      <c r="DD7" s="632">
        <v>1637881</v>
      </c>
      <c r="DE7" s="624"/>
      <c r="DF7" s="624"/>
      <c r="DG7" s="624"/>
      <c r="DH7" s="624"/>
      <c r="DI7" s="624"/>
      <c r="DJ7" s="624"/>
      <c r="DK7" s="624"/>
      <c r="DL7" s="624"/>
      <c r="DM7" s="624"/>
      <c r="DN7" s="624"/>
      <c r="DO7" s="624"/>
      <c r="DP7" s="625"/>
      <c r="DQ7" s="632">
        <v>6634625</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203662</v>
      </c>
      <c r="S8" s="624"/>
      <c r="T8" s="624"/>
      <c r="U8" s="624"/>
      <c r="V8" s="624"/>
      <c r="W8" s="624"/>
      <c r="X8" s="624"/>
      <c r="Y8" s="625"/>
      <c r="Z8" s="626">
        <v>0.3</v>
      </c>
      <c r="AA8" s="626"/>
      <c r="AB8" s="626"/>
      <c r="AC8" s="626"/>
      <c r="AD8" s="627">
        <v>203662</v>
      </c>
      <c r="AE8" s="627"/>
      <c r="AF8" s="627"/>
      <c r="AG8" s="627"/>
      <c r="AH8" s="627"/>
      <c r="AI8" s="627"/>
      <c r="AJ8" s="627"/>
      <c r="AK8" s="627"/>
      <c r="AL8" s="628">
        <v>0.5</v>
      </c>
      <c r="AM8" s="629"/>
      <c r="AN8" s="629"/>
      <c r="AO8" s="630"/>
      <c r="AP8" s="620" t="s">
        <v>219</v>
      </c>
      <c r="AQ8" s="621"/>
      <c r="AR8" s="621"/>
      <c r="AS8" s="621"/>
      <c r="AT8" s="621"/>
      <c r="AU8" s="621"/>
      <c r="AV8" s="621"/>
      <c r="AW8" s="621"/>
      <c r="AX8" s="621"/>
      <c r="AY8" s="621"/>
      <c r="AZ8" s="621"/>
      <c r="BA8" s="621"/>
      <c r="BB8" s="621"/>
      <c r="BC8" s="621"/>
      <c r="BD8" s="621"/>
      <c r="BE8" s="621"/>
      <c r="BF8" s="622"/>
      <c r="BG8" s="623">
        <v>425811</v>
      </c>
      <c r="BH8" s="624"/>
      <c r="BI8" s="624"/>
      <c r="BJ8" s="624"/>
      <c r="BK8" s="624"/>
      <c r="BL8" s="624"/>
      <c r="BM8" s="624"/>
      <c r="BN8" s="625"/>
      <c r="BO8" s="626">
        <v>1.2</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30192890</v>
      </c>
      <c r="CS8" s="624"/>
      <c r="CT8" s="624"/>
      <c r="CU8" s="624"/>
      <c r="CV8" s="624"/>
      <c r="CW8" s="624"/>
      <c r="CX8" s="624"/>
      <c r="CY8" s="625"/>
      <c r="CZ8" s="626">
        <v>44.1</v>
      </c>
      <c r="DA8" s="626"/>
      <c r="DB8" s="626"/>
      <c r="DC8" s="626"/>
      <c r="DD8" s="632">
        <v>351342</v>
      </c>
      <c r="DE8" s="624"/>
      <c r="DF8" s="624"/>
      <c r="DG8" s="624"/>
      <c r="DH8" s="624"/>
      <c r="DI8" s="624"/>
      <c r="DJ8" s="624"/>
      <c r="DK8" s="624"/>
      <c r="DL8" s="624"/>
      <c r="DM8" s="624"/>
      <c r="DN8" s="624"/>
      <c r="DO8" s="624"/>
      <c r="DP8" s="625"/>
      <c r="DQ8" s="632">
        <v>15051886</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206680</v>
      </c>
      <c r="S9" s="624"/>
      <c r="T9" s="624"/>
      <c r="U9" s="624"/>
      <c r="V9" s="624"/>
      <c r="W9" s="624"/>
      <c r="X9" s="624"/>
      <c r="Y9" s="625"/>
      <c r="Z9" s="626">
        <v>0.3</v>
      </c>
      <c r="AA9" s="626"/>
      <c r="AB9" s="626"/>
      <c r="AC9" s="626"/>
      <c r="AD9" s="627">
        <v>206680</v>
      </c>
      <c r="AE9" s="627"/>
      <c r="AF9" s="627"/>
      <c r="AG9" s="627"/>
      <c r="AH9" s="627"/>
      <c r="AI9" s="627"/>
      <c r="AJ9" s="627"/>
      <c r="AK9" s="627"/>
      <c r="AL9" s="628">
        <v>0.5</v>
      </c>
      <c r="AM9" s="629"/>
      <c r="AN9" s="629"/>
      <c r="AO9" s="630"/>
      <c r="AP9" s="620" t="s">
        <v>222</v>
      </c>
      <c r="AQ9" s="621"/>
      <c r="AR9" s="621"/>
      <c r="AS9" s="621"/>
      <c r="AT9" s="621"/>
      <c r="AU9" s="621"/>
      <c r="AV9" s="621"/>
      <c r="AW9" s="621"/>
      <c r="AX9" s="621"/>
      <c r="AY9" s="621"/>
      <c r="AZ9" s="621"/>
      <c r="BA9" s="621"/>
      <c r="BB9" s="621"/>
      <c r="BC9" s="621"/>
      <c r="BD9" s="621"/>
      <c r="BE9" s="621"/>
      <c r="BF9" s="622"/>
      <c r="BG9" s="623">
        <v>14176506</v>
      </c>
      <c r="BH9" s="624"/>
      <c r="BI9" s="624"/>
      <c r="BJ9" s="624"/>
      <c r="BK9" s="624"/>
      <c r="BL9" s="624"/>
      <c r="BM9" s="624"/>
      <c r="BN9" s="625"/>
      <c r="BO9" s="626">
        <v>39.6</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5476759</v>
      </c>
      <c r="CS9" s="624"/>
      <c r="CT9" s="624"/>
      <c r="CU9" s="624"/>
      <c r="CV9" s="624"/>
      <c r="CW9" s="624"/>
      <c r="CX9" s="624"/>
      <c r="CY9" s="625"/>
      <c r="CZ9" s="626">
        <v>8</v>
      </c>
      <c r="DA9" s="626"/>
      <c r="DB9" s="626"/>
      <c r="DC9" s="626"/>
      <c r="DD9" s="632">
        <v>51569</v>
      </c>
      <c r="DE9" s="624"/>
      <c r="DF9" s="624"/>
      <c r="DG9" s="624"/>
      <c r="DH9" s="624"/>
      <c r="DI9" s="624"/>
      <c r="DJ9" s="624"/>
      <c r="DK9" s="624"/>
      <c r="DL9" s="624"/>
      <c r="DM9" s="624"/>
      <c r="DN9" s="624"/>
      <c r="DO9" s="624"/>
      <c r="DP9" s="625"/>
      <c r="DQ9" s="632">
        <v>5211080</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3772447</v>
      </c>
      <c r="S10" s="624"/>
      <c r="T10" s="624"/>
      <c r="U10" s="624"/>
      <c r="V10" s="624"/>
      <c r="W10" s="624"/>
      <c r="X10" s="624"/>
      <c r="Y10" s="625"/>
      <c r="Z10" s="626">
        <v>5.0999999999999996</v>
      </c>
      <c r="AA10" s="626"/>
      <c r="AB10" s="626"/>
      <c r="AC10" s="626"/>
      <c r="AD10" s="627">
        <v>3772447</v>
      </c>
      <c r="AE10" s="627"/>
      <c r="AF10" s="627"/>
      <c r="AG10" s="627"/>
      <c r="AH10" s="627"/>
      <c r="AI10" s="627"/>
      <c r="AJ10" s="627"/>
      <c r="AK10" s="627"/>
      <c r="AL10" s="628">
        <v>9.1</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587815</v>
      </c>
      <c r="BH10" s="624"/>
      <c r="BI10" s="624"/>
      <c r="BJ10" s="624"/>
      <c r="BK10" s="624"/>
      <c r="BL10" s="624"/>
      <c r="BM10" s="624"/>
      <c r="BN10" s="625"/>
      <c r="BO10" s="626">
        <v>1.6</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87399</v>
      </c>
      <c r="CS10" s="624"/>
      <c r="CT10" s="624"/>
      <c r="CU10" s="624"/>
      <c r="CV10" s="624"/>
      <c r="CW10" s="624"/>
      <c r="CX10" s="624"/>
      <c r="CY10" s="625"/>
      <c r="CZ10" s="626">
        <v>0.1</v>
      </c>
      <c r="DA10" s="626"/>
      <c r="DB10" s="626"/>
      <c r="DC10" s="626"/>
      <c r="DD10" s="632">
        <v>507</v>
      </c>
      <c r="DE10" s="624"/>
      <c r="DF10" s="624"/>
      <c r="DG10" s="624"/>
      <c r="DH10" s="624"/>
      <c r="DI10" s="624"/>
      <c r="DJ10" s="624"/>
      <c r="DK10" s="624"/>
      <c r="DL10" s="624"/>
      <c r="DM10" s="624"/>
      <c r="DN10" s="624"/>
      <c r="DO10" s="624"/>
      <c r="DP10" s="625"/>
      <c r="DQ10" s="632">
        <v>32277</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2381931</v>
      </c>
      <c r="BH11" s="624"/>
      <c r="BI11" s="624"/>
      <c r="BJ11" s="624"/>
      <c r="BK11" s="624"/>
      <c r="BL11" s="624"/>
      <c r="BM11" s="624"/>
      <c r="BN11" s="625"/>
      <c r="BO11" s="626">
        <v>6.7</v>
      </c>
      <c r="BP11" s="626"/>
      <c r="BQ11" s="626"/>
      <c r="BR11" s="626"/>
      <c r="BS11" s="632">
        <v>391409</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67668</v>
      </c>
      <c r="CS11" s="624"/>
      <c r="CT11" s="624"/>
      <c r="CU11" s="624"/>
      <c r="CV11" s="624"/>
      <c r="CW11" s="624"/>
      <c r="CX11" s="624"/>
      <c r="CY11" s="625"/>
      <c r="CZ11" s="626">
        <v>0.1</v>
      </c>
      <c r="DA11" s="626"/>
      <c r="DB11" s="626"/>
      <c r="DC11" s="626"/>
      <c r="DD11" s="632">
        <v>1331</v>
      </c>
      <c r="DE11" s="624"/>
      <c r="DF11" s="624"/>
      <c r="DG11" s="624"/>
      <c r="DH11" s="624"/>
      <c r="DI11" s="624"/>
      <c r="DJ11" s="624"/>
      <c r="DK11" s="624"/>
      <c r="DL11" s="624"/>
      <c r="DM11" s="624"/>
      <c r="DN11" s="624"/>
      <c r="DO11" s="624"/>
      <c r="DP11" s="625"/>
      <c r="DQ11" s="632">
        <v>63922</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13617153</v>
      </c>
      <c r="BH12" s="624"/>
      <c r="BI12" s="624"/>
      <c r="BJ12" s="624"/>
      <c r="BK12" s="624"/>
      <c r="BL12" s="624"/>
      <c r="BM12" s="624"/>
      <c r="BN12" s="625"/>
      <c r="BO12" s="626">
        <v>38</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675136</v>
      </c>
      <c r="CS12" s="624"/>
      <c r="CT12" s="624"/>
      <c r="CU12" s="624"/>
      <c r="CV12" s="624"/>
      <c r="CW12" s="624"/>
      <c r="CX12" s="624"/>
      <c r="CY12" s="625"/>
      <c r="CZ12" s="626">
        <v>1</v>
      </c>
      <c r="DA12" s="626"/>
      <c r="DB12" s="626"/>
      <c r="DC12" s="626"/>
      <c r="DD12" s="632">
        <v>1585</v>
      </c>
      <c r="DE12" s="624"/>
      <c r="DF12" s="624"/>
      <c r="DG12" s="624"/>
      <c r="DH12" s="624"/>
      <c r="DI12" s="624"/>
      <c r="DJ12" s="624"/>
      <c r="DK12" s="624"/>
      <c r="DL12" s="624"/>
      <c r="DM12" s="624"/>
      <c r="DN12" s="624"/>
      <c r="DO12" s="624"/>
      <c r="DP12" s="625"/>
      <c r="DQ12" s="632">
        <v>538219</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123926</v>
      </c>
      <c r="S13" s="624"/>
      <c r="T13" s="624"/>
      <c r="U13" s="624"/>
      <c r="V13" s="624"/>
      <c r="W13" s="624"/>
      <c r="X13" s="624"/>
      <c r="Y13" s="625"/>
      <c r="Z13" s="626">
        <v>0.2</v>
      </c>
      <c r="AA13" s="626"/>
      <c r="AB13" s="626"/>
      <c r="AC13" s="626"/>
      <c r="AD13" s="627">
        <v>123926</v>
      </c>
      <c r="AE13" s="627"/>
      <c r="AF13" s="627"/>
      <c r="AG13" s="627"/>
      <c r="AH13" s="627"/>
      <c r="AI13" s="627"/>
      <c r="AJ13" s="627"/>
      <c r="AK13" s="627"/>
      <c r="AL13" s="628">
        <v>0.3</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13586677</v>
      </c>
      <c r="BH13" s="624"/>
      <c r="BI13" s="624"/>
      <c r="BJ13" s="624"/>
      <c r="BK13" s="624"/>
      <c r="BL13" s="624"/>
      <c r="BM13" s="624"/>
      <c r="BN13" s="625"/>
      <c r="BO13" s="626">
        <v>38</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9210485</v>
      </c>
      <c r="CS13" s="624"/>
      <c r="CT13" s="624"/>
      <c r="CU13" s="624"/>
      <c r="CV13" s="624"/>
      <c r="CW13" s="624"/>
      <c r="CX13" s="624"/>
      <c r="CY13" s="625"/>
      <c r="CZ13" s="626">
        <v>13.5</v>
      </c>
      <c r="DA13" s="626"/>
      <c r="DB13" s="626"/>
      <c r="DC13" s="626"/>
      <c r="DD13" s="632">
        <v>2756432</v>
      </c>
      <c r="DE13" s="624"/>
      <c r="DF13" s="624"/>
      <c r="DG13" s="624"/>
      <c r="DH13" s="624"/>
      <c r="DI13" s="624"/>
      <c r="DJ13" s="624"/>
      <c r="DK13" s="624"/>
      <c r="DL13" s="624"/>
      <c r="DM13" s="624"/>
      <c r="DN13" s="624"/>
      <c r="DO13" s="624"/>
      <c r="DP13" s="625"/>
      <c r="DQ13" s="632">
        <v>7700739</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183459</v>
      </c>
      <c r="BH14" s="624"/>
      <c r="BI14" s="624"/>
      <c r="BJ14" s="624"/>
      <c r="BK14" s="624"/>
      <c r="BL14" s="624"/>
      <c r="BM14" s="624"/>
      <c r="BN14" s="625"/>
      <c r="BO14" s="626">
        <v>0.5</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2316567</v>
      </c>
      <c r="CS14" s="624"/>
      <c r="CT14" s="624"/>
      <c r="CU14" s="624"/>
      <c r="CV14" s="624"/>
      <c r="CW14" s="624"/>
      <c r="CX14" s="624"/>
      <c r="CY14" s="625"/>
      <c r="CZ14" s="626">
        <v>3.4</v>
      </c>
      <c r="DA14" s="626"/>
      <c r="DB14" s="626"/>
      <c r="DC14" s="626"/>
      <c r="DD14" s="632">
        <v>320959</v>
      </c>
      <c r="DE14" s="624"/>
      <c r="DF14" s="624"/>
      <c r="DG14" s="624"/>
      <c r="DH14" s="624"/>
      <c r="DI14" s="624"/>
      <c r="DJ14" s="624"/>
      <c r="DK14" s="624"/>
      <c r="DL14" s="624"/>
      <c r="DM14" s="624"/>
      <c r="DN14" s="624"/>
      <c r="DO14" s="624"/>
      <c r="DP14" s="625"/>
      <c r="DQ14" s="632">
        <v>1997118</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199300</v>
      </c>
      <c r="S15" s="624"/>
      <c r="T15" s="624"/>
      <c r="U15" s="624"/>
      <c r="V15" s="624"/>
      <c r="W15" s="624"/>
      <c r="X15" s="624"/>
      <c r="Y15" s="625"/>
      <c r="Z15" s="626">
        <v>0.3</v>
      </c>
      <c r="AA15" s="626"/>
      <c r="AB15" s="626"/>
      <c r="AC15" s="626"/>
      <c r="AD15" s="627">
        <v>199300</v>
      </c>
      <c r="AE15" s="627"/>
      <c r="AF15" s="627"/>
      <c r="AG15" s="627"/>
      <c r="AH15" s="627"/>
      <c r="AI15" s="627"/>
      <c r="AJ15" s="627"/>
      <c r="AK15" s="627"/>
      <c r="AL15" s="628">
        <v>0.5</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1869010</v>
      </c>
      <c r="BH15" s="624"/>
      <c r="BI15" s="624"/>
      <c r="BJ15" s="624"/>
      <c r="BK15" s="624"/>
      <c r="BL15" s="624"/>
      <c r="BM15" s="624"/>
      <c r="BN15" s="625"/>
      <c r="BO15" s="626">
        <v>5.2</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5665644</v>
      </c>
      <c r="CS15" s="624"/>
      <c r="CT15" s="624"/>
      <c r="CU15" s="624"/>
      <c r="CV15" s="624"/>
      <c r="CW15" s="624"/>
      <c r="CX15" s="624"/>
      <c r="CY15" s="625"/>
      <c r="CZ15" s="626">
        <v>8.3000000000000007</v>
      </c>
      <c r="DA15" s="626"/>
      <c r="DB15" s="626"/>
      <c r="DC15" s="626"/>
      <c r="DD15" s="632">
        <v>558438</v>
      </c>
      <c r="DE15" s="624"/>
      <c r="DF15" s="624"/>
      <c r="DG15" s="624"/>
      <c r="DH15" s="624"/>
      <c r="DI15" s="624"/>
      <c r="DJ15" s="624"/>
      <c r="DK15" s="624"/>
      <c r="DL15" s="624"/>
      <c r="DM15" s="624"/>
      <c r="DN15" s="624"/>
      <c r="DO15" s="624"/>
      <c r="DP15" s="625"/>
      <c r="DQ15" s="632">
        <v>5159362</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3330446</v>
      </c>
      <c r="S16" s="624"/>
      <c r="T16" s="624"/>
      <c r="U16" s="624"/>
      <c r="V16" s="624"/>
      <c r="W16" s="624"/>
      <c r="X16" s="624"/>
      <c r="Y16" s="625"/>
      <c r="Z16" s="626">
        <v>4.5</v>
      </c>
      <c r="AA16" s="626"/>
      <c r="AB16" s="626"/>
      <c r="AC16" s="626"/>
      <c r="AD16" s="627">
        <v>2995235</v>
      </c>
      <c r="AE16" s="627"/>
      <c r="AF16" s="627"/>
      <c r="AG16" s="627"/>
      <c r="AH16" s="627"/>
      <c r="AI16" s="627"/>
      <c r="AJ16" s="627"/>
      <c r="AK16" s="627"/>
      <c r="AL16" s="628">
        <v>7.2</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2995235</v>
      </c>
      <c r="S17" s="624"/>
      <c r="T17" s="624"/>
      <c r="U17" s="624"/>
      <c r="V17" s="624"/>
      <c r="W17" s="624"/>
      <c r="X17" s="624"/>
      <c r="Y17" s="625"/>
      <c r="Z17" s="626">
        <v>4.0999999999999996</v>
      </c>
      <c r="AA17" s="626"/>
      <c r="AB17" s="626"/>
      <c r="AC17" s="626"/>
      <c r="AD17" s="627">
        <v>2995235</v>
      </c>
      <c r="AE17" s="627"/>
      <c r="AF17" s="627"/>
      <c r="AG17" s="627"/>
      <c r="AH17" s="627"/>
      <c r="AI17" s="627"/>
      <c r="AJ17" s="627"/>
      <c r="AK17" s="627"/>
      <c r="AL17" s="628">
        <v>7.2</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5296399</v>
      </c>
      <c r="CS17" s="624"/>
      <c r="CT17" s="624"/>
      <c r="CU17" s="624"/>
      <c r="CV17" s="624"/>
      <c r="CW17" s="624"/>
      <c r="CX17" s="624"/>
      <c r="CY17" s="625"/>
      <c r="CZ17" s="626">
        <v>7.7</v>
      </c>
      <c r="DA17" s="626"/>
      <c r="DB17" s="626"/>
      <c r="DC17" s="626"/>
      <c r="DD17" s="632" t="s">
        <v>109</v>
      </c>
      <c r="DE17" s="624"/>
      <c r="DF17" s="624"/>
      <c r="DG17" s="624"/>
      <c r="DH17" s="624"/>
      <c r="DI17" s="624"/>
      <c r="DJ17" s="624"/>
      <c r="DK17" s="624"/>
      <c r="DL17" s="624"/>
      <c r="DM17" s="624"/>
      <c r="DN17" s="624"/>
      <c r="DO17" s="624"/>
      <c r="DP17" s="625"/>
      <c r="DQ17" s="632">
        <v>5296399</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335088</v>
      </c>
      <c r="S18" s="624"/>
      <c r="T18" s="624"/>
      <c r="U18" s="624"/>
      <c r="V18" s="624"/>
      <c r="W18" s="624"/>
      <c r="X18" s="624"/>
      <c r="Y18" s="625"/>
      <c r="Z18" s="626">
        <v>0.5</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v>123</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2555419</v>
      </c>
      <c r="BH19" s="624"/>
      <c r="BI19" s="624"/>
      <c r="BJ19" s="624"/>
      <c r="BK19" s="624"/>
      <c r="BL19" s="624"/>
      <c r="BM19" s="624"/>
      <c r="BN19" s="625"/>
      <c r="BO19" s="626">
        <v>7.1</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44095806</v>
      </c>
      <c r="S20" s="624"/>
      <c r="T20" s="624"/>
      <c r="U20" s="624"/>
      <c r="V20" s="624"/>
      <c r="W20" s="624"/>
      <c r="X20" s="624"/>
      <c r="Y20" s="625"/>
      <c r="Z20" s="626">
        <v>59.7</v>
      </c>
      <c r="AA20" s="626"/>
      <c r="AB20" s="626"/>
      <c r="AC20" s="626"/>
      <c r="AD20" s="627">
        <v>41205176</v>
      </c>
      <c r="AE20" s="627"/>
      <c r="AF20" s="627"/>
      <c r="AG20" s="627"/>
      <c r="AH20" s="627"/>
      <c r="AI20" s="627"/>
      <c r="AJ20" s="627"/>
      <c r="AK20" s="627"/>
      <c r="AL20" s="628">
        <v>99.5</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2555419</v>
      </c>
      <c r="BH20" s="624"/>
      <c r="BI20" s="624"/>
      <c r="BJ20" s="624"/>
      <c r="BK20" s="624"/>
      <c r="BL20" s="624"/>
      <c r="BM20" s="624"/>
      <c r="BN20" s="625"/>
      <c r="BO20" s="626">
        <v>7.1</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68416804</v>
      </c>
      <c r="CS20" s="624"/>
      <c r="CT20" s="624"/>
      <c r="CU20" s="624"/>
      <c r="CV20" s="624"/>
      <c r="CW20" s="624"/>
      <c r="CX20" s="624"/>
      <c r="CY20" s="625"/>
      <c r="CZ20" s="626">
        <v>100</v>
      </c>
      <c r="DA20" s="626"/>
      <c r="DB20" s="626"/>
      <c r="DC20" s="626"/>
      <c r="DD20" s="632">
        <v>5680044</v>
      </c>
      <c r="DE20" s="624"/>
      <c r="DF20" s="624"/>
      <c r="DG20" s="624"/>
      <c r="DH20" s="624"/>
      <c r="DI20" s="624"/>
      <c r="DJ20" s="624"/>
      <c r="DK20" s="624"/>
      <c r="DL20" s="624"/>
      <c r="DM20" s="624"/>
      <c r="DN20" s="624"/>
      <c r="DO20" s="624"/>
      <c r="DP20" s="625"/>
      <c r="DQ20" s="632">
        <v>48139160</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39195</v>
      </c>
      <c r="S21" s="624"/>
      <c r="T21" s="624"/>
      <c r="U21" s="624"/>
      <c r="V21" s="624"/>
      <c r="W21" s="624"/>
      <c r="X21" s="624"/>
      <c r="Y21" s="625"/>
      <c r="Z21" s="626">
        <v>0.1</v>
      </c>
      <c r="AA21" s="626"/>
      <c r="AB21" s="626"/>
      <c r="AC21" s="626"/>
      <c r="AD21" s="627">
        <v>39195</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337069</v>
      </c>
      <c r="S22" s="624"/>
      <c r="T22" s="624"/>
      <c r="U22" s="624"/>
      <c r="V22" s="624"/>
      <c r="W22" s="624"/>
      <c r="X22" s="624"/>
      <c r="Y22" s="625"/>
      <c r="Z22" s="626">
        <v>0.5</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1188331</v>
      </c>
      <c r="S23" s="624"/>
      <c r="T23" s="624"/>
      <c r="U23" s="624"/>
      <c r="V23" s="624"/>
      <c r="W23" s="624"/>
      <c r="X23" s="624"/>
      <c r="Y23" s="625"/>
      <c r="Z23" s="626">
        <v>1.6</v>
      </c>
      <c r="AA23" s="626"/>
      <c r="AB23" s="626"/>
      <c r="AC23" s="626"/>
      <c r="AD23" s="627">
        <v>140456</v>
      </c>
      <c r="AE23" s="627"/>
      <c r="AF23" s="627"/>
      <c r="AG23" s="627"/>
      <c r="AH23" s="627"/>
      <c r="AI23" s="627"/>
      <c r="AJ23" s="627"/>
      <c r="AK23" s="627"/>
      <c r="AL23" s="628">
        <v>0.3</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v>2555419</v>
      </c>
      <c r="BH23" s="624"/>
      <c r="BI23" s="624"/>
      <c r="BJ23" s="624"/>
      <c r="BK23" s="624"/>
      <c r="BL23" s="624"/>
      <c r="BM23" s="624"/>
      <c r="BN23" s="625"/>
      <c r="BO23" s="626">
        <v>7.1</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135966</v>
      </c>
      <c r="S24" s="624"/>
      <c r="T24" s="624"/>
      <c r="U24" s="624"/>
      <c r="V24" s="624"/>
      <c r="W24" s="624"/>
      <c r="X24" s="624"/>
      <c r="Y24" s="625"/>
      <c r="Z24" s="626">
        <v>0.2</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32278366</v>
      </c>
      <c r="CS24" s="613"/>
      <c r="CT24" s="613"/>
      <c r="CU24" s="613"/>
      <c r="CV24" s="613"/>
      <c r="CW24" s="613"/>
      <c r="CX24" s="613"/>
      <c r="CY24" s="614"/>
      <c r="CZ24" s="650">
        <v>47.2</v>
      </c>
      <c r="DA24" s="651"/>
      <c r="DB24" s="651"/>
      <c r="DC24" s="652"/>
      <c r="DD24" s="649">
        <v>19554447</v>
      </c>
      <c r="DE24" s="613"/>
      <c r="DF24" s="613"/>
      <c r="DG24" s="613"/>
      <c r="DH24" s="613"/>
      <c r="DI24" s="613"/>
      <c r="DJ24" s="613"/>
      <c r="DK24" s="614"/>
      <c r="DL24" s="649">
        <v>19456103</v>
      </c>
      <c r="DM24" s="613"/>
      <c r="DN24" s="613"/>
      <c r="DO24" s="613"/>
      <c r="DP24" s="613"/>
      <c r="DQ24" s="613"/>
      <c r="DR24" s="613"/>
      <c r="DS24" s="613"/>
      <c r="DT24" s="613"/>
      <c r="DU24" s="613"/>
      <c r="DV24" s="614"/>
      <c r="DW24" s="617">
        <v>43.5</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11703393</v>
      </c>
      <c r="S25" s="624"/>
      <c r="T25" s="624"/>
      <c r="U25" s="624"/>
      <c r="V25" s="624"/>
      <c r="W25" s="624"/>
      <c r="X25" s="624"/>
      <c r="Y25" s="625"/>
      <c r="Z25" s="626">
        <v>15.8</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10312484</v>
      </c>
      <c r="CS25" s="655"/>
      <c r="CT25" s="655"/>
      <c r="CU25" s="655"/>
      <c r="CV25" s="655"/>
      <c r="CW25" s="655"/>
      <c r="CX25" s="655"/>
      <c r="CY25" s="656"/>
      <c r="CZ25" s="657">
        <v>15.1</v>
      </c>
      <c r="DA25" s="658"/>
      <c r="DB25" s="658"/>
      <c r="DC25" s="659"/>
      <c r="DD25" s="632">
        <v>9143611</v>
      </c>
      <c r="DE25" s="655"/>
      <c r="DF25" s="655"/>
      <c r="DG25" s="655"/>
      <c r="DH25" s="655"/>
      <c r="DI25" s="655"/>
      <c r="DJ25" s="655"/>
      <c r="DK25" s="656"/>
      <c r="DL25" s="632">
        <v>9140643</v>
      </c>
      <c r="DM25" s="655"/>
      <c r="DN25" s="655"/>
      <c r="DO25" s="655"/>
      <c r="DP25" s="655"/>
      <c r="DQ25" s="655"/>
      <c r="DR25" s="655"/>
      <c r="DS25" s="655"/>
      <c r="DT25" s="655"/>
      <c r="DU25" s="655"/>
      <c r="DV25" s="656"/>
      <c r="DW25" s="628">
        <v>20.399999999999999</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7139558</v>
      </c>
      <c r="CS26" s="624"/>
      <c r="CT26" s="624"/>
      <c r="CU26" s="624"/>
      <c r="CV26" s="624"/>
      <c r="CW26" s="624"/>
      <c r="CX26" s="624"/>
      <c r="CY26" s="625"/>
      <c r="CZ26" s="657">
        <v>10.4</v>
      </c>
      <c r="DA26" s="658"/>
      <c r="DB26" s="658"/>
      <c r="DC26" s="659"/>
      <c r="DD26" s="632">
        <v>6144651</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4081061</v>
      </c>
      <c r="S27" s="624"/>
      <c r="T27" s="624"/>
      <c r="U27" s="624"/>
      <c r="V27" s="624"/>
      <c r="W27" s="624"/>
      <c r="X27" s="624"/>
      <c r="Y27" s="625"/>
      <c r="Z27" s="626">
        <v>5.5</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35797104</v>
      </c>
      <c r="BH27" s="624"/>
      <c r="BI27" s="624"/>
      <c r="BJ27" s="624"/>
      <c r="BK27" s="624"/>
      <c r="BL27" s="624"/>
      <c r="BM27" s="624"/>
      <c r="BN27" s="625"/>
      <c r="BO27" s="626">
        <v>100</v>
      </c>
      <c r="BP27" s="626"/>
      <c r="BQ27" s="626"/>
      <c r="BR27" s="626"/>
      <c r="BS27" s="632">
        <v>391409</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16669483</v>
      </c>
      <c r="CS27" s="655"/>
      <c r="CT27" s="655"/>
      <c r="CU27" s="655"/>
      <c r="CV27" s="655"/>
      <c r="CW27" s="655"/>
      <c r="CX27" s="655"/>
      <c r="CY27" s="656"/>
      <c r="CZ27" s="657">
        <v>24.4</v>
      </c>
      <c r="DA27" s="658"/>
      <c r="DB27" s="658"/>
      <c r="DC27" s="659"/>
      <c r="DD27" s="632">
        <v>5114437</v>
      </c>
      <c r="DE27" s="655"/>
      <c r="DF27" s="655"/>
      <c r="DG27" s="655"/>
      <c r="DH27" s="655"/>
      <c r="DI27" s="655"/>
      <c r="DJ27" s="655"/>
      <c r="DK27" s="656"/>
      <c r="DL27" s="632">
        <v>5019061</v>
      </c>
      <c r="DM27" s="655"/>
      <c r="DN27" s="655"/>
      <c r="DO27" s="655"/>
      <c r="DP27" s="655"/>
      <c r="DQ27" s="655"/>
      <c r="DR27" s="655"/>
      <c r="DS27" s="655"/>
      <c r="DT27" s="655"/>
      <c r="DU27" s="655"/>
      <c r="DV27" s="656"/>
      <c r="DW27" s="628">
        <v>11.2</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106476</v>
      </c>
      <c r="S28" s="624"/>
      <c r="T28" s="624"/>
      <c r="U28" s="624"/>
      <c r="V28" s="624"/>
      <c r="W28" s="624"/>
      <c r="X28" s="624"/>
      <c r="Y28" s="625"/>
      <c r="Z28" s="626">
        <v>0.1</v>
      </c>
      <c r="AA28" s="626"/>
      <c r="AB28" s="626"/>
      <c r="AC28" s="626"/>
      <c r="AD28" s="627" t="s">
        <v>109</v>
      </c>
      <c r="AE28" s="627"/>
      <c r="AF28" s="627"/>
      <c r="AG28" s="627"/>
      <c r="AH28" s="627"/>
      <c r="AI28" s="627"/>
      <c r="AJ28" s="627"/>
      <c r="AK28" s="627"/>
      <c r="AL28" s="628" t="s">
        <v>109</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5296399</v>
      </c>
      <c r="CS28" s="624"/>
      <c r="CT28" s="624"/>
      <c r="CU28" s="624"/>
      <c r="CV28" s="624"/>
      <c r="CW28" s="624"/>
      <c r="CX28" s="624"/>
      <c r="CY28" s="625"/>
      <c r="CZ28" s="657">
        <v>7.7</v>
      </c>
      <c r="DA28" s="658"/>
      <c r="DB28" s="658"/>
      <c r="DC28" s="659"/>
      <c r="DD28" s="632">
        <v>5296399</v>
      </c>
      <c r="DE28" s="624"/>
      <c r="DF28" s="624"/>
      <c r="DG28" s="624"/>
      <c r="DH28" s="624"/>
      <c r="DI28" s="624"/>
      <c r="DJ28" s="624"/>
      <c r="DK28" s="625"/>
      <c r="DL28" s="632">
        <v>5296399</v>
      </c>
      <c r="DM28" s="624"/>
      <c r="DN28" s="624"/>
      <c r="DO28" s="624"/>
      <c r="DP28" s="624"/>
      <c r="DQ28" s="624"/>
      <c r="DR28" s="624"/>
      <c r="DS28" s="624"/>
      <c r="DT28" s="624"/>
      <c r="DU28" s="624"/>
      <c r="DV28" s="625"/>
      <c r="DW28" s="628">
        <v>11.8</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49959</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5296399</v>
      </c>
      <c r="CS29" s="655"/>
      <c r="CT29" s="655"/>
      <c r="CU29" s="655"/>
      <c r="CV29" s="655"/>
      <c r="CW29" s="655"/>
      <c r="CX29" s="655"/>
      <c r="CY29" s="656"/>
      <c r="CZ29" s="657">
        <v>7.7</v>
      </c>
      <c r="DA29" s="658"/>
      <c r="DB29" s="658"/>
      <c r="DC29" s="659"/>
      <c r="DD29" s="632">
        <v>5296399</v>
      </c>
      <c r="DE29" s="655"/>
      <c r="DF29" s="655"/>
      <c r="DG29" s="655"/>
      <c r="DH29" s="655"/>
      <c r="DI29" s="655"/>
      <c r="DJ29" s="655"/>
      <c r="DK29" s="656"/>
      <c r="DL29" s="632">
        <v>5296399</v>
      </c>
      <c r="DM29" s="655"/>
      <c r="DN29" s="655"/>
      <c r="DO29" s="655"/>
      <c r="DP29" s="655"/>
      <c r="DQ29" s="655"/>
      <c r="DR29" s="655"/>
      <c r="DS29" s="655"/>
      <c r="DT29" s="655"/>
      <c r="DU29" s="655"/>
      <c r="DV29" s="656"/>
      <c r="DW29" s="628">
        <v>11.8</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514595</v>
      </c>
      <c r="S30" s="624"/>
      <c r="T30" s="624"/>
      <c r="U30" s="624"/>
      <c r="V30" s="624"/>
      <c r="W30" s="624"/>
      <c r="X30" s="624"/>
      <c r="Y30" s="625"/>
      <c r="Z30" s="626">
        <v>0.7</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v>
      </c>
      <c r="BH30" s="682"/>
      <c r="BI30" s="682"/>
      <c r="BJ30" s="682"/>
      <c r="BK30" s="682"/>
      <c r="BL30" s="682"/>
      <c r="BM30" s="618">
        <v>93.1</v>
      </c>
      <c r="BN30" s="682"/>
      <c r="BO30" s="682"/>
      <c r="BP30" s="682"/>
      <c r="BQ30" s="683"/>
      <c r="BR30" s="681">
        <v>97.8</v>
      </c>
      <c r="BS30" s="682"/>
      <c r="BT30" s="682"/>
      <c r="BU30" s="682"/>
      <c r="BV30" s="682"/>
      <c r="BW30" s="682"/>
      <c r="BX30" s="618">
        <v>92</v>
      </c>
      <c r="BY30" s="682"/>
      <c r="BZ30" s="682"/>
      <c r="CA30" s="682"/>
      <c r="CB30" s="683"/>
      <c r="CD30" s="686"/>
      <c r="CE30" s="687"/>
      <c r="CF30" s="637" t="s">
        <v>291</v>
      </c>
      <c r="CG30" s="638"/>
      <c r="CH30" s="638"/>
      <c r="CI30" s="638"/>
      <c r="CJ30" s="638"/>
      <c r="CK30" s="638"/>
      <c r="CL30" s="638"/>
      <c r="CM30" s="638"/>
      <c r="CN30" s="638"/>
      <c r="CO30" s="638"/>
      <c r="CP30" s="638"/>
      <c r="CQ30" s="639"/>
      <c r="CR30" s="623">
        <v>4673794</v>
      </c>
      <c r="CS30" s="624"/>
      <c r="CT30" s="624"/>
      <c r="CU30" s="624"/>
      <c r="CV30" s="624"/>
      <c r="CW30" s="624"/>
      <c r="CX30" s="624"/>
      <c r="CY30" s="625"/>
      <c r="CZ30" s="657">
        <v>6.8</v>
      </c>
      <c r="DA30" s="658"/>
      <c r="DB30" s="658"/>
      <c r="DC30" s="659"/>
      <c r="DD30" s="632">
        <v>4673794</v>
      </c>
      <c r="DE30" s="624"/>
      <c r="DF30" s="624"/>
      <c r="DG30" s="624"/>
      <c r="DH30" s="624"/>
      <c r="DI30" s="624"/>
      <c r="DJ30" s="624"/>
      <c r="DK30" s="625"/>
      <c r="DL30" s="632">
        <v>4673794</v>
      </c>
      <c r="DM30" s="624"/>
      <c r="DN30" s="624"/>
      <c r="DO30" s="624"/>
      <c r="DP30" s="624"/>
      <c r="DQ30" s="624"/>
      <c r="DR30" s="624"/>
      <c r="DS30" s="624"/>
      <c r="DT30" s="624"/>
      <c r="DU30" s="624"/>
      <c r="DV30" s="625"/>
      <c r="DW30" s="628">
        <v>10.5</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4698218</v>
      </c>
      <c r="S31" s="624"/>
      <c r="T31" s="624"/>
      <c r="U31" s="624"/>
      <c r="V31" s="624"/>
      <c r="W31" s="624"/>
      <c r="X31" s="624"/>
      <c r="Y31" s="625"/>
      <c r="Z31" s="626">
        <v>6.4</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97.5</v>
      </c>
      <c r="BH31" s="655"/>
      <c r="BI31" s="655"/>
      <c r="BJ31" s="655"/>
      <c r="BK31" s="655"/>
      <c r="BL31" s="655"/>
      <c r="BM31" s="629">
        <v>91.2</v>
      </c>
      <c r="BN31" s="679"/>
      <c r="BO31" s="679"/>
      <c r="BP31" s="679"/>
      <c r="BQ31" s="680"/>
      <c r="BR31" s="678">
        <v>97.1</v>
      </c>
      <c r="BS31" s="655"/>
      <c r="BT31" s="655"/>
      <c r="BU31" s="655"/>
      <c r="BV31" s="655"/>
      <c r="BW31" s="655"/>
      <c r="BX31" s="629">
        <v>89.8</v>
      </c>
      <c r="BY31" s="679"/>
      <c r="BZ31" s="679"/>
      <c r="CA31" s="679"/>
      <c r="CB31" s="680"/>
      <c r="CD31" s="686"/>
      <c r="CE31" s="687"/>
      <c r="CF31" s="637" t="s">
        <v>295</v>
      </c>
      <c r="CG31" s="638"/>
      <c r="CH31" s="638"/>
      <c r="CI31" s="638"/>
      <c r="CJ31" s="638"/>
      <c r="CK31" s="638"/>
      <c r="CL31" s="638"/>
      <c r="CM31" s="638"/>
      <c r="CN31" s="638"/>
      <c r="CO31" s="638"/>
      <c r="CP31" s="638"/>
      <c r="CQ31" s="639"/>
      <c r="CR31" s="623">
        <v>622605</v>
      </c>
      <c r="CS31" s="655"/>
      <c r="CT31" s="655"/>
      <c r="CU31" s="655"/>
      <c r="CV31" s="655"/>
      <c r="CW31" s="655"/>
      <c r="CX31" s="655"/>
      <c r="CY31" s="656"/>
      <c r="CZ31" s="657">
        <v>0.9</v>
      </c>
      <c r="DA31" s="658"/>
      <c r="DB31" s="658"/>
      <c r="DC31" s="659"/>
      <c r="DD31" s="632">
        <v>622605</v>
      </c>
      <c r="DE31" s="655"/>
      <c r="DF31" s="655"/>
      <c r="DG31" s="655"/>
      <c r="DH31" s="655"/>
      <c r="DI31" s="655"/>
      <c r="DJ31" s="655"/>
      <c r="DK31" s="656"/>
      <c r="DL31" s="632">
        <v>622605</v>
      </c>
      <c r="DM31" s="655"/>
      <c r="DN31" s="655"/>
      <c r="DO31" s="655"/>
      <c r="DP31" s="655"/>
      <c r="DQ31" s="655"/>
      <c r="DR31" s="655"/>
      <c r="DS31" s="655"/>
      <c r="DT31" s="655"/>
      <c r="DU31" s="655"/>
      <c r="DV31" s="656"/>
      <c r="DW31" s="628">
        <v>1.4</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1220215</v>
      </c>
      <c r="S32" s="624"/>
      <c r="T32" s="624"/>
      <c r="U32" s="624"/>
      <c r="V32" s="624"/>
      <c r="W32" s="624"/>
      <c r="X32" s="624"/>
      <c r="Y32" s="625"/>
      <c r="Z32" s="626">
        <v>1.7</v>
      </c>
      <c r="AA32" s="626"/>
      <c r="AB32" s="626"/>
      <c r="AC32" s="626"/>
      <c r="AD32" s="627">
        <v>45671</v>
      </c>
      <c r="AE32" s="627"/>
      <c r="AF32" s="627"/>
      <c r="AG32" s="627"/>
      <c r="AH32" s="627"/>
      <c r="AI32" s="627"/>
      <c r="AJ32" s="627"/>
      <c r="AK32" s="627"/>
      <c r="AL32" s="628">
        <v>0.1</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98.3</v>
      </c>
      <c r="BH32" s="691"/>
      <c r="BI32" s="691"/>
      <c r="BJ32" s="691"/>
      <c r="BK32" s="691"/>
      <c r="BL32" s="691"/>
      <c r="BM32" s="692">
        <v>94.6</v>
      </c>
      <c r="BN32" s="691"/>
      <c r="BO32" s="691"/>
      <c r="BP32" s="691"/>
      <c r="BQ32" s="693"/>
      <c r="BR32" s="690">
        <v>98.2</v>
      </c>
      <c r="BS32" s="691"/>
      <c r="BT32" s="691"/>
      <c r="BU32" s="691"/>
      <c r="BV32" s="691"/>
      <c r="BW32" s="691"/>
      <c r="BX32" s="692">
        <v>93.6</v>
      </c>
      <c r="BY32" s="691"/>
      <c r="BZ32" s="691"/>
      <c r="CA32" s="691"/>
      <c r="CB32" s="693"/>
      <c r="CD32" s="688"/>
      <c r="CE32" s="689"/>
      <c r="CF32" s="637" t="s">
        <v>298</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5670400</v>
      </c>
      <c r="S33" s="624"/>
      <c r="T33" s="624"/>
      <c r="U33" s="624"/>
      <c r="V33" s="624"/>
      <c r="W33" s="624"/>
      <c r="X33" s="624"/>
      <c r="Y33" s="625"/>
      <c r="Z33" s="626">
        <v>7.7</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30458394</v>
      </c>
      <c r="CS33" s="655"/>
      <c r="CT33" s="655"/>
      <c r="CU33" s="655"/>
      <c r="CV33" s="655"/>
      <c r="CW33" s="655"/>
      <c r="CX33" s="655"/>
      <c r="CY33" s="656"/>
      <c r="CZ33" s="657">
        <v>44.5</v>
      </c>
      <c r="DA33" s="658"/>
      <c r="DB33" s="658"/>
      <c r="DC33" s="659"/>
      <c r="DD33" s="632">
        <v>26091104</v>
      </c>
      <c r="DE33" s="655"/>
      <c r="DF33" s="655"/>
      <c r="DG33" s="655"/>
      <c r="DH33" s="655"/>
      <c r="DI33" s="655"/>
      <c r="DJ33" s="655"/>
      <c r="DK33" s="656"/>
      <c r="DL33" s="632">
        <v>20006344</v>
      </c>
      <c r="DM33" s="655"/>
      <c r="DN33" s="655"/>
      <c r="DO33" s="655"/>
      <c r="DP33" s="655"/>
      <c r="DQ33" s="655"/>
      <c r="DR33" s="655"/>
      <c r="DS33" s="655"/>
      <c r="DT33" s="655"/>
      <c r="DU33" s="655"/>
      <c r="DV33" s="656"/>
      <c r="DW33" s="628">
        <v>44.7</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11049307</v>
      </c>
      <c r="CS34" s="624"/>
      <c r="CT34" s="624"/>
      <c r="CU34" s="624"/>
      <c r="CV34" s="624"/>
      <c r="CW34" s="624"/>
      <c r="CX34" s="624"/>
      <c r="CY34" s="625"/>
      <c r="CZ34" s="657">
        <v>16.100000000000001</v>
      </c>
      <c r="DA34" s="658"/>
      <c r="DB34" s="658"/>
      <c r="DC34" s="659"/>
      <c r="DD34" s="632">
        <v>9199515</v>
      </c>
      <c r="DE34" s="624"/>
      <c r="DF34" s="624"/>
      <c r="DG34" s="624"/>
      <c r="DH34" s="624"/>
      <c r="DI34" s="624"/>
      <c r="DJ34" s="624"/>
      <c r="DK34" s="625"/>
      <c r="DL34" s="632">
        <v>8877928</v>
      </c>
      <c r="DM34" s="624"/>
      <c r="DN34" s="624"/>
      <c r="DO34" s="624"/>
      <c r="DP34" s="624"/>
      <c r="DQ34" s="624"/>
      <c r="DR34" s="624"/>
      <c r="DS34" s="624"/>
      <c r="DT34" s="624"/>
      <c r="DU34" s="624"/>
      <c r="DV34" s="625"/>
      <c r="DW34" s="628">
        <v>19.899999999999999</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3279400</v>
      </c>
      <c r="S35" s="624"/>
      <c r="T35" s="624"/>
      <c r="U35" s="624"/>
      <c r="V35" s="624"/>
      <c r="W35" s="624"/>
      <c r="X35" s="624"/>
      <c r="Y35" s="625"/>
      <c r="Z35" s="626">
        <v>4.4000000000000004</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10227954</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983038</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174665</v>
      </c>
      <c r="CS35" s="655"/>
      <c r="CT35" s="655"/>
      <c r="CU35" s="655"/>
      <c r="CV35" s="655"/>
      <c r="CW35" s="655"/>
      <c r="CX35" s="655"/>
      <c r="CY35" s="656"/>
      <c r="CZ35" s="657">
        <v>0.3</v>
      </c>
      <c r="DA35" s="658"/>
      <c r="DB35" s="658"/>
      <c r="DC35" s="659"/>
      <c r="DD35" s="632">
        <v>164230</v>
      </c>
      <c r="DE35" s="655"/>
      <c r="DF35" s="655"/>
      <c r="DG35" s="655"/>
      <c r="DH35" s="655"/>
      <c r="DI35" s="655"/>
      <c r="DJ35" s="655"/>
      <c r="DK35" s="656"/>
      <c r="DL35" s="632">
        <v>164230</v>
      </c>
      <c r="DM35" s="655"/>
      <c r="DN35" s="655"/>
      <c r="DO35" s="655"/>
      <c r="DP35" s="655"/>
      <c r="DQ35" s="655"/>
      <c r="DR35" s="655"/>
      <c r="DS35" s="655"/>
      <c r="DT35" s="655"/>
      <c r="DU35" s="655"/>
      <c r="DV35" s="656"/>
      <c r="DW35" s="628">
        <v>0.4</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73840684</v>
      </c>
      <c r="S36" s="696"/>
      <c r="T36" s="696"/>
      <c r="U36" s="696"/>
      <c r="V36" s="696"/>
      <c r="W36" s="696"/>
      <c r="X36" s="696"/>
      <c r="Y36" s="697"/>
      <c r="Z36" s="698">
        <v>100</v>
      </c>
      <c r="AA36" s="698"/>
      <c r="AB36" s="698"/>
      <c r="AC36" s="698"/>
      <c r="AD36" s="699">
        <v>41430498</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3437529</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-703134</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9488584</v>
      </c>
      <c r="CS36" s="624"/>
      <c r="CT36" s="624"/>
      <c r="CU36" s="624"/>
      <c r="CV36" s="624"/>
      <c r="CW36" s="624"/>
      <c r="CX36" s="624"/>
      <c r="CY36" s="625"/>
      <c r="CZ36" s="657">
        <v>13.9</v>
      </c>
      <c r="DA36" s="658"/>
      <c r="DB36" s="658"/>
      <c r="DC36" s="659"/>
      <c r="DD36" s="632">
        <v>7856374</v>
      </c>
      <c r="DE36" s="624"/>
      <c r="DF36" s="624"/>
      <c r="DG36" s="624"/>
      <c r="DH36" s="624"/>
      <c r="DI36" s="624"/>
      <c r="DJ36" s="624"/>
      <c r="DK36" s="625"/>
      <c r="DL36" s="632">
        <v>6537918</v>
      </c>
      <c r="DM36" s="624"/>
      <c r="DN36" s="624"/>
      <c r="DO36" s="624"/>
      <c r="DP36" s="624"/>
      <c r="DQ36" s="624"/>
      <c r="DR36" s="624"/>
      <c r="DS36" s="624"/>
      <c r="DT36" s="624"/>
      <c r="DU36" s="624"/>
      <c r="DV36" s="625"/>
      <c r="DW36" s="628">
        <v>14.6</v>
      </c>
      <c r="DX36" s="653"/>
      <c r="DY36" s="653"/>
      <c r="DZ36" s="653"/>
      <c r="EA36" s="653"/>
      <c r="EB36" s="653"/>
      <c r="EC36" s="654"/>
    </row>
    <row r="37" spans="2:133" ht="11.25" customHeight="1">
      <c r="AQ37" s="702" t="s">
        <v>313</v>
      </c>
      <c r="AR37" s="703"/>
      <c r="AS37" s="703"/>
      <c r="AT37" s="703"/>
      <c r="AU37" s="703"/>
      <c r="AV37" s="703"/>
      <c r="AW37" s="703"/>
      <c r="AX37" s="703"/>
      <c r="AY37" s="704"/>
      <c r="AZ37" s="623">
        <v>1676213</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40504</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836042</v>
      </c>
      <c r="CS37" s="655"/>
      <c r="CT37" s="655"/>
      <c r="CU37" s="655"/>
      <c r="CV37" s="655"/>
      <c r="CW37" s="655"/>
      <c r="CX37" s="655"/>
      <c r="CY37" s="656"/>
      <c r="CZ37" s="657">
        <v>1.2</v>
      </c>
      <c r="DA37" s="658"/>
      <c r="DB37" s="658"/>
      <c r="DC37" s="659"/>
      <c r="DD37" s="632">
        <v>836042</v>
      </c>
      <c r="DE37" s="655"/>
      <c r="DF37" s="655"/>
      <c r="DG37" s="655"/>
      <c r="DH37" s="655"/>
      <c r="DI37" s="655"/>
      <c r="DJ37" s="655"/>
      <c r="DK37" s="656"/>
      <c r="DL37" s="632">
        <v>836042</v>
      </c>
      <c r="DM37" s="655"/>
      <c r="DN37" s="655"/>
      <c r="DO37" s="655"/>
      <c r="DP37" s="655"/>
      <c r="DQ37" s="655"/>
      <c r="DR37" s="655"/>
      <c r="DS37" s="655"/>
      <c r="DT37" s="655"/>
      <c r="DU37" s="655"/>
      <c r="DV37" s="656"/>
      <c r="DW37" s="628">
        <v>1.9</v>
      </c>
      <c r="DX37" s="653"/>
      <c r="DY37" s="653"/>
      <c r="DZ37" s="653"/>
      <c r="EA37" s="653"/>
      <c r="EB37" s="653"/>
      <c r="EC37" s="654"/>
    </row>
    <row r="38" spans="2:133" ht="11.25" customHeight="1">
      <c r="AQ38" s="702" t="s">
        <v>316</v>
      </c>
      <c r="AR38" s="703"/>
      <c r="AS38" s="703"/>
      <c r="AT38" s="703"/>
      <c r="AU38" s="703"/>
      <c r="AV38" s="703"/>
      <c r="AW38" s="703"/>
      <c r="AX38" s="703"/>
      <c r="AY38" s="704"/>
      <c r="AZ38" s="623">
        <v>511993</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67104</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8543413</v>
      </c>
      <c r="CS38" s="624"/>
      <c r="CT38" s="624"/>
      <c r="CU38" s="624"/>
      <c r="CV38" s="624"/>
      <c r="CW38" s="624"/>
      <c r="CX38" s="624"/>
      <c r="CY38" s="625"/>
      <c r="CZ38" s="657">
        <v>12.5</v>
      </c>
      <c r="DA38" s="658"/>
      <c r="DB38" s="658"/>
      <c r="DC38" s="659"/>
      <c r="DD38" s="632">
        <v>7850610</v>
      </c>
      <c r="DE38" s="624"/>
      <c r="DF38" s="624"/>
      <c r="DG38" s="624"/>
      <c r="DH38" s="624"/>
      <c r="DI38" s="624"/>
      <c r="DJ38" s="624"/>
      <c r="DK38" s="625"/>
      <c r="DL38" s="632">
        <v>4425653</v>
      </c>
      <c r="DM38" s="624"/>
      <c r="DN38" s="624"/>
      <c r="DO38" s="624"/>
      <c r="DP38" s="624"/>
      <c r="DQ38" s="624"/>
      <c r="DR38" s="624"/>
      <c r="DS38" s="624"/>
      <c r="DT38" s="624"/>
      <c r="DU38" s="624"/>
      <c r="DV38" s="625"/>
      <c r="DW38" s="628">
        <v>9.9</v>
      </c>
      <c r="DX38" s="653"/>
      <c r="DY38" s="653"/>
      <c r="DZ38" s="653"/>
      <c r="EA38" s="653"/>
      <c r="EB38" s="653"/>
      <c r="EC38" s="654"/>
    </row>
    <row r="39" spans="2:133" ht="11.25" customHeight="1">
      <c r="AQ39" s="702" t="s">
        <v>319</v>
      </c>
      <c r="AR39" s="703"/>
      <c r="AS39" s="703"/>
      <c r="AT39" s="703"/>
      <c r="AU39" s="703"/>
      <c r="AV39" s="703"/>
      <c r="AW39" s="703"/>
      <c r="AX39" s="703"/>
      <c r="AY39" s="704"/>
      <c r="AZ39" s="623">
        <v>28971</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94</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1023691</v>
      </c>
      <c r="CS39" s="655"/>
      <c r="CT39" s="655"/>
      <c r="CU39" s="655"/>
      <c r="CV39" s="655"/>
      <c r="CW39" s="655"/>
      <c r="CX39" s="655"/>
      <c r="CY39" s="656"/>
      <c r="CZ39" s="657">
        <v>1.5</v>
      </c>
      <c r="DA39" s="658"/>
      <c r="DB39" s="658"/>
      <c r="DC39" s="659"/>
      <c r="DD39" s="632">
        <v>1018766</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2409920</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92</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178734</v>
      </c>
      <c r="CS40" s="624"/>
      <c r="CT40" s="624"/>
      <c r="CU40" s="624"/>
      <c r="CV40" s="624"/>
      <c r="CW40" s="624"/>
      <c r="CX40" s="624"/>
      <c r="CY40" s="625"/>
      <c r="CZ40" s="657">
        <v>0.3</v>
      </c>
      <c r="DA40" s="658"/>
      <c r="DB40" s="658"/>
      <c r="DC40" s="659"/>
      <c r="DD40" s="632">
        <v>1609</v>
      </c>
      <c r="DE40" s="624"/>
      <c r="DF40" s="624"/>
      <c r="DG40" s="624"/>
      <c r="DH40" s="624"/>
      <c r="DI40" s="624"/>
      <c r="DJ40" s="624"/>
      <c r="DK40" s="625"/>
      <c r="DL40" s="632">
        <v>615</v>
      </c>
      <c r="DM40" s="624"/>
      <c r="DN40" s="624"/>
      <c r="DO40" s="624"/>
      <c r="DP40" s="624"/>
      <c r="DQ40" s="624"/>
      <c r="DR40" s="624"/>
      <c r="DS40" s="624"/>
      <c r="DT40" s="624"/>
      <c r="DU40" s="624"/>
      <c r="DV40" s="625"/>
      <c r="DW40" s="628">
        <v>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2163328</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256</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5680044</v>
      </c>
      <c r="CS42" s="624"/>
      <c r="CT42" s="624"/>
      <c r="CU42" s="624"/>
      <c r="CV42" s="624"/>
      <c r="CW42" s="624"/>
      <c r="CX42" s="624"/>
      <c r="CY42" s="625"/>
      <c r="CZ42" s="657">
        <v>8.3000000000000007</v>
      </c>
      <c r="DA42" s="706"/>
      <c r="DB42" s="706"/>
      <c r="DC42" s="707"/>
      <c r="DD42" s="632">
        <v>2493609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129338</v>
      </c>
      <c r="CS43" s="655"/>
      <c r="CT43" s="655"/>
      <c r="CU43" s="655"/>
      <c r="CV43" s="655"/>
      <c r="CW43" s="655"/>
      <c r="CX43" s="655"/>
      <c r="CY43" s="656"/>
      <c r="CZ43" s="657">
        <v>0.2</v>
      </c>
      <c r="DA43" s="658"/>
      <c r="DB43" s="658"/>
      <c r="DC43" s="659"/>
      <c r="DD43" s="632">
        <v>129338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5680044</v>
      </c>
      <c r="CS44" s="624"/>
      <c r="CT44" s="624"/>
      <c r="CU44" s="624"/>
      <c r="CV44" s="624"/>
      <c r="CW44" s="624"/>
      <c r="CX44" s="624"/>
      <c r="CY44" s="625"/>
      <c r="CZ44" s="657">
        <v>8.3000000000000007</v>
      </c>
      <c r="DA44" s="706"/>
      <c r="DB44" s="706"/>
      <c r="DC44" s="707"/>
      <c r="DD44" s="632">
        <v>2493609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512719</v>
      </c>
      <c r="CS45" s="655"/>
      <c r="CT45" s="655"/>
      <c r="CU45" s="655"/>
      <c r="CV45" s="655"/>
      <c r="CW45" s="655"/>
      <c r="CX45" s="655"/>
      <c r="CY45" s="656"/>
      <c r="CZ45" s="657">
        <v>0.7</v>
      </c>
      <c r="DA45" s="658"/>
      <c r="DB45" s="658"/>
      <c r="DC45" s="659"/>
      <c r="DD45" s="632">
        <v>17718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5153297</v>
      </c>
      <c r="CS46" s="624"/>
      <c r="CT46" s="624"/>
      <c r="CU46" s="624"/>
      <c r="CV46" s="624"/>
      <c r="CW46" s="624"/>
      <c r="CX46" s="624"/>
      <c r="CY46" s="625"/>
      <c r="CZ46" s="657">
        <v>7.5</v>
      </c>
      <c r="DA46" s="706"/>
      <c r="DB46" s="706"/>
      <c r="DC46" s="707"/>
      <c r="DD46" s="632">
        <v>2475403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t="s">
        <v>118</v>
      </c>
      <c r="CS47" s="655"/>
      <c r="CT47" s="655"/>
      <c r="CU47" s="655"/>
      <c r="CV47" s="655"/>
      <c r="CW47" s="655"/>
      <c r="CX47" s="655"/>
      <c r="CY47" s="656"/>
      <c r="CZ47" s="657" t="s">
        <v>118</v>
      </c>
      <c r="DA47" s="658"/>
      <c r="DB47" s="658"/>
      <c r="DC47" s="659"/>
      <c r="DD47" s="632" t="s">
        <v>118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68416804</v>
      </c>
      <c r="CS49" s="691"/>
      <c r="CT49" s="691"/>
      <c r="CU49" s="691"/>
      <c r="CV49" s="691"/>
      <c r="CW49" s="691"/>
      <c r="CX49" s="691"/>
      <c r="CY49" s="718"/>
      <c r="CZ49" s="719">
        <v>100</v>
      </c>
      <c r="DA49" s="720"/>
      <c r="DB49" s="720"/>
      <c r="DC49" s="721"/>
      <c r="DD49" s="722">
        <v>48139160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DL20" sqref="DL20:DP2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73841</v>
      </c>
      <c r="R7" s="753"/>
      <c r="S7" s="753"/>
      <c r="T7" s="753"/>
      <c r="U7" s="753"/>
      <c r="V7" s="753">
        <v>68417</v>
      </c>
      <c r="W7" s="753"/>
      <c r="X7" s="753"/>
      <c r="Y7" s="753"/>
      <c r="Z7" s="753"/>
      <c r="AA7" s="753">
        <v>5424</v>
      </c>
      <c r="AB7" s="753"/>
      <c r="AC7" s="753"/>
      <c r="AD7" s="753"/>
      <c r="AE7" s="754"/>
      <c r="AF7" s="755">
        <v>4814</v>
      </c>
      <c r="AG7" s="756"/>
      <c r="AH7" s="756"/>
      <c r="AI7" s="756"/>
      <c r="AJ7" s="757"/>
      <c r="AK7" s="792">
        <v>515</v>
      </c>
      <c r="AL7" s="793"/>
      <c r="AM7" s="793"/>
      <c r="AN7" s="793"/>
      <c r="AO7" s="793"/>
      <c r="AP7" s="793">
        <v>57268</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551</v>
      </c>
      <c r="BT7" s="797"/>
      <c r="BU7" s="797"/>
      <c r="BV7" s="797"/>
      <c r="BW7" s="797"/>
      <c r="BX7" s="797"/>
      <c r="BY7" s="797"/>
      <c r="BZ7" s="797"/>
      <c r="CA7" s="797"/>
      <c r="CB7" s="797"/>
      <c r="CC7" s="797"/>
      <c r="CD7" s="797"/>
      <c r="CE7" s="797"/>
      <c r="CF7" s="797"/>
      <c r="CG7" s="798"/>
      <c r="CH7" s="789">
        <v>-1</v>
      </c>
      <c r="CI7" s="790"/>
      <c r="CJ7" s="790"/>
      <c r="CK7" s="790"/>
      <c r="CL7" s="791"/>
      <c r="CM7" s="789">
        <v>92</v>
      </c>
      <c r="CN7" s="790"/>
      <c r="CO7" s="790"/>
      <c r="CP7" s="790"/>
      <c r="CQ7" s="791"/>
      <c r="CR7" s="789">
        <v>30</v>
      </c>
      <c r="CS7" s="790"/>
      <c r="CT7" s="790"/>
      <c r="CU7" s="790"/>
      <c r="CV7" s="791"/>
      <c r="CW7" s="789" t="s">
        <v>555</v>
      </c>
      <c r="CX7" s="790"/>
      <c r="CY7" s="790"/>
      <c r="CZ7" s="790"/>
      <c r="DA7" s="791"/>
      <c r="DB7" s="789" t="s">
        <v>556</v>
      </c>
      <c r="DC7" s="790"/>
      <c r="DD7" s="790"/>
      <c r="DE7" s="790"/>
      <c r="DF7" s="791"/>
      <c r="DG7" s="789" t="s">
        <v>555</v>
      </c>
      <c r="DH7" s="790"/>
      <c r="DI7" s="790"/>
      <c r="DJ7" s="790"/>
      <c r="DK7" s="791"/>
      <c r="DL7" s="789" t="s">
        <v>557</v>
      </c>
      <c r="DM7" s="790"/>
      <c r="DN7" s="790"/>
      <c r="DO7" s="790"/>
      <c r="DP7" s="791"/>
      <c r="DQ7" s="789" t="s">
        <v>558</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552</v>
      </c>
      <c r="BT8" s="787"/>
      <c r="BU8" s="787"/>
      <c r="BV8" s="787"/>
      <c r="BW8" s="787"/>
      <c r="BX8" s="787"/>
      <c r="BY8" s="787"/>
      <c r="BZ8" s="787"/>
      <c r="CA8" s="787"/>
      <c r="CB8" s="787"/>
      <c r="CC8" s="787"/>
      <c r="CD8" s="787"/>
      <c r="CE8" s="787"/>
      <c r="CF8" s="787"/>
      <c r="CG8" s="788"/>
      <c r="CH8" s="799">
        <v>-4</v>
      </c>
      <c r="CI8" s="800"/>
      <c r="CJ8" s="800"/>
      <c r="CK8" s="800"/>
      <c r="CL8" s="801"/>
      <c r="CM8" s="799">
        <v>27</v>
      </c>
      <c r="CN8" s="800"/>
      <c r="CO8" s="800"/>
      <c r="CP8" s="800"/>
      <c r="CQ8" s="801"/>
      <c r="CR8" s="799">
        <v>2</v>
      </c>
      <c r="CS8" s="800"/>
      <c r="CT8" s="800"/>
      <c r="CU8" s="800"/>
      <c r="CV8" s="801"/>
      <c r="CW8" s="799" t="s">
        <v>556</v>
      </c>
      <c r="CX8" s="800"/>
      <c r="CY8" s="800"/>
      <c r="CZ8" s="800"/>
      <c r="DA8" s="801"/>
      <c r="DB8" s="799" t="s">
        <v>555</v>
      </c>
      <c r="DC8" s="800"/>
      <c r="DD8" s="800"/>
      <c r="DE8" s="800"/>
      <c r="DF8" s="801"/>
      <c r="DG8" s="799" t="s">
        <v>555</v>
      </c>
      <c r="DH8" s="800"/>
      <c r="DI8" s="800"/>
      <c r="DJ8" s="800"/>
      <c r="DK8" s="801"/>
      <c r="DL8" s="799" t="s">
        <v>555</v>
      </c>
      <c r="DM8" s="800"/>
      <c r="DN8" s="800"/>
      <c r="DO8" s="800"/>
      <c r="DP8" s="801"/>
      <c r="DQ8" s="799" t="s">
        <v>558</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553</v>
      </c>
      <c r="BT9" s="787"/>
      <c r="BU9" s="787"/>
      <c r="BV9" s="787"/>
      <c r="BW9" s="787"/>
      <c r="BX9" s="787"/>
      <c r="BY9" s="787"/>
      <c r="BZ9" s="787"/>
      <c r="CA9" s="787"/>
      <c r="CB9" s="787"/>
      <c r="CC9" s="787"/>
      <c r="CD9" s="787"/>
      <c r="CE9" s="787"/>
      <c r="CF9" s="787"/>
      <c r="CG9" s="788"/>
      <c r="CH9" s="799">
        <v>101</v>
      </c>
      <c r="CI9" s="800"/>
      <c r="CJ9" s="800"/>
      <c r="CK9" s="800"/>
      <c r="CL9" s="801"/>
      <c r="CM9" s="799">
        <v>724</v>
      </c>
      <c r="CN9" s="800"/>
      <c r="CO9" s="800"/>
      <c r="CP9" s="800"/>
      <c r="CQ9" s="801"/>
      <c r="CR9" s="799">
        <v>65</v>
      </c>
      <c r="CS9" s="800"/>
      <c r="CT9" s="800"/>
      <c r="CU9" s="800"/>
      <c r="CV9" s="801"/>
      <c r="CW9" s="799" t="s">
        <v>555</v>
      </c>
      <c r="CX9" s="800"/>
      <c r="CY9" s="800"/>
      <c r="CZ9" s="800"/>
      <c r="DA9" s="801"/>
      <c r="DB9" s="799" t="s">
        <v>555</v>
      </c>
      <c r="DC9" s="800"/>
      <c r="DD9" s="800"/>
      <c r="DE9" s="800"/>
      <c r="DF9" s="801"/>
      <c r="DG9" s="799" t="s">
        <v>555</v>
      </c>
      <c r="DH9" s="800"/>
      <c r="DI9" s="800"/>
      <c r="DJ9" s="800"/>
      <c r="DK9" s="801"/>
      <c r="DL9" s="799" t="s">
        <v>555</v>
      </c>
      <c r="DM9" s="800"/>
      <c r="DN9" s="800"/>
      <c r="DO9" s="800"/>
      <c r="DP9" s="801"/>
      <c r="DQ9" s="799" t="s">
        <v>558</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554</v>
      </c>
      <c r="BT10" s="787"/>
      <c r="BU10" s="787"/>
      <c r="BV10" s="787"/>
      <c r="BW10" s="787"/>
      <c r="BX10" s="787"/>
      <c r="BY10" s="787"/>
      <c r="BZ10" s="787"/>
      <c r="CA10" s="787"/>
      <c r="CB10" s="787"/>
      <c r="CC10" s="787"/>
      <c r="CD10" s="787"/>
      <c r="CE10" s="787"/>
      <c r="CF10" s="787"/>
      <c r="CG10" s="788"/>
      <c r="CH10" s="799">
        <v>4</v>
      </c>
      <c r="CI10" s="800"/>
      <c r="CJ10" s="800"/>
      <c r="CK10" s="800"/>
      <c r="CL10" s="801"/>
      <c r="CM10" s="799">
        <v>802</v>
      </c>
      <c r="CN10" s="800"/>
      <c r="CO10" s="800"/>
      <c r="CP10" s="800"/>
      <c r="CQ10" s="801"/>
      <c r="CR10" s="799">
        <v>5</v>
      </c>
      <c r="CS10" s="800"/>
      <c r="CT10" s="800"/>
      <c r="CU10" s="800"/>
      <c r="CV10" s="801"/>
      <c r="CW10" s="799" t="s">
        <v>555</v>
      </c>
      <c r="CX10" s="800"/>
      <c r="CY10" s="800"/>
      <c r="CZ10" s="800"/>
      <c r="DA10" s="801"/>
      <c r="DB10" s="799">
        <v>2954</v>
      </c>
      <c r="DC10" s="800"/>
      <c r="DD10" s="800"/>
      <c r="DE10" s="800"/>
      <c r="DF10" s="801"/>
      <c r="DG10" s="799">
        <v>266</v>
      </c>
      <c r="DH10" s="800"/>
      <c r="DI10" s="800"/>
      <c r="DJ10" s="800"/>
      <c r="DK10" s="801"/>
      <c r="DL10" s="799" t="s">
        <v>555</v>
      </c>
      <c r="DM10" s="800"/>
      <c r="DN10" s="800"/>
      <c r="DO10" s="800"/>
      <c r="DP10" s="801"/>
      <c r="DQ10" s="799" t="s">
        <v>558</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73841</v>
      </c>
      <c r="R23" s="812"/>
      <c r="S23" s="812"/>
      <c r="T23" s="812"/>
      <c r="U23" s="812"/>
      <c r="V23" s="812">
        <v>68417</v>
      </c>
      <c r="W23" s="812"/>
      <c r="X23" s="812"/>
      <c r="Y23" s="812"/>
      <c r="Z23" s="812"/>
      <c r="AA23" s="812">
        <v>5424</v>
      </c>
      <c r="AB23" s="812"/>
      <c r="AC23" s="812"/>
      <c r="AD23" s="812"/>
      <c r="AE23" s="813"/>
      <c r="AF23" s="814">
        <v>4814</v>
      </c>
      <c r="AG23" s="812"/>
      <c r="AH23" s="812"/>
      <c r="AI23" s="812"/>
      <c r="AJ23" s="815"/>
      <c r="AK23" s="816"/>
      <c r="AL23" s="817"/>
      <c r="AM23" s="817"/>
      <c r="AN23" s="817"/>
      <c r="AO23" s="817"/>
      <c r="AP23" s="812">
        <v>57268</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30888</v>
      </c>
      <c r="R28" s="841"/>
      <c r="S28" s="841"/>
      <c r="T28" s="841"/>
      <c r="U28" s="841"/>
      <c r="V28" s="841">
        <v>29905</v>
      </c>
      <c r="W28" s="841"/>
      <c r="X28" s="841"/>
      <c r="Y28" s="841"/>
      <c r="Z28" s="841"/>
      <c r="AA28" s="841">
        <v>983</v>
      </c>
      <c r="AB28" s="841"/>
      <c r="AC28" s="841"/>
      <c r="AD28" s="841"/>
      <c r="AE28" s="842"/>
      <c r="AF28" s="843">
        <v>983</v>
      </c>
      <c r="AG28" s="841"/>
      <c r="AH28" s="841"/>
      <c r="AI28" s="841"/>
      <c r="AJ28" s="844"/>
      <c r="AK28" s="845">
        <v>2410</v>
      </c>
      <c r="AL28" s="836"/>
      <c r="AM28" s="836"/>
      <c r="AN28" s="836"/>
      <c r="AO28" s="836"/>
      <c r="AP28" s="836" t="s">
        <v>540</v>
      </c>
      <c r="AQ28" s="836"/>
      <c r="AR28" s="836"/>
      <c r="AS28" s="836"/>
      <c r="AT28" s="836"/>
      <c r="AU28" s="836" t="s">
        <v>540</v>
      </c>
      <c r="AV28" s="836"/>
      <c r="AW28" s="836"/>
      <c r="AX28" s="836"/>
      <c r="AY28" s="836"/>
      <c r="AZ28" s="837" t="s">
        <v>558</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12364</v>
      </c>
      <c r="R29" s="777"/>
      <c r="S29" s="777"/>
      <c r="T29" s="777"/>
      <c r="U29" s="777"/>
      <c r="V29" s="777">
        <v>11822</v>
      </c>
      <c r="W29" s="777"/>
      <c r="X29" s="777"/>
      <c r="Y29" s="777"/>
      <c r="Z29" s="777"/>
      <c r="AA29" s="777">
        <v>542</v>
      </c>
      <c r="AB29" s="777"/>
      <c r="AC29" s="777"/>
      <c r="AD29" s="777"/>
      <c r="AE29" s="778"/>
      <c r="AF29" s="779">
        <v>542</v>
      </c>
      <c r="AG29" s="780"/>
      <c r="AH29" s="780"/>
      <c r="AI29" s="780"/>
      <c r="AJ29" s="781"/>
      <c r="AK29" s="848">
        <v>1762</v>
      </c>
      <c r="AL29" s="849"/>
      <c r="AM29" s="849"/>
      <c r="AN29" s="849"/>
      <c r="AO29" s="849"/>
      <c r="AP29" s="849" t="s">
        <v>540</v>
      </c>
      <c r="AQ29" s="849"/>
      <c r="AR29" s="849"/>
      <c r="AS29" s="849"/>
      <c r="AT29" s="849"/>
      <c r="AU29" s="849" t="s">
        <v>540</v>
      </c>
      <c r="AV29" s="849"/>
      <c r="AW29" s="849"/>
      <c r="AX29" s="849"/>
      <c r="AY29" s="849"/>
      <c r="AZ29" s="850" t="s">
        <v>558</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2093</v>
      </c>
      <c r="R30" s="777"/>
      <c r="S30" s="777"/>
      <c r="T30" s="777"/>
      <c r="U30" s="777"/>
      <c r="V30" s="777">
        <v>2081</v>
      </c>
      <c r="W30" s="777"/>
      <c r="X30" s="777"/>
      <c r="Y30" s="777"/>
      <c r="Z30" s="777"/>
      <c r="AA30" s="777">
        <v>12</v>
      </c>
      <c r="AB30" s="777"/>
      <c r="AC30" s="777"/>
      <c r="AD30" s="777"/>
      <c r="AE30" s="778"/>
      <c r="AF30" s="779">
        <v>12</v>
      </c>
      <c r="AG30" s="780"/>
      <c r="AH30" s="780"/>
      <c r="AI30" s="780"/>
      <c r="AJ30" s="781"/>
      <c r="AK30" s="848">
        <v>388</v>
      </c>
      <c r="AL30" s="849"/>
      <c r="AM30" s="849"/>
      <c r="AN30" s="849"/>
      <c r="AO30" s="849"/>
      <c r="AP30" s="849" t="s">
        <v>540</v>
      </c>
      <c r="AQ30" s="849"/>
      <c r="AR30" s="849"/>
      <c r="AS30" s="849"/>
      <c r="AT30" s="849"/>
      <c r="AU30" s="849" t="s">
        <v>540</v>
      </c>
      <c r="AV30" s="849"/>
      <c r="AW30" s="849"/>
      <c r="AX30" s="849"/>
      <c r="AY30" s="849"/>
      <c r="AZ30" s="850" t="s">
        <v>559</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236</v>
      </c>
      <c r="R31" s="777"/>
      <c r="S31" s="777"/>
      <c r="T31" s="777"/>
      <c r="U31" s="777"/>
      <c r="V31" s="777">
        <v>212</v>
      </c>
      <c r="W31" s="777"/>
      <c r="X31" s="777"/>
      <c r="Y31" s="777"/>
      <c r="Z31" s="777"/>
      <c r="AA31" s="777">
        <v>24</v>
      </c>
      <c r="AB31" s="777"/>
      <c r="AC31" s="777"/>
      <c r="AD31" s="777"/>
      <c r="AE31" s="778"/>
      <c r="AF31" s="779">
        <v>24</v>
      </c>
      <c r="AG31" s="780"/>
      <c r="AH31" s="780"/>
      <c r="AI31" s="780"/>
      <c r="AJ31" s="781"/>
      <c r="AK31" s="848" t="s">
        <v>542</v>
      </c>
      <c r="AL31" s="849"/>
      <c r="AM31" s="849"/>
      <c r="AN31" s="849"/>
      <c r="AO31" s="849"/>
      <c r="AP31" s="849" t="s">
        <v>541</v>
      </c>
      <c r="AQ31" s="849"/>
      <c r="AR31" s="849"/>
      <c r="AS31" s="849"/>
      <c r="AT31" s="849"/>
      <c r="AU31" s="849" t="s">
        <v>540</v>
      </c>
      <c r="AV31" s="849"/>
      <c r="AW31" s="849"/>
      <c r="AX31" s="849"/>
      <c r="AY31" s="849"/>
      <c r="AZ31" s="850" t="s">
        <v>560</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91</v>
      </c>
      <c r="R32" s="777"/>
      <c r="S32" s="777"/>
      <c r="T32" s="777"/>
      <c r="U32" s="777"/>
      <c r="V32" s="777">
        <v>28</v>
      </c>
      <c r="W32" s="777"/>
      <c r="X32" s="777"/>
      <c r="Y32" s="777"/>
      <c r="Z32" s="777"/>
      <c r="AA32" s="777">
        <v>62</v>
      </c>
      <c r="AB32" s="777"/>
      <c r="AC32" s="777"/>
      <c r="AD32" s="777"/>
      <c r="AE32" s="778"/>
      <c r="AF32" s="779">
        <v>62</v>
      </c>
      <c r="AG32" s="780"/>
      <c r="AH32" s="780"/>
      <c r="AI32" s="780"/>
      <c r="AJ32" s="781"/>
      <c r="AK32" s="848">
        <v>6</v>
      </c>
      <c r="AL32" s="849"/>
      <c r="AM32" s="849"/>
      <c r="AN32" s="849"/>
      <c r="AO32" s="849"/>
      <c r="AP32" s="849" t="s">
        <v>540</v>
      </c>
      <c r="AQ32" s="849"/>
      <c r="AR32" s="849"/>
      <c r="AS32" s="849"/>
      <c r="AT32" s="849"/>
      <c r="AU32" s="849" t="s">
        <v>540</v>
      </c>
      <c r="AV32" s="849"/>
      <c r="AW32" s="849"/>
      <c r="AX32" s="849"/>
      <c r="AY32" s="849"/>
      <c r="AZ32" s="850" t="s">
        <v>560</v>
      </c>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381</v>
      </c>
      <c r="C33" s="774"/>
      <c r="D33" s="774"/>
      <c r="E33" s="774"/>
      <c r="F33" s="774"/>
      <c r="G33" s="774"/>
      <c r="H33" s="774"/>
      <c r="I33" s="774"/>
      <c r="J33" s="774"/>
      <c r="K33" s="774"/>
      <c r="L33" s="774"/>
      <c r="M33" s="774"/>
      <c r="N33" s="774"/>
      <c r="O33" s="774"/>
      <c r="P33" s="775"/>
      <c r="Q33" s="776">
        <v>29</v>
      </c>
      <c r="R33" s="777"/>
      <c r="S33" s="777"/>
      <c r="T33" s="777"/>
      <c r="U33" s="777"/>
      <c r="V33" s="777">
        <v>29</v>
      </c>
      <c r="W33" s="777"/>
      <c r="X33" s="777"/>
      <c r="Y33" s="777"/>
      <c r="Z33" s="777"/>
      <c r="AA33" s="777">
        <v>0</v>
      </c>
      <c r="AB33" s="777"/>
      <c r="AC33" s="777"/>
      <c r="AD33" s="777"/>
      <c r="AE33" s="778"/>
      <c r="AF33" s="779" t="s">
        <v>109</v>
      </c>
      <c r="AG33" s="780"/>
      <c r="AH33" s="780"/>
      <c r="AI33" s="780"/>
      <c r="AJ33" s="781"/>
      <c r="AK33" s="848">
        <v>29</v>
      </c>
      <c r="AL33" s="849"/>
      <c r="AM33" s="849"/>
      <c r="AN33" s="849"/>
      <c r="AO33" s="849"/>
      <c r="AP33" s="849" t="s">
        <v>539</v>
      </c>
      <c r="AQ33" s="849"/>
      <c r="AR33" s="849"/>
      <c r="AS33" s="849"/>
      <c r="AT33" s="849"/>
      <c r="AU33" s="849" t="s">
        <v>540</v>
      </c>
      <c r="AV33" s="849"/>
      <c r="AW33" s="849"/>
      <c r="AX33" s="849"/>
      <c r="AY33" s="849"/>
      <c r="AZ33" s="850" t="s">
        <v>560</v>
      </c>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382</v>
      </c>
      <c r="C34" s="774"/>
      <c r="D34" s="774"/>
      <c r="E34" s="774"/>
      <c r="F34" s="774"/>
      <c r="G34" s="774"/>
      <c r="H34" s="774"/>
      <c r="I34" s="774"/>
      <c r="J34" s="774"/>
      <c r="K34" s="774"/>
      <c r="L34" s="774"/>
      <c r="M34" s="774"/>
      <c r="N34" s="774"/>
      <c r="O34" s="774"/>
      <c r="P34" s="775"/>
      <c r="Q34" s="776">
        <v>4263</v>
      </c>
      <c r="R34" s="777"/>
      <c r="S34" s="777"/>
      <c r="T34" s="777"/>
      <c r="U34" s="777"/>
      <c r="V34" s="777">
        <v>3743</v>
      </c>
      <c r="W34" s="777"/>
      <c r="X34" s="777"/>
      <c r="Y34" s="777"/>
      <c r="Z34" s="777"/>
      <c r="AA34" s="777">
        <v>520</v>
      </c>
      <c r="AB34" s="777"/>
      <c r="AC34" s="777"/>
      <c r="AD34" s="777"/>
      <c r="AE34" s="778"/>
      <c r="AF34" s="779">
        <v>6506</v>
      </c>
      <c r="AG34" s="780"/>
      <c r="AH34" s="780"/>
      <c r="AI34" s="780"/>
      <c r="AJ34" s="781"/>
      <c r="AK34" s="848">
        <v>8</v>
      </c>
      <c r="AL34" s="849"/>
      <c r="AM34" s="849"/>
      <c r="AN34" s="849"/>
      <c r="AO34" s="849"/>
      <c r="AP34" s="849">
        <v>2031</v>
      </c>
      <c r="AQ34" s="849"/>
      <c r="AR34" s="849"/>
      <c r="AS34" s="849"/>
      <c r="AT34" s="849"/>
      <c r="AU34" s="849">
        <v>2</v>
      </c>
      <c r="AV34" s="849"/>
      <c r="AW34" s="849"/>
      <c r="AX34" s="849"/>
      <c r="AY34" s="849"/>
      <c r="AZ34" s="850" t="s">
        <v>560</v>
      </c>
      <c r="BA34" s="850"/>
      <c r="BB34" s="850"/>
      <c r="BC34" s="850"/>
      <c r="BD34" s="850"/>
      <c r="BE34" s="846" t="s">
        <v>383</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384</v>
      </c>
      <c r="C35" s="774"/>
      <c r="D35" s="774"/>
      <c r="E35" s="774"/>
      <c r="F35" s="774"/>
      <c r="G35" s="774"/>
      <c r="H35" s="774"/>
      <c r="I35" s="774"/>
      <c r="J35" s="774"/>
      <c r="K35" s="774"/>
      <c r="L35" s="774"/>
      <c r="M35" s="774"/>
      <c r="N35" s="774"/>
      <c r="O35" s="774"/>
      <c r="P35" s="775"/>
      <c r="Q35" s="776">
        <v>12321</v>
      </c>
      <c r="R35" s="777"/>
      <c r="S35" s="777"/>
      <c r="T35" s="777"/>
      <c r="U35" s="777"/>
      <c r="V35" s="777">
        <v>12385</v>
      </c>
      <c r="W35" s="777"/>
      <c r="X35" s="777"/>
      <c r="Y35" s="777"/>
      <c r="Z35" s="777"/>
      <c r="AA35" s="777">
        <v>-64</v>
      </c>
      <c r="AB35" s="777"/>
      <c r="AC35" s="777"/>
      <c r="AD35" s="777"/>
      <c r="AE35" s="778"/>
      <c r="AF35" s="779">
        <v>2584</v>
      </c>
      <c r="AG35" s="780"/>
      <c r="AH35" s="780"/>
      <c r="AI35" s="780"/>
      <c r="AJ35" s="781"/>
      <c r="AK35" s="848">
        <v>1676</v>
      </c>
      <c r="AL35" s="849"/>
      <c r="AM35" s="849"/>
      <c r="AN35" s="849"/>
      <c r="AO35" s="849"/>
      <c r="AP35" s="849">
        <v>8761</v>
      </c>
      <c r="AQ35" s="849"/>
      <c r="AR35" s="849"/>
      <c r="AS35" s="849"/>
      <c r="AT35" s="849"/>
      <c r="AU35" s="849">
        <v>5835</v>
      </c>
      <c r="AV35" s="849"/>
      <c r="AW35" s="849"/>
      <c r="AX35" s="849"/>
      <c r="AY35" s="849"/>
      <c r="AZ35" s="850" t="s">
        <v>559</v>
      </c>
      <c r="BA35" s="850"/>
      <c r="BB35" s="850"/>
      <c r="BC35" s="850"/>
      <c r="BD35" s="850"/>
      <c r="BE35" s="846" t="s">
        <v>383</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385</v>
      </c>
      <c r="C36" s="774"/>
      <c r="D36" s="774"/>
      <c r="E36" s="774"/>
      <c r="F36" s="774"/>
      <c r="G36" s="774"/>
      <c r="H36" s="774"/>
      <c r="I36" s="774"/>
      <c r="J36" s="774"/>
      <c r="K36" s="774"/>
      <c r="L36" s="774"/>
      <c r="M36" s="774"/>
      <c r="N36" s="774"/>
      <c r="O36" s="774"/>
      <c r="P36" s="775"/>
      <c r="Q36" s="776">
        <v>7201</v>
      </c>
      <c r="R36" s="777"/>
      <c r="S36" s="777"/>
      <c r="T36" s="777"/>
      <c r="U36" s="777"/>
      <c r="V36" s="777">
        <v>6987</v>
      </c>
      <c r="W36" s="777"/>
      <c r="X36" s="777"/>
      <c r="Y36" s="777"/>
      <c r="Z36" s="777"/>
      <c r="AA36" s="777">
        <v>214</v>
      </c>
      <c r="AB36" s="777"/>
      <c r="AC36" s="777"/>
      <c r="AD36" s="777"/>
      <c r="AE36" s="778"/>
      <c r="AF36" s="779">
        <v>205</v>
      </c>
      <c r="AG36" s="780"/>
      <c r="AH36" s="780"/>
      <c r="AI36" s="780"/>
      <c r="AJ36" s="781"/>
      <c r="AK36" s="848">
        <v>3438</v>
      </c>
      <c r="AL36" s="849"/>
      <c r="AM36" s="849"/>
      <c r="AN36" s="849"/>
      <c r="AO36" s="849"/>
      <c r="AP36" s="849">
        <v>42031</v>
      </c>
      <c r="AQ36" s="849"/>
      <c r="AR36" s="849"/>
      <c r="AS36" s="849"/>
      <c r="AT36" s="849"/>
      <c r="AU36" s="849">
        <v>27026</v>
      </c>
      <c r="AV36" s="849"/>
      <c r="AW36" s="849"/>
      <c r="AX36" s="849"/>
      <c r="AY36" s="849"/>
      <c r="AZ36" s="850" t="s">
        <v>558</v>
      </c>
      <c r="BA36" s="850"/>
      <c r="BB36" s="850"/>
      <c r="BC36" s="850"/>
      <c r="BD36" s="850"/>
      <c r="BE36" s="846" t="s">
        <v>386</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387</v>
      </c>
      <c r="C37" s="774"/>
      <c r="D37" s="774"/>
      <c r="E37" s="774"/>
      <c r="F37" s="774"/>
      <c r="G37" s="774"/>
      <c r="H37" s="774"/>
      <c r="I37" s="774"/>
      <c r="J37" s="774"/>
      <c r="K37" s="774"/>
      <c r="L37" s="774"/>
      <c r="M37" s="774"/>
      <c r="N37" s="774"/>
      <c r="O37" s="774"/>
      <c r="P37" s="775"/>
      <c r="Q37" s="776">
        <v>2000</v>
      </c>
      <c r="R37" s="777"/>
      <c r="S37" s="777"/>
      <c r="T37" s="777"/>
      <c r="U37" s="777"/>
      <c r="V37" s="777">
        <v>1876</v>
      </c>
      <c r="W37" s="777"/>
      <c r="X37" s="777"/>
      <c r="Y37" s="777"/>
      <c r="Z37" s="777"/>
      <c r="AA37" s="777">
        <v>124</v>
      </c>
      <c r="AB37" s="777"/>
      <c r="AC37" s="777"/>
      <c r="AD37" s="777"/>
      <c r="AE37" s="778"/>
      <c r="AF37" s="779">
        <v>124</v>
      </c>
      <c r="AG37" s="780"/>
      <c r="AH37" s="780"/>
      <c r="AI37" s="780"/>
      <c r="AJ37" s="781"/>
      <c r="AK37" s="848">
        <v>512</v>
      </c>
      <c r="AL37" s="849"/>
      <c r="AM37" s="849"/>
      <c r="AN37" s="849"/>
      <c r="AO37" s="849"/>
      <c r="AP37" s="849" t="s">
        <v>539</v>
      </c>
      <c r="AQ37" s="849"/>
      <c r="AR37" s="849"/>
      <c r="AS37" s="849"/>
      <c r="AT37" s="849"/>
      <c r="AU37" s="849">
        <v>893</v>
      </c>
      <c r="AV37" s="849"/>
      <c r="AW37" s="849"/>
      <c r="AX37" s="849"/>
      <c r="AY37" s="849"/>
      <c r="AZ37" s="850" t="s">
        <v>558</v>
      </c>
      <c r="BA37" s="850"/>
      <c r="BB37" s="850"/>
      <c r="BC37" s="850"/>
      <c r="BD37" s="850"/>
      <c r="BE37" s="846" t="s">
        <v>386</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388</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389</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11041</v>
      </c>
      <c r="AG63" s="860"/>
      <c r="AH63" s="860"/>
      <c r="AI63" s="860"/>
      <c r="AJ63" s="861"/>
      <c r="AK63" s="862"/>
      <c r="AL63" s="857"/>
      <c r="AM63" s="857"/>
      <c r="AN63" s="857"/>
      <c r="AO63" s="857"/>
      <c r="AP63" s="860">
        <v>52823</v>
      </c>
      <c r="AQ63" s="860"/>
      <c r="AR63" s="860"/>
      <c r="AS63" s="860"/>
      <c r="AT63" s="860"/>
      <c r="AU63" s="860">
        <v>33756</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391</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392</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543</v>
      </c>
      <c r="C68" s="888"/>
      <c r="D68" s="888"/>
      <c r="E68" s="888"/>
      <c r="F68" s="888"/>
      <c r="G68" s="888"/>
      <c r="H68" s="888"/>
      <c r="I68" s="888"/>
      <c r="J68" s="888"/>
      <c r="K68" s="888"/>
      <c r="L68" s="888"/>
      <c r="M68" s="888"/>
      <c r="N68" s="888"/>
      <c r="O68" s="888"/>
      <c r="P68" s="889"/>
      <c r="Q68" s="890">
        <v>1476</v>
      </c>
      <c r="R68" s="884"/>
      <c r="S68" s="884"/>
      <c r="T68" s="884"/>
      <c r="U68" s="884"/>
      <c r="V68" s="884">
        <v>1442</v>
      </c>
      <c r="W68" s="884"/>
      <c r="X68" s="884"/>
      <c r="Y68" s="884"/>
      <c r="Z68" s="884"/>
      <c r="AA68" s="884">
        <v>35</v>
      </c>
      <c r="AB68" s="884"/>
      <c r="AC68" s="884"/>
      <c r="AD68" s="884"/>
      <c r="AE68" s="884"/>
      <c r="AF68" s="884">
        <v>35</v>
      </c>
      <c r="AG68" s="884"/>
      <c r="AH68" s="884"/>
      <c r="AI68" s="884"/>
      <c r="AJ68" s="884"/>
      <c r="AK68" s="884" t="s">
        <v>484</v>
      </c>
      <c r="AL68" s="884"/>
      <c r="AM68" s="884"/>
      <c r="AN68" s="884"/>
      <c r="AO68" s="884"/>
      <c r="AP68" s="884" t="s">
        <v>484</v>
      </c>
      <c r="AQ68" s="884"/>
      <c r="AR68" s="884"/>
      <c r="AS68" s="884"/>
      <c r="AT68" s="884"/>
      <c r="AU68" s="884" t="s">
        <v>484</v>
      </c>
      <c r="AV68" s="884"/>
      <c r="AW68" s="884"/>
      <c r="AX68" s="884"/>
      <c r="AY68" s="884"/>
      <c r="AZ68" s="885" t="s">
        <v>547</v>
      </c>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543</v>
      </c>
      <c r="C69" s="892"/>
      <c r="D69" s="892"/>
      <c r="E69" s="892"/>
      <c r="F69" s="892"/>
      <c r="G69" s="892"/>
      <c r="H69" s="892"/>
      <c r="I69" s="892"/>
      <c r="J69" s="892"/>
      <c r="K69" s="892"/>
      <c r="L69" s="892"/>
      <c r="M69" s="892"/>
      <c r="N69" s="892"/>
      <c r="O69" s="892"/>
      <c r="P69" s="893"/>
      <c r="Q69" s="894">
        <v>634650</v>
      </c>
      <c r="R69" s="849"/>
      <c r="S69" s="849"/>
      <c r="T69" s="849"/>
      <c r="U69" s="849"/>
      <c r="V69" s="849">
        <v>617408</v>
      </c>
      <c r="W69" s="849"/>
      <c r="X69" s="849"/>
      <c r="Y69" s="849"/>
      <c r="Z69" s="849"/>
      <c r="AA69" s="849">
        <v>17242</v>
      </c>
      <c r="AB69" s="849"/>
      <c r="AC69" s="849"/>
      <c r="AD69" s="849"/>
      <c r="AE69" s="849"/>
      <c r="AF69" s="849">
        <v>17242</v>
      </c>
      <c r="AG69" s="849"/>
      <c r="AH69" s="849"/>
      <c r="AI69" s="849"/>
      <c r="AJ69" s="849"/>
      <c r="AK69" s="849">
        <v>5814</v>
      </c>
      <c r="AL69" s="849"/>
      <c r="AM69" s="849"/>
      <c r="AN69" s="849"/>
      <c r="AO69" s="849"/>
      <c r="AP69" s="849" t="s">
        <v>484</v>
      </c>
      <c r="AQ69" s="849"/>
      <c r="AR69" s="849"/>
      <c r="AS69" s="849"/>
      <c r="AT69" s="849"/>
      <c r="AU69" s="849" t="s">
        <v>484</v>
      </c>
      <c r="AV69" s="849"/>
      <c r="AW69" s="849"/>
      <c r="AX69" s="849"/>
      <c r="AY69" s="849"/>
      <c r="AZ69" s="895" t="s">
        <v>548</v>
      </c>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544</v>
      </c>
      <c r="C70" s="892"/>
      <c r="D70" s="892"/>
      <c r="E70" s="892"/>
      <c r="F70" s="892"/>
      <c r="G70" s="892"/>
      <c r="H70" s="892"/>
      <c r="I70" s="892"/>
      <c r="J70" s="892"/>
      <c r="K70" s="892"/>
      <c r="L70" s="892"/>
      <c r="M70" s="892"/>
      <c r="N70" s="892"/>
      <c r="O70" s="892"/>
      <c r="P70" s="893"/>
      <c r="Q70" s="894">
        <v>31982</v>
      </c>
      <c r="R70" s="849"/>
      <c r="S70" s="849"/>
      <c r="T70" s="849"/>
      <c r="U70" s="849"/>
      <c r="V70" s="849">
        <v>31890</v>
      </c>
      <c r="W70" s="849"/>
      <c r="X70" s="849"/>
      <c r="Y70" s="849"/>
      <c r="Z70" s="849"/>
      <c r="AA70" s="849">
        <v>92</v>
      </c>
      <c r="AB70" s="849"/>
      <c r="AC70" s="849"/>
      <c r="AD70" s="849"/>
      <c r="AE70" s="849"/>
      <c r="AF70" s="849">
        <v>92</v>
      </c>
      <c r="AG70" s="849"/>
      <c r="AH70" s="849"/>
      <c r="AI70" s="849"/>
      <c r="AJ70" s="849"/>
      <c r="AK70" s="849">
        <v>972</v>
      </c>
      <c r="AL70" s="849"/>
      <c r="AM70" s="849"/>
      <c r="AN70" s="849"/>
      <c r="AO70" s="849"/>
      <c r="AP70" s="849" t="s">
        <v>484</v>
      </c>
      <c r="AQ70" s="849"/>
      <c r="AR70" s="849"/>
      <c r="AS70" s="849"/>
      <c r="AT70" s="849"/>
      <c r="AU70" s="849" t="s">
        <v>484</v>
      </c>
      <c r="AV70" s="849"/>
      <c r="AW70" s="849"/>
      <c r="AX70" s="849"/>
      <c r="AY70" s="849"/>
      <c r="AZ70" s="895" t="s">
        <v>547</v>
      </c>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544</v>
      </c>
      <c r="C71" s="892"/>
      <c r="D71" s="892"/>
      <c r="E71" s="892"/>
      <c r="F71" s="892"/>
      <c r="G71" s="892"/>
      <c r="H71" s="892"/>
      <c r="I71" s="892"/>
      <c r="J71" s="892"/>
      <c r="K71" s="892"/>
      <c r="L71" s="892"/>
      <c r="M71" s="892"/>
      <c r="N71" s="892"/>
      <c r="O71" s="892"/>
      <c r="P71" s="893"/>
      <c r="Q71" s="894">
        <v>346</v>
      </c>
      <c r="R71" s="849"/>
      <c r="S71" s="849"/>
      <c r="T71" s="849"/>
      <c r="U71" s="849"/>
      <c r="V71" s="849">
        <v>170</v>
      </c>
      <c r="W71" s="849"/>
      <c r="X71" s="849"/>
      <c r="Y71" s="849"/>
      <c r="Z71" s="849"/>
      <c r="AA71" s="849">
        <v>176</v>
      </c>
      <c r="AB71" s="849"/>
      <c r="AC71" s="849"/>
      <c r="AD71" s="849"/>
      <c r="AE71" s="849"/>
      <c r="AF71" s="849">
        <v>176</v>
      </c>
      <c r="AG71" s="849"/>
      <c r="AH71" s="849"/>
      <c r="AI71" s="849"/>
      <c r="AJ71" s="849"/>
      <c r="AK71" s="849" t="s">
        <v>484</v>
      </c>
      <c r="AL71" s="849"/>
      <c r="AM71" s="849"/>
      <c r="AN71" s="849"/>
      <c r="AO71" s="849"/>
      <c r="AP71" s="849" t="s">
        <v>484</v>
      </c>
      <c r="AQ71" s="849"/>
      <c r="AR71" s="849"/>
      <c r="AS71" s="849"/>
      <c r="AT71" s="849"/>
      <c r="AU71" s="849" t="s">
        <v>484</v>
      </c>
      <c r="AV71" s="849"/>
      <c r="AW71" s="849"/>
      <c r="AX71" s="849"/>
      <c r="AY71" s="849"/>
      <c r="AZ71" s="895" t="s">
        <v>549</v>
      </c>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545</v>
      </c>
      <c r="C72" s="892"/>
      <c r="D72" s="892"/>
      <c r="E72" s="892"/>
      <c r="F72" s="892"/>
      <c r="G72" s="892"/>
      <c r="H72" s="892"/>
      <c r="I72" s="892"/>
      <c r="J72" s="892"/>
      <c r="K72" s="892"/>
      <c r="L72" s="892"/>
      <c r="M72" s="892"/>
      <c r="N72" s="892"/>
      <c r="O72" s="892"/>
      <c r="P72" s="893"/>
      <c r="Q72" s="894">
        <v>422</v>
      </c>
      <c r="R72" s="849"/>
      <c r="S72" s="849"/>
      <c r="T72" s="849"/>
      <c r="U72" s="849"/>
      <c r="V72" s="849">
        <v>404</v>
      </c>
      <c r="W72" s="849"/>
      <c r="X72" s="849"/>
      <c r="Y72" s="849"/>
      <c r="Z72" s="849"/>
      <c r="AA72" s="849">
        <v>17</v>
      </c>
      <c r="AB72" s="849"/>
      <c r="AC72" s="849"/>
      <c r="AD72" s="849"/>
      <c r="AE72" s="849"/>
      <c r="AF72" s="849">
        <v>17</v>
      </c>
      <c r="AG72" s="849"/>
      <c r="AH72" s="849"/>
      <c r="AI72" s="849"/>
      <c r="AJ72" s="849"/>
      <c r="AK72" s="849">
        <v>95</v>
      </c>
      <c r="AL72" s="849"/>
      <c r="AM72" s="849"/>
      <c r="AN72" s="849"/>
      <c r="AO72" s="849"/>
      <c r="AP72" s="849" t="s">
        <v>484</v>
      </c>
      <c r="AQ72" s="849"/>
      <c r="AR72" s="849"/>
      <c r="AS72" s="849"/>
      <c r="AT72" s="849"/>
      <c r="AU72" s="849" t="s">
        <v>484</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546</v>
      </c>
      <c r="C73" s="892"/>
      <c r="D73" s="892"/>
      <c r="E73" s="892"/>
      <c r="F73" s="892"/>
      <c r="G73" s="892"/>
      <c r="H73" s="892"/>
      <c r="I73" s="892"/>
      <c r="J73" s="892"/>
      <c r="K73" s="892"/>
      <c r="L73" s="892"/>
      <c r="M73" s="892"/>
      <c r="N73" s="892"/>
      <c r="O73" s="892"/>
      <c r="P73" s="893"/>
      <c r="Q73" s="894">
        <v>61090</v>
      </c>
      <c r="R73" s="849"/>
      <c r="S73" s="849"/>
      <c r="T73" s="849"/>
      <c r="U73" s="849"/>
      <c r="V73" s="849">
        <v>58244</v>
      </c>
      <c r="W73" s="849"/>
      <c r="X73" s="849"/>
      <c r="Y73" s="849"/>
      <c r="Z73" s="849"/>
      <c r="AA73" s="849">
        <v>2846</v>
      </c>
      <c r="AB73" s="849"/>
      <c r="AC73" s="849"/>
      <c r="AD73" s="849"/>
      <c r="AE73" s="849"/>
      <c r="AF73" s="849">
        <v>2846</v>
      </c>
      <c r="AG73" s="849"/>
      <c r="AH73" s="849"/>
      <c r="AI73" s="849"/>
      <c r="AJ73" s="849"/>
      <c r="AK73" s="849" t="s">
        <v>484</v>
      </c>
      <c r="AL73" s="849"/>
      <c r="AM73" s="849"/>
      <c r="AN73" s="849"/>
      <c r="AO73" s="849"/>
      <c r="AP73" s="849" t="s">
        <v>484</v>
      </c>
      <c r="AQ73" s="849"/>
      <c r="AR73" s="849"/>
      <c r="AS73" s="849"/>
      <c r="AT73" s="849"/>
      <c r="AU73" s="849" t="s">
        <v>484</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550</v>
      </c>
      <c r="C74" s="892"/>
      <c r="D74" s="892"/>
      <c r="E74" s="892"/>
      <c r="F74" s="892"/>
      <c r="G74" s="892"/>
      <c r="H74" s="892"/>
      <c r="I74" s="892"/>
      <c r="J74" s="892"/>
      <c r="K74" s="892"/>
      <c r="L74" s="892"/>
      <c r="M74" s="892"/>
      <c r="N74" s="892"/>
      <c r="O74" s="892"/>
      <c r="P74" s="893"/>
      <c r="Q74" s="894">
        <v>15258</v>
      </c>
      <c r="R74" s="849"/>
      <c r="S74" s="849"/>
      <c r="T74" s="849"/>
      <c r="U74" s="849"/>
      <c r="V74" s="849">
        <v>14933</v>
      </c>
      <c r="W74" s="849"/>
      <c r="X74" s="849"/>
      <c r="Y74" s="849"/>
      <c r="Z74" s="849"/>
      <c r="AA74" s="849">
        <v>325</v>
      </c>
      <c r="AB74" s="849"/>
      <c r="AC74" s="849"/>
      <c r="AD74" s="849"/>
      <c r="AE74" s="849"/>
      <c r="AF74" s="849">
        <v>325</v>
      </c>
      <c r="AG74" s="849"/>
      <c r="AH74" s="849"/>
      <c r="AI74" s="849"/>
      <c r="AJ74" s="849"/>
      <c r="AK74" s="849" t="s">
        <v>484</v>
      </c>
      <c r="AL74" s="849"/>
      <c r="AM74" s="849"/>
      <c r="AN74" s="849"/>
      <c r="AO74" s="849"/>
      <c r="AP74" s="849">
        <v>9971</v>
      </c>
      <c r="AQ74" s="849"/>
      <c r="AR74" s="849"/>
      <c r="AS74" s="849"/>
      <c r="AT74" s="849"/>
      <c r="AU74" s="849">
        <v>2184</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393</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20733</v>
      </c>
      <c r="AG88" s="860"/>
      <c r="AH88" s="860"/>
      <c r="AI88" s="860"/>
      <c r="AJ88" s="860"/>
      <c r="AK88" s="857"/>
      <c r="AL88" s="857"/>
      <c r="AM88" s="857"/>
      <c r="AN88" s="857"/>
      <c r="AO88" s="857"/>
      <c r="AP88" s="860">
        <v>9971</v>
      </c>
      <c r="AQ88" s="860"/>
      <c r="AR88" s="860"/>
      <c r="AS88" s="860"/>
      <c r="AT88" s="860"/>
      <c r="AU88" s="860">
        <v>2184</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394</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123</v>
      </c>
      <c r="CS102" s="868"/>
      <c r="CT102" s="868"/>
      <c r="CU102" s="868"/>
      <c r="CV102" s="911"/>
      <c r="CW102" s="910" t="s">
        <v>561</v>
      </c>
      <c r="CX102" s="868"/>
      <c r="CY102" s="868"/>
      <c r="CZ102" s="868"/>
      <c r="DA102" s="911"/>
      <c r="DB102" s="910">
        <v>2954</v>
      </c>
      <c r="DC102" s="868"/>
      <c r="DD102" s="868"/>
      <c r="DE102" s="868"/>
      <c r="DF102" s="911"/>
      <c r="DG102" s="910">
        <v>266</v>
      </c>
      <c r="DH102" s="868"/>
      <c r="DI102" s="868"/>
      <c r="DJ102" s="868"/>
      <c r="DK102" s="911"/>
      <c r="DL102" s="910" t="s">
        <v>561</v>
      </c>
      <c r="DM102" s="868"/>
      <c r="DN102" s="868"/>
      <c r="DO102" s="868"/>
      <c r="DP102" s="911"/>
      <c r="DQ102" s="910" t="s">
        <v>558</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401</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402</v>
      </c>
      <c r="AB109" s="913"/>
      <c r="AC109" s="913"/>
      <c r="AD109" s="913"/>
      <c r="AE109" s="914"/>
      <c r="AF109" s="912" t="s">
        <v>285</v>
      </c>
      <c r="AG109" s="913"/>
      <c r="AH109" s="913"/>
      <c r="AI109" s="913"/>
      <c r="AJ109" s="914"/>
      <c r="AK109" s="912" t="s">
        <v>284</v>
      </c>
      <c r="AL109" s="913"/>
      <c r="AM109" s="913"/>
      <c r="AN109" s="913"/>
      <c r="AO109" s="914"/>
      <c r="AP109" s="912" t="s">
        <v>403</v>
      </c>
      <c r="AQ109" s="913"/>
      <c r="AR109" s="913"/>
      <c r="AS109" s="913"/>
      <c r="AT109" s="915"/>
      <c r="AU109" s="934" t="s">
        <v>401</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402</v>
      </c>
      <c r="BR109" s="913"/>
      <c r="BS109" s="913"/>
      <c r="BT109" s="913"/>
      <c r="BU109" s="914"/>
      <c r="BV109" s="912" t="s">
        <v>285</v>
      </c>
      <c r="BW109" s="913"/>
      <c r="BX109" s="913"/>
      <c r="BY109" s="913"/>
      <c r="BZ109" s="914"/>
      <c r="CA109" s="912" t="s">
        <v>284</v>
      </c>
      <c r="CB109" s="913"/>
      <c r="CC109" s="913"/>
      <c r="CD109" s="913"/>
      <c r="CE109" s="914"/>
      <c r="CF109" s="935" t="s">
        <v>403</v>
      </c>
      <c r="CG109" s="935"/>
      <c r="CH109" s="935"/>
      <c r="CI109" s="935"/>
      <c r="CJ109" s="935"/>
      <c r="CK109" s="912" t="s">
        <v>404</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402</v>
      </c>
      <c r="DH109" s="913"/>
      <c r="DI109" s="913"/>
      <c r="DJ109" s="913"/>
      <c r="DK109" s="914"/>
      <c r="DL109" s="912" t="s">
        <v>285</v>
      </c>
      <c r="DM109" s="913"/>
      <c r="DN109" s="913"/>
      <c r="DO109" s="913"/>
      <c r="DP109" s="914"/>
      <c r="DQ109" s="912" t="s">
        <v>284</v>
      </c>
      <c r="DR109" s="913"/>
      <c r="DS109" s="913"/>
      <c r="DT109" s="913"/>
      <c r="DU109" s="914"/>
      <c r="DV109" s="912" t="s">
        <v>403</v>
      </c>
      <c r="DW109" s="913"/>
      <c r="DX109" s="913"/>
      <c r="DY109" s="913"/>
      <c r="DZ109" s="915"/>
    </row>
    <row r="110" spans="1:131" s="197" customFormat="1" ht="26.25" customHeight="1">
      <c r="A110" s="916" t="s">
        <v>405</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5372835</v>
      </c>
      <c r="AB110" s="920"/>
      <c r="AC110" s="920"/>
      <c r="AD110" s="920"/>
      <c r="AE110" s="921"/>
      <c r="AF110" s="922">
        <v>5349729</v>
      </c>
      <c r="AG110" s="920"/>
      <c r="AH110" s="920"/>
      <c r="AI110" s="920"/>
      <c r="AJ110" s="921"/>
      <c r="AK110" s="922">
        <v>5067026</v>
      </c>
      <c r="AL110" s="920"/>
      <c r="AM110" s="920"/>
      <c r="AN110" s="920"/>
      <c r="AO110" s="921"/>
      <c r="AP110" s="923">
        <v>13.8</v>
      </c>
      <c r="AQ110" s="924"/>
      <c r="AR110" s="924"/>
      <c r="AS110" s="924"/>
      <c r="AT110" s="925"/>
      <c r="AU110" s="926" t="s">
        <v>61</v>
      </c>
      <c r="AV110" s="927"/>
      <c r="AW110" s="927"/>
      <c r="AX110" s="927"/>
      <c r="AY110" s="928"/>
      <c r="AZ110" s="970" t="s">
        <v>406</v>
      </c>
      <c r="BA110" s="917"/>
      <c r="BB110" s="917"/>
      <c r="BC110" s="917"/>
      <c r="BD110" s="917"/>
      <c r="BE110" s="917"/>
      <c r="BF110" s="917"/>
      <c r="BG110" s="917"/>
      <c r="BH110" s="917"/>
      <c r="BI110" s="917"/>
      <c r="BJ110" s="917"/>
      <c r="BK110" s="917"/>
      <c r="BL110" s="917"/>
      <c r="BM110" s="917"/>
      <c r="BN110" s="917"/>
      <c r="BO110" s="917"/>
      <c r="BP110" s="918"/>
      <c r="BQ110" s="956">
        <v>55841857</v>
      </c>
      <c r="BR110" s="957"/>
      <c r="BS110" s="957"/>
      <c r="BT110" s="957"/>
      <c r="BU110" s="957"/>
      <c r="BV110" s="957">
        <v>56183884</v>
      </c>
      <c r="BW110" s="957"/>
      <c r="BX110" s="957"/>
      <c r="BY110" s="957"/>
      <c r="BZ110" s="957"/>
      <c r="CA110" s="957">
        <v>57268340</v>
      </c>
      <c r="CB110" s="957"/>
      <c r="CC110" s="957"/>
      <c r="CD110" s="957"/>
      <c r="CE110" s="957"/>
      <c r="CF110" s="971">
        <v>155.80000000000001</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409</v>
      </c>
      <c r="DH110" s="957"/>
      <c r="DI110" s="957"/>
      <c r="DJ110" s="957"/>
      <c r="DK110" s="957"/>
      <c r="DL110" s="957" t="s">
        <v>409</v>
      </c>
      <c r="DM110" s="957"/>
      <c r="DN110" s="957"/>
      <c r="DO110" s="957"/>
      <c r="DP110" s="957"/>
      <c r="DQ110" s="957" t="s">
        <v>409</v>
      </c>
      <c r="DR110" s="957"/>
      <c r="DS110" s="957"/>
      <c r="DT110" s="957"/>
      <c r="DU110" s="957"/>
      <c r="DV110" s="958" t="s">
        <v>409</v>
      </c>
      <c r="DW110" s="958"/>
      <c r="DX110" s="958"/>
      <c r="DY110" s="958"/>
      <c r="DZ110" s="959"/>
    </row>
    <row r="111" spans="1:131" s="197" customFormat="1" ht="26.25" customHeight="1">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411</v>
      </c>
      <c r="AB111" s="964"/>
      <c r="AC111" s="964"/>
      <c r="AD111" s="964"/>
      <c r="AE111" s="965"/>
      <c r="AF111" s="966" t="s">
        <v>411</v>
      </c>
      <c r="AG111" s="964"/>
      <c r="AH111" s="964"/>
      <c r="AI111" s="964"/>
      <c r="AJ111" s="965"/>
      <c r="AK111" s="966" t="s">
        <v>411</v>
      </c>
      <c r="AL111" s="964"/>
      <c r="AM111" s="964"/>
      <c r="AN111" s="964"/>
      <c r="AO111" s="965"/>
      <c r="AP111" s="967" t="s">
        <v>411</v>
      </c>
      <c r="AQ111" s="968"/>
      <c r="AR111" s="968"/>
      <c r="AS111" s="968"/>
      <c r="AT111" s="969"/>
      <c r="AU111" s="929"/>
      <c r="AV111" s="930"/>
      <c r="AW111" s="930"/>
      <c r="AX111" s="930"/>
      <c r="AY111" s="931"/>
      <c r="AZ111" s="979" t="s">
        <v>412</v>
      </c>
      <c r="BA111" s="980"/>
      <c r="BB111" s="980"/>
      <c r="BC111" s="980"/>
      <c r="BD111" s="980"/>
      <c r="BE111" s="980"/>
      <c r="BF111" s="980"/>
      <c r="BG111" s="980"/>
      <c r="BH111" s="980"/>
      <c r="BI111" s="980"/>
      <c r="BJ111" s="980"/>
      <c r="BK111" s="980"/>
      <c r="BL111" s="980"/>
      <c r="BM111" s="980"/>
      <c r="BN111" s="980"/>
      <c r="BO111" s="980"/>
      <c r="BP111" s="981"/>
      <c r="BQ111" s="949">
        <v>1716670</v>
      </c>
      <c r="BR111" s="950"/>
      <c r="BS111" s="950"/>
      <c r="BT111" s="950"/>
      <c r="BU111" s="950"/>
      <c r="BV111" s="950">
        <v>1800840</v>
      </c>
      <c r="BW111" s="950"/>
      <c r="BX111" s="950"/>
      <c r="BY111" s="950"/>
      <c r="BZ111" s="950"/>
      <c r="CA111" s="950">
        <v>2076576</v>
      </c>
      <c r="CB111" s="950"/>
      <c r="CC111" s="950"/>
      <c r="CD111" s="950"/>
      <c r="CE111" s="950"/>
      <c r="CF111" s="944">
        <v>5.6</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414</v>
      </c>
      <c r="DH111" s="950"/>
      <c r="DI111" s="950"/>
      <c r="DJ111" s="950"/>
      <c r="DK111" s="950"/>
      <c r="DL111" s="950" t="s">
        <v>414</v>
      </c>
      <c r="DM111" s="950"/>
      <c r="DN111" s="950"/>
      <c r="DO111" s="950"/>
      <c r="DP111" s="950"/>
      <c r="DQ111" s="950" t="s">
        <v>414</v>
      </c>
      <c r="DR111" s="950"/>
      <c r="DS111" s="950"/>
      <c r="DT111" s="950"/>
      <c r="DU111" s="950"/>
      <c r="DV111" s="951" t="s">
        <v>414</v>
      </c>
      <c r="DW111" s="951"/>
      <c r="DX111" s="951"/>
      <c r="DY111" s="951"/>
      <c r="DZ111" s="952"/>
    </row>
    <row r="112" spans="1:131" s="197" customFormat="1" ht="26.25" customHeight="1">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414</v>
      </c>
      <c r="AB112" s="989"/>
      <c r="AC112" s="989"/>
      <c r="AD112" s="989"/>
      <c r="AE112" s="990"/>
      <c r="AF112" s="991" t="s">
        <v>414</v>
      </c>
      <c r="AG112" s="989"/>
      <c r="AH112" s="989"/>
      <c r="AI112" s="989"/>
      <c r="AJ112" s="990"/>
      <c r="AK112" s="991" t="s">
        <v>414</v>
      </c>
      <c r="AL112" s="989"/>
      <c r="AM112" s="989"/>
      <c r="AN112" s="989"/>
      <c r="AO112" s="990"/>
      <c r="AP112" s="992" t="s">
        <v>414</v>
      </c>
      <c r="AQ112" s="993"/>
      <c r="AR112" s="993"/>
      <c r="AS112" s="993"/>
      <c r="AT112" s="994"/>
      <c r="AU112" s="929"/>
      <c r="AV112" s="930"/>
      <c r="AW112" s="930"/>
      <c r="AX112" s="930"/>
      <c r="AY112" s="931"/>
      <c r="AZ112" s="979" t="s">
        <v>417</v>
      </c>
      <c r="BA112" s="980"/>
      <c r="BB112" s="980"/>
      <c r="BC112" s="980"/>
      <c r="BD112" s="980"/>
      <c r="BE112" s="980"/>
      <c r="BF112" s="980"/>
      <c r="BG112" s="980"/>
      <c r="BH112" s="980"/>
      <c r="BI112" s="980"/>
      <c r="BJ112" s="980"/>
      <c r="BK112" s="980"/>
      <c r="BL112" s="980"/>
      <c r="BM112" s="980"/>
      <c r="BN112" s="980"/>
      <c r="BO112" s="980"/>
      <c r="BP112" s="981"/>
      <c r="BQ112" s="949">
        <v>38080282</v>
      </c>
      <c r="BR112" s="950"/>
      <c r="BS112" s="950"/>
      <c r="BT112" s="950"/>
      <c r="BU112" s="950"/>
      <c r="BV112" s="950">
        <v>35505113</v>
      </c>
      <c r="BW112" s="950"/>
      <c r="BX112" s="950"/>
      <c r="BY112" s="950"/>
      <c r="BZ112" s="950"/>
      <c r="CA112" s="950">
        <v>33758456</v>
      </c>
      <c r="CB112" s="950"/>
      <c r="CC112" s="950"/>
      <c r="CD112" s="950"/>
      <c r="CE112" s="950"/>
      <c r="CF112" s="944">
        <v>91.8</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414</v>
      </c>
      <c r="DH112" s="950"/>
      <c r="DI112" s="950"/>
      <c r="DJ112" s="950"/>
      <c r="DK112" s="950"/>
      <c r="DL112" s="950" t="s">
        <v>414</v>
      </c>
      <c r="DM112" s="950"/>
      <c r="DN112" s="950"/>
      <c r="DO112" s="950"/>
      <c r="DP112" s="950"/>
      <c r="DQ112" s="950" t="s">
        <v>414</v>
      </c>
      <c r="DR112" s="950"/>
      <c r="DS112" s="950"/>
      <c r="DT112" s="950"/>
      <c r="DU112" s="950"/>
      <c r="DV112" s="951" t="s">
        <v>414</v>
      </c>
      <c r="DW112" s="951"/>
      <c r="DX112" s="951"/>
      <c r="DY112" s="951"/>
      <c r="DZ112" s="952"/>
    </row>
    <row r="113" spans="1:130" s="197" customFormat="1" ht="26.25" customHeight="1">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3546874</v>
      </c>
      <c r="AB113" s="964"/>
      <c r="AC113" s="964"/>
      <c r="AD113" s="964"/>
      <c r="AE113" s="965"/>
      <c r="AF113" s="966">
        <v>3452851</v>
      </c>
      <c r="AG113" s="964"/>
      <c r="AH113" s="964"/>
      <c r="AI113" s="964"/>
      <c r="AJ113" s="965"/>
      <c r="AK113" s="966">
        <v>3637746</v>
      </c>
      <c r="AL113" s="964"/>
      <c r="AM113" s="964"/>
      <c r="AN113" s="964"/>
      <c r="AO113" s="965"/>
      <c r="AP113" s="967">
        <v>9.9</v>
      </c>
      <c r="AQ113" s="968"/>
      <c r="AR113" s="968"/>
      <c r="AS113" s="968"/>
      <c r="AT113" s="969"/>
      <c r="AU113" s="929"/>
      <c r="AV113" s="930"/>
      <c r="AW113" s="930"/>
      <c r="AX113" s="930"/>
      <c r="AY113" s="931"/>
      <c r="AZ113" s="979" t="s">
        <v>420</v>
      </c>
      <c r="BA113" s="980"/>
      <c r="BB113" s="980"/>
      <c r="BC113" s="980"/>
      <c r="BD113" s="980"/>
      <c r="BE113" s="980"/>
      <c r="BF113" s="980"/>
      <c r="BG113" s="980"/>
      <c r="BH113" s="980"/>
      <c r="BI113" s="980"/>
      <c r="BJ113" s="980"/>
      <c r="BK113" s="980"/>
      <c r="BL113" s="980"/>
      <c r="BM113" s="980"/>
      <c r="BN113" s="980"/>
      <c r="BO113" s="980"/>
      <c r="BP113" s="981"/>
      <c r="BQ113" s="949">
        <v>704064</v>
      </c>
      <c r="BR113" s="950"/>
      <c r="BS113" s="950"/>
      <c r="BT113" s="950"/>
      <c r="BU113" s="950"/>
      <c r="BV113" s="950">
        <v>1215889</v>
      </c>
      <c r="BW113" s="950"/>
      <c r="BX113" s="950"/>
      <c r="BY113" s="950"/>
      <c r="BZ113" s="950"/>
      <c r="CA113" s="950">
        <v>2183592</v>
      </c>
      <c r="CB113" s="950"/>
      <c r="CC113" s="950"/>
      <c r="CD113" s="950"/>
      <c r="CE113" s="950"/>
      <c r="CF113" s="944">
        <v>5.9</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414</v>
      </c>
      <c r="DH113" s="989"/>
      <c r="DI113" s="989"/>
      <c r="DJ113" s="989"/>
      <c r="DK113" s="990"/>
      <c r="DL113" s="991" t="s">
        <v>414</v>
      </c>
      <c r="DM113" s="989"/>
      <c r="DN113" s="989"/>
      <c r="DO113" s="989"/>
      <c r="DP113" s="990"/>
      <c r="DQ113" s="991" t="s">
        <v>414</v>
      </c>
      <c r="DR113" s="989"/>
      <c r="DS113" s="989"/>
      <c r="DT113" s="989"/>
      <c r="DU113" s="990"/>
      <c r="DV113" s="992" t="s">
        <v>414</v>
      </c>
      <c r="DW113" s="993"/>
      <c r="DX113" s="993"/>
      <c r="DY113" s="993"/>
      <c r="DZ113" s="994"/>
    </row>
    <row r="114" spans="1:130" s="197" customFormat="1" ht="26.25" customHeight="1">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124451</v>
      </c>
      <c r="AB114" s="989"/>
      <c r="AC114" s="989"/>
      <c r="AD114" s="989"/>
      <c r="AE114" s="990"/>
      <c r="AF114" s="991">
        <v>93132</v>
      </c>
      <c r="AG114" s="989"/>
      <c r="AH114" s="989"/>
      <c r="AI114" s="989"/>
      <c r="AJ114" s="990"/>
      <c r="AK114" s="991">
        <v>149840</v>
      </c>
      <c r="AL114" s="989"/>
      <c r="AM114" s="989"/>
      <c r="AN114" s="989"/>
      <c r="AO114" s="990"/>
      <c r="AP114" s="992">
        <v>0.4</v>
      </c>
      <c r="AQ114" s="993"/>
      <c r="AR114" s="993"/>
      <c r="AS114" s="993"/>
      <c r="AT114" s="994"/>
      <c r="AU114" s="929"/>
      <c r="AV114" s="930"/>
      <c r="AW114" s="930"/>
      <c r="AX114" s="930"/>
      <c r="AY114" s="931"/>
      <c r="AZ114" s="979" t="s">
        <v>423</v>
      </c>
      <c r="BA114" s="980"/>
      <c r="BB114" s="980"/>
      <c r="BC114" s="980"/>
      <c r="BD114" s="980"/>
      <c r="BE114" s="980"/>
      <c r="BF114" s="980"/>
      <c r="BG114" s="980"/>
      <c r="BH114" s="980"/>
      <c r="BI114" s="980"/>
      <c r="BJ114" s="980"/>
      <c r="BK114" s="980"/>
      <c r="BL114" s="980"/>
      <c r="BM114" s="980"/>
      <c r="BN114" s="980"/>
      <c r="BO114" s="980"/>
      <c r="BP114" s="981"/>
      <c r="BQ114" s="949">
        <v>9102976</v>
      </c>
      <c r="BR114" s="950"/>
      <c r="BS114" s="950"/>
      <c r="BT114" s="950"/>
      <c r="BU114" s="950"/>
      <c r="BV114" s="950">
        <v>8086532</v>
      </c>
      <c r="BW114" s="950"/>
      <c r="BX114" s="950"/>
      <c r="BY114" s="950"/>
      <c r="BZ114" s="950"/>
      <c r="CA114" s="950">
        <v>7364969</v>
      </c>
      <c r="CB114" s="950"/>
      <c r="CC114" s="950"/>
      <c r="CD114" s="950"/>
      <c r="CE114" s="950"/>
      <c r="CF114" s="944">
        <v>20</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414</v>
      </c>
      <c r="DH114" s="989"/>
      <c r="DI114" s="989"/>
      <c r="DJ114" s="989"/>
      <c r="DK114" s="990"/>
      <c r="DL114" s="991" t="s">
        <v>414</v>
      </c>
      <c r="DM114" s="989"/>
      <c r="DN114" s="989"/>
      <c r="DO114" s="989"/>
      <c r="DP114" s="990"/>
      <c r="DQ114" s="991" t="s">
        <v>414</v>
      </c>
      <c r="DR114" s="989"/>
      <c r="DS114" s="989"/>
      <c r="DT114" s="989"/>
      <c r="DU114" s="990"/>
      <c r="DV114" s="992" t="s">
        <v>414</v>
      </c>
      <c r="DW114" s="993"/>
      <c r="DX114" s="993"/>
      <c r="DY114" s="993"/>
      <c r="DZ114" s="994"/>
    </row>
    <row r="115" spans="1:130" s="197" customFormat="1" ht="26.25" customHeight="1">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26763</v>
      </c>
      <c r="AB115" s="964"/>
      <c r="AC115" s="964"/>
      <c r="AD115" s="964"/>
      <c r="AE115" s="965"/>
      <c r="AF115" s="966">
        <v>72076</v>
      </c>
      <c r="AG115" s="964"/>
      <c r="AH115" s="964"/>
      <c r="AI115" s="964"/>
      <c r="AJ115" s="965"/>
      <c r="AK115" s="966">
        <v>78599</v>
      </c>
      <c r="AL115" s="964"/>
      <c r="AM115" s="964"/>
      <c r="AN115" s="964"/>
      <c r="AO115" s="965"/>
      <c r="AP115" s="967">
        <v>0.2</v>
      </c>
      <c r="AQ115" s="968"/>
      <c r="AR115" s="968"/>
      <c r="AS115" s="968"/>
      <c r="AT115" s="969"/>
      <c r="AU115" s="929"/>
      <c r="AV115" s="930"/>
      <c r="AW115" s="930"/>
      <c r="AX115" s="930"/>
      <c r="AY115" s="931"/>
      <c r="AZ115" s="979" t="s">
        <v>426</v>
      </c>
      <c r="BA115" s="980"/>
      <c r="BB115" s="980"/>
      <c r="BC115" s="980"/>
      <c r="BD115" s="980"/>
      <c r="BE115" s="980"/>
      <c r="BF115" s="980"/>
      <c r="BG115" s="980"/>
      <c r="BH115" s="980"/>
      <c r="BI115" s="980"/>
      <c r="BJ115" s="980"/>
      <c r="BK115" s="980"/>
      <c r="BL115" s="980"/>
      <c r="BM115" s="980"/>
      <c r="BN115" s="980"/>
      <c r="BO115" s="980"/>
      <c r="BP115" s="981"/>
      <c r="BQ115" s="949">
        <v>30930</v>
      </c>
      <c r="BR115" s="950"/>
      <c r="BS115" s="950"/>
      <c r="BT115" s="950"/>
      <c r="BU115" s="950"/>
      <c r="BV115" s="950">
        <v>20560</v>
      </c>
      <c r="BW115" s="950"/>
      <c r="BX115" s="950"/>
      <c r="BY115" s="950"/>
      <c r="BZ115" s="950"/>
      <c r="CA115" s="950">
        <v>1823</v>
      </c>
      <c r="CB115" s="950"/>
      <c r="CC115" s="950"/>
      <c r="CD115" s="950"/>
      <c r="CE115" s="950"/>
      <c r="CF115" s="944">
        <v>0</v>
      </c>
      <c r="CG115" s="945"/>
      <c r="CH115" s="945"/>
      <c r="CI115" s="945"/>
      <c r="CJ115" s="945"/>
      <c r="CK115" s="975"/>
      <c r="CL115" s="976"/>
      <c r="CM115" s="979" t="s">
        <v>427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1716670</v>
      </c>
      <c r="DH115" s="989"/>
      <c r="DI115" s="989"/>
      <c r="DJ115" s="989"/>
      <c r="DK115" s="990"/>
      <c r="DL115" s="991">
        <v>1800840</v>
      </c>
      <c r="DM115" s="989"/>
      <c r="DN115" s="989"/>
      <c r="DO115" s="989"/>
      <c r="DP115" s="990"/>
      <c r="DQ115" s="991">
        <v>2076576</v>
      </c>
      <c r="DR115" s="989"/>
      <c r="DS115" s="989"/>
      <c r="DT115" s="989"/>
      <c r="DU115" s="990"/>
      <c r="DV115" s="992">
        <v>5.6</v>
      </c>
      <c r="DW115" s="993"/>
      <c r="DX115" s="993"/>
      <c r="DY115" s="993"/>
      <c r="DZ115" s="994"/>
    </row>
    <row r="116" spans="1:130" s="197" customFormat="1" ht="26.25" customHeight="1">
      <c r="A116" s="986"/>
      <c r="B116" s="987"/>
      <c r="C116" s="1001" t="s">
        <v>428</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414</v>
      </c>
      <c r="AB116" s="989"/>
      <c r="AC116" s="989"/>
      <c r="AD116" s="989"/>
      <c r="AE116" s="990"/>
      <c r="AF116" s="991" t="s">
        <v>414</v>
      </c>
      <c r="AG116" s="989"/>
      <c r="AH116" s="989"/>
      <c r="AI116" s="989"/>
      <c r="AJ116" s="990"/>
      <c r="AK116" s="991" t="s">
        <v>414</v>
      </c>
      <c r="AL116" s="989"/>
      <c r="AM116" s="989"/>
      <c r="AN116" s="989"/>
      <c r="AO116" s="990"/>
      <c r="AP116" s="992" t="s">
        <v>414</v>
      </c>
      <c r="AQ116" s="993"/>
      <c r="AR116" s="993"/>
      <c r="AS116" s="993"/>
      <c r="AT116" s="994"/>
      <c r="AU116" s="929"/>
      <c r="AV116" s="930"/>
      <c r="AW116" s="930"/>
      <c r="AX116" s="930"/>
      <c r="AY116" s="931"/>
      <c r="AZ116" s="979" t="s">
        <v>429</v>
      </c>
      <c r="BA116" s="980"/>
      <c r="BB116" s="980"/>
      <c r="BC116" s="980"/>
      <c r="BD116" s="980"/>
      <c r="BE116" s="980"/>
      <c r="BF116" s="980"/>
      <c r="BG116" s="980"/>
      <c r="BH116" s="980"/>
      <c r="BI116" s="980"/>
      <c r="BJ116" s="980"/>
      <c r="BK116" s="980"/>
      <c r="BL116" s="980"/>
      <c r="BM116" s="980"/>
      <c r="BN116" s="980"/>
      <c r="BO116" s="980"/>
      <c r="BP116" s="981"/>
      <c r="BQ116" s="949" t="s">
        <v>414</v>
      </c>
      <c r="BR116" s="950"/>
      <c r="BS116" s="950"/>
      <c r="BT116" s="950"/>
      <c r="BU116" s="950"/>
      <c r="BV116" s="950" t="s">
        <v>414</v>
      </c>
      <c r="BW116" s="950"/>
      <c r="BX116" s="950"/>
      <c r="BY116" s="950"/>
      <c r="BZ116" s="950"/>
      <c r="CA116" s="950" t="s">
        <v>414</v>
      </c>
      <c r="CB116" s="950"/>
      <c r="CC116" s="950"/>
      <c r="CD116" s="950"/>
      <c r="CE116" s="950"/>
      <c r="CF116" s="944" t="s">
        <v>414</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414</v>
      </c>
      <c r="DH116" s="989"/>
      <c r="DI116" s="989"/>
      <c r="DJ116" s="989"/>
      <c r="DK116" s="990"/>
      <c r="DL116" s="991" t="s">
        <v>414</v>
      </c>
      <c r="DM116" s="989"/>
      <c r="DN116" s="989"/>
      <c r="DO116" s="989"/>
      <c r="DP116" s="990"/>
      <c r="DQ116" s="991" t="s">
        <v>414</v>
      </c>
      <c r="DR116" s="989"/>
      <c r="DS116" s="989"/>
      <c r="DT116" s="989"/>
      <c r="DU116" s="990"/>
      <c r="DV116" s="992" t="s">
        <v>414</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431</v>
      </c>
      <c r="Z117" s="914"/>
      <c r="AA117" s="1026">
        <v>9070923</v>
      </c>
      <c r="AB117" s="996"/>
      <c r="AC117" s="996"/>
      <c r="AD117" s="996"/>
      <c r="AE117" s="997"/>
      <c r="AF117" s="995">
        <v>8967788</v>
      </c>
      <c r="AG117" s="996"/>
      <c r="AH117" s="996"/>
      <c r="AI117" s="996"/>
      <c r="AJ117" s="997"/>
      <c r="AK117" s="995">
        <v>8933211</v>
      </c>
      <c r="AL117" s="996"/>
      <c r="AM117" s="996"/>
      <c r="AN117" s="996"/>
      <c r="AO117" s="997"/>
      <c r="AP117" s="998"/>
      <c r="AQ117" s="999"/>
      <c r="AR117" s="999"/>
      <c r="AS117" s="999"/>
      <c r="AT117" s="1000"/>
      <c r="AU117" s="929"/>
      <c r="AV117" s="930"/>
      <c r="AW117" s="930"/>
      <c r="AX117" s="930"/>
      <c r="AY117" s="931"/>
      <c r="AZ117" s="1025" t="s">
        <v>432</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404</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402</v>
      </c>
      <c r="AB118" s="913"/>
      <c r="AC118" s="913"/>
      <c r="AD118" s="913"/>
      <c r="AE118" s="914"/>
      <c r="AF118" s="912" t="s">
        <v>285</v>
      </c>
      <c r="AG118" s="913"/>
      <c r="AH118" s="913"/>
      <c r="AI118" s="913"/>
      <c r="AJ118" s="914"/>
      <c r="AK118" s="912" t="s">
        <v>284</v>
      </c>
      <c r="AL118" s="913"/>
      <c r="AM118" s="913"/>
      <c r="AN118" s="913"/>
      <c r="AO118" s="914"/>
      <c r="AP118" s="1020" t="s">
        <v>403</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434</v>
      </c>
      <c r="BP118" s="1024"/>
      <c r="BQ118" s="1015">
        <v>105476779</v>
      </c>
      <c r="BR118" s="1016"/>
      <c r="BS118" s="1016"/>
      <c r="BT118" s="1016"/>
      <c r="BU118" s="1016"/>
      <c r="BV118" s="1016">
        <v>102812818</v>
      </c>
      <c r="BW118" s="1016"/>
      <c r="BX118" s="1016"/>
      <c r="BY118" s="1016"/>
      <c r="BZ118" s="1016"/>
      <c r="CA118" s="1016">
        <v>102653756</v>
      </c>
      <c r="CB118" s="1016"/>
      <c r="CC118" s="1016"/>
      <c r="CD118" s="1016"/>
      <c r="CE118" s="1016"/>
      <c r="CF118" s="1017"/>
      <c r="CG118" s="1018"/>
      <c r="CH118" s="1018"/>
      <c r="CI118" s="1018"/>
      <c r="CJ118" s="1019"/>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436</v>
      </c>
      <c r="AV119" s="1008"/>
      <c r="AW119" s="1008"/>
      <c r="AX119" s="1008"/>
      <c r="AY119" s="1009"/>
      <c r="AZ119" s="970" t="s">
        <v>437</v>
      </c>
      <c r="BA119" s="917"/>
      <c r="BB119" s="917"/>
      <c r="BC119" s="917"/>
      <c r="BD119" s="917"/>
      <c r="BE119" s="917"/>
      <c r="BF119" s="917"/>
      <c r="BG119" s="917"/>
      <c r="BH119" s="917"/>
      <c r="BI119" s="917"/>
      <c r="BJ119" s="917"/>
      <c r="BK119" s="917"/>
      <c r="BL119" s="917"/>
      <c r="BM119" s="917"/>
      <c r="BN119" s="917"/>
      <c r="BO119" s="917"/>
      <c r="BP119" s="918"/>
      <c r="BQ119" s="956">
        <v>9290022</v>
      </c>
      <c r="BR119" s="957"/>
      <c r="BS119" s="957"/>
      <c r="BT119" s="957"/>
      <c r="BU119" s="957"/>
      <c r="BV119" s="957">
        <v>10521144</v>
      </c>
      <c r="BW119" s="957"/>
      <c r="BX119" s="957"/>
      <c r="BY119" s="957"/>
      <c r="BZ119" s="957"/>
      <c r="CA119" s="957">
        <v>11523642</v>
      </c>
      <c r="CB119" s="957"/>
      <c r="CC119" s="957"/>
      <c r="CD119" s="957"/>
      <c r="CE119" s="957"/>
      <c r="CF119" s="971">
        <v>31.3</v>
      </c>
      <c r="CG119" s="972"/>
      <c r="CH119" s="972"/>
      <c r="CI119" s="972"/>
      <c r="CJ119" s="972"/>
      <c r="CK119" s="977"/>
      <c r="CL119" s="978"/>
      <c r="CM119" s="1034" t="s">
        <v>438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c r="A120" s="1005"/>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439</v>
      </c>
      <c r="BA120" s="980"/>
      <c r="BB120" s="980"/>
      <c r="BC120" s="980"/>
      <c r="BD120" s="980"/>
      <c r="BE120" s="980"/>
      <c r="BF120" s="980"/>
      <c r="BG120" s="980"/>
      <c r="BH120" s="980"/>
      <c r="BI120" s="980"/>
      <c r="BJ120" s="980"/>
      <c r="BK120" s="980"/>
      <c r="BL120" s="980"/>
      <c r="BM120" s="980"/>
      <c r="BN120" s="980"/>
      <c r="BO120" s="980"/>
      <c r="BP120" s="981"/>
      <c r="BQ120" s="949">
        <v>16211595</v>
      </c>
      <c r="BR120" s="950"/>
      <c r="BS120" s="950"/>
      <c r="BT120" s="950"/>
      <c r="BU120" s="950"/>
      <c r="BV120" s="950">
        <v>15597673</v>
      </c>
      <c r="BW120" s="950"/>
      <c r="BX120" s="950"/>
      <c r="BY120" s="950"/>
      <c r="BZ120" s="950"/>
      <c r="CA120" s="950">
        <v>17562212</v>
      </c>
      <c r="CB120" s="950"/>
      <c r="CC120" s="950"/>
      <c r="CD120" s="950"/>
      <c r="CE120" s="950"/>
      <c r="CF120" s="944">
        <v>47.8</v>
      </c>
      <c r="CG120" s="945"/>
      <c r="CH120" s="945"/>
      <c r="CI120" s="945"/>
      <c r="CJ120" s="945"/>
      <c r="CK120" s="1043" t="s">
        <v>440</v>
      </c>
      <c r="CL120" s="1044"/>
      <c r="CM120" s="1044"/>
      <c r="CN120" s="1044"/>
      <c r="CO120" s="1045"/>
      <c r="CP120" s="1051" t="s">
        <v>385</v>
      </c>
      <c r="CQ120" s="1052"/>
      <c r="CR120" s="1052"/>
      <c r="CS120" s="1052"/>
      <c r="CT120" s="1052"/>
      <c r="CU120" s="1052"/>
      <c r="CV120" s="1052"/>
      <c r="CW120" s="1052"/>
      <c r="CX120" s="1052"/>
      <c r="CY120" s="1052"/>
      <c r="CZ120" s="1052"/>
      <c r="DA120" s="1052"/>
      <c r="DB120" s="1052"/>
      <c r="DC120" s="1052"/>
      <c r="DD120" s="1052"/>
      <c r="DE120" s="1052"/>
      <c r="DF120" s="1053"/>
      <c r="DG120" s="956">
        <v>29980094</v>
      </c>
      <c r="DH120" s="957"/>
      <c r="DI120" s="957"/>
      <c r="DJ120" s="957"/>
      <c r="DK120" s="957"/>
      <c r="DL120" s="957">
        <v>28203660</v>
      </c>
      <c r="DM120" s="957"/>
      <c r="DN120" s="957"/>
      <c r="DO120" s="957"/>
      <c r="DP120" s="957"/>
      <c r="DQ120" s="957">
        <v>27025994</v>
      </c>
      <c r="DR120" s="957"/>
      <c r="DS120" s="957"/>
      <c r="DT120" s="957"/>
      <c r="DU120" s="957"/>
      <c r="DV120" s="958">
        <v>73.5</v>
      </c>
      <c r="DW120" s="958"/>
      <c r="DX120" s="958"/>
      <c r="DY120" s="958"/>
      <c r="DZ120" s="959"/>
    </row>
    <row r="121" spans="1:130" s="197" customFormat="1" ht="26.25" customHeight="1">
      <c r="A121" s="1005"/>
      <c r="B121" s="976"/>
      <c r="C121" s="1040" t="s">
        <v>441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442</v>
      </c>
      <c r="BA121" s="1001"/>
      <c r="BB121" s="1001"/>
      <c r="BC121" s="1001"/>
      <c r="BD121" s="1001"/>
      <c r="BE121" s="1001"/>
      <c r="BF121" s="1001"/>
      <c r="BG121" s="1001"/>
      <c r="BH121" s="1001"/>
      <c r="BI121" s="1001"/>
      <c r="BJ121" s="1001"/>
      <c r="BK121" s="1001"/>
      <c r="BL121" s="1001"/>
      <c r="BM121" s="1001"/>
      <c r="BN121" s="1001"/>
      <c r="BO121" s="1001"/>
      <c r="BP121" s="1002"/>
      <c r="BQ121" s="1015">
        <v>67650864</v>
      </c>
      <c r="BR121" s="1016"/>
      <c r="BS121" s="1016"/>
      <c r="BT121" s="1016"/>
      <c r="BU121" s="1016"/>
      <c r="BV121" s="1016">
        <v>67737989</v>
      </c>
      <c r="BW121" s="1016"/>
      <c r="BX121" s="1016"/>
      <c r="BY121" s="1016"/>
      <c r="BZ121" s="1016"/>
      <c r="CA121" s="1016">
        <v>66812190</v>
      </c>
      <c r="CB121" s="1016"/>
      <c r="CC121" s="1016"/>
      <c r="CD121" s="1016"/>
      <c r="CE121" s="1016"/>
      <c r="CF121" s="1054">
        <v>181.8</v>
      </c>
      <c r="CG121" s="1055"/>
      <c r="CH121" s="1055"/>
      <c r="CI121" s="1055"/>
      <c r="CJ121" s="1055"/>
      <c r="CK121" s="1046"/>
      <c r="CL121" s="1047"/>
      <c r="CM121" s="1047"/>
      <c r="CN121" s="1047"/>
      <c r="CO121" s="1048"/>
      <c r="CP121" s="1037" t="s">
        <v>384</v>
      </c>
      <c r="CQ121" s="1038"/>
      <c r="CR121" s="1038"/>
      <c r="CS121" s="1038"/>
      <c r="CT121" s="1038"/>
      <c r="CU121" s="1038"/>
      <c r="CV121" s="1038"/>
      <c r="CW121" s="1038"/>
      <c r="CX121" s="1038"/>
      <c r="CY121" s="1038"/>
      <c r="CZ121" s="1038"/>
      <c r="DA121" s="1038"/>
      <c r="DB121" s="1038"/>
      <c r="DC121" s="1038"/>
      <c r="DD121" s="1038"/>
      <c r="DE121" s="1038"/>
      <c r="DF121" s="1039"/>
      <c r="DG121" s="949">
        <v>6724851</v>
      </c>
      <c r="DH121" s="950"/>
      <c r="DI121" s="950"/>
      <c r="DJ121" s="950"/>
      <c r="DK121" s="950"/>
      <c r="DL121" s="950">
        <v>6192191</v>
      </c>
      <c r="DM121" s="950"/>
      <c r="DN121" s="950"/>
      <c r="DO121" s="950"/>
      <c r="DP121" s="950"/>
      <c r="DQ121" s="950">
        <v>5834560</v>
      </c>
      <c r="DR121" s="950"/>
      <c r="DS121" s="950"/>
      <c r="DT121" s="950"/>
      <c r="DU121" s="950"/>
      <c r="DV121" s="951">
        <v>15.9</v>
      </c>
      <c r="DW121" s="951"/>
      <c r="DX121" s="951"/>
      <c r="DY121" s="951"/>
      <c r="DZ121" s="952"/>
    </row>
    <row r="122" spans="1:130" s="197" customFormat="1" ht="26.25" customHeight="1">
      <c r="A122" s="1005"/>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443</v>
      </c>
      <c r="BP122" s="1024"/>
      <c r="BQ122" s="1064">
        <v>93152481</v>
      </c>
      <c r="BR122" s="1065"/>
      <c r="BS122" s="1065"/>
      <c r="BT122" s="1065"/>
      <c r="BU122" s="1065"/>
      <c r="BV122" s="1065">
        <v>93856806</v>
      </c>
      <c r="BW122" s="1065"/>
      <c r="BX122" s="1065"/>
      <c r="BY122" s="1065"/>
      <c r="BZ122" s="1065"/>
      <c r="CA122" s="1065">
        <v>95898044</v>
      </c>
      <c r="CB122" s="1065"/>
      <c r="CC122" s="1065"/>
      <c r="CD122" s="1065"/>
      <c r="CE122" s="1065"/>
      <c r="CF122" s="1017"/>
      <c r="CG122" s="1018"/>
      <c r="CH122" s="1018"/>
      <c r="CI122" s="1018"/>
      <c r="CJ122" s="1019"/>
      <c r="CK122" s="1046"/>
      <c r="CL122" s="1047"/>
      <c r="CM122" s="1047"/>
      <c r="CN122" s="1047"/>
      <c r="CO122" s="1048"/>
      <c r="CP122" s="1037" t="s">
        <v>444</v>
      </c>
      <c r="CQ122" s="1038"/>
      <c r="CR122" s="1038"/>
      <c r="CS122" s="1038"/>
      <c r="CT122" s="1038"/>
      <c r="CU122" s="1038"/>
      <c r="CV122" s="1038"/>
      <c r="CW122" s="1038"/>
      <c r="CX122" s="1038"/>
      <c r="CY122" s="1038"/>
      <c r="CZ122" s="1038"/>
      <c r="DA122" s="1038"/>
      <c r="DB122" s="1038"/>
      <c r="DC122" s="1038"/>
      <c r="DD122" s="1038"/>
      <c r="DE122" s="1038"/>
      <c r="DF122" s="1039"/>
      <c r="DG122" s="949">
        <v>1369832</v>
      </c>
      <c r="DH122" s="950"/>
      <c r="DI122" s="950"/>
      <c r="DJ122" s="950"/>
      <c r="DK122" s="950"/>
      <c r="DL122" s="950">
        <v>1104576</v>
      </c>
      <c r="DM122" s="950"/>
      <c r="DN122" s="950"/>
      <c r="DO122" s="950"/>
      <c r="DP122" s="950"/>
      <c r="DQ122" s="950">
        <v>892625</v>
      </c>
      <c r="DR122" s="950"/>
      <c r="DS122" s="950"/>
      <c r="DT122" s="950"/>
      <c r="DU122" s="950"/>
      <c r="DV122" s="951">
        <v>2.4</v>
      </c>
      <c r="DW122" s="951"/>
      <c r="DX122" s="951"/>
      <c r="DY122" s="951"/>
      <c r="DZ122" s="952"/>
    </row>
    <row r="123" spans="1:130" s="197" customFormat="1" ht="26.25" customHeight="1" thickBot="1">
      <c r="A123" s="1005"/>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445</v>
      </c>
      <c r="AB123" s="989"/>
      <c r="AC123" s="989"/>
      <c r="AD123" s="989"/>
      <c r="AE123" s="990"/>
      <c r="AF123" s="991" t="s">
        <v>445</v>
      </c>
      <c r="AG123" s="989"/>
      <c r="AH123" s="989"/>
      <c r="AI123" s="989"/>
      <c r="AJ123" s="990"/>
      <c r="AK123" s="991" t="s">
        <v>445</v>
      </c>
      <c r="AL123" s="989"/>
      <c r="AM123" s="989"/>
      <c r="AN123" s="989"/>
      <c r="AO123" s="990"/>
      <c r="AP123" s="992" t="s">
        <v>445</v>
      </c>
      <c r="AQ123" s="993"/>
      <c r="AR123" s="993"/>
      <c r="AS123" s="993"/>
      <c r="AT123" s="994"/>
      <c r="AU123" s="1061" t="s">
        <v>446</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34.4</v>
      </c>
      <c r="BR123" s="1057"/>
      <c r="BS123" s="1057"/>
      <c r="BT123" s="1057"/>
      <c r="BU123" s="1057"/>
      <c r="BV123" s="1057">
        <v>25</v>
      </c>
      <c r="BW123" s="1057"/>
      <c r="BX123" s="1057"/>
      <c r="BY123" s="1057"/>
      <c r="BZ123" s="1057"/>
      <c r="CA123" s="1057">
        <v>18.3</v>
      </c>
      <c r="CB123" s="1057"/>
      <c r="CC123" s="1057"/>
      <c r="CD123" s="1057"/>
      <c r="CE123" s="1057"/>
      <c r="CF123" s="1058"/>
      <c r="CG123" s="1059"/>
      <c r="CH123" s="1059"/>
      <c r="CI123" s="1059"/>
      <c r="CJ123" s="1060"/>
      <c r="CK123" s="1046"/>
      <c r="CL123" s="1047"/>
      <c r="CM123" s="1047"/>
      <c r="CN123" s="1047"/>
      <c r="CO123" s="1048"/>
      <c r="CP123" s="1037" t="s">
        <v>447</v>
      </c>
      <c r="CQ123" s="1038"/>
      <c r="CR123" s="1038"/>
      <c r="CS123" s="1038"/>
      <c r="CT123" s="1038"/>
      <c r="CU123" s="1038"/>
      <c r="CV123" s="1038"/>
      <c r="CW123" s="1038"/>
      <c r="CX123" s="1038"/>
      <c r="CY123" s="1038"/>
      <c r="CZ123" s="1038"/>
      <c r="DA123" s="1038"/>
      <c r="DB123" s="1038"/>
      <c r="DC123" s="1038"/>
      <c r="DD123" s="1038"/>
      <c r="DE123" s="1038"/>
      <c r="DF123" s="1039"/>
      <c r="DG123" s="988">
        <v>3135</v>
      </c>
      <c r="DH123" s="989"/>
      <c r="DI123" s="989"/>
      <c r="DJ123" s="989"/>
      <c r="DK123" s="990"/>
      <c r="DL123" s="991">
        <v>2483</v>
      </c>
      <c r="DM123" s="989"/>
      <c r="DN123" s="989"/>
      <c r="DO123" s="989"/>
      <c r="DP123" s="990"/>
      <c r="DQ123" s="991">
        <v>3246</v>
      </c>
      <c r="DR123" s="989"/>
      <c r="DS123" s="989"/>
      <c r="DT123" s="989"/>
      <c r="DU123" s="990"/>
      <c r="DV123" s="992">
        <v>0</v>
      </c>
      <c r="DW123" s="993"/>
      <c r="DX123" s="993"/>
      <c r="DY123" s="993"/>
      <c r="DZ123" s="994"/>
    </row>
    <row r="124" spans="1:130" s="197" customFormat="1" ht="26.25" customHeight="1">
      <c r="A124" s="1005"/>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v>25855</v>
      </c>
      <c r="AB124" s="989"/>
      <c r="AC124" s="989"/>
      <c r="AD124" s="989"/>
      <c r="AE124" s="990"/>
      <c r="AF124" s="991">
        <v>69995</v>
      </c>
      <c r="AG124" s="989"/>
      <c r="AH124" s="989"/>
      <c r="AI124" s="989"/>
      <c r="AJ124" s="990"/>
      <c r="AK124" s="991">
        <v>78185</v>
      </c>
      <c r="AL124" s="989"/>
      <c r="AM124" s="989"/>
      <c r="AN124" s="989"/>
      <c r="AO124" s="990"/>
      <c r="AP124" s="992">
        <v>0.2</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448</v>
      </c>
      <c r="CQ124" s="1038"/>
      <c r="CR124" s="1038"/>
      <c r="CS124" s="1038"/>
      <c r="CT124" s="1038"/>
      <c r="CU124" s="1038"/>
      <c r="CV124" s="1038"/>
      <c r="CW124" s="1038"/>
      <c r="CX124" s="1038"/>
      <c r="CY124" s="1038"/>
      <c r="CZ124" s="1038"/>
      <c r="DA124" s="1038"/>
      <c r="DB124" s="1038"/>
      <c r="DC124" s="1038"/>
      <c r="DD124" s="1038"/>
      <c r="DE124" s="1038"/>
      <c r="DF124" s="1039"/>
      <c r="DG124" s="1027">
        <v>2370</v>
      </c>
      <c r="DH124" s="1028"/>
      <c r="DI124" s="1028"/>
      <c r="DJ124" s="1028"/>
      <c r="DK124" s="1029"/>
      <c r="DL124" s="1030">
        <v>2203</v>
      </c>
      <c r="DM124" s="1028"/>
      <c r="DN124" s="1028"/>
      <c r="DO124" s="1028"/>
      <c r="DP124" s="1029"/>
      <c r="DQ124" s="1030">
        <v>2031</v>
      </c>
      <c r="DR124" s="1028"/>
      <c r="DS124" s="1028"/>
      <c r="DT124" s="1028"/>
      <c r="DU124" s="1029"/>
      <c r="DV124" s="1031">
        <v>0</v>
      </c>
      <c r="DW124" s="1032"/>
      <c r="DX124" s="1032"/>
      <c r="DY124" s="1032"/>
      <c r="DZ124" s="1033"/>
    </row>
    <row r="125" spans="1:130" s="197" customFormat="1" ht="26.25" customHeight="1" thickBot="1">
      <c r="A125" s="1005"/>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445</v>
      </c>
      <c r="AB125" s="989"/>
      <c r="AC125" s="989"/>
      <c r="AD125" s="989"/>
      <c r="AE125" s="990"/>
      <c r="AF125" s="991" t="s">
        <v>445</v>
      </c>
      <c r="AG125" s="989"/>
      <c r="AH125" s="989"/>
      <c r="AI125" s="989"/>
      <c r="AJ125" s="990"/>
      <c r="AK125" s="991" t="s">
        <v>445</v>
      </c>
      <c r="AL125" s="989"/>
      <c r="AM125" s="989"/>
      <c r="AN125" s="989"/>
      <c r="AO125" s="990"/>
      <c r="AP125" s="992" t="s">
        <v>445</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449</v>
      </c>
      <c r="CL125" s="1044"/>
      <c r="CM125" s="1044"/>
      <c r="CN125" s="1044"/>
      <c r="CO125" s="1045"/>
      <c r="CP125" s="970" t="s">
        <v>450</v>
      </c>
      <c r="CQ125" s="917"/>
      <c r="CR125" s="917"/>
      <c r="CS125" s="917"/>
      <c r="CT125" s="917"/>
      <c r="CU125" s="917"/>
      <c r="CV125" s="917"/>
      <c r="CW125" s="917"/>
      <c r="CX125" s="917"/>
      <c r="CY125" s="917"/>
      <c r="CZ125" s="917"/>
      <c r="DA125" s="917"/>
      <c r="DB125" s="917"/>
      <c r="DC125" s="917"/>
      <c r="DD125" s="917"/>
      <c r="DE125" s="917"/>
      <c r="DF125" s="918"/>
      <c r="DG125" s="956" t="s">
        <v>445</v>
      </c>
      <c r="DH125" s="957"/>
      <c r="DI125" s="957"/>
      <c r="DJ125" s="957"/>
      <c r="DK125" s="957"/>
      <c r="DL125" s="957" t="s">
        <v>445</v>
      </c>
      <c r="DM125" s="957"/>
      <c r="DN125" s="957"/>
      <c r="DO125" s="957"/>
      <c r="DP125" s="957"/>
      <c r="DQ125" s="957" t="s">
        <v>445</v>
      </c>
      <c r="DR125" s="957"/>
      <c r="DS125" s="957"/>
      <c r="DT125" s="957"/>
      <c r="DU125" s="957"/>
      <c r="DV125" s="958" t="s">
        <v>445</v>
      </c>
      <c r="DW125" s="958"/>
      <c r="DX125" s="958"/>
      <c r="DY125" s="958"/>
      <c r="DZ125" s="959"/>
    </row>
    <row r="126" spans="1:130" s="197" customFormat="1" ht="26.25" customHeight="1">
      <c r="A126" s="1005"/>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445</v>
      </c>
      <c r="AB126" s="989"/>
      <c r="AC126" s="989"/>
      <c r="AD126" s="989"/>
      <c r="AE126" s="990"/>
      <c r="AF126" s="991" t="s">
        <v>445</v>
      </c>
      <c r="AG126" s="989"/>
      <c r="AH126" s="989"/>
      <c r="AI126" s="989"/>
      <c r="AJ126" s="990"/>
      <c r="AK126" s="991" t="s">
        <v>445</v>
      </c>
      <c r="AL126" s="989"/>
      <c r="AM126" s="989"/>
      <c r="AN126" s="989"/>
      <c r="AO126" s="990"/>
      <c r="AP126" s="992" t="s">
        <v>445</v>
      </c>
      <c r="AQ126" s="993"/>
      <c r="AR126" s="993"/>
      <c r="AS126" s="993"/>
      <c r="AT126" s="994"/>
      <c r="AU126" s="233"/>
      <c r="AV126" s="233"/>
      <c r="AW126" s="233"/>
      <c r="AX126" s="1066" t="s">
        <v>451</v>
      </c>
      <c r="AY126" s="1067"/>
      <c r="AZ126" s="1067"/>
      <c r="BA126" s="1067"/>
      <c r="BB126" s="1067"/>
      <c r="BC126" s="1067"/>
      <c r="BD126" s="1067"/>
      <c r="BE126" s="1068"/>
      <c r="BF126" s="1082" t="s">
        <v>452</v>
      </c>
      <c r="BG126" s="1067"/>
      <c r="BH126" s="1067"/>
      <c r="BI126" s="1067"/>
      <c r="BJ126" s="1067"/>
      <c r="BK126" s="1067"/>
      <c r="BL126" s="1068"/>
      <c r="BM126" s="1082" t="s">
        <v>453</v>
      </c>
      <c r="BN126" s="1067"/>
      <c r="BO126" s="1067"/>
      <c r="BP126" s="1067"/>
      <c r="BQ126" s="1067"/>
      <c r="BR126" s="1067"/>
      <c r="BS126" s="1068"/>
      <c r="BT126" s="1082" t="s">
        <v>454</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455</v>
      </c>
      <c r="CQ126" s="980"/>
      <c r="CR126" s="980"/>
      <c r="CS126" s="980"/>
      <c r="CT126" s="980"/>
      <c r="CU126" s="980"/>
      <c r="CV126" s="980"/>
      <c r="CW126" s="980"/>
      <c r="CX126" s="980"/>
      <c r="CY126" s="980"/>
      <c r="CZ126" s="980"/>
      <c r="DA126" s="980"/>
      <c r="DB126" s="980"/>
      <c r="DC126" s="980"/>
      <c r="DD126" s="980"/>
      <c r="DE126" s="980"/>
      <c r="DF126" s="981"/>
      <c r="DG126" s="949" t="s">
        <v>445</v>
      </c>
      <c r="DH126" s="950"/>
      <c r="DI126" s="950"/>
      <c r="DJ126" s="950"/>
      <c r="DK126" s="950"/>
      <c r="DL126" s="950" t="s">
        <v>445</v>
      </c>
      <c r="DM126" s="950"/>
      <c r="DN126" s="950"/>
      <c r="DO126" s="950"/>
      <c r="DP126" s="950"/>
      <c r="DQ126" s="950" t="s">
        <v>445</v>
      </c>
      <c r="DR126" s="950"/>
      <c r="DS126" s="950"/>
      <c r="DT126" s="950"/>
      <c r="DU126" s="950"/>
      <c r="DV126" s="951" t="s">
        <v>445</v>
      </c>
      <c r="DW126" s="951"/>
      <c r="DX126" s="951"/>
      <c r="DY126" s="951"/>
      <c r="DZ126" s="952"/>
    </row>
    <row r="127" spans="1:130" s="197" customFormat="1" ht="26.25" customHeight="1" thickBot="1">
      <c r="A127" s="1006"/>
      <c r="B127" s="978"/>
      <c r="C127" s="1034" t="s">
        <v>456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908</v>
      </c>
      <c r="AB127" s="989"/>
      <c r="AC127" s="989"/>
      <c r="AD127" s="989"/>
      <c r="AE127" s="990"/>
      <c r="AF127" s="991">
        <v>2081</v>
      </c>
      <c r="AG127" s="989"/>
      <c r="AH127" s="989"/>
      <c r="AI127" s="989"/>
      <c r="AJ127" s="990"/>
      <c r="AK127" s="991">
        <v>414</v>
      </c>
      <c r="AL127" s="989"/>
      <c r="AM127" s="989"/>
      <c r="AN127" s="989"/>
      <c r="AO127" s="990"/>
      <c r="AP127" s="992">
        <v>0</v>
      </c>
      <c r="AQ127" s="993"/>
      <c r="AR127" s="993"/>
      <c r="AS127" s="993"/>
      <c r="AT127" s="994"/>
      <c r="AU127" s="233"/>
      <c r="AV127" s="233"/>
      <c r="AW127" s="233"/>
      <c r="AX127" s="916" t="s">
        <v>457</v>
      </c>
      <c r="AY127" s="917"/>
      <c r="AZ127" s="917"/>
      <c r="BA127" s="917"/>
      <c r="BB127" s="917"/>
      <c r="BC127" s="917"/>
      <c r="BD127" s="917"/>
      <c r="BE127" s="918"/>
      <c r="BF127" s="1071" t="s">
        <v>445</v>
      </c>
      <c r="BG127" s="1072"/>
      <c r="BH127" s="1072"/>
      <c r="BI127" s="1072"/>
      <c r="BJ127" s="1072"/>
      <c r="BK127" s="1072"/>
      <c r="BL127" s="1081"/>
      <c r="BM127" s="1071">
        <v>11.4</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458</v>
      </c>
      <c r="CQ127" s="1075"/>
      <c r="CR127" s="1075"/>
      <c r="CS127" s="1075"/>
      <c r="CT127" s="1075"/>
      <c r="CU127" s="1075"/>
      <c r="CV127" s="1075"/>
      <c r="CW127" s="1075"/>
      <c r="CX127" s="1075"/>
      <c r="CY127" s="1075"/>
      <c r="CZ127" s="1075"/>
      <c r="DA127" s="1075"/>
      <c r="DB127" s="1075"/>
      <c r="DC127" s="1075"/>
      <c r="DD127" s="1075"/>
      <c r="DE127" s="1075"/>
      <c r="DF127" s="1076"/>
      <c r="DG127" s="1077">
        <v>30930</v>
      </c>
      <c r="DH127" s="1078"/>
      <c r="DI127" s="1078"/>
      <c r="DJ127" s="1078"/>
      <c r="DK127" s="1078"/>
      <c r="DL127" s="1078">
        <v>20560</v>
      </c>
      <c r="DM127" s="1078"/>
      <c r="DN127" s="1078"/>
      <c r="DO127" s="1078"/>
      <c r="DP127" s="1078"/>
      <c r="DQ127" s="1078">
        <v>1823</v>
      </c>
      <c r="DR127" s="1078"/>
      <c r="DS127" s="1078"/>
      <c r="DT127" s="1078"/>
      <c r="DU127" s="1078"/>
      <c r="DV127" s="1079">
        <v>0</v>
      </c>
      <c r="DW127" s="1079"/>
      <c r="DX127" s="1079"/>
      <c r="DY127" s="1079"/>
      <c r="DZ127" s="1080"/>
    </row>
    <row r="128" spans="1:130" s="197" customFormat="1" ht="26.25" customHeight="1">
      <c r="A128" s="1101" t="s">
        <v>459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460</v>
      </c>
      <c r="X128" s="1103"/>
      <c r="Y128" s="1103"/>
      <c r="Z128" s="1104"/>
      <c r="AA128" s="1119">
        <v>1776243</v>
      </c>
      <c r="AB128" s="1120"/>
      <c r="AC128" s="1120"/>
      <c r="AD128" s="1120"/>
      <c r="AE128" s="1121"/>
      <c r="AF128" s="1122">
        <v>1705734</v>
      </c>
      <c r="AG128" s="1120"/>
      <c r="AH128" s="1120"/>
      <c r="AI128" s="1120"/>
      <c r="AJ128" s="1121"/>
      <c r="AK128" s="1122">
        <v>1699279</v>
      </c>
      <c r="AL128" s="1120"/>
      <c r="AM128" s="1120"/>
      <c r="AN128" s="1120"/>
      <c r="AO128" s="1121"/>
      <c r="AP128" s="1123"/>
      <c r="AQ128" s="1124"/>
      <c r="AR128" s="1124"/>
      <c r="AS128" s="1124"/>
      <c r="AT128" s="1125"/>
      <c r="AU128" s="235"/>
      <c r="AV128" s="235"/>
      <c r="AW128" s="235"/>
      <c r="AX128" s="1084" t="s">
        <v>461</v>
      </c>
      <c r="AY128" s="980"/>
      <c r="AZ128" s="980"/>
      <c r="BA128" s="980"/>
      <c r="BB128" s="980"/>
      <c r="BC128" s="980"/>
      <c r="BD128" s="980"/>
      <c r="BE128" s="981"/>
      <c r="BF128" s="1096" t="s">
        <v>462</v>
      </c>
      <c r="BG128" s="1097"/>
      <c r="BH128" s="1097"/>
      <c r="BI128" s="1097"/>
      <c r="BJ128" s="1097"/>
      <c r="BK128" s="1097"/>
      <c r="BL128" s="1098"/>
      <c r="BM128" s="1096">
        <v>16.399999999999999</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463</v>
      </c>
      <c r="X129" s="1091"/>
      <c r="Y129" s="1091"/>
      <c r="Z129" s="1092"/>
      <c r="AA129" s="988">
        <v>41594473</v>
      </c>
      <c r="AB129" s="989"/>
      <c r="AC129" s="989"/>
      <c r="AD129" s="989"/>
      <c r="AE129" s="990"/>
      <c r="AF129" s="991">
        <v>41813474</v>
      </c>
      <c r="AG129" s="989"/>
      <c r="AH129" s="989"/>
      <c r="AI129" s="989"/>
      <c r="AJ129" s="990"/>
      <c r="AK129" s="991">
        <v>42410750</v>
      </c>
      <c r="AL129" s="989"/>
      <c r="AM129" s="989"/>
      <c r="AN129" s="989"/>
      <c r="AO129" s="990"/>
      <c r="AP129" s="1093"/>
      <c r="AQ129" s="1094"/>
      <c r="AR129" s="1094"/>
      <c r="AS129" s="1094"/>
      <c r="AT129" s="1095"/>
      <c r="AU129" s="235"/>
      <c r="AV129" s="235"/>
      <c r="AW129" s="235"/>
      <c r="AX129" s="1084" t="s">
        <v>464</v>
      </c>
      <c r="AY129" s="980"/>
      <c r="AZ129" s="980"/>
      <c r="BA129" s="980"/>
      <c r="BB129" s="980"/>
      <c r="BC129" s="980"/>
      <c r="BD129" s="980"/>
      <c r="BE129" s="981"/>
      <c r="BF129" s="1085">
        <v>3.9</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466</v>
      </c>
      <c r="X130" s="1091"/>
      <c r="Y130" s="1091"/>
      <c r="Z130" s="1092"/>
      <c r="AA130" s="988">
        <v>5812634</v>
      </c>
      <c r="AB130" s="989"/>
      <c r="AC130" s="989"/>
      <c r="AD130" s="989"/>
      <c r="AE130" s="990"/>
      <c r="AF130" s="991">
        <v>6045893</v>
      </c>
      <c r="AG130" s="989"/>
      <c r="AH130" s="989"/>
      <c r="AI130" s="989"/>
      <c r="AJ130" s="990"/>
      <c r="AK130" s="991">
        <v>5650476</v>
      </c>
      <c r="AL130" s="989"/>
      <c r="AM130" s="989"/>
      <c r="AN130" s="989"/>
      <c r="AO130" s="990"/>
      <c r="AP130" s="1093"/>
      <c r="AQ130" s="1094"/>
      <c r="AR130" s="1094"/>
      <c r="AS130" s="1094"/>
      <c r="AT130" s="1095"/>
      <c r="AU130" s="235"/>
      <c r="AV130" s="235"/>
      <c r="AW130" s="235"/>
      <c r="AX130" s="1143" t="s">
        <v>467</v>
      </c>
      <c r="AY130" s="1075"/>
      <c r="AZ130" s="1075"/>
      <c r="BA130" s="1075"/>
      <c r="BB130" s="1075"/>
      <c r="BC130" s="1075"/>
      <c r="BD130" s="1075"/>
      <c r="BE130" s="1076"/>
      <c r="BF130" s="1105">
        <v>18.3</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468</v>
      </c>
      <c r="X131" s="1114"/>
      <c r="Y131" s="1114"/>
      <c r="Z131" s="1115"/>
      <c r="AA131" s="1027">
        <v>35781839</v>
      </c>
      <c r="AB131" s="1028"/>
      <c r="AC131" s="1028"/>
      <c r="AD131" s="1028"/>
      <c r="AE131" s="1029"/>
      <c r="AF131" s="1030">
        <v>35767581</v>
      </c>
      <c r="AG131" s="1028"/>
      <c r="AH131" s="1028"/>
      <c r="AI131" s="1028"/>
      <c r="AJ131" s="1029"/>
      <c r="AK131" s="1030">
        <v>36760274</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469</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470</v>
      </c>
      <c r="W132" s="1131"/>
      <c r="X132" s="1131"/>
      <c r="Y132" s="1131"/>
      <c r="Z132" s="1132"/>
      <c r="AA132" s="1133">
        <v>4.1418944399999997</v>
      </c>
      <c r="AB132" s="1134"/>
      <c r="AC132" s="1134"/>
      <c r="AD132" s="1134"/>
      <c r="AE132" s="1135"/>
      <c r="AF132" s="1136">
        <v>3.400176825</v>
      </c>
      <c r="AG132" s="1134"/>
      <c r="AH132" s="1134"/>
      <c r="AI132" s="1134"/>
      <c r="AJ132" s="1135"/>
      <c r="AK132" s="1136">
        <v>4.307519579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471</v>
      </c>
      <c r="W133" s="1138"/>
      <c r="X133" s="1138"/>
      <c r="Y133" s="1138"/>
      <c r="Z133" s="1139"/>
      <c r="AA133" s="1140">
        <v>4.8</v>
      </c>
      <c r="AB133" s="1141"/>
      <c r="AC133" s="1141"/>
      <c r="AD133" s="1141"/>
      <c r="AE133" s="1142"/>
      <c r="AF133" s="1140">
        <v>4.3</v>
      </c>
      <c r="AG133" s="1141"/>
      <c r="AH133" s="1141"/>
      <c r="AI133" s="1141"/>
      <c r="AJ133" s="1142"/>
      <c r="AK133" s="1140">
        <v>3.9</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28" zoomScaleNormal="85" zoomScaleSheetLayoutView="55" workbookViewId="0">
      <selection activeCell="AC27" sqref="AC27"/>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52"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7"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47" t="s">
        <v>474</v>
      </c>
      <c r="L7" s="254"/>
      <c r="M7" s="255" t="s">
        <v>475</v>
      </c>
      <c r="N7" s="256"/>
    </row>
    <row r="8" spans="1:16">
      <c r="A8" s="248"/>
      <c r="B8" s="244"/>
      <c r="C8" s="244"/>
      <c r="D8" s="244"/>
      <c r="E8" s="244"/>
      <c r="F8" s="244"/>
      <c r="G8" s="257"/>
      <c r="H8" s="258"/>
      <c r="I8" s="258"/>
      <c r="J8" s="259"/>
      <c r="K8" s="1148"/>
      <c r="L8" s="260" t="s">
        <v>476</v>
      </c>
      <c r="M8" s="261" t="s">
        <v>477</v>
      </c>
      <c r="N8" s="262" t="s">
        <v>478</v>
      </c>
    </row>
    <row r="9" spans="1:16">
      <c r="A9" s="248"/>
      <c r="B9" s="244"/>
      <c r="C9" s="244"/>
      <c r="D9" s="244"/>
      <c r="E9" s="244"/>
      <c r="F9" s="244"/>
      <c r="G9" s="1149" t="s">
        <v>479</v>
      </c>
      <c r="H9" s="1150"/>
      <c r="I9" s="1150"/>
      <c r="J9" s="1151"/>
      <c r="K9" s="263">
        <v>10312484</v>
      </c>
      <c r="L9" s="264">
        <v>41941</v>
      </c>
      <c r="M9" s="265">
        <v>57432</v>
      </c>
      <c r="N9" s="266">
        <v>-27</v>
      </c>
    </row>
    <row r="10" spans="1:16">
      <c r="A10" s="248"/>
      <c r="B10" s="244"/>
      <c r="C10" s="244"/>
      <c r="D10" s="244"/>
      <c r="E10" s="244"/>
      <c r="F10" s="244"/>
      <c r="G10" s="1149" t="s">
        <v>480</v>
      </c>
      <c r="H10" s="1150"/>
      <c r="I10" s="1150"/>
      <c r="J10" s="1151"/>
      <c r="K10" s="267">
        <v>1593663</v>
      </c>
      <c r="L10" s="268">
        <v>6482</v>
      </c>
      <c r="M10" s="269">
        <v>3554</v>
      </c>
      <c r="N10" s="270">
        <v>82.4</v>
      </c>
    </row>
    <row r="11" spans="1:16" ht="13.5" customHeight="1">
      <c r="A11" s="248"/>
      <c r="B11" s="244"/>
      <c r="C11" s="244"/>
      <c r="D11" s="244"/>
      <c r="E11" s="244"/>
      <c r="F11" s="244"/>
      <c r="G11" s="1149" t="s">
        <v>481</v>
      </c>
      <c r="H11" s="1150"/>
      <c r="I11" s="1150"/>
      <c r="J11" s="1151"/>
      <c r="K11" s="267">
        <v>91156</v>
      </c>
      <c r="L11" s="268">
        <v>371</v>
      </c>
      <c r="M11" s="269">
        <v>1872</v>
      </c>
      <c r="N11" s="270">
        <v>-80.2</v>
      </c>
    </row>
    <row r="12" spans="1:16" ht="13.5" customHeight="1">
      <c r="A12" s="248"/>
      <c r="B12" s="244"/>
      <c r="C12" s="244"/>
      <c r="D12" s="244"/>
      <c r="E12" s="244"/>
      <c r="F12" s="244"/>
      <c r="G12" s="1149" t="s">
        <v>482</v>
      </c>
      <c r="H12" s="1150"/>
      <c r="I12" s="1150"/>
      <c r="J12" s="1151"/>
      <c r="K12" s="267">
        <v>291455</v>
      </c>
      <c r="L12" s="268">
        <v>1185</v>
      </c>
      <c r="M12" s="269">
        <v>1337</v>
      </c>
      <c r="N12" s="270">
        <v>-11.4</v>
      </c>
    </row>
    <row r="13" spans="1:16" ht="13.5" customHeight="1">
      <c r="A13" s="248"/>
      <c r="B13" s="244"/>
      <c r="C13" s="244"/>
      <c r="D13" s="244"/>
      <c r="E13" s="244"/>
      <c r="F13" s="244"/>
      <c r="G13" s="1149" t="s">
        <v>483</v>
      </c>
      <c r="H13" s="1150"/>
      <c r="I13" s="1150"/>
      <c r="J13" s="1151"/>
      <c r="K13" s="267" t="s">
        <v>484</v>
      </c>
      <c r="L13" s="268" t="s">
        <v>484</v>
      </c>
      <c r="M13" s="269">
        <v>100</v>
      </c>
      <c r="N13" s="270" t="s">
        <v>484</v>
      </c>
    </row>
    <row r="14" spans="1:16" ht="13.5" customHeight="1">
      <c r="A14" s="248"/>
      <c r="B14" s="244"/>
      <c r="C14" s="244"/>
      <c r="D14" s="244"/>
      <c r="E14" s="244"/>
      <c r="F14" s="244"/>
      <c r="G14" s="1149" t="s">
        <v>485</v>
      </c>
      <c r="H14" s="1150"/>
      <c r="I14" s="1150"/>
      <c r="J14" s="1151"/>
      <c r="K14" s="267">
        <v>334040</v>
      </c>
      <c r="L14" s="268">
        <v>1359</v>
      </c>
      <c r="M14" s="269">
        <v>1938</v>
      </c>
      <c r="N14" s="270">
        <v>-29.9</v>
      </c>
    </row>
    <row r="15" spans="1:16" ht="13.5" customHeight="1">
      <c r="A15" s="248"/>
      <c r="B15" s="244"/>
      <c r="C15" s="244"/>
      <c r="D15" s="244"/>
      <c r="E15" s="244"/>
      <c r="F15" s="244"/>
      <c r="G15" s="1149" t="s">
        <v>486</v>
      </c>
      <c r="H15" s="1150"/>
      <c r="I15" s="1150"/>
      <c r="J15" s="1151"/>
      <c r="K15" s="267">
        <v>129338</v>
      </c>
      <c r="L15" s="268">
        <v>526</v>
      </c>
      <c r="M15" s="269">
        <v>1186</v>
      </c>
      <c r="N15" s="270">
        <v>-55.6</v>
      </c>
    </row>
    <row r="16" spans="1:16">
      <c r="A16" s="248"/>
      <c r="B16" s="244"/>
      <c r="C16" s="244"/>
      <c r="D16" s="244"/>
      <c r="E16" s="244"/>
      <c r="F16" s="244"/>
      <c r="G16" s="1152" t="s">
        <v>487</v>
      </c>
      <c r="H16" s="1153"/>
      <c r="I16" s="1153"/>
      <c r="J16" s="1154"/>
      <c r="K16" s="268">
        <v>-950497</v>
      </c>
      <c r="L16" s="268">
        <v>-3866</v>
      </c>
      <c r="M16" s="269">
        <v>-5101</v>
      </c>
      <c r="N16" s="270">
        <v>-24.2</v>
      </c>
    </row>
    <row r="17" spans="1:16">
      <c r="A17" s="248"/>
      <c r="B17" s="244"/>
      <c r="C17" s="244"/>
      <c r="D17" s="244"/>
      <c r="E17" s="244"/>
      <c r="F17" s="244"/>
      <c r="G17" s="1152" t="s">
        <v>168</v>
      </c>
      <c r="H17" s="1153"/>
      <c r="I17" s="1153"/>
      <c r="J17" s="1154"/>
      <c r="K17" s="268">
        <v>11801639</v>
      </c>
      <c r="L17" s="268">
        <v>47998</v>
      </c>
      <c r="M17" s="269">
        <v>62317</v>
      </c>
      <c r="N17" s="270">
        <v>-23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44" t="s">
        <v>492</v>
      </c>
      <c r="H21" s="1145"/>
      <c r="I21" s="1145"/>
      <c r="J21" s="1146"/>
      <c r="K21" s="280">
        <v>4.17</v>
      </c>
      <c r="L21" s="281">
        <v>6.15</v>
      </c>
      <c r="M21" s="282">
        <v>-1.98</v>
      </c>
      <c r="N21" s="249"/>
      <c r="O21" s="283"/>
      <c r="P21" s="279"/>
    </row>
    <row r="22" spans="1:16" s="284" customFormat="1">
      <c r="A22" s="279"/>
      <c r="B22" s="249"/>
      <c r="C22" s="249"/>
      <c r="D22" s="249"/>
      <c r="E22" s="249"/>
      <c r="F22" s="249"/>
      <c r="G22" s="1144" t="s">
        <v>493</v>
      </c>
      <c r="H22" s="1145"/>
      <c r="I22" s="1145"/>
      <c r="J22" s="1146"/>
      <c r="K22" s="285">
        <v>100.9</v>
      </c>
      <c r="L22" s="286">
        <v>100.2</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47" t="s">
        <v>474</v>
      </c>
      <c r="L30" s="254"/>
      <c r="M30" s="255" t="s">
        <v>475</v>
      </c>
      <c r="N30" s="256"/>
    </row>
    <row r="31" spans="1:16">
      <c r="A31" s="248"/>
      <c r="B31" s="244"/>
      <c r="C31" s="244"/>
      <c r="D31" s="244"/>
      <c r="E31" s="244"/>
      <c r="F31" s="244"/>
      <c r="G31" s="257"/>
      <c r="H31" s="258"/>
      <c r="I31" s="258"/>
      <c r="J31" s="259"/>
      <c r="K31" s="1148"/>
      <c r="L31" s="260" t="s">
        <v>476</v>
      </c>
      <c r="M31" s="261" t="s">
        <v>477</v>
      </c>
      <c r="N31" s="262" t="s">
        <v>478</v>
      </c>
    </row>
    <row r="32" spans="1:16" ht="27" customHeight="1">
      <c r="A32" s="248"/>
      <c r="B32" s="244"/>
      <c r="C32" s="244"/>
      <c r="D32" s="244"/>
      <c r="E32" s="244"/>
      <c r="F32" s="244"/>
      <c r="G32" s="1160" t="s">
        <v>497</v>
      </c>
      <c r="H32" s="1161"/>
      <c r="I32" s="1161"/>
      <c r="J32" s="1162"/>
      <c r="K32" s="294">
        <v>5067026</v>
      </c>
      <c r="L32" s="294">
        <v>20608</v>
      </c>
      <c r="M32" s="295">
        <v>33247</v>
      </c>
      <c r="N32" s="296">
        <v>-38</v>
      </c>
    </row>
    <row r="33" spans="1:16" ht="13.5" customHeight="1">
      <c r="A33" s="248"/>
      <c r="B33" s="244"/>
      <c r="C33" s="244"/>
      <c r="D33" s="244"/>
      <c r="E33" s="244"/>
      <c r="F33" s="244"/>
      <c r="G33" s="1160" t="s">
        <v>498</v>
      </c>
      <c r="H33" s="1161"/>
      <c r="I33" s="1161"/>
      <c r="J33" s="1162"/>
      <c r="K33" s="294" t="s">
        <v>484</v>
      </c>
      <c r="L33" s="294" t="s">
        <v>484</v>
      </c>
      <c r="M33" s="295">
        <v>7</v>
      </c>
      <c r="N33" s="296" t="s">
        <v>484</v>
      </c>
    </row>
    <row r="34" spans="1:16" ht="27" customHeight="1">
      <c r="A34" s="248"/>
      <c r="B34" s="244"/>
      <c r="C34" s="244"/>
      <c r="D34" s="244"/>
      <c r="E34" s="244"/>
      <c r="F34" s="244"/>
      <c r="G34" s="1160" t="s">
        <v>499</v>
      </c>
      <c r="H34" s="1161"/>
      <c r="I34" s="1161"/>
      <c r="J34" s="1162"/>
      <c r="K34" s="294" t="s">
        <v>484</v>
      </c>
      <c r="L34" s="294" t="s">
        <v>484</v>
      </c>
      <c r="M34" s="295">
        <v>75</v>
      </c>
      <c r="N34" s="296" t="s">
        <v>484</v>
      </c>
    </row>
    <row r="35" spans="1:16" ht="27" customHeight="1">
      <c r="A35" s="248"/>
      <c r="B35" s="244"/>
      <c r="C35" s="244"/>
      <c r="D35" s="244"/>
      <c r="E35" s="244"/>
      <c r="F35" s="244"/>
      <c r="G35" s="1160" t="s">
        <v>500</v>
      </c>
      <c r="H35" s="1161"/>
      <c r="I35" s="1161"/>
      <c r="J35" s="1162"/>
      <c r="K35" s="294">
        <v>3637746</v>
      </c>
      <c r="L35" s="294">
        <v>14795</v>
      </c>
      <c r="M35" s="295">
        <v>11550</v>
      </c>
      <c r="N35" s="296">
        <v>28.1</v>
      </c>
    </row>
    <row r="36" spans="1:16" ht="27" customHeight="1">
      <c r="A36" s="248"/>
      <c r="B36" s="244"/>
      <c r="C36" s="244"/>
      <c r="D36" s="244"/>
      <c r="E36" s="244"/>
      <c r="F36" s="244"/>
      <c r="G36" s="1160" t="s">
        <v>501</v>
      </c>
      <c r="H36" s="1161"/>
      <c r="I36" s="1161"/>
      <c r="J36" s="1162"/>
      <c r="K36" s="294">
        <v>149840</v>
      </c>
      <c r="L36" s="294">
        <v>609</v>
      </c>
      <c r="M36" s="295">
        <v>437</v>
      </c>
      <c r="N36" s="296">
        <v>39.4</v>
      </c>
    </row>
    <row r="37" spans="1:16" ht="13.5" customHeight="1">
      <c r="A37" s="248"/>
      <c r="B37" s="244"/>
      <c r="C37" s="244"/>
      <c r="D37" s="244"/>
      <c r="E37" s="244"/>
      <c r="F37" s="244"/>
      <c r="G37" s="1160" t="s">
        <v>502</v>
      </c>
      <c r="H37" s="1161"/>
      <c r="I37" s="1161"/>
      <c r="J37" s="1162"/>
      <c r="K37" s="294">
        <v>78599</v>
      </c>
      <c r="L37" s="294">
        <v>320</v>
      </c>
      <c r="M37" s="295">
        <v>1068</v>
      </c>
      <c r="N37" s="296">
        <v>-70</v>
      </c>
    </row>
    <row r="38" spans="1:16" ht="27" customHeight="1">
      <c r="A38" s="248"/>
      <c r="B38" s="244"/>
      <c r="C38" s="244"/>
      <c r="D38" s="244"/>
      <c r="E38" s="244"/>
      <c r="F38" s="244"/>
      <c r="G38" s="1163" t="s">
        <v>503</v>
      </c>
      <c r="H38" s="1164"/>
      <c r="I38" s="1164"/>
      <c r="J38" s="1165"/>
      <c r="K38" s="297" t="s">
        <v>484</v>
      </c>
      <c r="L38" s="297" t="s">
        <v>484</v>
      </c>
      <c r="M38" s="298">
        <v>2</v>
      </c>
      <c r="N38" s="299" t="s">
        <v>484</v>
      </c>
      <c r="O38" s="293"/>
    </row>
    <row r="39" spans="1:16">
      <c r="A39" s="248"/>
      <c r="B39" s="244"/>
      <c r="C39" s="244"/>
      <c r="D39" s="244"/>
      <c r="E39" s="244"/>
      <c r="F39" s="244"/>
      <c r="G39" s="1163" t="s">
        <v>504</v>
      </c>
      <c r="H39" s="1164"/>
      <c r="I39" s="1164"/>
      <c r="J39" s="1165"/>
      <c r="K39" s="300">
        <v>-1699279</v>
      </c>
      <c r="L39" s="300">
        <v>-6911</v>
      </c>
      <c r="M39" s="301">
        <v>-8067</v>
      </c>
      <c r="N39" s="302">
        <v>-14.3</v>
      </c>
      <c r="O39" s="293"/>
    </row>
    <row r="40" spans="1:16" ht="27" customHeight="1">
      <c r="A40" s="248"/>
      <c r="B40" s="244"/>
      <c r="C40" s="244"/>
      <c r="D40" s="244"/>
      <c r="E40" s="244"/>
      <c r="F40" s="244"/>
      <c r="G40" s="1160" t="s">
        <v>505</v>
      </c>
      <c r="H40" s="1161"/>
      <c r="I40" s="1161"/>
      <c r="J40" s="1162"/>
      <c r="K40" s="300">
        <v>-5650476</v>
      </c>
      <c r="L40" s="300">
        <v>-22981</v>
      </c>
      <c r="M40" s="301">
        <v>-28419</v>
      </c>
      <c r="N40" s="302">
        <v>-19.100000000000001</v>
      </c>
      <c r="O40" s="293"/>
    </row>
    <row r="41" spans="1:16">
      <c r="A41" s="248"/>
      <c r="B41" s="244"/>
      <c r="C41" s="244"/>
      <c r="D41" s="244"/>
      <c r="E41" s="244"/>
      <c r="F41" s="244"/>
      <c r="G41" s="1166" t="s">
        <v>279</v>
      </c>
      <c r="H41" s="1167"/>
      <c r="I41" s="1167"/>
      <c r="J41" s="1168"/>
      <c r="K41" s="294">
        <v>1583456</v>
      </c>
      <c r="L41" s="300">
        <v>6440</v>
      </c>
      <c r="M41" s="301">
        <v>9899</v>
      </c>
      <c r="N41" s="302">
        <v>-34.9</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55" t="s">
        <v>474</v>
      </c>
      <c r="J49" s="1157" t="s">
        <v>509</v>
      </c>
      <c r="K49" s="1158"/>
      <c r="L49" s="1158"/>
      <c r="M49" s="1158"/>
      <c r="N49" s="1159"/>
    </row>
    <row r="50" spans="1:14">
      <c r="A50" s="248"/>
      <c r="B50" s="244"/>
      <c r="C50" s="244"/>
      <c r="D50" s="244"/>
      <c r="E50" s="244"/>
      <c r="F50" s="244"/>
      <c r="G50" s="312"/>
      <c r="H50" s="313"/>
      <c r="I50" s="1156"/>
      <c r="J50" s="314" t="s">
        <v>510</v>
      </c>
      <c r="K50" s="315" t="s">
        <v>511</v>
      </c>
      <c r="L50" s="316" t="s">
        <v>512</v>
      </c>
      <c r="M50" s="317" t="s">
        <v>513</v>
      </c>
      <c r="N50" s="318" t="s">
        <v>514</v>
      </c>
    </row>
    <row r="51" spans="1:14">
      <c r="A51" s="248"/>
      <c r="B51" s="244"/>
      <c r="C51" s="244"/>
      <c r="D51" s="244"/>
      <c r="E51" s="244"/>
      <c r="F51" s="244"/>
      <c r="G51" s="310" t="s">
        <v>515</v>
      </c>
      <c r="H51" s="311"/>
      <c r="I51" s="319">
        <v>4821073</v>
      </c>
      <c r="J51" s="320">
        <v>20157</v>
      </c>
      <c r="K51" s="321">
        <v>-52</v>
      </c>
      <c r="L51" s="322">
        <v>36765</v>
      </c>
      <c r="M51" s="323">
        <v>-11.9</v>
      </c>
      <c r="N51" s="324">
        <v>-40.1</v>
      </c>
    </row>
    <row r="52" spans="1:14">
      <c r="A52" s="248"/>
      <c r="B52" s="244"/>
      <c r="C52" s="244"/>
      <c r="D52" s="244"/>
      <c r="E52" s="244"/>
      <c r="F52" s="244"/>
      <c r="G52" s="325"/>
      <c r="H52" s="326" t="s">
        <v>516</v>
      </c>
      <c r="I52" s="327">
        <v>3575756</v>
      </c>
      <c r="J52" s="328">
        <v>14950</v>
      </c>
      <c r="K52" s="329">
        <v>-50.7</v>
      </c>
      <c r="L52" s="330">
        <v>20975</v>
      </c>
      <c r="M52" s="331">
        <v>-14.8</v>
      </c>
      <c r="N52" s="332">
        <v>-35.9</v>
      </c>
    </row>
    <row r="53" spans="1:14">
      <c r="A53" s="248"/>
      <c r="B53" s="244"/>
      <c r="C53" s="244"/>
      <c r="D53" s="244"/>
      <c r="E53" s="244"/>
      <c r="F53" s="244"/>
      <c r="G53" s="310" t="s">
        <v>517</v>
      </c>
      <c r="H53" s="311"/>
      <c r="I53" s="319">
        <v>10996647</v>
      </c>
      <c r="J53" s="320">
        <v>45072</v>
      </c>
      <c r="K53" s="321">
        <v>123.6</v>
      </c>
      <c r="L53" s="322">
        <v>39052</v>
      </c>
      <c r="M53" s="323">
        <v>6.2</v>
      </c>
      <c r="N53" s="324">
        <v>117.4</v>
      </c>
    </row>
    <row r="54" spans="1:14">
      <c r="A54" s="248"/>
      <c r="B54" s="244"/>
      <c r="C54" s="244"/>
      <c r="D54" s="244"/>
      <c r="E54" s="244"/>
      <c r="F54" s="244"/>
      <c r="G54" s="325"/>
      <c r="H54" s="326" t="s">
        <v>516</v>
      </c>
      <c r="I54" s="327">
        <v>9069719</v>
      </c>
      <c r="J54" s="328">
        <v>37174</v>
      </c>
      <c r="K54" s="329">
        <v>148.69999999999999</v>
      </c>
      <c r="L54" s="330">
        <v>21186</v>
      </c>
      <c r="M54" s="331">
        <v>1</v>
      </c>
      <c r="N54" s="332">
        <v>147.69999999999999</v>
      </c>
    </row>
    <row r="55" spans="1:14">
      <c r="A55" s="248"/>
      <c r="B55" s="244"/>
      <c r="C55" s="244"/>
      <c r="D55" s="244"/>
      <c r="E55" s="244"/>
      <c r="F55" s="244"/>
      <c r="G55" s="310" t="s">
        <v>518</v>
      </c>
      <c r="H55" s="311"/>
      <c r="I55" s="319">
        <v>9530773</v>
      </c>
      <c r="J55" s="320">
        <v>39014</v>
      </c>
      <c r="K55" s="321">
        <v>-13.4</v>
      </c>
      <c r="L55" s="322">
        <v>41235</v>
      </c>
      <c r="M55" s="323">
        <v>5.6</v>
      </c>
      <c r="N55" s="324">
        <v>-19</v>
      </c>
    </row>
    <row r="56" spans="1:14">
      <c r="A56" s="248"/>
      <c r="B56" s="244"/>
      <c r="C56" s="244"/>
      <c r="D56" s="244"/>
      <c r="E56" s="244"/>
      <c r="F56" s="244"/>
      <c r="G56" s="325"/>
      <c r="H56" s="326" t="s">
        <v>516</v>
      </c>
      <c r="I56" s="327">
        <v>7091096</v>
      </c>
      <c r="J56" s="328">
        <v>29027</v>
      </c>
      <c r="K56" s="329">
        <v>-21.9</v>
      </c>
      <c r="L56" s="330">
        <v>22086</v>
      </c>
      <c r="M56" s="331">
        <v>4.2</v>
      </c>
      <c r="N56" s="332">
        <v>-26.1</v>
      </c>
    </row>
    <row r="57" spans="1:14">
      <c r="A57" s="248"/>
      <c r="B57" s="244"/>
      <c r="C57" s="244"/>
      <c r="D57" s="244"/>
      <c r="E57" s="244"/>
      <c r="F57" s="244"/>
      <c r="G57" s="310" t="s">
        <v>519</v>
      </c>
      <c r="H57" s="311"/>
      <c r="I57" s="319">
        <v>5439465</v>
      </c>
      <c r="J57" s="320">
        <v>22167</v>
      </c>
      <c r="K57" s="321">
        <v>-43.2</v>
      </c>
      <c r="L57" s="322">
        <v>41862</v>
      </c>
      <c r="M57" s="323">
        <v>1.5</v>
      </c>
      <c r="N57" s="324">
        <v>-44.7</v>
      </c>
    </row>
    <row r="58" spans="1:14">
      <c r="A58" s="248"/>
      <c r="B58" s="244"/>
      <c r="C58" s="244"/>
      <c r="D58" s="244"/>
      <c r="E58" s="244"/>
      <c r="F58" s="244"/>
      <c r="G58" s="325"/>
      <c r="H58" s="326" t="s">
        <v>516</v>
      </c>
      <c r="I58" s="327">
        <v>4638127</v>
      </c>
      <c r="J58" s="328">
        <v>18901</v>
      </c>
      <c r="K58" s="329">
        <v>-34.9</v>
      </c>
      <c r="L58" s="330">
        <v>23710</v>
      </c>
      <c r="M58" s="331">
        <v>7.4</v>
      </c>
      <c r="N58" s="332">
        <v>-42.3</v>
      </c>
    </row>
    <row r="59" spans="1:14">
      <c r="A59" s="248"/>
      <c r="B59" s="244"/>
      <c r="C59" s="244"/>
      <c r="D59" s="244"/>
      <c r="E59" s="244"/>
      <c r="F59" s="244"/>
      <c r="G59" s="310" t="s">
        <v>520</v>
      </c>
      <c r="H59" s="311"/>
      <c r="I59" s="319">
        <v>5680044</v>
      </c>
      <c r="J59" s="320">
        <v>23101</v>
      </c>
      <c r="K59" s="321">
        <v>4.2</v>
      </c>
      <c r="L59" s="322">
        <v>43554</v>
      </c>
      <c r="M59" s="323">
        <v>4</v>
      </c>
      <c r="N59" s="324">
        <v>0.2</v>
      </c>
    </row>
    <row r="60" spans="1:14">
      <c r="A60" s="248"/>
      <c r="B60" s="244"/>
      <c r="C60" s="244"/>
      <c r="D60" s="244"/>
      <c r="E60" s="244"/>
      <c r="F60" s="244"/>
      <c r="G60" s="325"/>
      <c r="H60" s="326" t="s">
        <v>516</v>
      </c>
      <c r="I60" s="333">
        <v>5153297</v>
      </c>
      <c r="J60" s="328">
        <v>20959</v>
      </c>
      <c r="K60" s="329">
        <v>10.9</v>
      </c>
      <c r="L60" s="330">
        <v>24811</v>
      </c>
      <c r="M60" s="331">
        <v>4.5999999999999996</v>
      </c>
      <c r="N60" s="332">
        <v>6.3</v>
      </c>
    </row>
    <row r="61" spans="1:14">
      <c r="A61" s="248"/>
      <c r="B61" s="244"/>
      <c r="C61" s="244"/>
      <c r="D61" s="244"/>
      <c r="E61" s="244"/>
      <c r="F61" s="244"/>
      <c r="G61" s="310" t="s">
        <v>521</v>
      </c>
      <c r="H61" s="334"/>
      <c r="I61" s="335">
        <v>7293600</v>
      </c>
      <c r="J61" s="336">
        <v>29902</v>
      </c>
      <c r="K61" s="337">
        <v>3.8</v>
      </c>
      <c r="L61" s="338">
        <v>40494</v>
      </c>
      <c r="M61" s="339">
        <v>1.1000000000000001</v>
      </c>
      <c r="N61" s="324">
        <v>2.7</v>
      </c>
    </row>
    <row r="62" spans="1:14">
      <c r="A62" s="248"/>
      <c r="B62" s="244"/>
      <c r="C62" s="244"/>
      <c r="D62" s="244"/>
      <c r="E62" s="244"/>
      <c r="F62" s="244"/>
      <c r="G62" s="325"/>
      <c r="H62" s="326" t="s">
        <v>516</v>
      </c>
      <c r="I62" s="327">
        <v>5905599</v>
      </c>
      <c r="J62" s="328">
        <v>24202</v>
      </c>
      <c r="K62" s="329">
        <v>10.4</v>
      </c>
      <c r="L62" s="330">
        <v>22554</v>
      </c>
      <c r="M62" s="331">
        <v>0.5</v>
      </c>
      <c r="N62" s="332">
        <v>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9"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6" zoomScaleNormal="100" zoomScaleSheetLayoutView="55" workbookViewId="0">
      <selection activeCell="I38" sqref="I38"/>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13" zoomScale="70" zoomScaleNormal="70" zoomScaleSheetLayoutView="100" workbookViewId="0">
      <selection activeCell="J49" sqref="J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69" t="s">
        <v>3</v>
      </c>
      <c r="D47" s="1169"/>
      <c r="E47" s="1170"/>
      <c r="F47" s="11">
        <v>8.08</v>
      </c>
      <c r="G47" s="12">
        <v>9.69</v>
      </c>
      <c r="H47" s="12">
        <v>10.89</v>
      </c>
      <c r="I47" s="12">
        <v>11.64</v>
      </c>
      <c r="J47" s="13">
        <v>10.44</v>
      </c>
    </row>
    <row r="48" spans="2:10" ht="57.75" customHeight="1">
      <c r="B48" s="14"/>
      <c r="C48" s="1171" t="s">
        <v>4</v>
      </c>
      <c r="D48" s="1171"/>
      <c r="E48" s="1172"/>
      <c r="F48" s="15">
        <v>10.29</v>
      </c>
      <c r="G48" s="16">
        <v>8.69</v>
      </c>
      <c r="H48" s="16">
        <v>10.53</v>
      </c>
      <c r="I48" s="16">
        <v>10.61</v>
      </c>
      <c r="J48" s="17">
        <v>11.35</v>
      </c>
    </row>
    <row r="49" spans="2:10" ht="57.75" customHeight="1" thickBot="1">
      <c r="B49" s="18"/>
      <c r="C49" s="1173" t="s">
        <v>5</v>
      </c>
      <c r="D49" s="1173"/>
      <c r="E49" s="1174"/>
      <c r="F49" s="19">
        <v>6.84</v>
      </c>
      <c r="G49" s="20">
        <v>0.2</v>
      </c>
      <c r="H49" s="20">
        <v>3.22</v>
      </c>
      <c r="I49" s="20">
        <v>0.94</v>
      </c>
      <c r="J49" s="21" t="s">
        <v>528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2017-04-17T09:56:26Z</cp:lastPrinted>
  <dcterms:created xsi:type="dcterms:W3CDTF">2017-02-15T17:04:07Z</dcterms:created>
  <dcterms:modified xsi:type="dcterms:W3CDTF">2017-05-16T07:18:13Z</dcterms:modified>
  <cp:category/>
</cp:coreProperties>
</file>