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C39" i="9"/>
  <c r="CO38" i="9"/>
  <c r="BE38" i="9"/>
  <c r="AM38" i="9"/>
  <c r="C38" i="9"/>
  <c r="BE37" i="9"/>
  <c r="AM37" i="9"/>
  <c r="C37" i="9"/>
  <c r="BE36" i="9"/>
  <c r="AM36" i="9"/>
  <c r="C36" i="9"/>
  <c r="C35" i="9"/>
  <c r="CO34" i="9"/>
  <c r="CO35" i="9" s="1"/>
  <c r="CO36" i="9" s="1"/>
  <c r="CO37" i="9" s="1"/>
  <c r="BW34" i="9"/>
  <c r="BW35" i="9" s="1"/>
  <c r="BW36" i="9" s="1"/>
  <c r="BW37" i="9" s="1"/>
  <c r="BW38" i="9" s="1"/>
  <c r="BW39" i="9" s="1"/>
  <c r="U34" i="9"/>
  <c r="U35" i="9" s="1"/>
  <c r="U36" i="9" s="1"/>
  <c r="U37" i="9" s="1"/>
  <c r="U38" i="9" s="1"/>
  <c r="U39"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<sst xmlns="http://schemas.openxmlformats.org/spreadsheetml/2006/main" count="1049" uniqueCount="574">
  <si>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</si>
  <si>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</si>
  <si>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</si>
  <si>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</si>
  <si>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</si>
  <si>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</si>
  <si>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</si>
  <si>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</si>
  <si>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</si>
  <si>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</si>
  <si>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</si>
  <si>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</si>
  <si>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</si>
  <si>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</si>
  <si>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</si>
  <si>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</si>
  <si>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</si>
  <si>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</si>
  <si>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</si>
  <si>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</si>
  <si>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</si>
  <si>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</si>
  <si>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</si>
  <si>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</si>
  <si>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</si>
  <si>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</si>
  <si>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</si>
  <si>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</si>
  <si>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</si>
  <si>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</si>
  <si>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</si>
  <si>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</si>
  <si>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</si>
  <si>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</si>
  <si>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</si>
  <si>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</si>
  <si>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</si>
  <si>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</si>
  <si>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</si>
  <si>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</si>
  <si>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</si>
  <si>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</si>
  <si>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</si>
  <si>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</si>
  <si>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</si>
  <si>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</si>
  <si>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</si>
  <si>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</si>
  <si>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</si>
  <si>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</si>
  <si>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</si>
  <si>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</si>
  <si>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</si>
  <si>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</si>
  <si>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</si>
  <si>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</si>
  <si>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</si>
  <si>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</si>
  <si>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</si>
  <si>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</si>
  <si>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</si>
  <si>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</si>
  <si>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</si>
  <si>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</si>
  <si>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</si>
  <si>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</si>
  <si>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</si>
  <si>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</si>
  <si>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</si>
  <si>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</si>
  <si>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</si>
  <si>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</si>
  <si>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</si>
  <si>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</si>
  <si>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</si>
  <si>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</si>
  <si>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</si>
  <si>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</si>
  <si>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</si>
  <si>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</si>
  <si>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</si>
  <si>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</si>
  <si>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</si>
  <si>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</si>
  <si>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</si>
  <si>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</si>
  <si>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</si>
  <si>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</si>
  <si>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</si>
  <si>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</si>
  <si>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</si>
  <si>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</si>
  <si>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</si>
  <si>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</si>
  <si>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</si>
  <si>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</si>
  <si>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</si>
  <si>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</si>
  <si>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</si>
  <si>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</si>
  <si>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</si>
  <si>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</si>
  <si>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</si>
  <si>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</si>
  <si>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</si>
  <si>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</si>
  <si>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</si>
  <si>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</si>
  <si>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</si>
  <si>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</si>
  <si>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</si>
  <si>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</si>
  <si>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</si>
  <si>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</si>
  <si>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</si>
  <si>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</si>
  <si>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</si>
  <si>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</si>
  <si>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</si>
  <si>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</si>
  <si>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</si>
  <si>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</si>
  <si>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</si>
  <si>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</si>
  <si>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</si>
  <si>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</si>
  <si>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</si>
  <si>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</si>
  <si>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</si>
  <si>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</si>
  <si>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</si>
  <si>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</si>
  <si>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</si>
  <si>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</si>
  <si>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</si>
  <si>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</si>
  <si>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</si>
  <si>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</si>
  <si>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</si>
  <si>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</si>
  <si>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</si>
  <si>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</si>
  <si>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</si>
  <si>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</si>
  <si>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</si>
  <si>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</si>
  <si>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</si>
  <si>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</si>
  <si>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</si>
  <si>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</si>
  <si>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</si>
  <si>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</si>
  <si>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</si>
  <si>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</si>
  <si>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</si>
  <si>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</si>
  <si>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</si>
  <si>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</si>
  <si>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</si>
  <si>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</si>
  <si>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</si>
  <si>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</si>
  <si>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</si>
  <si>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</si>
  <si>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</si>
  <si>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</si>
  <si>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</si>
  <si>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</si>
  <si>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</si>
  <si>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</si>
  <si>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</si>
  <si>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</si>
  <si>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</si>
  <si>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</si>
  <si>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</si>
  <si>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</si>
  <si>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</si>
  <si>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</si>
  <si>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</si>
  <si>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</si>
  <si>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</si>
  <si>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</si>
  <si>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</si>
  <si>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</si>
  <si>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</si>
  <si>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</si>
  <si>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</si>
  <si>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</si>
  <si>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</si>
  <si>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</si>
  <si>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</si>
  <si>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</si>
  <si>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</si>
  <si>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</si>
  <si>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埼玉県草加市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</si>
  <si>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</si>
  <si>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</si>
  <si>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</si>
  <si>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</si>
  <si>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</si>
  <si>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</si>
  <si>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</si>
  <si>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</si>
  <si>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</si>
  <si>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</si>
  <si>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</si>
  <si>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</si>
  <si>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</si>
  <si>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</si>
  <si>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</si>
  <si>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</si>
  <si>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</si>
  <si>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</si>
  <si>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</si>
  <si>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</si>
  <si>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</si>
  <si>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</si>
  <si>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</si>
  <si>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</si>
  <si>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</si>
  <si>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</si>
  <si>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</si>
  <si>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</si>
  <si>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</si>
  <si>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</si>
  <si>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</si>
  <si>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</si>
  <si>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</si>
  <si>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</si>
  <si>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</si>
  <si>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</si>
  <si>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</si>
  <si>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</si>
  <si>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</si>
  <si>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</si>
  <si>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</si>
  <si>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</si>
  <si>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</si>
  <si>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</si>
  <si>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</si>
  <si>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</si>
  <si>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</si>
  <si>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</si>
  <si>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</si>
  <si>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</si>
  <si>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</si>
  <si>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</si>
  <si>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</si>
  <si>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</si>
  <si>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</si>
  <si>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</si>
  <si>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</si>
  <si>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</si>
  <si>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</si>
  <si>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</si>
  <si>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</si>
  <si>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</si>
  <si>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</si>
  <si>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</si>
  <si>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</si>
  <si>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</si>
  <si>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</si>
  <si>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</si>
  <si>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</si>
  <si>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</si>
  <si>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</si>
  <si>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</si>
  <si>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</si>
  <si>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</si>
  <si>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</si>
  <si>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</si>
  <si>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</si>
  <si>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</si>
  <si>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</si>
  <si>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</si>
  <si>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</si>
  <si>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</si>
  <si>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</si>
  <si>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</si>
  <si>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</si>
  <si>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</si>
  <si>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</si>
  <si>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</si>
  <si>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</si>
  <si>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</si>
  <si>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</si>
  <si>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</si>
  <si>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</si>
  <si>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</si>
  <si>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</si>
  <si>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</si>
  <si>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</si>
  <si>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</si>
  <si>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</si>
  <si>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</si>
  <si>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</si>
  <si>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</si>
  <si>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</si>
  <si>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</si>
  <si>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</si>
  <si>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</si>
  <si>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</si>
  <si>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</si>
  <si>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</si>
  <si>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</si>
  <si>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</si>
  <si>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</si>
  <si>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</si>
  <si>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</si>
  <si>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</si>
  <si>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</si>
  <si>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</si>
  <si>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</si>
  <si>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</si>
  <si>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</si>
  <si>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</si>
  <si>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</si>
  <si>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</si>
  <si>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</si>
  <si>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</si>
  <si>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</si>
  <si>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</si>
  <si>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</si>
  <si>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</si>
  <si>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</si>
  <si>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</si>
  <si>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</si>
  <si>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</si>
  <si>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</si>
  <si>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</si>
  <si>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</si>
  <si>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</si>
  <si>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</si>
  <si>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</si>
  <si>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</si>
  <si>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</si>
  <si>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</si>
  <si>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</si>
  <si>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</si>
  <si>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</si>
  <si>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</si>
  <si>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</si>
  <si>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埼玉県草加市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</si>
  <si>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</si>
  <si>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</si>
  <si>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</si>
  <si>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</si>
  <si>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</si>
  <si>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</si>
  <si>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</si>
  <si>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</si>
  <si>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</si>
  <si>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</si>
  <si>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</si>
  <si>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</si>
  <si>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</si>
  <si>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</si>
  <si>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</si>
  <si>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</si>
  <si>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</si>
  <si>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</si>
  <si>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</si>
  <si>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</si>
  <si>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</si>
  <si>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</si>
  <si>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</si>
  <si>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</si>
  <si>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</si>
  <si>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</si>
  <si>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</si>
  <si>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</si>
  <si>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</si>
  <si>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</si>
  <si>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</si>
  <si>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</si>
  <si>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</si>
  <si>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</si>
  <si>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</si>
  <si>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</si>
  <si>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</si>
  <si>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交通災害共済特別会計</t>
    <phoneticPr fontId="5"/>
  </si>
  <si>
    <t>介護サービス事業特別会計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</si>
  <si>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</si>
  <si>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</si>
  <si>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</si>
  <si>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</si>
  <si>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</si>
  <si>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草加都市計画新田西部土地区画整理事業特別会計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</si>
  <si>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</si>
  <si>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</si>
  <si>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</si>
  <si>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</si>
  <si>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</si>
  <si>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</si>
  <si>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</si>
  <si>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</si>
  <si>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</si>
  <si>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</si>
  <si>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</si>
  <si>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</si>
  <si>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</si>
  <si>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</si>
  <si>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</si>
  <si>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</si>
  <si>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</si>
  <si>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</si>
  <si>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</si>
  <si>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</si>
  <si>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</si>
  <si>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</si>
  <si>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</si>
  <si>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</si>
  <si>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</si>
  <si>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</si>
  <si>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</si>
  <si>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</si>
  <si>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</si>
  <si>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</si>
  <si>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</si>
  <si>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</si>
  <si>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</si>
  <si>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</si>
  <si>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</si>
  <si>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</si>
  <si>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</si>
  <si>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</si>
  <si>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</si>
  <si>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</si>
  <si>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</si>
  <si>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</si>
  <si>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</si>
  <si>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</si>
  <si>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</si>
  <si>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</si>
  <si>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</si>
  <si>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</si>
  <si>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</si>
  <si>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</si>
  <si>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</si>
  <si>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</si>
  <si>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</si>
  <si>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</si>
  <si>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</si>
  <si>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</si>
  <si>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草加都市計画新田西部土地区画整理事業特別会計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</si>
  <si>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</si>
  <si>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</si>
  <si>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</si>
  <si>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</si>
  <si>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</si>
  <si>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</si>
  <si>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</si>
  <si>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</si>
  <si>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</si>
  <si>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</si>
  <si>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</si>
  <si>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</si>
  <si>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</si>
  <si>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</si>
  <si>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</si>
  <si>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</si>
  <si>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</si>
  <si>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</si>
  <si>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</si>
  <si>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</si>
  <si>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</si>
  <si>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</si>
  <si>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</si>
  <si>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</si>
  <si>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</si>
  <si>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</si>
  <si>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</si>
  <si>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</si>
  <si>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</si>
  <si>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</si>
  <si>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</si>
  <si>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</si>
  <si>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</si>
  <si>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</si>
  <si>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</si>
  <si>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</si>
  <si>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</si>
  <si>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</si>
  <si>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</si>
  <si>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</si>
  <si>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</si>
  <si>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</si>
  <si>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</si>
  <si>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</si>
  <si>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</si>
  <si>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</si>
  <si>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</si>
  <si>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</si>
  <si>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</si>
  <si>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</si>
  <si>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</si>
  <si>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</si>
  <si>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</si>
  <si>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</si>
  <si>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</si>
  <si>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</si>
  <si>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</si>
  <si>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</si>
  <si>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</si>
  <si>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</si>
  <si>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</si>
  <si>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</si>
  <si>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</si>
  <si>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</si>
  <si>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</si>
  <si>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</si>
  <si>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</si>
  <si>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</si>
  <si>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</si>
  <si>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</si>
  <si>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</si>
  <si>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</si>
  <si>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</si>
  <si>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</si>
  <si>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</si>
  <si>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</si>
  <si>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</si>
  <si>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</si>
  <si>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</si>
  <si>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</si>
  <si>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</si>
  <si>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</si>
  <si>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</si>
  <si>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0.14</t>
  </si>
  <si>
    <t>水道事業会計</t>
  </si>
  <si>
    <t>一般会計</t>
  </si>
  <si>
    <t>病院事業会計</t>
  </si>
  <si>
    <t>国民健康保険特別会計</t>
  </si>
  <si>
    <t>介護保険特別会計</t>
  </si>
  <si>
    <t>公共下水道事業特別会計</t>
  </si>
  <si>
    <t>草加都市計画新田西部土地区画整理事業特別会計</t>
  </si>
  <si>
    <t>交通災害共済特別会計</t>
  </si>
  <si>
    <t>その他会計（赤字）</t>
  </si>
  <si>
    <t>その他会計（黒字）</t>
  </si>
  <si>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</si>
  <si>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</si>
  <si>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</si>
  <si>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</si>
  <si>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</si>
  <si>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</si>
  <si>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</si>
  <si>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</si>
  <si>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</si>
  <si>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</si>
  <si>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</si>
  <si>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東埼玉資源環境組合</t>
    <rPh sb="0" eb="1">
      <t>ヒガシ</t>
    </rPh>
    <rPh sb="1" eb="3">
      <t>サイタマ</t>
    </rPh>
    <rPh sb="3" eb="5">
      <t>シゲン</t>
    </rPh>
    <rPh sb="5" eb="7">
      <t>カンキョウ</t>
    </rPh>
    <rPh sb="7" eb="9">
      <t>クミアイ</t>
    </rPh>
    <phoneticPr fontId="2"/>
  </si>
  <si>
    <t>草加市体育協会</t>
  </si>
  <si>
    <t>草加市文化協会</t>
  </si>
  <si>
    <t>アコス</t>
  </si>
  <si>
    <t>草加市土地開発公社</t>
  </si>
  <si>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</si>
  <si>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</si>
  <si>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</si>
  <si>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</si>
  <si>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</si>
  <si>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</si>
  <si>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</si>
  <si>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</si>
  <si>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</si>
  <si>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</si>
  <si>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</si>
  <si>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</si>
  <si>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</si>
  <si>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</si>
  <si>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</si>
  <si>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</si>
  <si>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</si>
  <si>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</si>
  <si>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平成２３年度から平成２５年度にかけて、地方債残高の減少、退職手当負担見込額の減少、標準財政規模の増加等の要因で、両指数とも大幅に改善した。
その後も、充当可能基金の増加や公営企業の繰入見込額減少等の要因で改善しており、類似団体の平均を大幅に下回っていることから、
引き続き水準を抑えるよう努めていく。</t>
    <rPh sb="19" eb="22">
      <t>チホウサイ</t>
    </rPh>
    <rPh sb="22" eb="24">
      <t>ザンダカ</t>
    </rPh>
    <rPh sb="25" eb="26">
      <t>ゲン</t>
    </rPh>
    <rPh sb="26" eb="27">
      <t>ショウ</t>
    </rPh>
    <rPh sb="28" eb="30">
      <t>タイショク</t>
    </rPh>
    <rPh sb="30" eb="32">
      <t>テアテ</t>
    </rPh>
    <rPh sb="32" eb="34">
      <t>フタン</t>
    </rPh>
    <rPh sb="34" eb="36">
      <t>ミコミ</t>
    </rPh>
    <rPh sb="36" eb="37">
      <t>ガク</t>
    </rPh>
    <rPh sb="38" eb="39">
      <t>ゲン</t>
    </rPh>
    <rPh sb="39" eb="40">
      <t>ショウ</t>
    </rPh>
    <rPh sb="52" eb="54">
      <t>ヨウイン</t>
    </rPh>
    <rPh sb="56" eb="57">
      <t>リョウ</t>
    </rPh>
    <rPh sb="57" eb="59">
      <t>シスウ</t>
    </rPh>
    <rPh sb="61" eb="63">
      <t>オオハバ</t>
    </rPh>
    <rPh sb="64" eb="66">
      <t>カイゼン</t>
    </rPh>
    <rPh sb="72" eb="73">
      <t>ゴ</t>
    </rPh>
    <rPh sb="95" eb="97">
      <t>ゲンショウ</t>
    </rPh>
    <rPh sb="97" eb="98">
      <t>トウ</t>
    </rPh>
    <rPh sb="99" eb="101">
      <t>ヨウイン</t>
    </rPh>
    <rPh sb="102" eb="104">
      <t>カイゼン</t>
    </rPh>
    <rPh sb="109" eb="111">
      <t>ルイジ</t>
    </rPh>
    <rPh sb="111" eb="113">
      <t>ダンタイ</t>
    </rPh>
    <rPh sb="114" eb="116">
      <t>ヘイキン</t>
    </rPh>
    <rPh sb="117" eb="119">
      <t>オオハバ</t>
    </rPh>
    <rPh sb="120" eb="122">
      <t>シタマワ</t>
    </rPh>
    <rPh sb="132" eb="133">
      <t>ヒ</t>
    </rPh>
    <rPh sb="134" eb="135">
      <t>ツヅ</t>
    </rPh>
    <rPh sb="136" eb="138">
      <t>スイジュン</t>
    </rPh>
    <rPh sb="139" eb="140">
      <t>オサ</t>
    </rPh>
    <rPh sb="144" eb="14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</si>
</sst>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20157</c:v>
                </c:pt>
                <c:pt idx="1">
                  <c:v>45072</c:v>
                </c:pt>
                <c:pt idx="2">
                  <c:v>39014</c:v>
                </c:pt>
                <c:pt idx="3">
                  <c:v>22167</c:v>
                </c:pt>
                <c:pt idx="4">
                  <c:v>23101</c:v>
                </c:pt>
              </c:numCache>
            </c:numRef>
          </c:val>
          <c:smooth val="0"/>
        </c:ser>
        <c:dLbls>
          <c:showLegendKey val="0"/>
          <c:showVal val="0"/>
          <c:showCatName val="0"/>
          <c:showSerName val="0"/>
          <c:showPercent val="0"/>
          <c:showBubbleSize val="0"/>
        </c:dLbls>
        <c:marker val="1"/>
        <c:smooth val="0"/>
        <c:axId val="96765056"/>
        <c:axId val="96766976"/>
      </c:lineChart>
      <c:catAx>
        <c:axId val="96765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66976"/>
        <c:crosses val="autoZero"/>
        <c:auto val="1"/>
        <c:lblAlgn val="ctr"/>
        <c:lblOffset val="100"/>
        <c:tickLblSkip val="1"/>
        <c:tickMarkSkip val="1"/>
        <c:noMultiLvlLbl val="0"/>
      </c:catAx>
      <c:valAx>
        <c:axId val="967669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6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10.29</c:v>
                </c:pt>
                <c:pt idx="1">
                  <c:v>8.69</c:v>
                </c:pt>
                <c:pt idx="2">
                  <c:v>10.53</c:v>
                </c:pt>
                <c:pt idx="3">
                  <c:v>10.61</c:v>
                </c:pt>
                <c:pt idx="4">
                  <c:v>11.35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8.08</c:v>
                </c:pt>
                <c:pt idx="1">
                  <c:v>9.69</c:v>
                </c:pt>
                <c:pt idx="2">
                  <c:v>10.89</c:v>
                </c:pt>
                <c:pt idx="3">
                  <c:v>11.64</c:v>
                </c:pt>
                <c:pt idx="4">
                  <c:v>10.44</c:v>
                </c:pt>
              </c:numCache>
            </c:numRef>
          </c:val>
        </c:ser>
        <c:dLbls>
          <c:showLegendKey val="0"/>
          <c:showVal val="0"/>
          <c:showCatName val="0"/>
          <c:showSerName val="0"/>
          <c:showPercent val="0"/>
          <c:showBubbleSize val="0"/>
        </c:dLbls>
        <c:gapWidth val="250"/>
        <c:overlap val="100"/>
        <c:axId val="88231936"/>
        <c:axId val="8823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6.84</c:v>
                </c:pt>
                <c:pt idx="1">
                  <c:v>0.2</c:v>
                </c:pt>
                <c:pt idx="2">
                  <c:v>3.22</c:v>
                </c:pt>
                <c:pt idx="3">
                  <c:v>0.94</c:v>
                </c:pt>
                <c:pt idx="4">
                  <c:v>-0.14000000000000001</c:v>
                </c:pt>
              </c:numCache>
            </c:numRef>
          </c:val>
          <c:smooth val="0"/>
        </c:ser>
        <c:dLbls>
          <c:showLegendKey val="0"/>
          <c:showVal val="0"/>
          <c:showCatName val="0"/>
          <c:showSerName val="0"/>
          <c:showPercent val="0"/>
          <c:showBubbleSize val="0"/>
        </c:dLbls>
        <c:marker val="1"/>
        <c:smooth val="0"/>
        <c:axId val="88231936"/>
        <c:axId val="88233856"/>
      </c:lineChart>
      <c:catAx>
        <c:axId val="882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233856"/>
        <c:crosses val="autoZero"/>
        <c:auto val="1"/>
        <c:lblAlgn val="ctr"/>
        <c:lblOffset val="100"/>
        <c:tickLblSkip val="1"/>
        <c:tickMarkSkip val="1"/>
        <c:noMultiLvlLbl val="0"/>
      </c:catAx>
      <c:valAx>
        <c:axId val="8823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2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0.05</c:v>
                </c:pt>
                <c:pt idx="2">
                  <c:v>#N/A</c:v>
                </c:pt>
                <c:pt idx="3">
                  <c:v>7.0000000000000007E-2</c:v>
                </c:pt>
                <c:pt idx="4">
                  <c:v>#N/A</c:v>
                </c:pt>
                <c:pt idx="5">
                  <c:v>0.05</c:v>
                </c:pt>
                <c:pt idx="6">
                  <c:v>#N/A</c:v>
                </c:pt>
                <c:pt idx="7">
                  <c:v>0.06</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0.11</c:v>
                </c:pt>
                <c:pt idx="4">
                  <c:v>#N/A</c:v>
                </c:pt>
                <c:pt idx="5">
                  <c:v>0.12</c:v>
                </c:pt>
                <c:pt idx="6">
                  <c:v>#N/A</c:v>
                </c:pt>
                <c:pt idx="7">
                  <c:v>0.13</c:v>
                </c:pt>
                <c:pt idx="8">
                  <c:v>#N/A</c:v>
                </c:pt>
                <c:pt idx="9">
                  <c:v>0.14000000000000001</c:v>
                </c:pt>
              </c:numCache>
            </c:numRef>
          </c:val>
        </c:ser>
        <c:ser>
          <c:idx val="3"/>
          <c:order val="3"/>
          <c:tx>
            <c:strRef>
              <c:f>データシート!$A$30</c:f>
              <c:strCache>
                <c:ptCount val="1"/>
                <c:pt idx="0">
                  <c:v>草加都市計画新田西部土地区画整理事業特別会計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0.19</c:v>
                </c:pt>
                <c:pt idx="4">
                  <c:v>#N/A</c:v>
                </c:pt>
                <c:pt idx="5">
                  <c:v>0.06</c:v>
                </c:pt>
                <c:pt idx="6">
                  <c:v>#N/A</c:v>
                </c:pt>
                <c:pt idx="7">
                  <c:v>0.03</c:v>
                </c:pt>
                <c:pt idx="8">
                  <c:v>#N/A</c:v>
                </c:pt>
                <c:pt idx="9">
                  <c:v>0.28999999999999998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0.97</c:v>
                </c:pt>
                <c:pt idx="2">
                  <c:v>#N/A</c:v>
                </c:pt>
                <c:pt idx="3">
                  <c:v>0.79</c:v>
                </c:pt>
                <c:pt idx="4">
                  <c:v>#N/A</c:v>
                </c:pt>
                <c:pt idx="5">
                  <c:v>0.77</c:v>
                </c:pt>
                <c:pt idx="6">
                  <c:v>#N/A</c:v>
                </c:pt>
                <c:pt idx="7">
                  <c:v>0.6</c:v>
                </c:pt>
                <c:pt idx="8">
                  <c:v>#N/A</c:v>
                </c:pt>
                <c:pt idx="9">
                  <c:v>0.48</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0.65</c:v>
                </c:pt>
                <c:pt idx="2">
                  <c:v>#N/A</c:v>
                </c:pt>
                <c:pt idx="3">
                  <c:v>0.65</c:v>
                </c:pt>
                <c:pt idx="4">
                  <c:v>#N/A</c:v>
                </c:pt>
                <c:pt idx="5">
                  <c:v>0.66</c:v>
                </c:pt>
                <c:pt idx="6">
                  <c:v>#N/A</c:v>
                </c:pt>
                <c:pt idx="7">
                  <c:v>0.67</c:v>
                </c:pt>
                <c:pt idx="8">
                  <c:v>#N/A</c:v>
                </c:pt>
                <c:pt idx="9">
                  <c:v>1.27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3.36</c:v>
                </c:pt>
                <c:pt idx="2">
                  <c:v>#N/A</c:v>
                </c:pt>
                <c:pt idx="3">
                  <c:v>2.75</c:v>
                </c:pt>
                <c:pt idx="4">
                  <c:v>#N/A</c:v>
                </c:pt>
                <c:pt idx="5">
                  <c:v>2.17</c:v>
                </c:pt>
                <c:pt idx="6">
                  <c:v>#N/A</c:v>
                </c:pt>
                <c:pt idx="7">
                  <c:v>1.4</c:v>
                </c:pt>
                <c:pt idx="8">
                  <c:v>#N/A</c:v>
                </c:pt>
                <c:pt idx="9">
                  <c:v>2.31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5.72</c:v>
                </c:pt>
                <c:pt idx="2">
                  <c:v>#N/A</c:v>
                </c:pt>
                <c:pt idx="3">
                  <c:v>6.33</c:v>
                </c:pt>
                <c:pt idx="4">
                  <c:v>#N/A</c:v>
                </c:pt>
                <c:pt idx="5">
                  <c:v>6.89</c:v>
                </c:pt>
                <c:pt idx="6">
                  <c:v>#N/A</c:v>
                </c:pt>
                <c:pt idx="7">
                  <c:v>6.53</c:v>
                </c:pt>
                <c:pt idx="8">
                  <c:v>#N/A</c:v>
                </c:pt>
                <c:pt idx="9">
                  <c:v>6.09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10.28</c:v>
                </c:pt>
                <c:pt idx="2">
                  <c:v>#N/A</c:v>
                </c:pt>
                <c:pt idx="3">
                  <c:v>8.69</c:v>
                </c:pt>
                <c:pt idx="4">
                  <c:v>#N/A</c:v>
                </c:pt>
                <c:pt idx="5">
                  <c:v>10.53</c:v>
                </c:pt>
                <c:pt idx="6">
                  <c:v>#N/A</c:v>
                </c:pt>
                <c:pt idx="7">
                  <c:v>10.6</c:v>
                </c:pt>
                <c:pt idx="8">
                  <c:v>#N/A</c:v>
                </c:pt>
                <c:pt idx="9">
                  <c:v>11.35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13.34</c:v>
                </c:pt>
                <c:pt idx="2">
                  <c:v>#N/A</c:v>
                </c:pt>
                <c:pt idx="3">
                  <c:v>15.67</c:v>
                </c:pt>
                <c:pt idx="4">
                  <c:v>#N/A</c:v>
                </c:pt>
                <c:pt idx="5">
                  <c:v>18.21</c:v>
                </c:pt>
                <c:pt idx="6">
                  <c:v>#N/A</c:v>
                </c:pt>
                <c:pt idx="7">
                  <c:v>14.12</c:v>
                </c:pt>
                <c:pt idx="8">
                  <c:v>#N/A</c:v>
                </c:pt>
                <c:pt idx="9">
                  <c:v>15.33</c:v>
                </c:pt>
              </c:numCache>
            </c:numRef>
          </c:val>
        </c:ser>
        <c:dLbls>
          <c:showLegendKey val="0"/>
          <c:showVal val="0"/>
          <c:showCatName val="0"/>
          <c:showSerName val="0"/>
          <c:showPercent val="0"/>
          <c:showBubbleSize val="0"/>
        </c:dLbls>
        <c:gapWidth val="150"/>
        <c:overlap val="100"/>
        <c:axId val="111916544"/>
        <c:axId val="111918080"/>
      </c:barChart>
      <c:catAx>
        <c:axId val="11191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18080"/>
        <c:crosses val="autoZero"/>
        <c:auto val="1"/>
        <c:lblAlgn val="ctr"/>
        <c:lblOffset val="100"/>
        <c:tickLblSkip val="1"/>
        <c:tickMarkSkip val="1"/>
        <c:noMultiLvlLbl val="0"/>
      </c:catAx>
      <c:valAx>
        <c:axId val="11191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16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7351</c:v>
                </c:pt>
                <c:pt idx="5">
                  <c:v>6897</c:v>
                </c:pt>
                <c:pt idx="8">
                  <c:v>7589</c:v>
                </c:pt>
                <c:pt idx="11">
                  <c:v>7752</c:v>
                </c:pt>
                <c:pt idx="14">
                  <c:v>7348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128</c:v>
                </c:pt>
                <c:pt idx="3">
                  <c:v>126</c:v>
                </c:pt>
                <c:pt idx="6">
                  <c:v>27</c:v>
                </c:pt>
                <c:pt idx="9">
                  <c:v>72</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112</c:v>
                </c:pt>
                <c:pt idx="3">
                  <c:v>134</c:v>
                </c:pt>
                <c:pt idx="6">
                  <c:v>124</c:v>
                </c:pt>
                <c:pt idx="9">
                  <c:v>93</c:v>
                </c:pt>
                <c:pt idx="12">
                  <c:v>150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3631</c:v>
                </c:pt>
                <c:pt idx="3">
                  <c:v>3479</c:v>
                </c:pt>
                <c:pt idx="6">
                  <c:v>3547</c:v>
                </c:pt>
                <c:pt idx="9">
                  <c:v>3453</c:v>
                </c:pt>
                <c:pt idx="12">
                  <c:v>3638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5118</c:v>
                </c:pt>
                <c:pt idx="3">
                  <c:v>5150</c:v>
                </c:pt>
                <c:pt idx="6">
                  <c:v>5373</c:v>
                </c:pt>
                <c:pt idx="9">
                  <c:v>5350</c:v>
                </c:pt>
                <c:pt idx="12">
                  <c:v>5067</c:v>
                </c:pt>
              </c:numCache>
            </c:numRef>
          </c:val>
        </c:ser>
        <c:dLbls>
          <c:showLegendKey val="0"/>
          <c:showVal val="0"/>
          <c:showCatName val="0"/>
          <c:showSerName val="0"/>
          <c:showPercent val="0"/>
          <c:showBubbleSize val="0"/>
        </c:dLbls>
        <c:gapWidth val="100"/>
        <c:overlap val="100"/>
        <c:axId val="97555584"/>
        <c:axId val="9755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1638</c:v>
                </c:pt>
                <c:pt idx="2">
                  <c:v>#N/A</c:v>
                </c:pt>
                <c:pt idx="3">
                  <c:v>#N/A</c:v>
                </c:pt>
                <c:pt idx="4">
                  <c:v>1992</c:v>
                </c:pt>
                <c:pt idx="5">
                  <c:v>#N/A</c:v>
                </c:pt>
                <c:pt idx="6">
                  <c:v>#N/A</c:v>
                </c:pt>
                <c:pt idx="7">
                  <c:v>1482</c:v>
                </c:pt>
                <c:pt idx="8">
                  <c:v>#N/A</c:v>
                </c:pt>
                <c:pt idx="9">
                  <c:v>#N/A</c:v>
                </c:pt>
                <c:pt idx="10">
                  <c:v>1216</c:v>
                </c:pt>
                <c:pt idx="11">
                  <c:v>#N/A</c:v>
                </c:pt>
                <c:pt idx="12">
                  <c:v>#N/A</c:v>
                </c:pt>
                <c:pt idx="13">
                  <c:v>1586</c:v>
                </c:pt>
                <c:pt idx="14">
                  <c:v>#N/A</c:v>
                </c:pt>
              </c:numCache>
            </c:numRef>
          </c:val>
          <c:smooth val="0"/>
        </c:ser>
        <c:dLbls>
          <c:showLegendKey val="0"/>
          <c:showVal val="0"/>
          <c:showCatName val="0"/>
          <c:showSerName val="0"/>
          <c:showPercent val="0"/>
          <c:showBubbleSize val="0"/>
        </c:dLbls>
        <c:marker val="1"/>
        <c:smooth val="0"/>
        <c:axId val="97555584"/>
        <c:axId val="97557504"/>
      </c:lineChart>
      <c:catAx>
        <c:axId val="975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557504"/>
        <c:crosses val="autoZero"/>
        <c:auto val="1"/>
        <c:lblAlgn val="ctr"/>
        <c:lblOffset val="100"/>
        <c:tickLblSkip val="1"/>
        <c:tickMarkSkip val="1"/>
        <c:noMultiLvlLbl val="0"/>
      </c:catAx>
      <c:valAx>
        <c:axId val="9755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67306</c:v>
                </c:pt>
                <c:pt idx="5">
                  <c:v>66878</c:v>
                </c:pt>
                <c:pt idx="8">
                  <c:v>67651</c:v>
                </c:pt>
                <c:pt idx="11">
                  <c:v>67738</c:v>
                </c:pt>
                <c:pt idx="14">
                  <c:v>66812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15727</c:v>
                </c:pt>
                <c:pt idx="5">
                  <c:v>15487</c:v>
                </c:pt>
                <c:pt idx="8">
                  <c:v>16212</c:v>
                </c:pt>
                <c:pt idx="11">
                  <c:v>15598</c:v>
                </c:pt>
                <c:pt idx="14">
                  <c:v>17562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5311</c:v>
                </c:pt>
                <c:pt idx="5">
                  <c:v>9641</c:v>
                </c:pt>
                <c:pt idx="8">
                  <c:v>9290</c:v>
                </c:pt>
                <c:pt idx="11">
                  <c:v>10521</c:v>
                </c:pt>
                <c:pt idx="14">
                  <c:v>11524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34</c:v>
                </c:pt>
                <c:pt idx="3">
                  <c:v>30</c:v>
                </c:pt>
                <c:pt idx="6">
                  <c:v>31</c:v>
                </c:pt>
                <c:pt idx="9">
                  <c:v>21</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10826</c:v>
                </c:pt>
                <c:pt idx="3">
                  <c:v>10107</c:v>
                </c:pt>
                <c:pt idx="6">
                  <c:v>9103</c:v>
                </c:pt>
                <c:pt idx="9">
                  <c:v>8087</c:v>
                </c:pt>
                <c:pt idx="12">
                  <c:v>7365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784</c:v>
                </c:pt>
                <c:pt idx="3">
                  <c:v>673</c:v>
                </c:pt>
                <c:pt idx="6">
                  <c:v>704</c:v>
                </c:pt>
                <c:pt idx="9">
                  <c:v>1216</c:v>
                </c:pt>
                <c:pt idx="12">
                  <c:v>2184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43984</c:v>
                </c:pt>
                <c:pt idx="3">
                  <c:v>41286</c:v>
                </c:pt>
                <c:pt idx="6">
                  <c:v>38080</c:v>
                </c:pt>
                <c:pt idx="9">
                  <c:v>35505</c:v>
                </c:pt>
                <c:pt idx="12">
                  <c:v>33758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4489</c:v>
                </c:pt>
                <c:pt idx="3">
                  <c:v>1846</c:v>
                </c:pt>
                <c:pt idx="6">
                  <c:v>1717</c:v>
                </c:pt>
                <c:pt idx="9">
                  <c:v>1801</c:v>
                </c:pt>
                <c:pt idx="12">
                  <c:v>2077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53695</c:v>
                </c:pt>
                <c:pt idx="3">
                  <c:v>56211</c:v>
                </c:pt>
                <c:pt idx="6">
                  <c:v>55842</c:v>
                </c:pt>
                <c:pt idx="9">
                  <c:v>56184</c:v>
                </c:pt>
                <c:pt idx="12">
                  <c:v>57268</c:v>
                </c:pt>
              </c:numCache>
            </c:numRef>
          </c:val>
        </c:ser>
        <c:dLbls>
          <c:showLegendKey val="0"/>
          <c:showVal val="0"/>
          <c:showCatName val="0"/>
          <c:showSerName val="0"/>
          <c:showPercent val="0"/>
          <c:showBubbleSize val="0"/>
        </c:dLbls>
        <c:gapWidth val="100"/>
        <c:overlap val="100"/>
        <c:axId val="5602304"/>
        <c:axId val="560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25468</c:v>
                </c:pt>
                <c:pt idx="2">
                  <c:v>#N/A</c:v>
                </c:pt>
                <c:pt idx="3">
                  <c:v>#N/A</c:v>
                </c:pt>
                <c:pt idx="4">
                  <c:v>18148</c:v>
                </c:pt>
                <c:pt idx="5">
                  <c:v>#N/A</c:v>
                </c:pt>
                <c:pt idx="6">
                  <c:v>#N/A</c:v>
                </c:pt>
                <c:pt idx="7">
                  <c:v>12324</c:v>
                </c:pt>
                <c:pt idx="8">
                  <c:v>#N/A</c:v>
                </c:pt>
                <c:pt idx="9">
                  <c:v>#N/A</c:v>
                </c:pt>
                <c:pt idx="10">
                  <c:v>8956</c:v>
                </c:pt>
                <c:pt idx="11">
                  <c:v>#N/A</c:v>
                </c:pt>
                <c:pt idx="12">
                  <c:v>#N/A</c:v>
                </c:pt>
                <c:pt idx="13">
                  <c:v>6756</c:v>
                </c:pt>
                <c:pt idx="14">
                  <c:v>#N/A</c:v>
                </c:pt>
              </c:numCache>
            </c:numRef>
          </c:val>
          <c:smooth val="0"/>
        </c:ser>
        <c:dLbls>
          <c:showLegendKey val="0"/>
          <c:showVal val="0"/>
          <c:showCatName val="0"/>
          <c:showSerName val="0"/>
          <c:showPercent val="0"/>
          <c:showBubbleSize val="0"/>
        </c:dLbls>
        <c:marker val="1"/>
        <c:smooth val="0"/>
        <c:axId val="5602304"/>
        <c:axId val="5604480"/>
      </c:lineChart>
      <c:catAx>
        <c:axId val="56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04480"/>
        <c:crosses val="autoZero"/>
        <c:auto val="1"/>
        <c:lblAlgn val="ctr"/>
        <c:lblOffset val="100"/>
        <c:tickLblSkip val="1"/>
        <c:tickMarkSkip val="1"/>
        <c:noMultiLvlLbl val="0"/>
      </c:catAx>
      <c:valAx>
        <c:axId val="560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0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005440"/>
        <c:axId val="109019904"/>
      </c:scatterChart>
      <c:valAx>
        <c:axId val="1090054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19904"/>
        <c:crosses val="autoZero"/>
        <c:crossBetween val="midCat"/>
      </c:valAx>
      <c:valAx>
        <c:axId val="109019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05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7.7</c:v>
                </c:pt>
                <c:pt idx="1">
                  <c:v>6</c:v>
                </c:pt>
                <c:pt idx="2">
                  <c:v>4.8</c:v>
                </c:pt>
                <c:pt idx="3">
                  <c:v>4.3</c:v>
                </c:pt>
                <c:pt idx="4">
                  <c:v>3.9</c:v>
                </c:pt>
              </c:numCache>
            </c:numRef>
          </c:xVal>
          <c:yVal>
            <c:numRef>
              <c:f>公会計指標分析・財政指標組合せ分析表!$K$73:$O$73</c:f>
              <c:numCache>
                <c:formatCode>#,##0.0;"▲ "#,##0.0</c:formatCode>
                <c:ptCount val="5"/>
                <c:pt idx="0">
                  <c:v>72.400000000000006</c:v>
                </c:pt>
                <c:pt idx="1">
                  <c:v>51.3</c:v>
                </c:pt>
                <c:pt idx="2">
                  <c:v>34.4</c:v>
                </c:pt>
                <c:pt idx="3">
                  <c:v>25</c:v>
                </c:pt>
                <c:pt idx="4">
                  <c:v>18.3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12404352"/>
        <c:axId val="112443392"/>
      </c:scatterChart>
      <c:valAx>
        <c:axId val="112404352"/>
        <c:scaling>
          <c:orientation val="minMax"/>
          <c:max val="9"/>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43392"/>
        <c:crosses val="autoZero"/>
        <c:crossBetween val="midCat"/>
      </c:valAx>
      <c:valAx>
        <c:axId val="112443392"/>
        <c:scaling>
          <c:orientation val="minMax"/>
          <c:max val="8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404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245,878
240,583
27.46
73,840,684
68,416,804
4,814,359
42,410,750
58,285,065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平成２４年度から３年間横ばいで推移していたが、平成２７年度は地方消費税交付金や地方税の増収等に伴い上昇となった。引き続き、税収入の収納率向上等による歳入の確保に努めるほか、事業効果・成果を検証し、事業の見直しを行う中で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117475</xdr:rowOff>
    </xdr:to>
    <xdr:cxnSp macro="">
      <xdr:nvCxnSpPr>
        <xdr:cNvPr id="68" name="直線コネクタ 67"/>
        <xdr:cNvCxnSpPr/>
      </xdr:nvCxnSpPr>
      <xdr:spPr>
        <a:xfrm flipV="1">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39</xdr:row>
      <xdr:rowOff>117475</xdr:rowOff>
    </xdr:to>
    <xdr:cxnSp macro="">
      <xdr:nvCxnSpPr>
        <xdr:cNvPr id="71" name="直線コネクタ 70"/>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39</xdr:row>
      <xdr:rowOff>117475</xdr:rowOff>
    </xdr:to>
    <xdr:cxnSp macro="">
      <xdr:nvCxnSpPr>
        <xdr:cNvPr id="74" name="直線コネクタ 73"/>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77258</xdr:rowOff>
    </xdr:from>
    <xdr:to>
      <xdr:col>3</xdr:col>
      <xdr:colOff>279400</xdr:colOff>
      <xdr:row>39</xdr:row>
      <xdr:rowOff>117475</xdr:rowOff>
    </xdr:to>
    <xdr:cxnSp macro="">
      <xdr:nvCxnSpPr>
        <xdr:cNvPr id="77" name="直線コネクタ 76"/>
        <xdr:cNvCxnSpPr/>
      </xdr:nvCxnSpPr>
      <xdr:spPr>
        <a:xfrm>
          <a:off x="1447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3" name="円/楕円 92"/>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94" name="テキスト ボックス 93"/>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26458</xdr:rowOff>
    </xdr:from>
    <xdr:to>
      <xdr:col>2</xdr:col>
      <xdr:colOff>127000</xdr:colOff>
      <xdr:row>39</xdr:row>
      <xdr:rowOff>128058</xdr:rowOff>
    </xdr:to>
    <xdr:sp macro="" textlink="">
      <xdr:nvSpPr>
        <xdr:cNvPr id="95" name="円/楕円 94"/>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138235</xdr:rowOff>
    </xdr:from>
    <xdr:ext cx="762000" cy="259045"/>
    <xdr:sp macro="" textlink="">
      <xdr:nvSpPr>
        <xdr:cNvPr id="96" name="テキスト ボックス 95"/>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自立支援給付費の増などによる扶助費の増、また民間保育所委託料の増などで補助費が増加した。一方、経常経費充当一般財源総額となる地方消費税交付金が増となったことにより</a:t>
          </a:r>
          <a:r>
            <a:rPr kumimoji="1" lang="en-US" altLang="ja-JP" sz="1300">
              <a:latin typeface="ＭＳ Ｐゴシック"/>
            </a:rPr>
            <a:t>1.3%</a:t>
          </a:r>
          <a:r>
            <a:rPr kumimoji="1" lang="ja-JP" altLang="en-US" sz="1300">
              <a:latin typeface="ＭＳ Ｐゴシック"/>
            </a:rPr>
            <a:t>の減となった。今後、扶助費や補助費などの増加で経常収支比率の上昇が見込まれるが、市税の一層の収納向上と歳出の執行管理や義務的経費の縮減を行う。</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66</xdr:row>
      <xdr:rowOff>10160</xdr:rowOff>
    </xdr:to>
    <xdr:cxnSp macro="">
      <xdr:nvCxnSpPr>
        <xdr:cNvPr id="122" name="直線コネクタ 121"/>
        <xdr:cNvCxnSpPr/>
      </xdr:nvCxnSpPr>
      <xdr:spPr>
        <a:xfrm flipV="1">
          <a:off x="4953000" y="10233978"/>
          <a:ext cx="0" cy="1091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153687</xdr:rowOff>
    </xdr:from>
    <xdr:ext cx="762000" cy="259045"/>
    <xdr:sp macro="" textlink="">
      <xdr:nvSpPr>
        <xdr:cNvPr id="123"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66</xdr:row>
      <xdr:rowOff>10160</xdr:rowOff>
    </xdr:from>
    <xdr:to>
      <xdr:col>7</xdr:col>
      <xdr:colOff>241300</xdr:colOff>
      <xdr:row>66</xdr:row>
      <xdr:rowOff>10160</xdr:rowOff>
    </xdr:to>
    <xdr:cxnSp macro="">
      <xdr:nvCxnSpPr>
        <xdr:cNvPr id="124" name="直線コネクタ 123"/>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5"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6" name="直線コネクタ 125"/>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62547</xdr:rowOff>
    </xdr:from>
    <xdr:to>
      <xdr:col>7</xdr:col>
      <xdr:colOff>152400</xdr:colOff>
      <xdr:row>62</xdr:row>
      <xdr:rowOff>140970</xdr:rowOff>
    </xdr:to>
    <xdr:cxnSp macro="">
      <xdr:nvCxnSpPr>
        <xdr:cNvPr id="127" name="直線コネクタ 126"/>
        <xdr:cNvCxnSpPr/>
      </xdr:nvCxnSpPr>
      <xdr:spPr>
        <a:xfrm flipV="1">
          <a:off x="4114800" y="10692447"/>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8"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9" name="フローチャート : 判断 128"/>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56515</xdr:rowOff>
    </xdr:from>
    <xdr:to>
      <xdr:col>6</xdr:col>
      <xdr:colOff>0</xdr:colOff>
      <xdr:row>62</xdr:row>
      <xdr:rowOff>140970</xdr:rowOff>
    </xdr:to>
    <xdr:cxnSp macro="">
      <xdr:nvCxnSpPr>
        <xdr:cNvPr id="130" name="直線コネクタ 129"/>
        <xdr:cNvCxnSpPr/>
      </xdr:nvCxnSpPr>
      <xdr:spPr>
        <a:xfrm>
          <a:off x="3225800" y="106864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21272</xdr:rowOff>
    </xdr:from>
    <xdr:to>
      <xdr:col>6</xdr:col>
      <xdr:colOff>50800</xdr:colOff>
      <xdr:row>63</xdr:row>
      <xdr:rowOff>122872</xdr:rowOff>
    </xdr:to>
    <xdr:sp macro="" textlink="">
      <xdr:nvSpPr>
        <xdr:cNvPr id="131" name="フローチャート : 判断 130"/>
        <xdr:cNvSpPr/>
      </xdr:nvSpPr>
      <xdr:spPr>
        <a:xfrm>
          <a:off x="4064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107649</xdr:rowOff>
    </xdr:from>
    <xdr:ext cx="736600" cy="259045"/>
    <xdr:sp macro="" textlink="">
      <xdr:nvSpPr>
        <xdr:cNvPr id="132" name="テキスト ボックス 131"/>
        <xdr:cNvSpPr txBox="1"/>
      </xdr:nvSpPr>
      <xdr:spPr>
        <a:xfrm>
          <a:off x="3733800" y="1090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56515</xdr:rowOff>
    </xdr:from>
    <xdr:to>
      <xdr:col>4</xdr:col>
      <xdr:colOff>482600</xdr:colOff>
      <xdr:row>63</xdr:row>
      <xdr:rowOff>17780</xdr:rowOff>
    </xdr:to>
    <xdr:cxnSp macro="">
      <xdr:nvCxnSpPr>
        <xdr:cNvPr id="133" name="直線コネクタ 132"/>
        <xdr:cNvCxnSpPr/>
      </xdr:nvCxnSpPr>
      <xdr:spPr>
        <a:xfrm flipV="1">
          <a:off x="2336800" y="1068641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4" name="フローチャート : 判断 133"/>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35" name="テキスト ボックス 134"/>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139065</xdr:rowOff>
    </xdr:from>
    <xdr:to>
      <xdr:col>3</xdr:col>
      <xdr:colOff>279400</xdr:colOff>
      <xdr:row>63</xdr:row>
      <xdr:rowOff>17780</xdr:rowOff>
    </xdr:to>
    <xdr:cxnSp macro="">
      <xdr:nvCxnSpPr>
        <xdr:cNvPr id="136" name="直線コネクタ 135"/>
        <xdr:cNvCxnSpPr/>
      </xdr:nvCxnSpPr>
      <xdr:spPr>
        <a:xfrm>
          <a:off x="1447800" y="10083165"/>
          <a:ext cx="889000" cy="7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144463</xdr:rowOff>
    </xdr:from>
    <xdr:to>
      <xdr:col>3</xdr:col>
      <xdr:colOff>330200</xdr:colOff>
      <xdr:row>63</xdr:row>
      <xdr:rowOff>74613</xdr:rowOff>
    </xdr:to>
    <xdr:sp macro="" textlink="">
      <xdr:nvSpPr>
        <xdr:cNvPr id="137" name="フローチャート : 判断 136"/>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59390</xdr:rowOff>
    </xdr:from>
    <xdr:ext cx="762000" cy="259045"/>
    <xdr:sp macro="" textlink="">
      <xdr:nvSpPr>
        <xdr:cNvPr id="138" name="テキスト ボックス 137"/>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39" name="フローチャート : 判断 138"/>
        <xdr:cNvSpPr/>
      </xdr:nvSpPr>
      <xdr:spPr>
        <a:xfrm>
          <a:off x="1397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41292</xdr:rowOff>
    </xdr:from>
    <xdr:ext cx="762000" cy="259045"/>
    <xdr:sp macro="" textlink="">
      <xdr:nvSpPr>
        <xdr:cNvPr id="140" name="テキスト ボックス 139"/>
        <xdr:cNvSpPr txBox="1"/>
      </xdr:nvSpPr>
      <xdr:spPr>
        <a:xfrm>
          <a:off x="1066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46" name="円/楕円 145"/>
        <xdr:cNvSpPr/>
      </xdr:nvSpPr>
      <xdr:spPr>
        <a:xfrm>
          <a:off x="4902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28274</xdr:rowOff>
    </xdr:from>
    <xdr:ext cx="762000" cy="259045"/>
    <xdr:sp macro="" textlink="">
      <xdr:nvSpPr>
        <xdr:cNvPr id="147" name="財政構造の弾力性該当値テキスト"/>
        <xdr:cNvSpPr txBox="1"/>
      </xdr:nvSpPr>
      <xdr:spPr>
        <a:xfrm>
          <a:off x="5041900" y="104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48" name="円/楕円 147"/>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49" name="テキスト ボックス 148"/>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5715</xdr:rowOff>
    </xdr:from>
    <xdr:to>
      <xdr:col>4</xdr:col>
      <xdr:colOff>533400</xdr:colOff>
      <xdr:row>62</xdr:row>
      <xdr:rowOff>107315</xdr:rowOff>
    </xdr:to>
    <xdr:sp macro="" textlink="">
      <xdr:nvSpPr>
        <xdr:cNvPr id="150" name="円/楕円 149"/>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117492</xdr:rowOff>
    </xdr:from>
    <xdr:ext cx="762000" cy="259045"/>
    <xdr:sp macro="" textlink="">
      <xdr:nvSpPr>
        <xdr:cNvPr id="151" name="テキスト ボックス 150"/>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2" name="円/楕円 151"/>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3" name="テキスト ボックス 15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88265</xdr:rowOff>
    </xdr:from>
    <xdr:to>
      <xdr:col>2</xdr:col>
      <xdr:colOff>127000</xdr:colOff>
      <xdr:row>59</xdr:row>
      <xdr:rowOff>18415</xdr:rowOff>
    </xdr:to>
    <xdr:sp macro="" textlink="">
      <xdr:nvSpPr>
        <xdr:cNvPr id="154" name="円/楕円 153"/>
        <xdr:cNvSpPr/>
      </xdr:nvSpPr>
      <xdr:spPr>
        <a:xfrm>
          <a:off x="1397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28592</xdr:rowOff>
    </xdr:from>
    <xdr:ext cx="762000" cy="259045"/>
    <xdr:sp macro="" textlink="">
      <xdr:nvSpPr>
        <xdr:cNvPr id="155" name="テキスト ボックス 154"/>
        <xdr:cNvSpPr txBox="1"/>
      </xdr:nvSpPr>
      <xdr:spPr>
        <a:xfrm>
          <a:off x="1066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類似団体と比べ低くなっているのは、業務の民間委託や指定管理者制度の導入等を用いた経費抑制のほか、各事務事業の進捗管理を四半期ごとに行う事務効率化によるものである。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5" name="直線コネクタ 184"/>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86"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87" name="直線コネクタ 186"/>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88"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89" name="直線コネクタ 188"/>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99265</xdr:rowOff>
    </xdr:from>
    <xdr:to>
      <xdr:col>7</xdr:col>
      <xdr:colOff>152400</xdr:colOff>
      <xdr:row>80</xdr:row>
      <xdr:rowOff>170128</xdr:rowOff>
    </xdr:to>
    <xdr:cxnSp macro="">
      <xdr:nvCxnSpPr>
        <xdr:cNvPr id="190" name="直線コネクタ 189"/>
        <xdr:cNvCxnSpPr/>
      </xdr:nvCxnSpPr>
      <xdr:spPr>
        <a:xfrm>
          <a:off x="4114800" y="13815265"/>
          <a:ext cx="838200" cy="7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1"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2" name="フローチャート : 判断 191"/>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7330</xdr:rowOff>
    </xdr:from>
    <xdr:to>
      <xdr:col>6</xdr:col>
      <xdr:colOff>0</xdr:colOff>
      <xdr:row>80</xdr:row>
      <xdr:rowOff>99265</xdr:rowOff>
    </xdr:to>
    <xdr:cxnSp macro="">
      <xdr:nvCxnSpPr>
        <xdr:cNvPr id="193" name="直線コネクタ 192"/>
        <xdr:cNvCxnSpPr/>
      </xdr:nvCxnSpPr>
      <xdr:spPr>
        <a:xfrm>
          <a:off x="3225800" y="13723330"/>
          <a:ext cx="8890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4" name="フローチャート : 判断 193"/>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5" name="テキスト ボックス 194"/>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5057</xdr:rowOff>
    </xdr:from>
    <xdr:to>
      <xdr:col>4</xdr:col>
      <xdr:colOff>482600</xdr:colOff>
      <xdr:row>80</xdr:row>
      <xdr:rowOff>7330</xdr:rowOff>
    </xdr:to>
    <xdr:cxnSp macro="">
      <xdr:nvCxnSpPr>
        <xdr:cNvPr id="196" name="直線コネクタ 195"/>
        <xdr:cNvCxnSpPr/>
      </xdr:nvCxnSpPr>
      <xdr:spPr>
        <a:xfrm>
          <a:off x="2336800" y="13721057"/>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197" name="フローチャート : 判断 196"/>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198" name="テキスト ボックス 197"/>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5057</xdr:rowOff>
    </xdr:from>
    <xdr:to>
      <xdr:col>3</xdr:col>
      <xdr:colOff>279400</xdr:colOff>
      <xdr:row>80</xdr:row>
      <xdr:rowOff>61080</xdr:rowOff>
    </xdr:to>
    <xdr:cxnSp macro="">
      <xdr:nvCxnSpPr>
        <xdr:cNvPr id="199" name="直線コネクタ 198"/>
        <xdr:cNvCxnSpPr/>
      </xdr:nvCxnSpPr>
      <xdr:spPr>
        <a:xfrm flipV="1">
          <a:off x="1447800" y="13721057"/>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0" name="フローチャート : 判断 199"/>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1" name="テキスト ボックス 200"/>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2" name="フローチャート : 判断 201"/>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3" name="テキスト ボックス 202"/>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119328</xdr:rowOff>
    </xdr:from>
    <xdr:to>
      <xdr:col>7</xdr:col>
      <xdr:colOff>203200</xdr:colOff>
      <xdr:row>81</xdr:row>
      <xdr:rowOff>49478</xdr:rowOff>
    </xdr:to>
    <xdr:sp macro="" textlink="">
      <xdr:nvSpPr>
        <xdr:cNvPr id="209" name="円/楕円 208"/>
        <xdr:cNvSpPr/>
      </xdr:nvSpPr>
      <xdr:spPr>
        <a:xfrm>
          <a:off x="4902200" y="138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135855</xdr:rowOff>
    </xdr:from>
    <xdr:ext cx="762000" cy="259045"/>
    <xdr:sp macro="" textlink="">
      <xdr:nvSpPr>
        <xdr:cNvPr id="210" name="人件費・物件費等の状況該当値テキスト"/>
        <xdr:cNvSpPr txBox="1"/>
      </xdr:nvSpPr>
      <xdr:spPr>
        <a:xfrm>
          <a:off x="5041900" y="1368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48465</xdr:rowOff>
    </xdr:from>
    <xdr:to>
      <xdr:col>6</xdr:col>
      <xdr:colOff>50800</xdr:colOff>
      <xdr:row>80</xdr:row>
      <xdr:rowOff>150065</xdr:rowOff>
    </xdr:to>
    <xdr:sp macro="" textlink="">
      <xdr:nvSpPr>
        <xdr:cNvPr id="211" name="円/楕円 210"/>
        <xdr:cNvSpPr/>
      </xdr:nvSpPr>
      <xdr:spPr>
        <a:xfrm>
          <a:off x="4064000" y="137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160242</xdr:rowOff>
    </xdr:from>
    <xdr:ext cx="736600" cy="259045"/>
    <xdr:sp macro="" textlink="">
      <xdr:nvSpPr>
        <xdr:cNvPr id="212" name="テキスト ボックス 211"/>
        <xdr:cNvSpPr txBox="1"/>
      </xdr:nvSpPr>
      <xdr:spPr>
        <a:xfrm>
          <a:off x="3733800" y="1353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80,726</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127980</xdr:rowOff>
    </xdr:from>
    <xdr:to>
      <xdr:col>4</xdr:col>
      <xdr:colOff>533400</xdr:colOff>
      <xdr:row>80</xdr:row>
      <xdr:rowOff>58130</xdr:rowOff>
    </xdr:to>
    <xdr:sp macro="" textlink="">
      <xdr:nvSpPr>
        <xdr:cNvPr id="213" name="円/楕円 212"/>
        <xdr:cNvSpPr/>
      </xdr:nvSpPr>
      <xdr:spPr>
        <a:xfrm>
          <a:off x="3175000" y="136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68307</xdr:rowOff>
    </xdr:from>
    <xdr:ext cx="762000" cy="259045"/>
    <xdr:sp macro="" textlink="">
      <xdr:nvSpPr>
        <xdr:cNvPr id="214" name="テキスト ボックス 213"/>
        <xdr:cNvSpPr txBox="1"/>
      </xdr:nvSpPr>
      <xdr:spPr>
        <a:xfrm>
          <a:off x="2844800" y="1344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125707</xdr:rowOff>
    </xdr:from>
    <xdr:to>
      <xdr:col>3</xdr:col>
      <xdr:colOff>330200</xdr:colOff>
      <xdr:row>80</xdr:row>
      <xdr:rowOff>55857</xdr:rowOff>
    </xdr:to>
    <xdr:sp macro="" textlink="">
      <xdr:nvSpPr>
        <xdr:cNvPr id="215" name="円/楕円 214"/>
        <xdr:cNvSpPr/>
      </xdr:nvSpPr>
      <xdr:spPr>
        <a:xfrm>
          <a:off x="2286000" y="136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66034</xdr:rowOff>
    </xdr:from>
    <xdr:ext cx="762000" cy="259045"/>
    <xdr:sp macro="" textlink="">
      <xdr:nvSpPr>
        <xdr:cNvPr id="216" name="テキスト ボックス 215"/>
        <xdr:cNvSpPr txBox="1"/>
      </xdr:nvSpPr>
      <xdr:spPr>
        <a:xfrm>
          <a:off x="1955800" y="1343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10280</xdr:rowOff>
    </xdr:from>
    <xdr:to>
      <xdr:col>2</xdr:col>
      <xdr:colOff>127000</xdr:colOff>
      <xdr:row>80</xdr:row>
      <xdr:rowOff>111880</xdr:rowOff>
    </xdr:to>
    <xdr:sp macro="" textlink="">
      <xdr:nvSpPr>
        <xdr:cNvPr id="217" name="円/楕円 216"/>
        <xdr:cNvSpPr/>
      </xdr:nvSpPr>
      <xdr:spPr>
        <a:xfrm>
          <a:off x="1397000" y="137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122057</xdr:rowOff>
    </xdr:from>
    <xdr:ext cx="762000" cy="259045"/>
    <xdr:sp macro="" textlink="">
      <xdr:nvSpPr>
        <xdr:cNvPr id="218" name="テキスト ボックス 217"/>
        <xdr:cNvSpPr txBox="1"/>
      </xdr:nvSpPr>
      <xdr:spPr>
        <a:xfrm>
          <a:off x="1066800" y="1349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で行った人事院勧告に基づく給与改定に準じて当市においても給与改定を実施したため、前年とほぼ同様の指数となっている。今後も近隣の市町村の動向を踏まえながら、より一層の給料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49" name="直線コネクタ 248"/>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0"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1" name="直線コネクタ 250"/>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2"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3" name="直線コネクタ 252"/>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87388</xdr:rowOff>
    </xdr:to>
    <xdr:cxnSp macro="">
      <xdr:nvCxnSpPr>
        <xdr:cNvPr id="254" name="直線コネクタ 253"/>
        <xdr:cNvCxnSpPr/>
      </xdr:nvCxnSpPr>
      <xdr:spPr>
        <a:xfrm flipV="1">
          <a:off x="16179800" y="143062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5"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56" name="フローチャート : 判断 255"/>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83</xdr:row>
      <xdr:rowOff>98879</xdr:rowOff>
    </xdr:to>
    <xdr:cxnSp macro="">
      <xdr:nvCxnSpPr>
        <xdr:cNvPr id="257" name="直線コネクタ 256"/>
        <xdr:cNvCxnSpPr/>
      </xdr:nvCxnSpPr>
      <xdr:spPr>
        <a:xfrm flipV="1">
          <a:off x="15290800" y="143177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8" name="フローチャート : 判断 257"/>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59" name="テキスト ボックス 25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88</xdr:row>
      <xdr:rowOff>149377</xdr:rowOff>
    </xdr:to>
    <xdr:cxnSp macro="">
      <xdr:nvCxnSpPr>
        <xdr:cNvPr id="260" name="直線コネクタ 259"/>
        <xdr:cNvCxnSpPr/>
      </xdr:nvCxnSpPr>
      <xdr:spPr>
        <a:xfrm flipV="1">
          <a:off x="14401800" y="14329229"/>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1" name="フローチャート : 判断 260"/>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2" name="テキスト ボックス 261"/>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88</xdr:row>
      <xdr:rowOff>149377</xdr:rowOff>
    </xdr:to>
    <xdr:cxnSp macro="">
      <xdr:nvCxnSpPr>
        <xdr:cNvPr id="263" name="直線コネクタ 262"/>
        <xdr:cNvCxnSpPr/>
      </xdr:nvCxnSpPr>
      <xdr:spPr>
        <a:xfrm>
          <a:off x="13512800" y="152254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4" name="フローチャート : 判断 263"/>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5" name="テキスト ボックス 264"/>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6" name="フローチャート : 判断 265"/>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7" name="テキスト ボックス 266"/>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3" name="円/楕円 272"/>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168625</xdr:rowOff>
    </xdr:from>
    <xdr:ext cx="762000" cy="259045"/>
    <xdr:sp macro="" textlink="">
      <xdr:nvSpPr>
        <xdr:cNvPr id="274" name="給与水準   （国との比較）該当値テキスト"/>
        <xdr:cNvSpPr txBox="1"/>
      </xdr:nvSpPr>
      <xdr:spPr>
        <a:xfrm>
          <a:off x="17106900" y="142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5" name="円/楕円 274"/>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6" name="テキスト ボックス 275"/>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77" name="円/楕円 276"/>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78" name="テキスト ボックス 277"/>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79" name="円/楕円 278"/>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0" name="テキスト ボックス 279"/>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1" name="円/楕円 280"/>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2" name="テキスト ボックス 281"/>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草加八潮消防組合の設立により消防職員が定数から除かれたため、</a:t>
          </a:r>
          <a:r>
            <a:rPr kumimoji="1" lang="en-US" altLang="ja-JP" sz="1300">
              <a:latin typeface="ＭＳ Ｐゴシック"/>
            </a:rPr>
            <a:t>0.85</a:t>
          </a:r>
          <a:r>
            <a:rPr kumimoji="1" lang="ja-JP" altLang="en-US" sz="1300">
              <a:latin typeface="ＭＳ Ｐゴシック"/>
            </a:rPr>
            <a:t>人の減少となった。行財政改革において、職員数の抑制に努めてきたため、毎年、全国平均や類似団体を大きく下回っており、今後も、より適正な定員管理に努める。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4" name="直線コネクタ 313"/>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5"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6" name="直線コネクタ 315"/>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7"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18" name="直線コネクタ 317"/>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47716</xdr:rowOff>
    </xdr:from>
    <xdr:to>
      <xdr:col>24</xdr:col>
      <xdr:colOff>558800</xdr:colOff>
      <xdr:row>59</xdr:row>
      <xdr:rowOff>169273</xdr:rowOff>
    </xdr:to>
    <xdr:cxnSp macro="">
      <xdr:nvCxnSpPr>
        <xdr:cNvPr id="319" name="直線コネクタ 318"/>
        <xdr:cNvCxnSpPr/>
      </xdr:nvCxnSpPr>
      <xdr:spPr>
        <a:xfrm flipV="1">
          <a:off x="16179800" y="9991816"/>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0"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1" name="フローチャート : 判断 320"/>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169273</xdr:rowOff>
    </xdr:from>
    <xdr:to>
      <xdr:col>23</xdr:col>
      <xdr:colOff>406400</xdr:colOff>
      <xdr:row>59</xdr:row>
      <xdr:rowOff>169273</xdr:rowOff>
    </xdr:to>
    <xdr:cxnSp macro="">
      <xdr:nvCxnSpPr>
        <xdr:cNvPr id="322" name="直線コネクタ 321"/>
        <xdr:cNvCxnSpPr/>
      </xdr:nvCxnSpPr>
      <xdr:spPr>
        <a:xfrm>
          <a:off x="15290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3" name="フローチャート : 判断 322"/>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4" name="テキスト ボックス 323"/>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148590</xdr:rowOff>
    </xdr:from>
    <xdr:to>
      <xdr:col>22</xdr:col>
      <xdr:colOff>203200</xdr:colOff>
      <xdr:row>59</xdr:row>
      <xdr:rowOff>169273</xdr:rowOff>
    </xdr:to>
    <xdr:cxnSp macro="">
      <xdr:nvCxnSpPr>
        <xdr:cNvPr id="325" name="直線コネクタ 324"/>
        <xdr:cNvCxnSpPr/>
      </xdr:nvCxnSpPr>
      <xdr:spPr>
        <a:xfrm>
          <a:off x="14401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6" name="フローチャート : 判断 325"/>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27" name="テキスト ボックス 326"/>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60</xdr:row>
      <xdr:rowOff>4717</xdr:rowOff>
    </xdr:to>
    <xdr:cxnSp macro="">
      <xdr:nvCxnSpPr>
        <xdr:cNvPr id="328" name="直線コネクタ 327"/>
        <xdr:cNvCxnSpPr/>
      </xdr:nvCxnSpPr>
      <xdr:spPr>
        <a:xfrm flipV="1">
          <a:off x="13512800" y="102641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0" name="テキスト ボックス 329"/>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1" name="フローチャート : 判断 330"/>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2" name="テキスト ボックス 331"/>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57</xdr:row>
      <xdr:rowOff>168366</xdr:rowOff>
    </xdr:from>
    <xdr:to>
      <xdr:col>24</xdr:col>
      <xdr:colOff>609600</xdr:colOff>
      <xdr:row>58</xdr:row>
      <xdr:rowOff>98516</xdr:rowOff>
    </xdr:to>
    <xdr:sp macro="" textlink="">
      <xdr:nvSpPr>
        <xdr:cNvPr id="338" name="円/楕円 337"/>
        <xdr:cNvSpPr/>
      </xdr:nvSpPr>
      <xdr:spPr>
        <a:xfrm>
          <a:off x="169672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89643</xdr:rowOff>
    </xdr:from>
    <xdr:ext cx="762000" cy="259045"/>
    <xdr:sp macro="" textlink="">
      <xdr:nvSpPr>
        <xdr:cNvPr id="339" name="定員管理の状況該当値テキスト"/>
        <xdr:cNvSpPr txBox="1"/>
      </xdr:nvSpPr>
      <xdr:spPr>
        <a:xfrm>
          <a:off x="17106900" y="98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118473</xdr:rowOff>
    </xdr:from>
    <xdr:to>
      <xdr:col>23</xdr:col>
      <xdr:colOff>457200</xdr:colOff>
      <xdr:row>60</xdr:row>
      <xdr:rowOff>48623</xdr:rowOff>
    </xdr:to>
    <xdr:sp macro="" textlink="">
      <xdr:nvSpPr>
        <xdr:cNvPr id="340" name="円/楕円 339"/>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58800</xdr:rowOff>
    </xdr:from>
    <xdr:ext cx="736600" cy="259045"/>
    <xdr:sp macro="" textlink="">
      <xdr:nvSpPr>
        <xdr:cNvPr id="341" name="テキスト ボックス 340"/>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118473</xdr:rowOff>
    </xdr:from>
    <xdr:to>
      <xdr:col>22</xdr:col>
      <xdr:colOff>254000</xdr:colOff>
      <xdr:row>60</xdr:row>
      <xdr:rowOff>48623</xdr:rowOff>
    </xdr:to>
    <xdr:sp macro="" textlink="">
      <xdr:nvSpPr>
        <xdr:cNvPr id="342" name="円/楕円 341"/>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58800</xdr:rowOff>
    </xdr:from>
    <xdr:ext cx="762000" cy="259045"/>
    <xdr:sp macro="" textlink="">
      <xdr:nvSpPr>
        <xdr:cNvPr id="343" name="テキスト ボックス 342"/>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97790</xdr:rowOff>
    </xdr:from>
    <xdr:to>
      <xdr:col>21</xdr:col>
      <xdr:colOff>50800</xdr:colOff>
      <xdr:row>60</xdr:row>
      <xdr:rowOff>27940</xdr:rowOff>
    </xdr:to>
    <xdr:sp macro="" textlink="">
      <xdr:nvSpPr>
        <xdr:cNvPr id="344" name="円/楕円 343"/>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38117</xdr:rowOff>
    </xdr:from>
    <xdr:ext cx="762000" cy="259045"/>
    <xdr:sp macro="" textlink="">
      <xdr:nvSpPr>
        <xdr:cNvPr id="345" name="テキスト ボックス 344"/>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46" name="円/楕円 345"/>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47" name="テキスト ボックス 346"/>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元利償還金が</a:t>
          </a:r>
          <a:r>
            <a:rPr kumimoji="1" lang="en-US" altLang="ja-JP" sz="1300">
              <a:latin typeface="ＭＳ Ｐゴシック"/>
            </a:rPr>
            <a:t>2.8</a:t>
          </a:r>
          <a:r>
            <a:rPr kumimoji="1" lang="ja-JP" altLang="en-US" sz="1300">
              <a:latin typeface="ＭＳ Ｐゴシック"/>
            </a:rPr>
            <a:t>億円、公債費算入される地方債が</a:t>
          </a:r>
          <a:r>
            <a:rPr kumimoji="1" lang="en-US" altLang="ja-JP" sz="1300">
              <a:latin typeface="ＭＳ Ｐゴシック"/>
            </a:rPr>
            <a:t>3.9</a:t>
          </a:r>
          <a:r>
            <a:rPr kumimoji="1" lang="ja-JP" altLang="en-US" sz="1300">
              <a:latin typeface="ＭＳ Ｐゴシック"/>
            </a:rPr>
            <a:t>億円減少したことに加え、標準財政規模が</a:t>
          </a:r>
          <a:r>
            <a:rPr kumimoji="1" lang="en-US" altLang="ja-JP" sz="1300">
              <a:latin typeface="ＭＳ Ｐゴシック"/>
            </a:rPr>
            <a:t>6.0</a:t>
          </a:r>
          <a:r>
            <a:rPr kumimoji="1" lang="ja-JP" altLang="en-US" sz="1300">
              <a:latin typeface="ＭＳ Ｐゴシック"/>
            </a:rPr>
            <a:t>億円増加したこと等により、実質公債費比率が</a:t>
          </a:r>
          <a:r>
            <a:rPr kumimoji="1" lang="en-US" altLang="ja-JP" sz="1300">
              <a:latin typeface="ＭＳ Ｐゴシック"/>
            </a:rPr>
            <a:t>0.4</a:t>
          </a:r>
          <a:r>
            <a:rPr kumimoji="1" lang="ja-JP" altLang="en-US" sz="1300">
              <a:latin typeface="ＭＳ Ｐゴシック"/>
            </a:rPr>
            <a:t>％減少した。類似団体の平均を下回っているが、今後も引き続き同水準を保てるよう努めていく。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5" name="直線コネクタ 374"/>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6"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7" name="直線コネクタ 376"/>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8"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79" name="直線コネクタ 378"/>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70696</xdr:rowOff>
    </xdr:to>
    <xdr:cxnSp macro="">
      <xdr:nvCxnSpPr>
        <xdr:cNvPr id="380" name="直線コネクタ 379"/>
        <xdr:cNvCxnSpPr/>
      </xdr:nvCxnSpPr>
      <xdr:spPr>
        <a:xfrm flipV="1">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1"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2" name="フローチャート : 判断 381"/>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70696</xdr:rowOff>
    </xdr:from>
    <xdr:to>
      <xdr:col>23</xdr:col>
      <xdr:colOff>406400</xdr:colOff>
      <xdr:row>40</xdr:row>
      <xdr:rowOff>110913</xdr:rowOff>
    </xdr:to>
    <xdr:cxnSp macro="">
      <xdr:nvCxnSpPr>
        <xdr:cNvPr id="383" name="直線コネクタ 382"/>
        <xdr:cNvCxnSpPr/>
      </xdr:nvCxnSpPr>
      <xdr:spPr>
        <a:xfrm flipV="1">
          <a:off x="15290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4" name="フローチャート :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5" name="テキスト ボックス 38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110913</xdr:rowOff>
    </xdr:from>
    <xdr:to>
      <xdr:col>22</xdr:col>
      <xdr:colOff>203200</xdr:colOff>
      <xdr:row>41</xdr:row>
      <xdr:rowOff>35983</xdr:rowOff>
    </xdr:to>
    <xdr:cxnSp macro="">
      <xdr:nvCxnSpPr>
        <xdr:cNvPr id="386" name="直線コネクタ 385"/>
        <xdr:cNvCxnSpPr/>
      </xdr:nvCxnSpPr>
      <xdr:spPr>
        <a:xfrm flipV="1">
          <a:off x="14401800" y="69689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7" name="フローチャート : 判断 386"/>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88" name="テキスト ボックス 387"/>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42</xdr:row>
      <xdr:rowOff>1270</xdr:rowOff>
    </xdr:to>
    <xdr:cxnSp macro="">
      <xdr:nvCxnSpPr>
        <xdr:cNvPr id="389" name="直線コネクタ 388"/>
        <xdr:cNvCxnSpPr/>
      </xdr:nvCxnSpPr>
      <xdr:spPr>
        <a:xfrm flipV="1">
          <a:off x="13512800" y="70654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0" name="フローチャート : 判断 389"/>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1" name="テキスト ボックス 39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2" name="フローチャート : 判断 39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3" name="テキスト ボックス 392"/>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99" name="円/楕円 398"/>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4250</xdr:rowOff>
    </xdr:from>
    <xdr:ext cx="762000" cy="259045"/>
    <xdr:sp macro="" textlink="">
      <xdr:nvSpPr>
        <xdr:cNvPr id="400"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1" name="円/楕円 400"/>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2" name="テキスト ボックス 401"/>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403" name="円/楕円 402"/>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404" name="テキスト ボックス 403"/>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05" name="円/楕円 404"/>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06" name="テキスト ボックス 405"/>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7" name="円/楕円 40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8" name="テキスト ボックス 40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将来負担額のうち、公営企業債の繰入見込額が</a:t>
          </a:r>
          <a:r>
            <a:rPr kumimoji="1" lang="en-US" altLang="ja-JP" sz="1300">
              <a:latin typeface="ＭＳ Ｐゴシック"/>
            </a:rPr>
            <a:t>17.5</a:t>
          </a:r>
          <a:r>
            <a:rPr kumimoji="1" lang="ja-JP" altLang="en-US" sz="1300">
              <a:latin typeface="ＭＳ Ｐゴシック"/>
            </a:rPr>
            <a:t>億円減少したことに加え、都市計画税収など充当可能特定歳入が</a:t>
          </a:r>
          <a:r>
            <a:rPr kumimoji="1" lang="en-US" altLang="ja-JP" sz="1300">
              <a:latin typeface="ＭＳ Ｐゴシック"/>
            </a:rPr>
            <a:t>19.6</a:t>
          </a:r>
          <a:r>
            <a:rPr kumimoji="1" lang="ja-JP" altLang="en-US" sz="1300">
              <a:latin typeface="ＭＳ Ｐゴシック"/>
            </a:rPr>
            <a:t>億円、庁舎建設基金などの充当可能基金が</a:t>
          </a:r>
          <a:r>
            <a:rPr kumimoji="1" lang="en-US" altLang="ja-JP" sz="1300">
              <a:latin typeface="ＭＳ Ｐゴシック"/>
            </a:rPr>
            <a:t>10.0</a:t>
          </a:r>
          <a:r>
            <a:rPr kumimoji="1" lang="ja-JP" altLang="en-US" sz="1300">
              <a:latin typeface="ＭＳ Ｐゴシック"/>
            </a:rPr>
            <a:t>億円増加した。</a:t>
          </a:r>
        </a:p>
        <a:p>
          <a:r>
            <a:rPr kumimoji="1" lang="ja-JP" altLang="en-US" sz="1300">
              <a:latin typeface="ＭＳ Ｐゴシック"/>
            </a:rPr>
            <a:t>　また、標準財政規模が</a:t>
          </a:r>
          <a:r>
            <a:rPr kumimoji="1" lang="en-US" altLang="ja-JP" sz="1300">
              <a:latin typeface="ＭＳ Ｐゴシック"/>
            </a:rPr>
            <a:t>6.0</a:t>
          </a:r>
          <a:r>
            <a:rPr kumimoji="1" lang="ja-JP" altLang="en-US" sz="1300">
              <a:latin typeface="ＭＳ Ｐゴシック"/>
            </a:rPr>
            <a:t>億円増加したこと等により、将来負担比率が</a:t>
          </a:r>
          <a:r>
            <a:rPr kumimoji="1" lang="en-US" altLang="ja-JP" sz="1300">
              <a:latin typeface="ＭＳ Ｐゴシック"/>
            </a:rPr>
            <a:t>6.7</a:t>
          </a:r>
          <a:r>
            <a:rPr kumimoji="1" lang="ja-JP" altLang="en-US" sz="1300">
              <a:latin typeface="ＭＳ Ｐゴシック"/>
            </a:rPr>
            <a:t>％減少した。今後も、地方債の借入抑制や償還を計画的に行い、財政の健全化に努める。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39" name="直線コネクタ 438"/>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0"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1" name="直線コネクタ 440"/>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123190</xdr:rowOff>
    </xdr:from>
    <xdr:to>
      <xdr:col>24</xdr:col>
      <xdr:colOff>558800</xdr:colOff>
      <xdr:row>15</xdr:row>
      <xdr:rowOff>28726</xdr:rowOff>
    </xdr:to>
    <xdr:cxnSp macro="">
      <xdr:nvCxnSpPr>
        <xdr:cNvPr id="444" name="直線コネクタ 443"/>
        <xdr:cNvCxnSpPr/>
      </xdr:nvCxnSpPr>
      <xdr:spPr>
        <a:xfrm flipV="1">
          <a:off x="16179800" y="2523490"/>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5"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6" name="フローチャート : 判断 445"/>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28726</xdr:rowOff>
    </xdr:from>
    <xdr:to>
      <xdr:col>23</xdr:col>
      <xdr:colOff>406400</xdr:colOff>
      <xdr:row>15</xdr:row>
      <xdr:rowOff>136737</xdr:rowOff>
    </xdr:to>
    <xdr:cxnSp macro="">
      <xdr:nvCxnSpPr>
        <xdr:cNvPr id="447" name="直線コネクタ 446"/>
        <xdr:cNvCxnSpPr/>
      </xdr:nvCxnSpPr>
      <xdr:spPr>
        <a:xfrm flipV="1">
          <a:off x="15290800" y="2600476"/>
          <a:ext cx="8890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48" name="フローチャート : 判断 447"/>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49" name="テキスト ボックス 448"/>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136737</xdr:rowOff>
    </xdr:from>
    <xdr:to>
      <xdr:col>22</xdr:col>
      <xdr:colOff>203200</xdr:colOff>
      <xdr:row>16</xdr:row>
      <xdr:rowOff>159476</xdr:rowOff>
    </xdr:to>
    <xdr:cxnSp macro="">
      <xdr:nvCxnSpPr>
        <xdr:cNvPr id="450" name="直線コネクタ 449"/>
        <xdr:cNvCxnSpPr/>
      </xdr:nvCxnSpPr>
      <xdr:spPr>
        <a:xfrm flipV="1">
          <a:off x="14401800" y="2708487"/>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1" name="フローチャート : 判断 450"/>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2" name="テキスト ボックス 451"/>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159476</xdr:rowOff>
    </xdr:from>
    <xdr:to>
      <xdr:col>21</xdr:col>
      <xdr:colOff>0</xdr:colOff>
      <xdr:row>18</xdr:row>
      <xdr:rowOff>59025</xdr:rowOff>
    </xdr:to>
    <xdr:cxnSp macro="">
      <xdr:nvCxnSpPr>
        <xdr:cNvPr id="453" name="直線コネクタ 452"/>
        <xdr:cNvCxnSpPr/>
      </xdr:nvCxnSpPr>
      <xdr:spPr>
        <a:xfrm flipV="1">
          <a:off x="13512800" y="2902676"/>
          <a:ext cx="889000" cy="2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4" name="フローチャート : 判断 453"/>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5" name="テキスト ボックス 454"/>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6" name="フローチャート : 判断 455"/>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57" name="テキスト ボックス 456"/>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72390</xdr:rowOff>
    </xdr:from>
    <xdr:to>
      <xdr:col>24</xdr:col>
      <xdr:colOff>609600</xdr:colOff>
      <xdr:row>15</xdr:row>
      <xdr:rowOff>2540</xdr:rowOff>
    </xdr:to>
    <xdr:sp macro="" textlink="">
      <xdr:nvSpPr>
        <xdr:cNvPr id="463" name="円/楕円 462"/>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88917</xdr:rowOff>
    </xdr:from>
    <xdr:ext cx="762000" cy="259045"/>
    <xdr:sp macro="" textlink="">
      <xdr:nvSpPr>
        <xdr:cNvPr id="464" name="将来負担の状況該当値テキスト"/>
        <xdr:cNvSpPr txBox="1"/>
      </xdr:nvSpPr>
      <xdr:spPr>
        <a:xfrm>
          <a:off x="1710690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149376</xdr:rowOff>
    </xdr:from>
    <xdr:to>
      <xdr:col>23</xdr:col>
      <xdr:colOff>457200</xdr:colOff>
      <xdr:row>15</xdr:row>
      <xdr:rowOff>79526</xdr:rowOff>
    </xdr:to>
    <xdr:sp macro="" textlink="">
      <xdr:nvSpPr>
        <xdr:cNvPr id="465" name="円/楕円 464"/>
        <xdr:cNvSpPr/>
      </xdr:nvSpPr>
      <xdr:spPr>
        <a:xfrm>
          <a:off x="16129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89703</xdr:rowOff>
    </xdr:from>
    <xdr:ext cx="736600" cy="259045"/>
    <xdr:sp macro="" textlink="">
      <xdr:nvSpPr>
        <xdr:cNvPr id="466" name="テキスト ボックス 465"/>
        <xdr:cNvSpPr txBox="1"/>
      </xdr:nvSpPr>
      <xdr:spPr>
        <a:xfrm>
          <a:off x="15798800" y="231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67" name="円/楕円 466"/>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68" name="テキスト ボックス 467"/>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108676</xdr:rowOff>
    </xdr:from>
    <xdr:to>
      <xdr:col>21</xdr:col>
      <xdr:colOff>50800</xdr:colOff>
      <xdr:row>17</xdr:row>
      <xdr:rowOff>38826</xdr:rowOff>
    </xdr:to>
    <xdr:sp macro="" textlink="">
      <xdr:nvSpPr>
        <xdr:cNvPr id="469" name="円/楕円 468"/>
        <xdr:cNvSpPr/>
      </xdr:nvSpPr>
      <xdr:spPr>
        <a:xfrm>
          <a:off x="14351000" y="28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49003</xdr:rowOff>
    </xdr:from>
    <xdr:ext cx="762000" cy="259045"/>
    <xdr:sp macro="" textlink="">
      <xdr:nvSpPr>
        <xdr:cNvPr id="470" name="テキスト ボックス 469"/>
        <xdr:cNvSpPr txBox="1"/>
      </xdr:nvSpPr>
      <xdr:spPr>
        <a:xfrm>
          <a:off x="14020800" y="26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8225</xdr:rowOff>
    </xdr:from>
    <xdr:to>
      <xdr:col>19</xdr:col>
      <xdr:colOff>533400</xdr:colOff>
      <xdr:row>18</xdr:row>
      <xdr:rowOff>109825</xdr:rowOff>
    </xdr:to>
    <xdr:sp macro="" textlink="">
      <xdr:nvSpPr>
        <xdr:cNvPr id="471" name="円/楕円 470"/>
        <xdr:cNvSpPr/>
      </xdr:nvSpPr>
      <xdr:spPr>
        <a:xfrm>
          <a:off x="13462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94602</xdr:rowOff>
    </xdr:from>
    <xdr:ext cx="762000" cy="259045"/>
    <xdr:sp macro="" textlink="">
      <xdr:nvSpPr>
        <xdr:cNvPr id="472" name="テキスト ボックス 471"/>
        <xdr:cNvSpPr txBox="1"/>
      </xdr:nvSpPr>
      <xdr:spPr>
        <a:xfrm>
          <a:off x="13131800" y="31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245,878
240,583
27.46
73,840,684
68,416,804
4,814,359
42,410,750
58,285,065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職員数の削減により、人件費に係る経常収支比率は類似団体を下回っている。また、人件費及び人件費に準ずる費用の一人当たりの決算額では、賃金（物件費）が類似団体平均を</a:t>
          </a:r>
          <a:r>
            <a:rPr kumimoji="1" lang="en-US" altLang="ja-JP" sz="1300">
              <a:latin typeface="ＭＳ Ｐゴシック"/>
            </a:rPr>
            <a:t>82.4</a:t>
          </a:r>
          <a:r>
            <a:rPr kumimoji="1" lang="ja-JP" altLang="en-US" sz="1300">
              <a:latin typeface="ＭＳ Ｐゴシック"/>
            </a:rPr>
            <a:t>％上回っているが、人件費分としては</a:t>
          </a:r>
          <a:r>
            <a:rPr kumimoji="1" lang="en-US" altLang="ja-JP" sz="1300">
              <a:latin typeface="ＭＳ Ｐゴシック"/>
            </a:rPr>
            <a:t>27.0</a:t>
          </a:r>
          <a:r>
            <a:rPr kumimoji="1" lang="ja-JP" altLang="en-US" sz="1300">
              <a:latin typeface="ＭＳ Ｐゴシック"/>
            </a:rPr>
            <a:t>％下回っている。これは、臨時職員等の多様な任用制度を積極的に活用し、職員数を削減していることによるものである。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29028</xdr:rowOff>
    </xdr:from>
    <xdr:to>
      <xdr:col>7</xdr:col>
      <xdr:colOff>15875</xdr:colOff>
      <xdr:row>34</xdr:row>
      <xdr:rowOff>83457</xdr:rowOff>
    </xdr:to>
    <xdr:cxnSp macro="">
      <xdr:nvCxnSpPr>
        <xdr:cNvPr id="68" name="直線コネクタ 67"/>
        <xdr:cNvCxnSpPr/>
      </xdr:nvCxnSpPr>
      <xdr:spPr>
        <a:xfrm flipV="1">
          <a:off x="3987800" y="5858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9"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72572</xdr:rowOff>
    </xdr:from>
    <xdr:to>
      <xdr:col>5</xdr:col>
      <xdr:colOff>549275</xdr:colOff>
      <xdr:row>34</xdr:row>
      <xdr:rowOff>83457</xdr:rowOff>
    </xdr:to>
    <xdr:cxnSp macro="">
      <xdr:nvCxnSpPr>
        <xdr:cNvPr id="71" name="直線コネクタ 70"/>
        <xdr:cNvCxnSpPr/>
      </xdr:nvCxnSpPr>
      <xdr:spPr>
        <a:xfrm>
          <a:off x="3098800" y="590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72572</xdr:rowOff>
    </xdr:from>
    <xdr:to>
      <xdr:col>4</xdr:col>
      <xdr:colOff>346075</xdr:colOff>
      <xdr:row>35</xdr:row>
      <xdr:rowOff>9978</xdr:rowOff>
    </xdr:to>
    <xdr:cxnSp macro="">
      <xdr:nvCxnSpPr>
        <xdr:cNvPr id="74" name="直線コネクタ 73"/>
        <xdr:cNvCxnSpPr/>
      </xdr:nvCxnSpPr>
      <xdr:spPr>
        <a:xfrm flipV="1">
          <a:off x="2209800" y="590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9978</xdr:rowOff>
    </xdr:from>
    <xdr:to>
      <xdr:col>3</xdr:col>
      <xdr:colOff>142875</xdr:colOff>
      <xdr:row>35</xdr:row>
      <xdr:rowOff>97064</xdr:rowOff>
    </xdr:to>
    <xdr:cxnSp macro="">
      <xdr:nvCxnSpPr>
        <xdr:cNvPr id="77" name="直線コネクタ 76"/>
        <xdr:cNvCxnSpPr/>
      </xdr:nvCxnSpPr>
      <xdr:spPr>
        <a:xfrm flipV="1">
          <a:off x="1320800" y="60107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87" name="円/楕円 86"/>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166205</xdr:rowOff>
    </xdr:from>
    <xdr:ext cx="762000" cy="259045"/>
    <xdr:sp macro="" textlink="">
      <xdr:nvSpPr>
        <xdr:cNvPr id="88" name="人件費該当値テキスト"/>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32657</xdr:rowOff>
    </xdr:from>
    <xdr:to>
      <xdr:col>5</xdr:col>
      <xdr:colOff>600075</xdr:colOff>
      <xdr:row>34</xdr:row>
      <xdr:rowOff>134257</xdr:rowOff>
    </xdr:to>
    <xdr:sp macro="" textlink="">
      <xdr:nvSpPr>
        <xdr:cNvPr id="89" name="円/楕円 88"/>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144434</xdr:rowOff>
    </xdr:from>
    <xdr:ext cx="736600" cy="259045"/>
    <xdr:sp macro="" textlink="">
      <xdr:nvSpPr>
        <xdr:cNvPr id="90" name="テキスト ボックス 89"/>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21772</xdr:rowOff>
    </xdr:from>
    <xdr:to>
      <xdr:col>4</xdr:col>
      <xdr:colOff>396875</xdr:colOff>
      <xdr:row>34</xdr:row>
      <xdr:rowOff>123372</xdr:rowOff>
    </xdr:to>
    <xdr:sp macro="" textlink="">
      <xdr:nvSpPr>
        <xdr:cNvPr id="91" name="円/楕円 90"/>
        <xdr:cNvSpPr/>
      </xdr:nvSpPr>
      <xdr:spPr>
        <a:xfrm>
          <a:off x="3048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133549</xdr:rowOff>
    </xdr:from>
    <xdr:ext cx="762000" cy="259045"/>
    <xdr:sp macro="" textlink="">
      <xdr:nvSpPr>
        <xdr:cNvPr id="92" name="テキスト ボックス 91"/>
        <xdr:cNvSpPr txBox="1"/>
      </xdr:nvSpPr>
      <xdr:spPr>
        <a:xfrm>
          <a:off x="2717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130628</xdr:rowOff>
    </xdr:from>
    <xdr:to>
      <xdr:col>3</xdr:col>
      <xdr:colOff>193675</xdr:colOff>
      <xdr:row>35</xdr:row>
      <xdr:rowOff>60778</xdr:rowOff>
    </xdr:to>
    <xdr:sp macro="" textlink="">
      <xdr:nvSpPr>
        <xdr:cNvPr id="93" name="円/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46264</xdr:rowOff>
    </xdr:from>
    <xdr:to>
      <xdr:col>1</xdr:col>
      <xdr:colOff>676275</xdr:colOff>
      <xdr:row>35</xdr:row>
      <xdr:rowOff>147864</xdr:rowOff>
    </xdr:to>
    <xdr:sp macro="" textlink="">
      <xdr:nvSpPr>
        <xdr:cNvPr id="95" name="円/楕円 94"/>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158041</xdr:rowOff>
    </xdr:from>
    <xdr:ext cx="762000" cy="259045"/>
    <xdr:sp macro="" textlink="">
      <xdr:nvSpPr>
        <xdr:cNvPr id="96" name="テキスト ボックス 95"/>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経常収支比率は、類似団体平均、埼玉県平均を上回っている。これは、本市においては正規職員数を抑制し、臨時職員等の多様な任用制度を積極的に活用していることで、人件費から賃金（物件費）へ移行していることが要因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135164</xdr:rowOff>
    </xdr:from>
    <xdr:to>
      <xdr:col>24</xdr:col>
      <xdr:colOff>31750</xdr:colOff>
      <xdr:row>22</xdr:row>
      <xdr:rowOff>12700</xdr:rowOff>
    </xdr:to>
    <xdr:cxnSp macro="">
      <xdr:nvCxnSpPr>
        <xdr:cNvPr id="131" name="直線コネクタ 130"/>
        <xdr:cNvCxnSpPr/>
      </xdr:nvCxnSpPr>
      <xdr:spPr>
        <a:xfrm>
          <a:off x="15671800" y="37356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20864</xdr:rowOff>
    </xdr:from>
    <xdr:to>
      <xdr:col>22</xdr:col>
      <xdr:colOff>565150</xdr:colOff>
      <xdr:row>21</xdr:row>
      <xdr:rowOff>135164</xdr:rowOff>
    </xdr:to>
    <xdr:cxnSp macro="">
      <xdr:nvCxnSpPr>
        <xdr:cNvPr id="134" name="直線コネクタ 133"/>
        <xdr:cNvCxnSpPr/>
      </xdr:nvCxnSpPr>
      <xdr:spPr>
        <a:xfrm>
          <a:off x="14782800" y="36213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78014</xdr:rowOff>
    </xdr:from>
    <xdr:to>
      <xdr:col>21</xdr:col>
      <xdr:colOff>361950</xdr:colOff>
      <xdr:row>21</xdr:row>
      <xdr:rowOff>20864</xdr:rowOff>
    </xdr:to>
    <xdr:cxnSp macro="">
      <xdr:nvCxnSpPr>
        <xdr:cNvPr id="137" name="直線コネクタ 136"/>
        <xdr:cNvCxnSpPr/>
      </xdr:nvCxnSpPr>
      <xdr:spPr>
        <a:xfrm>
          <a:off x="13893800" y="35070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29028</xdr:rowOff>
    </xdr:from>
    <xdr:to>
      <xdr:col>20</xdr:col>
      <xdr:colOff>158750</xdr:colOff>
      <xdr:row>20</xdr:row>
      <xdr:rowOff>78014</xdr:rowOff>
    </xdr:to>
    <xdr:cxnSp macro="">
      <xdr:nvCxnSpPr>
        <xdr:cNvPr id="140" name="直線コネクタ 139"/>
        <xdr:cNvCxnSpPr/>
      </xdr:nvCxnSpPr>
      <xdr:spPr>
        <a:xfrm>
          <a:off x="13004800" y="34580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133350</xdr:rowOff>
    </xdr:from>
    <xdr:to>
      <xdr:col>24</xdr:col>
      <xdr:colOff>82550</xdr:colOff>
      <xdr:row>22</xdr:row>
      <xdr:rowOff>63500</xdr:rowOff>
    </xdr:to>
    <xdr:sp macro="" textlink="">
      <xdr:nvSpPr>
        <xdr:cNvPr id="150" name="円/楕円 149"/>
        <xdr:cNvSpPr/>
      </xdr:nvSpPr>
      <xdr:spPr>
        <a:xfrm>
          <a:off x="164592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41927</xdr:rowOff>
    </xdr:from>
    <xdr:ext cx="762000" cy="259045"/>
    <xdr:sp macro="" textlink="">
      <xdr:nvSpPr>
        <xdr:cNvPr id="151" name="物件費該当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84364</xdr:rowOff>
    </xdr:from>
    <xdr:to>
      <xdr:col>22</xdr:col>
      <xdr:colOff>615950</xdr:colOff>
      <xdr:row>22</xdr:row>
      <xdr:rowOff>14514</xdr:rowOff>
    </xdr:to>
    <xdr:sp macro="" textlink="">
      <xdr:nvSpPr>
        <xdr:cNvPr id="152" name="円/楕円 151"/>
        <xdr:cNvSpPr/>
      </xdr:nvSpPr>
      <xdr:spPr>
        <a:xfrm>
          <a:off x="156210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170741</xdr:rowOff>
    </xdr:from>
    <xdr:ext cx="736600" cy="259045"/>
    <xdr:sp macro="" textlink="">
      <xdr:nvSpPr>
        <xdr:cNvPr id="153" name="テキスト ボックス 152"/>
        <xdr:cNvSpPr txBox="1"/>
      </xdr:nvSpPr>
      <xdr:spPr>
        <a:xfrm>
          <a:off x="15290800" y="3771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141514</xdr:rowOff>
    </xdr:from>
    <xdr:to>
      <xdr:col>21</xdr:col>
      <xdr:colOff>412750</xdr:colOff>
      <xdr:row>21</xdr:row>
      <xdr:rowOff>71664</xdr:rowOff>
    </xdr:to>
    <xdr:sp macro="" textlink="">
      <xdr:nvSpPr>
        <xdr:cNvPr id="154" name="円/楕円 153"/>
        <xdr:cNvSpPr/>
      </xdr:nvSpPr>
      <xdr:spPr>
        <a:xfrm>
          <a:off x="14732000" y="35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56441</xdr:rowOff>
    </xdr:from>
    <xdr:ext cx="762000" cy="259045"/>
    <xdr:sp macro="" textlink="">
      <xdr:nvSpPr>
        <xdr:cNvPr id="155" name="テキスト ボックス 154"/>
        <xdr:cNvSpPr txBox="1"/>
      </xdr:nvSpPr>
      <xdr:spPr>
        <a:xfrm>
          <a:off x="14401800" y="365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27214</xdr:rowOff>
    </xdr:from>
    <xdr:to>
      <xdr:col>20</xdr:col>
      <xdr:colOff>209550</xdr:colOff>
      <xdr:row>20</xdr:row>
      <xdr:rowOff>128814</xdr:rowOff>
    </xdr:to>
    <xdr:sp macro="" textlink="">
      <xdr:nvSpPr>
        <xdr:cNvPr id="156" name="円/楕円 155"/>
        <xdr:cNvSpPr/>
      </xdr:nvSpPr>
      <xdr:spPr>
        <a:xfrm>
          <a:off x="13843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113591</xdr:rowOff>
    </xdr:from>
    <xdr:ext cx="762000" cy="259045"/>
    <xdr:sp macro="" textlink="">
      <xdr:nvSpPr>
        <xdr:cNvPr id="157" name="テキスト ボックス 156"/>
        <xdr:cNvSpPr txBox="1"/>
      </xdr:nvSpPr>
      <xdr:spPr>
        <a:xfrm>
          <a:off x="13512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149678</xdr:rowOff>
    </xdr:from>
    <xdr:to>
      <xdr:col>19</xdr:col>
      <xdr:colOff>6350</xdr:colOff>
      <xdr:row>20</xdr:row>
      <xdr:rowOff>79828</xdr:rowOff>
    </xdr:to>
    <xdr:sp macro="" textlink="">
      <xdr:nvSpPr>
        <xdr:cNvPr id="158" name="円/楕円 157"/>
        <xdr:cNvSpPr/>
      </xdr:nvSpPr>
      <xdr:spPr>
        <a:xfrm>
          <a:off x="129540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64605</xdr:rowOff>
    </xdr:from>
    <xdr:ext cx="762000" cy="259045"/>
    <xdr:sp macro="" textlink="">
      <xdr:nvSpPr>
        <xdr:cNvPr id="159" name="テキスト ボックス 158"/>
        <xdr:cNvSpPr txBox="1"/>
      </xdr:nvSpPr>
      <xdr:spPr>
        <a:xfrm>
          <a:off x="126238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扶助費にかかる経常収支比率は、類似団体平均及び埼玉県平均を下回る水準を維持している。これは、本市の高齢化比率が</a:t>
          </a:r>
          <a:r>
            <a:rPr kumimoji="1" lang="en-US" altLang="ja-JP" sz="1300">
              <a:latin typeface="ＭＳ Ｐゴシック"/>
            </a:rPr>
            <a:t>22.7</a:t>
          </a:r>
          <a:r>
            <a:rPr kumimoji="1" lang="ja-JP" altLang="en-US" sz="1300">
              <a:latin typeface="ＭＳ Ｐゴシック"/>
            </a:rPr>
            <a:t>％（平成２</a:t>
          </a:r>
          <a:r>
            <a:rPr kumimoji="1" lang="en-US" altLang="ja-JP" sz="1300">
              <a:latin typeface="ＭＳ Ｐゴシック"/>
            </a:rPr>
            <a:t>7</a:t>
          </a:r>
          <a:r>
            <a:rPr kumimoji="1" lang="ja-JP" altLang="en-US" sz="1300">
              <a:latin typeface="ＭＳ Ｐゴシック"/>
            </a:rPr>
            <a:t>年１月現在）と、</a:t>
          </a:r>
          <a:r>
            <a:rPr kumimoji="1" lang="ja-JP" altLang="en-US" sz="1300">
              <a:solidFill>
                <a:sysClr val="windowText" lastClr="000000"/>
              </a:solidFill>
              <a:latin typeface="ＭＳ Ｐゴシック"/>
            </a:rPr>
            <a:t>埼玉県内の市町村と比較して低い</a:t>
          </a:r>
          <a:r>
            <a:rPr kumimoji="1" lang="ja-JP" altLang="en-US" sz="1300">
              <a:latin typeface="ＭＳ Ｐゴシック"/>
            </a:rPr>
            <a:t>ことが一因である。今後も生活保護費や自立支援給付費などの増加が見込まれるが、適正な扶助費の支給に努めていく。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56</xdr:row>
      <xdr:rowOff>139700</xdr:rowOff>
    </xdr:to>
    <xdr:cxnSp macro="">
      <xdr:nvCxnSpPr>
        <xdr:cNvPr id="192" name="直線コネクタ 191"/>
        <xdr:cNvCxnSpPr/>
      </xdr:nvCxnSpPr>
      <xdr:spPr>
        <a:xfrm>
          <a:off x="3987800" y="974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139700</xdr:rowOff>
    </xdr:to>
    <xdr:cxnSp macro="">
      <xdr:nvCxnSpPr>
        <xdr:cNvPr id="195" name="直線コネクタ 194"/>
        <xdr:cNvCxnSpPr/>
      </xdr:nvCxnSpPr>
      <xdr:spPr>
        <a:xfrm>
          <a:off x="3098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133350</xdr:rowOff>
    </xdr:from>
    <xdr:to>
      <xdr:col>4</xdr:col>
      <xdr:colOff>346075</xdr:colOff>
      <xdr:row>56</xdr:row>
      <xdr:rowOff>12700</xdr:rowOff>
    </xdr:to>
    <xdr:cxnSp macro="">
      <xdr:nvCxnSpPr>
        <xdr:cNvPr id="198" name="直線コネクタ 197"/>
        <xdr:cNvCxnSpPr/>
      </xdr:nvCxnSpPr>
      <xdr:spPr>
        <a:xfrm>
          <a:off x="2209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55</xdr:row>
      <xdr:rowOff>133350</xdr:rowOff>
    </xdr:to>
    <xdr:cxnSp macro="">
      <xdr:nvCxnSpPr>
        <xdr:cNvPr id="201" name="直線コネクタ 200"/>
        <xdr:cNvCxnSpPr/>
      </xdr:nvCxnSpPr>
      <xdr:spPr>
        <a:xfrm>
          <a:off x="1320800" y="942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11" name="円/楕円 210"/>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13" name="円/楕円 212"/>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14" name="テキスト ボックス 21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7" name="円/楕円 216"/>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218" name="テキスト ボックス 217"/>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9" name="円/楕円 21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20" name="テキスト ボックス 21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138430</xdr:rowOff>
    </xdr:from>
    <xdr:to>
      <xdr:col>24</xdr:col>
      <xdr:colOff>31750</xdr:colOff>
      <xdr:row>61</xdr:row>
      <xdr:rowOff>133858</xdr:rowOff>
    </xdr:to>
    <xdr:cxnSp macro="">
      <xdr:nvCxnSpPr>
        <xdr:cNvPr id="246" name="直線コネクタ 245"/>
        <xdr:cNvCxnSpPr/>
      </xdr:nvCxnSpPr>
      <xdr:spPr>
        <a:xfrm flipV="1">
          <a:off x="16510000" y="956818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105935</xdr:rowOff>
    </xdr:from>
    <xdr:ext cx="762000" cy="259045"/>
    <xdr:sp macro="" textlink="">
      <xdr:nvSpPr>
        <xdr:cNvPr id="247" name="その他最小値テキスト"/>
        <xdr:cNvSpPr txBox="1"/>
      </xdr:nvSpPr>
      <xdr:spPr>
        <a:xfrm>
          <a:off x="16598900" y="105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133858</xdr:rowOff>
    </xdr:from>
    <xdr:to>
      <xdr:col>24</xdr:col>
      <xdr:colOff>120650</xdr:colOff>
      <xdr:row>61</xdr:row>
      <xdr:rowOff>133858</xdr:rowOff>
    </xdr:to>
    <xdr:cxnSp macro="">
      <xdr:nvCxnSpPr>
        <xdr:cNvPr id="248" name="直線コネクタ 247"/>
        <xdr:cNvCxnSpPr/>
      </xdr:nvCxnSpPr>
      <xdr:spPr>
        <a:xfrm>
          <a:off x="16421100" y="1059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53357</xdr:rowOff>
    </xdr:from>
    <xdr:ext cx="762000" cy="259045"/>
    <xdr:sp macro="" textlink="">
      <xdr:nvSpPr>
        <xdr:cNvPr id="249" name="その他最大値テキスト"/>
        <xdr:cNvSpPr txBox="1"/>
      </xdr:nvSpPr>
      <xdr:spPr>
        <a:xfrm>
          <a:off x="16598900" y="931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55</xdr:row>
      <xdr:rowOff>138430</xdr:rowOff>
    </xdr:from>
    <xdr:to>
      <xdr:col>24</xdr:col>
      <xdr:colOff>120650</xdr:colOff>
      <xdr:row>55</xdr:row>
      <xdr:rowOff>138430</xdr:rowOff>
    </xdr:to>
    <xdr:cxnSp macro="">
      <xdr:nvCxnSpPr>
        <xdr:cNvPr id="250" name="直線コネクタ 249"/>
        <xdr:cNvCxnSpPr/>
      </xdr:nvCxnSpPr>
      <xdr:spPr>
        <a:xfrm>
          <a:off x="16421100" y="956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21844</xdr:rowOff>
    </xdr:from>
    <xdr:to>
      <xdr:col>24</xdr:col>
      <xdr:colOff>31750</xdr:colOff>
      <xdr:row>56</xdr:row>
      <xdr:rowOff>49276</xdr:rowOff>
    </xdr:to>
    <xdr:cxnSp macro="">
      <xdr:nvCxnSpPr>
        <xdr:cNvPr id="251" name="直線コネクタ 250"/>
        <xdr:cNvCxnSpPr/>
      </xdr:nvCxnSpPr>
      <xdr:spPr>
        <a:xfrm>
          <a:off x="15671800" y="9623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73423</xdr:rowOff>
    </xdr:from>
    <xdr:ext cx="762000" cy="259045"/>
    <xdr:sp macro="" textlink="">
      <xdr:nvSpPr>
        <xdr:cNvPr id="252" name="その他平均値テキスト"/>
        <xdr:cNvSpPr txBox="1"/>
      </xdr:nvSpPr>
      <xdr:spPr>
        <a:xfrm>
          <a:off x="16598900" y="9846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101346</xdr:rowOff>
    </xdr:from>
    <xdr:to>
      <xdr:col>24</xdr:col>
      <xdr:colOff>82550</xdr:colOff>
      <xdr:row>58</xdr:row>
      <xdr:rowOff>31496</xdr:rowOff>
    </xdr:to>
    <xdr:sp macro="" textlink="">
      <xdr:nvSpPr>
        <xdr:cNvPr id="253" name="フローチャート : 判断 252"/>
        <xdr:cNvSpPr/>
      </xdr:nvSpPr>
      <xdr:spPr>
        <a:xfrm>
          <a:off x="16459200" y="98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156718</xdr:rowOff>
    </xdr:from>
    <xdr:to>
      <xdr:col>22</xdr:col>
      <xdr:colOff>565150</xdr:colOff>
      <xdr:row>56</xdr:row>
      <xdr:rowOff>21844</xdr:rowOff>
    </xdr:to>
    <xdr:cxnSp macro="">
      <xdr:nvCxnSpPr>
        <xdr:cNvPr id="254" name="直線コネクタ 253"/>
        <xdr:cNvCxnSpPr/>
      </xdr:nvCxnSpPr>
      <xdr:spPr>
        <a:xfrm>
          <a:off x="14782800" y="9586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137922</xdr:rowOff>
    </xdr:from>
    <xdr:to>
      <xdr:col>22</xdr:col>
      <xdr:colOff>615950</xdr:colOff>
      <xdr:row>58</xdr:row>
      <xdr:rowOff>68072</xdr:rowOff>
    </xdr:to>
    <xdr:sp macro="" textlink="">
      <xdr:nvSpPr>
        <xdr:cNvPr id="255" name="フローチャート : 判断 254"/>
        <xdr:cNvSpPr/>
      </xdr:nvSpPr>
      <xdr:spPr>
        <a:xfrm>
          <a:off x="15621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52849</xdr:rowOff>
    </xdr:from>
    <xdr:ext cx="736600" cy="259045"/>
    <xdr:sp macro="" textlink="">
      <xdr:nvSpPr>
        <xdr:cNvPr id="256" name="テキスト ボックス 255"/>
        <xdr:cNvSpPr txBox="1"/>
      </xdr:nvSpPr>
      <xdr:spPr>
        <a:xfrm>
          <a:off x="15290800" y="999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156718</xdr:rowOff>
    </xdr:from>
    <xdr:to>
      <xdr:col>21</xdr:col>
      <xdr:colOff>361950</xdr:colOff>
      <xdr:row>56</xdr:row>
      <xdr:rowOff>140716</xdr:rowOff>
    </xdr:to>
    <xdr:cxnSp macro="">
      <xdr:nvCxnSpPr>
        <xdr:cNvPr id="257" name="直線コネクタ 256"/>
        <xdr:cNvCxnSpPr/>
      </xdr:nvCxnSpPr>
      <xdr:spPr>
        <a:xfrm flipV="1">
          <a:off x="13893800" y="958646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101346</xdr:rowOff>
    </xdr:from>
    <xdr:to>
      <xdr:col>21</xdr:col>
      <xdr:colOff>412750</xdr:colOff>
      <xdr:row>58</xdr:row>
      <xdr:rowOff>31496</xdr:rowOff>
    </xdr:to>
    <xdr:sp macro="" textlink="">
      <xdr:nvSpPr>
        <xdr:cNvPr id="258" name="フローチャート : 判断 257"/>
        <xdr:cNvSpPr/>
      </xdr:nvSpPr>
      <xdr:spPr>
        <a:xfrm>
          <a:off x="14732000" y="98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16273</xdr:rowOff>
    </xdr:from>
    <xdr:ext cx="762000" cy="259045"/>
    <xdr:sp macro="" textlink="">
      <xdr:nvSpPr>
        <xdr:cNvPr id="259" name="テキスト ボックス 258"/>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14986</xdr:rowOff>
    </xdr:from>
    <xdr:to>
      <xdr:col>20</xdr:col>
      <xdr:colOff>158750</xdr:colOff>
      <xdr:row>56</xdr:row>
      <xdr:rowOff>140716</xdr:rowOff>
    </xdr:to>
    <xdr:cxnSp macro="">
      <xdr:nvCxnSpPr>
        <xdr:cNvPr id="260" name="直線コネクタ 259"/>
        <xdr:cNvCxnSpPr/>
      </xdr:nvCxnSpPr>
      <xdr:spPr>
        <a:xfrm>
          <a:off x="13004800" y="9101836"/>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119634</xdr:rowOff>
    </xdr:from>
    <xdr:to>
      <xdr:col>20</xdr:col>
      <xdr:colOff>209550</xdr:colOff>
      <xdr:row>58</xdr:row>
      <xdr:rowOff>49784</xdr:rowOff>
    </xdr:to>
    <xdr:sp macro="" textlink="">
      <xdr:nvSpPr>
        <xdr:cNvPr id="261" name="フローチャート : 判断 260"/>
        <xdr:cNvSpPr/>
      </xdr:nvSpPr>
      <xdr:spPr>
        <a:xfrm>
          <a:off x="13843000" y="98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34561</xdr:rowOff>
    </xdr:from>
    <xdr:ext cx="762000" cy="259045"/>
    <xdr:sp macro="" textlink="">
      <xdr:nvSpPr>
        <xdr:cNvPr id="262" name="テキスト ボックス 261"/>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73914</xdr:rowOff>
    </xdr:from>
    <xdr:to>
      <xdr:col>19</xdr:col>
      <xdr:colOff>6350</xdr:colOff>
      <xdr:row>58</xdr:row>
      <xdr:rowOff>4064</xdr:rowOff>
    </xdr:to>
    <xdr:sp macro="" textlink="">
      <xdr:nvSpPr>
        <xdr:cNvPr id="263" name="フローチャート : 判断 262"/>
        <xdr:cNvSpPr/>
      </xdr:nvSpPr>
      <xdr:spPr>
        <a:xfrm>
          <a:off x="12954000" y="98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160291</xdr:rowOff>
    </xdr:from>
    <xdr:ext cx="762000" cy="259045"/>
    <xdr:sp macro="" textlink="">
      <xdr:nvSpPr>
        <xdr:cNvPr id="264" name="テキスト ボックス 263"/>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70" name="円/楕円 269"/>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78503</xdr:rowOff>
    </xdr:from>
    <xdr:ext cx="762000" cy="259045"/>
    <xdr:sp macro="" textlink="">
      <xdr:nvSpPr>
        <xdr:cNvPr id="271" name="その他該当値テキスト"/>
        <xdr:cNvSpPr txBox="1"/>
      </xdr:nvSpPr>
      <xdr:spPr>
        <a:xfrm>
          <a:off x="16598900" y="95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142494</xdr:rowOff>
    </xdr:from>
    <xdr:to>
      <xdr:col>22</xdr:col>
      <xdr:colOff>615950</xdr:colOff>
      <xdr:row>56</xdr:row>
      <xdr:rowOff>72644</xdr:rowOff>
    </xdr:to>
    <xdr:sp macro="" textlink="">
      <xdr:nvSpPr>
        <xdr:cNvPr id="272" name="円/楕円 271"/>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82821</xdr:rowOff>
    </xdr:from>
    <xdr:ext cx="736600" cy="259045"/>
    <xdr:sp macro="" textlink="">
      <xdr:nvSpPr>
        <xdr:cNvPr id="273" name="テキスト ボックス 272"/>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105918</xdr:rowOff>
    </xdr:from>
    <xdr:to>
      <xdr:col>21</xdr:col>
      <xdr:colOff>412750</xdr:colOff>
      <xdr:row>56</xdr:row>
      <xdr:rowOff>36068</xdr:rowOff>
    </xdr:to>
    <xdr:sp macro="" textlink="">
      <xdr:nvSpPr>
        <xdr:cNvPr id="274" name="円/楕円 273"/>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46245</xdr:rowOff>
    </xdr:from>
    <xdr:ext cx="762000" cy="259045"/>
    <xdr:sp macro="" textlink="">
      <xdr:nvSpPr>
        <xdr:cNvPr id="275" name="テキスト ボックス 274"/>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89916</xdr:rowOff>
    </xdr:from>
    <xdr:to>
      <xdr:col>20</xdr:col>
      <xdr:colOff>209550</xdr:colOff>
      <xdr:row>57</xdr:row>
      <xdr:rowOff>20066</xdr:rowOff>
    </xdr:to>
    <xdr:sp macro="" textlink="">
      <xdr:nvSpPr>
        <xdr:cNvPr id="276" name="円/楕円 275"/>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77" name="テキスト ボックス 276"/>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135636</xdr:rowOff>
    </xdr:from>
    <xdr:to>
      <xdr:col>19</xdr:col>
      <xdr:colOff>6350</xdr:colOff>
      <xdr:row>53</xdr:row>
      <xdr:rowOff>65786</xdr:rowOff>
    </xdr:to>
    <xdr:sp macro="" textlink="">
      <xdr:nvSpPr>
        <xdr:cNvPr id="278" name="円/楕円 277"/>
        <xdr:cNvSpPr/>
      </xdr:nvSpPr>
      <xdr:spPr>
        <a:xfrm>
          <a:off x="12954000" y="90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75963</xdr:rowOff>
    </xdr:from>
    <xdr:ext cx="762000" cy="259045"/>
    <xdr:sp macro="" textlink="">
      <xdr:nvSpPr>
        <xdr:cNvPr id="279" name="テキスト ボックス 278"/>
        <xdr:cNvSpPr txBox="1"/>
      </xdr:nvSpPr>
      <xdr:spPr>
        <a:xfrm>
          <a:off x="12623800" y="88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かかる経常収支比率が類似団体平均、埼玉県平均をそれぞれ大きく上回っている。これは、ごみ処理業務を一部事務組合（東埼玉資源環境組合）で行っていることから、組合に対する負担金を支出していることによるものである。市の出資する法人等各種団体への補助金については、補助目的や補助内容を精査するほか、補助対象経費及び補助率を明確化するなどし、適正な補助事業を進め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6" name="直線コネクタ 305"/>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7"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08" name="直線コネクタ 307"/>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9"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0" name="直線コネクタ 309"/>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77470</xdr:rowOff>
    </xdr:from>
    <xdr:to>
      <xdr:col>24</xdr:col>
      <xdr:colOff>31750</xdr:colOff>
      <xdr:row>39</xdr:row>
      <xdr:rowOff>92710</xdr:rowOff>
    </xdr:to>
    <xdr:cxnSp macro="">
      <xdr:nvCxnSpPr>
        <xdr:cNvPr id="311" name="直線コネクタ 310"/>
        <xdr:cNvCxnSpPr/>
      </xdr:nvCxnSpPr>
      <xdr:spPr>
        <a:xfrm flipV="1">
          <a:off x="15671800" y="676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2"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3" name="フローチャート : 判断 312"/>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39</xdr:row>
      <xdr:rowOff>115570</xdr:rowOff>
    </xdr:to>
    <xdr:cxnSp macro="">
      <xdr:nvCxnSpPr>
        <xdr:cNvPr id="314" name="直線コネクタ 313"/>
        <xdr:cNvCxnSpPr/>
      </xdr:nvCxnSpPr>
      <xdr:spPr>
        <a:xfrm flipV="1">
          <a:off x="14782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5" name="フローチャート : 判断 314"/>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6" name="テキスト ボックス 315"/>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115570</xdr:rowOff>
    </xdr:from>
    <xdr:to>
      <xdr:col>21</xdr:col>
      <xdr:colOff>361950</xdr:colOff>
      <xdr:row>40</xdr:row>
      <xdr:rowOff>5080</xdr:rowOff>
    </xdr:to>
    <xdr:cxnSp macro="">
      <xdr:nvCxnSpPr>
        <xdr:cNvPr id="317" name="直線コネクタ 316"/>
        <xdr:cNvCxnSpPr/>
      </xdr:nvCxnSpPr>
      <xdr:spPr>
        <a:xfrm flipV="1">
          <a:off x="13893800" y="680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18" name="フローチャート :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40</xdr:row>
      <xdr:rowOff>5080</xdr:rowOff>
    </xdr:to>
    <xdr:cxnSp macro="">
      <xdr:nvCxnSpPr>
        <xdr:cNvPr id="320" name="直線コネクタ 319"/>
        <xdr:cNvCxnSpPr/>
      </xdr:nvCxnSpPr>
      <xdr:spPr>
        <a:xfrm>
          <a:off x="13004800" y="65201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3" name="フローチャート : 判断 322"/>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4" name="テキスト ボックス 323"/>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26670</xdr:rowOff>
    </xdr:from>
    <xdr:to>
      <xdr:col>24</xdr:col>
      <xdr:colOff>82550</xdr:colOff>
      <xdr:row>39</xdr:row>
      <xdr:rowOff>128270</xdr:rowOff>
    </xdr:to>
    <xdr:sp macro="" textlink="">
      <xdr:nvSpPr>
        <xdr:cNvPr id="330" name="円/楕円 329"/>
        <xdr:cNvSpPr/>
      </xdr:nvSpPr>
      <xdr:spPr>
        <a:xfrm>
          <a:off x="16459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170197</xdr:rowOff>
    </xdr:from>
    <xdr:ext cx="762000" cy="259045"/>
    <xdr:sp macro="" textlink="">
      <xdr:nvSpPr>
        <xdr:cNvPr id="331" name="補助費等該当値テキスト"/>
        <xdr:cNvSpPr txBox="1"/>
      </xdr:nvSpPr>
      <xdr:spPr>
        <a:xfrm>
          <a:off x="16598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41910</xdr:rowOff>
    </xdr:from>
    <xdr:to>
      <xdr:col>22</xdr:col>
      <xdr:colOff>615950</xdr:colOff>
      <xdr:row>39</xdr:row>
      <xdr:rowOff>143510</xdr:rowOff>
    </xdr:to>
    <xdr:sp macro="" textlink="">
      <xdr:nvSpPr>
        <xdr:cNvPr id="332" name="円/楕円 331"/>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128287</xdr:rowOff>
    </xdr:from>
    <xdr:ext cx="736600" cy="259045"/>
    <xdr:sp macro="" textlink="">
      <xdr:nvSpPr>
        <xdr:cNvPr id="333" name="テキスト ボックス 332"/>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64770</xdr:rowOff>
    </xdr:from>
    <xdr:to>
      <xdr:col>21</xdr:col>
      <xdr:colOff>412750</xdr:colOff>
      <xdr:row>39</xdr:row>
      <xdr:rowOff>166370</xdr:rowOff>
    </xdr:to>
    <xdr:sp macro="" textlink="">
      <xdr:nvSpPr>
        <xdr:cNvPr id="334" name="円/楕円 333"/>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151147</xdr:rowOff>
    </xdr:from>
    <xdr:ext cx="762000" cy="259045"/>
    <xdr:sp macro="" textlink="">
      <xdr:nvSpPr>
        <xdr:cNvPr id="335" name="テキスト ボックス 334"/>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125730</xdr:rowOff>
    </xdr:from>
    <xdr:to>
      <xdr:col>20</xdr:col>
      <xdr:colOff>209550</xdr:colOff>
      <xdr:row>40</xdr:row>
      <xdr:rowOff>55880</xdr:rowOff>
    </xdr:to>
    <xdr:sp macro="" textlink="">
      <xdr:nvSpPr>
        <xdr:cNvPr id="336" name="円/楕円 335"/>
        <xdr:cNvSpPr/>
      </xdr:nvSpPr>
      <xdr:spPr>
        <a:xfrm>
          <a:off x="13843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40657</xdr:rowOff>
    </xdr:from>
    <xdr:ext cx="762000" cy="259045"/>
    <xdr:sp macro="" textlink="">
      <xdr:nvSpPr>
        <xdr:cNvPr id="337" name="テキスト ボックス 336"/>
        <xdr:cNvSpPr txBox="1"/>
      </xdr:nvSpPr>
      <xdr:spPr>
        <a:xfrm>
          <a:off x="13512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125730</xdr:rowOff>
    </xdr:from>
    <xdr:to>
      <xdr:col>19</xdr:col>
      <xdr:colOff>6350</xdr:colOff>
      <xdr:row>38</xdr:row>
      <xdr:rowOff>55880</xdr:rowOff>
    </xdr:to>
    <xdr:sp macro="" textlink="">
      <xdr:nvSpPr>
        <xdr:cNvPr id="338" name="円/楕円 337"/>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40657</xdr:rowOff>
    </xdr:from>
    <xdr:ext cx="762000" cy="259045"/>
    <xdr:sp macro="" textlink="">
      <xdr:nvSpPr>
        <xdr:cNvPr id="339" name="テキスト ボックス 338"/>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公債費にかかる経常収支比率が類似団体平均、埼玉県平均より低くなっており、また、人口一人当たりの決算額も類似団体平均を</a:t>
          </a:r>
          <a:r>
            <a:rPr kumimoji="1" lang="en-US" altLang="ja-JP" sz="1300">
              <a:latin typeface="ＭＳ Ｐゴシック"/>
            </a:rPr>
            <a:t>34.9</a:t>
          </a:r>
          <a:r>
            <a:rPr kumimoji="1" lang="ja-JP" altLang="en-US" sz="1300">
              <a:latin typeface="ＭＳ Ｐゴシック"/>
            </a:rPr>
            <a:t>％下回っている。今後も起債の借入れをできるだけ抑制しながら実質公債費比率の上昇を抑えるように努める。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7" name="直線コネクタ 366"/>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8"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9" name="直線コネクタ 368"/>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0"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1" name="直線コネクタ 370"/>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88900</xdr:rowOff>
    </xdr:to>
    <xdr:cxnSp macro="">
      <xdr:nvCxnSpPr>
        <xdr:cNvPr id="372" name="直線コネクタ 371"/>
        <xdr:cNvCxnSpPr/>
      </xdr:nvCxnSpPr>
      <xdr:spPr>
        <a:xfrm flipV="1">
          <a:off x="3987800" y="130276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3"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4" name="フローチャート : 判断 373"/>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127000</xdr:rowOff>
    </xdr:to>
    <xdr:cxnSp macro="">
      <xdr:nvCxnSpPr>
        <xdr:cNvPr id="375" name="直線コネクタ 374"/>
        <xdr:cNvCxnSpPr/>
      </xdr:nvCxnSpPr>
      <xdr:spPr>
        <a:xfrm flipV="1">
          <a:off x="3098800" y="1311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6" name="フローチャート :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76</xdr:row>
      <xdr:rowOff>127000</xdr:rowOff>
    </xdr:to>
    <xdr:cxnSp macro="">
      <xdr:nvCxnSpPr>
        <xdr:cNvPr id="378" name="直線コネクタ 377"/>
        <xdr:cNvCxnSpPr/>
      </xdr:nvCxnSpPr>
      <xdr:spPr>
        <a:xfrm>
          <a:off x="2209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79" name="フローチャート : 判断 378"/>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0" name="テキスト ボックス 379"/>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111761</xdr:rowOff>
    </xdr:to>
    <xdr:cxnSp macro="">
      <xdr:nvCxnSpPr>
        <xdr:cNvPr id="381" name="直線コネクタ 380"/>
        <xdr:cNvCxnSpPr/>
      </xdr:nvCxnSpPr>
      <xdr:spPr>
        <a:xfrm>
          <a:off x="1320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2" name="フローチャート : 判断 381"/>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3" name="テキスト ボックス 382"/>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4" name="フローチャート : 判断 383"/>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5" name="テキスト ボックス 38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91" name="円/楕円 390"/>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92"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93" name="円/楕円 392"/>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94" name="テキスト ボックス 393"/>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5" name="円/楕円 39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6" name="テキスト ボックス 39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7" name="円/楕円 396"/>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8" name="テキスト ボックス 397"/>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9" name="円/楕円 398"/>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400" name="テキスト ボックス 399"/>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かかる経常収支比率は、埼玉県平均及び類似団体平均と近い値になっている。今後も事務事業の見直しによる経費の削減や、公営企業会計における使用料等の適正化による繰出金の抑制など、普通会計の負担額を減らしていくよう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6" name="直線コネクタ 425"/>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7"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28" name="直線コネクタ 427"/>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77</xdr:row>
      <xdr:rowOff>143002</xdr:rowOff>
    </xdr:to>
    <xdr:cxnSp macro="">
      <xdr:nvCxnSpPr>
        <xdr:cNvPr id="431" name="直線コネクタ 430"/>
        <xdr:cNvCxnSpPr/>
      </xdr:nvCxnSpPr>
      <xdr:spPr>
        <a:xfrm flipV="1">
          <a:off x="15671800" y="13340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2"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3" name="フローチャート : 判断 432"/>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143002</xdr:rowOff>
    </xdr:to>
    <xdr:cxnSp macro="">
      <xdr:nvCxnSpPr>
        <xdr:cNvPr id="434" name="直線コネクタ 433"/>
        <xdr:cNvCxnSpPr/>
      </xdr:nvCxnSpPr>
      <xdr:spPr>
        <a:xfrm>
          <a:off x="14782800" y="132577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5" name="フローチャート : 判断 434"/>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6" name="テキスト ボックス 435"/>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165863</xdr:rowOff>
    </xdr:to>
    <xdr:cxnSp macro="">
      <xdr:nvCxnSpPr>
        <xdr:cNvPr id="437" name="直線コネクタ 436"/>
        <xdr:cNvCxnSpPr/>
      </xdr:nvCxnSpPr>
      <xdr:spPr>
        <a:xfrm flipV="1">
          <a:off x="13893800" y="132577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77</xdr:row>
      <xdr:rowOff>165863</xdr:rowOff>
    </xdr:to>
    <xdr:cxnSp macro="">
      <xdr:nvCxnSpPr>
        <xdr:cNvPr id="440" name="直線コネクタ 439"/>
        <xdr:cNvCxnSpPr/>
      </xdr:nvCxnSpPr>
      <xdr:spPr>
        <a:xfrm>
          <a:off x="13004800" y="12814300"/>
          <a:ext cx="889000" cy="5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1" name="フローチャート : 判断 440"/>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2" name="テキスト ボックス 441"/>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3" name="フローチャート : 判断 442"/>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4" name="テキスト ボックス 443"/>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50" name="円/楕円 449"/>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1"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52" name="円/楕円 451"/>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3" name="テキスト ボックス 452"/>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4" name="円/楕円 453"/>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55" name="テキスト ボックス 454"/>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115063</xdr:rowOff>
    </xdr:from>
    <xdr:to>
      <xdr:col>20</xdr:col>
      <xdr:colOff>209550</xdr:colOff>
      <xdr:row>78</xdr:row>
      <xdr:rowOff>45213</xdr:rowOff>
    </xdr:to>
    <xdr:sp macro="" textlink="">
      <xdr:nvSpPr>
        <xdr:cNvPr id="456" name="円/楕円 455"/>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29990</xdr:rowOff>
    </xdr:from>
    <xdr:ext cx="762000" cy="259045"/>
    <xdr:sp macro="" textlink="">
      <xdr:nvSpPr>
        <xdr:cNvPr id="457" name="テキスト ボックス 456"/>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8" name="円/楕円 457"/>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9" name="テキスト ボックス 458"/>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埼玉県草加市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44062</xdr:rowOff>
    </xdr:from>
    <xdr:to>
      <xdr:col>4</xdr:col>
      <xdr:colOff>1117600</xdr:colOff>
      <xdr:row>19</xdr:row>
      <xdr:rowOff>77601</xdr:rowOff>
    </xdr:to>
    <xdr:cxnSp macro="">
      <xdr:nvCxnSpPr>
        <xdr:cNvPr id="52" name="直線コネクタ 51"/>
        <xdr:cNvCxnSpPr/>
      </xdr:nvCxnSpPr>
      <xdr:spPr bwMode="auto">
        <a:xfrm flipV="1">
          <a:off x="5003800" y="3349237"/>
          <a:ext cx="6477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77601</xdr:rowOff>
    </xdr:from>
    <xdr:to>
      <xdr:col>4</xdr:col>
      <xdr:colOff>469900</xdr:colOff>
      <xdr:row>19</xdr:row>
      <xdr:rowOff>130963</xdr:rowOff>
    </xdr:to>
    <xdr:cxnSp macro="">
      <xdr:nvCxnSpPr>
        <xdr:cNvPr id="55" name="直線コネクタ 54"/>
        <xdr:cNvCxnSpPr/>
      </xdr:nvCxnSpPr>
      <xdr:spPr bwMode="auto">
        <a:xfrm flipV="1">
          <a:off x="4305300" y="3382776"/>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61599</xdr:rowOff>
    </xdr:from>
    <xdr:to>
      <xdr:col>3</xdr:col>
      <xdr:colOff>904875</xdr:colOff>
      <xdr:row>19</xdr:row>
      <xdr:rowOff>130963</xdr:rowOff>
    </xdr:to>
    <xdr:cxnSp macro="">
      <xdr:nvCxnSpPr>
        <xdr:cNvPr id="58" name="直線コネクタ 57"/>
        <xdr:cNvCxnSpPr/>
      </xdr:nvCxnSpPr>
      <xdr:spPr bwMode="auto">
        <a:xfrm>
          <a:off x="3606800" y="3366774"/>
          <a:ext cx="698500" cy="6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156239</xdr:rowOff>
    </xdr:from>
    <xdr:to>
      <xdr:col>3</xdr:col>
      <xdr:colOff>206375</xdr:colOff>
      <xdr:row>19</xdr:row>
      <xdr:rowOff>61599</xdr:rowOff>
    </xdr:to>
    <xdr:cxnSp macro="">
      <xdr:nvCxnSpPr>
        <xdr:cNvPr id="61" name="直線コネクタ 60"/>
        <xdr:cNvCxnSpPr/>
      </xdr:nvCxnSpPr>
      <xdr:spPr bwMode="auto">
        <a:xfrm>
          <a:off x="2908300" y="3289964"/>
          <a:ext cx="698500" cy="7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164712</xdr:rowOff>
    </xdr:from>
    <xdr:to>
      <xdr:col>5</xdr:col>
      <xdr:colOff>34925</xdr:colOff>
      <xdr:row>19</xdr:row>
      <xdr:rowOff>94862</xdr:rowOff>
    </xdr:to>
    <xdr:sp macro="" textlink="">
      <xdr:nvSpPr>
        <xdr:cNvPr id="71" name="円/楕円 70"/>
        <xdr:cNvSpPr/>
      </xdr:nvSpPr>
      <xdr:spPr bwMode="auto">
        <a:xfrm>
          <a:off x="5600700" y="329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73289</xdr:rowOff>
    </xdr:from>
    <xdr:ext cx="762000" cy="259045"/>
    <xdr:sp macro="" textlink="">
      <xdr:nvSpPr>
        <xdr:cNvPr id="72" name="人口1人当たり決算額の推移該当値テキスト130"/>
        <xdr:cNvSpPr txBox="1"/>
      </xdr:nvSpPr>
      <xdr:spPr>
        <a:xfrm>
          <a:off x="5740400" y="32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47,998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26801</xdr:rowOff>
    </xdr:from>
    <xdr:to>
      <xdr:col>4</xdr:col>
      <xdr:colOff>520700</xdr:colOff>
      <xdr:row>19</xdr:row>
      <xdr:rowOff>128401</xdr:rowOff>
    </xdr:to>
    <xdr:sp macro="" textlink="">
      <xdr:nvSpPr>
        <xdr:cNvPr id="73" name="円/楕円 72"/>
        <xdr:cNvSpPr/>
      </xdr:nvSpPr>
      <xdr:spPr bwMode="auto">
        <a:xfrm>
          <a:off x="4953000" y="3331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113178</xdr:rowOff>
    </xdr:from>
    <xdr:ext cx="736600" cy="259045"/>
    <xdr:sp macro="" textlink="">
      <xdr:nvSpPr>
        <xdr:cNvPr id="74" name="テキスト ボックス 73"/>
        <xdr:cNvSpPr txBox="1"/>
      </xdr:nvSpPr>
      <xdr:spPr>
        <a:xfrm>
          <a:off x="4622800" y="341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46,971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80163</xdr:rowOff>
    </xdr:from>
    <xdr:to>
      <xdr:col>3</xdr:col>
      <xdr:colOff>955675</xdr:colOff>
      <xdr:row>20</xdr:row>
      <xdr:rowOff>10313</xdr:rowOff>
    </xdr:to>
    <xdr:sp macro="" textlink="">
      <xdr:nvSpPr>
        <xdr:cNvPr id="75" name="円/楕円 74"/>
        <xdr:cNvSpPr/>
      </xdr:nvSpPr>
      <xdr:spPr bwMode="auto">
        <a:xfrm>
          <a:off x="4254500" y="338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166540</xdr:rowOff>
    </xdr:from>
    <xdr:ext cx="762000" cy="259045"/>
    <xdr:sp macro="" textlink="">
      <xdr:nvSpPr>
        <xdr:cNvPr id="76" name="テキスト ボックス 75"/>
        <xdr:cNvSpPr txBox="1"/>
      </xdr:nvSpPr>
      <xdr:spPr>
        <a:xfrm>
          <a:off x="3924300" y="347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45,337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10799</xdr:rowOff>
    </xdr:from>
    <xdr:to>
      <xdr:col>3</xdr:col>
      <xdr:colOff>257175</xdr:colOff>
      <xdr:row>19</xdr:row>
      <xdr:rowOff>112399</xdr:rowOff>
    </xdr:to>
    <xdr:sp macro="" textlink="">
      <xdr:nvSpPr>
        <xdr:cNvPr id="77" name="円/楕円 76"/>
        <xdr:cNvSpPr/>
      </xdr:nvSpPr>
      <xdr:spPr bwMode="auto">
        <a:xfrm>
          <a:off x="3556000" y="331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97176</xdr:rowOff>
    </xdr:from>
    <xdr:ext cx="762000" cy="259045"/>
    <xdr:sp macro="" textlink="">
      <xdr:nvSpPr>
        <xdr:cNvPr id="78" name="テキスト ボックス 77"/>
        <xdr:cNvSpPr txBox="1"/>
      </xdr:nvSpPr>
      <xdr:spPr>
        <a:xfrm>
          <a:off x="3225800" y="340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47,461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105439</xdr:rowOff>
    </xdr:from>
    <xdr:to>
      <xdr:col>2</xdr:col>
      <xdr:colOff>692150</xdr:colOff>
      <xdr:row>19</xdr:row>
      <xdr:rowOff>35589</xdr:rowOff>
    </xdr:to>
    <xdr:sp macro="" textlink="">
      <xdr:nvSpPr>
        <xdr:cNvPr id="79" name="円/楕円 78"/>
        <xdr:cNvSpPr/>
      </xdr:nvSpPr>
      <xdr:spPr bwMode="auto">
        <a:xfrm>
          <a:off x="2857500" y="323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20366</xdr:rowOff>
    </xdr:from>
    <xdr:ext cx="762000" cy="259045"/>
    <xdr:sp macro="" textlink="">
      <xdr:nvSpPr>
        <xdr:cNvPr id="80" name="テキスト ボックス 79"/>
        <xdr:cNvSpPr txBox="1"/>
      </xdr:nvSpPr>
      <xdr:spPr>
        <a:xfrm>
          <a:off x="2527300" y="332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319786</xdr:rowOff>
    </xdr:from>
    <xdr:to>
      <xdr:col>4</xdr:col>
      <xdr:colOff>1117600</xdr:colOff>
      <xdr:row>36</xdr:row>
      <xdr:rowOff>33427</xdr:rowOff>
    </xdr:to>
    <xdr:cxnSp macro="">
      <xdr:nvCxnSpPr>
        <xdr:cNvPr id="113" name="直線コネクタ 112"/>
        <xdr:cNvCxnSpPr/>
      </xdr:nvCxnSpPr>
      <xdr:spPr bwMode="auto">
        <a:xfrm flipV="1">
          <a:off x="5003800" y="6930136"/>
          <a:ext cx="647700" cy="5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333997</xdr:rowOff>
    </xdr:from>
    <xdr:to>
      <xdr:col>4</xdr:col>
      <xdr:colOff>469900</xdr:colOff>
      <xdr:row>36</xdr:row>
      <xdr:rowOff>33427</xdr:rowOff>
    </xdr:to>
    <xdr:cxnSp macro="">
      <xdr:nvCxnSpPr>
        <xdr:cNvPr id="116" name="直線コネクタ 115"/>
        <xdr:cNvCxnSpPr/>
      </xdr:nvCxnSpPr>
      <xdr:spPr bwMode="auto">
        <a:xfrm>
          <a:off x="4305300" y="6944347"/>
          <a:ext cx="6985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254102</xdr:rowOff>
    </xdr:from>
    <xdr:to>
      <xdr:col>3</xdr:col>
      <xdr:colOff>904875</xdr:colOff>
      <xdr:row>35</xdr:row>
      <xdr:rowOff>333997</xdr:rowOff>
    </xdr:to>
    <xdr:cxnSp macro="">
      <xdr:nvCxnSpPr>
        <xdr:cNvPr id="119" name="直線コネクタ 118"/>
        <xdr:cNvCxnSpPr/>
      </xdr:nvCxnSpPr>
      <xdr:spPr bwMode="auto">
        <a:xfrm>
          <a:off x="3606800" y="6864452"/>
          <a:ext cx="698500" cy="7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254102</xdr:rowOff>
    </xdr:from>
    <xdr:to>
      <xdr:col>3</xdr:col>
      <xdr:colOff>206375</xdr:colOff>
      <xdr:row>35</xdr:row>
      <xdr:rowOff>304050</xdr:rowOff>
    </xdr:to>
    <xdr:cxnSp macro="">
      <xdr:nvCxnSpPr>
        <xdr:cNvPr id="122" name="直線コネクタ 121"/>
        <xdr:cNvCxnSpPr/>
      </xdr:nvCxnSpPr>
      <xdr:spPr bwMode="auto">
        <a:xfrm flipV="1">
          <a:off x="2908300" y="6864452"/>
          <a:ext cx="698500" cy="49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268986</xdr:rowOff>
    </xdr:from>
    <xdr:to>
      <xdr:col>5</xdr:col>
      <xdr:colOff>34925</xdr:colOff>
      <xdr:row>36</xdr:row>
      <xdr:rowOff>27686</xdr:rowOff>
    </xdr:to>
    <xdr:sp macro="" textlink="">
      <xdr:nvSpPr>
        <xdr:cNvPr id="132" name="円/楕円 131"/>
        <xdr:cNvSpPr/>
      </xdr:nvSpPr>
      <xdr:spPr bwMode="auto">
        <a:xfrm>
          <a:off x="5600700" y="687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241063</xdr:rowOff>
    </xdr:from>
    <xdr:ext cx="762000" cy="259045"/>
    <xdr:sp macro="" textlink="">
      <xdr:nvSpPr>
        <xdr:cNvPr id="133" name="人口1人当たり決算額の推移該当値テキスト445"/>
        <xdr:cNvSpPr txBox="1"/>
      </xdr:nvSpPr>
      <xdr:spPr>
        <a:xfrm>
          <a:off x="57404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325527</xdr:rowOff>
    </xdr:from>
    <xdr:to>
      <xdr:col>4</xdr:col>
      <xdr:colOff>520700</xdr:colOff>
      <xdr:row>36</xdr:row>
      <xdr:rowOff>84227</xdr:rowOff>
    </xdr:to>
    <xdr:sp macro="" textlink="">
      <xdr:nvSpPr>
        <xdr:cNvPr id="134" name="円/楕円 133"/>
        <xdr:cNvSpPr/>
      </xdr:nvSpPr>
      <xdr:spPr bwMode="auto">
        <a:xfrm>
          <a:off x="4953000" y="693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69004</xdr:rowOff>
    </xdr:from>
    <xdr:ext cx="736600" cy="259045"/>
    <xdr:sp macro="" textlink="">
      <xdr:nvSpPr>
        <xdr:cNvPr id="135" name="テキスト ボックス 134"/>
        <xdr:cNvSpPr txBox="1"/>
      </xdr:nvSpPr>
      <xdr:spPr>
        <a:xfrm>
          <a:off x="4622800" y="7022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283197</xdr:rowOff>
    </xdr:from>
    <xdr:to>
      <xdr:col>3</xdr:col>
      <xdr:colOff>955675</xdr:colOff>
      <xdr:row>36</xdr:row>
      <xdr:rowOff>41897</xdr:rowOff>
    </xdr:to>
    <xdr:sp macro="" textlink="">
      <xdr:nvSpPr>
        <xdr:cNvPr id="136" name="円/楕円 135"/>
        <xdr:cNvSpPr/>
      </xdr:nvSpPr>
      <xdr:spPr bwMode="auto">
        <a:xfrm>
          <a:off x="4254500" y="689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26674</xdr:rowOff>
    </xdr:from>
    <xdr:ext cx="762000" cy="259045"/>
    <xdr:sp macro="" textlink="">
      <xdr:nvSpPr>
        <xdr:cNvPr id="137" name="テキスト ボックス 136"/>
        <xdr:cNvSpPr txBox="1"/>
      </xdr:nvSpPr>
      <xdr:spPr>
        <a:xfrm>
          <a:off x="3924300" y="697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203302</xdr:rowOff>
    </xdr:from>
    <xdr:to>
      <xdr:col>3</xdr:col>
      <xdr:colOff>257175</xdr:colOff>
      <xdr:row>35</xdr:row>
      <xdr:rowOff>304902</xdr:rowOff>
    </xdr:to>
    <xdr:sp macro="" textlink="">
      <xdr:nvSpPr>
        <xdr:cNvPr id="138" name="円/楕円 137"/>
        <xdr:cNvSpPr/>
      </xdr:nvSpPr>
      <xdr:spPr bwMode="auto">
        <a:xfrm>
          <a:off x="3556000" y="681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289679</xdr:rowOff>
    </xdr:from>
    <xdr:ext cx="762000" cy="259045"/>
    <xdr:sp macro="" textlink="">
      <xdr:nvSpPr>
        <xdr:cNvPr id="139" name="テキスト ボックス 138"/>
        <xdr:cNvSpPr txBox="1"/>
      </xdr:nvSpPr>
      <xdr:spPr>
        <a:xfrm>
          <a:off x="3225800" y="69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253250</xdr:rowOff>
    </xdr:from>
    <xdr:to>
      <xdr:col>2</xdr:col>
      <xdr:colOff>692150</xdr:colOff>
      <xdr:row>36</xdr:row>
      <xdr:rowOff>11950</xdr:rowOff>
    </xdr:to>
    <xdr:sp macro="" textlink="">
      <xdr:nvSpPr>
        <xdr:cNvPr id="140" name="円/楕円 139"/>
        <xdr:cNvSpPr/>
      </xdr:nvSpPr>
      <xdr:spPr bwMode="auto">
        <a:xfrm>
          <a:off x="2857500" y="6863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339627</xdr:rowOff>
    </xdr:from>
    <xdr:ext cx="762000" cy="259045"/>
    <xdr:sp macro="" textlink="">
      <xdr:nvSpPr>
        <xdr:cNvPr id="141" name="テキスト ボックス 140"/>
        <xdr:cNvSpPr txBox="1"/>
      </xdr:nvSpPr>
      <xdr:spPr>
        <a:xfrm>
          <a:off x="2527300" y="69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245,878
240,583
27.46
73,840,684
68,416,804
4,814,359
42,410,750
58,285,065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35491</xdr:rowOff>
    </xdr:from>
    <xdr:to>
      <xdr:col>6</xdr:col>
      <xdr:colOff>511175</xdr:colOff>
      <xdr:row>39</xdr:row>
      <xdr:rowOff>57306</xdr:rowOff>
    </xdr:to>
    <xdr:cxnSp macro="">
      <xdr:nvCxnSpPr>
        <xdr:cNvPr id="63" name="直線コネクタ 62"/>
        <xdr:cNvCxnSpPr/>
      </xdr:nvCxnSpPr>
      <xdr:spPr>
        <a:xfrm flipV="1">
          <a:off x="3797300" y="6722041"/>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57306</xdr:rowOff>
    </xdr:from>
    <xdr:to>
      <xdr:col>5</xdr:col>
      <xdr:colOff>358775</xdr:colOff>
      <xdr:row>39</xdr:row>
      <xdr:rowOff>85196</xdr:rowOff>
    </xdr:to>
    <xdr:cxnSp macro="">
      <xdr:nvCxnSpPr>
        <xdr:cNvPr id="66" name="直線コネクタ 65"/>
        <xdr:cNvCxnSpPr/>
      </xdr:nvCxnSpPr>
      <xdr:spPr>
        <a:xfrm flipV="1">
          <a:off x="2908300" y="6743856"/>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47411</xdr:rowOff>
    </xdr:from>
    <xdr:to>
      <xdr:col>4</xdr:col>
      <xdr:colOff>155575</xdr:colOff>
      <xdr:row>39</xdr:row>
      <xdr:rowOff>85196</xdr:rowOff>
    </xdr:to>
    <xdr:cxnSp macro="">
      <xdr:nvCxnSpPr>
        <xdr:cNvPr id="69" name="直線コネクタ 68"/>
        <xdr:cNvCxnSpPr/>
      </xdr:nvCxnSpPr>
      <xdr:spPr>
        <a:xfrm>
          <a:off x="2019300" y="6733961"/>
          <a:ext cx="889000" cy="3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127127</xdr:rowOff>
    </xdr:from>
    <xdr:to>
      <xdr:col>2</xdr:col>
      <xdr:colOff>638175</xdr:colOff>
      <xdr:row>39</xdr:row>
      <xdr:rowOff>47411</xdr:rowOff>
    </xdr:to>
    <xdr:cxnSp macro="">
      <xdr:nvCxnSpPr>
        <xdr:cNvPr id="72" name="直線コネクタ 71"/>
        <xdr:cNvCxnSpPr/>
      </xdr:nvCxnSpPr>
      <xdr:spPr>
        <a:xfrm>
          <a:off x="1130300" y="6642227"/>
          <a:ext cx="889000" cy="9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156141</xdr:rowOff>
    </xdr:from>
    <xdr:to>
      <xdr:col>6</xdr:col>
      <xdr:colOff>561975</xdr:colOff>
      <xdr:row>39</xdr:row>
      <xdr:rowOff>86291</xdr:rowOff>
    </xdr:to>
    <xdr:sp macro="" textlink="">
      <xdr:nvSpPr>
        <xdr:cNvPr id="82" name="円/楕円 81"/>
        <xdr:cNvSpPr/>
      </xdr:nvSpPr>
      <xdr:spPr>
        <a:xfrm>
          <a:off x="4584700" y="66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71068</xdr:rowOff>
    </xdr:from>
    <xdr:ext cx="534377" cy="259045"/>
    <xdr:sp macro="" textlink="">
      <xdr:nvSpPr>
        <xdr:cNvPr id="83" name="人件費該当値テキスト"/>
        <xdr:cNvSpPr txBox="1"/>
      </xdr:nvSpPr>
      <xdr:spPr>
        <a:xfrm>
          <a:off x="4686300" y="65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41,941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6506</xdr:rowOff>
    </xdr:from>
    <xdr:to>
      <xdr:col>5</xdr:col>
      <xdr:colOff>409575</xdr:colOff>
      <xdr:row>39</xdr:row>
      <xdr:rowOff>108106</xdr:rowOff>
    </xdr:to>
    <xdr:sp macro="" textlink="">
      <xdr:nvSpPr>
        <xdr:cNvPr id="84" name="円/楕円 83"/>
        <xdr:cNvSpPr/>
      </xdr:nvSpPr>
      <xdr:spPr>
        <a:xfrm>
          <a:off x="3746500" y="66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99233</xdr:rowOff>
    </xdr:from>
    <xdr:ext cx="534377" cy="259045"/>
    <xdr:sp macro="" textlink="">
      <xdr:nvSpPr>
        <xdr:cNvPr id="85" name="テキスト ボックス 84"/>
        <xdr:cNvSpPr txBox="1"/>
      </xdr:nvSpPr>
      <xdr:spPr>
        <a:xfrm>
          <a:off x="3530111" y="67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41,273</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34396</xdr:rowOff>
    </xdr:from>
    <xdr:to>
      <xdr:col>4</xdr:col>
      <xdr:colOff>206375</xdr:colOff>
      <xdr:row>39</xdr:row>
      <xdr:rowOff>135996</xdr:rowOff>
    </xdr:to>
    <xdr:sp macro="" textlink="">
      <xdr:nvSpPr>
        <xdr:cNvPr id="86" name="円/楕円 85"/>
        <xdr:cNvSpPr/>
      </xdr:nvSpPr>
      <xdr:spPr>
        <a:xfrm>
          <a:off x="2857500" y="67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127123</xdr:rowOff>
    </xdr:from>
    <xdr:ext cx="534377" cy="259045"/>
    <xdr:sp macro="" textlink="">
      <xdr:nvSpPr>
        <xdr:cNvPr id="87" name="テキスト ボックス 86"/>
        <xdr:cNvSpPr txBox="1"/>
      </xdr:nvSpPr>
      <xdr:spPr>
        <a:xfrm>
          <a:off x="2641111" y="68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168061</xdr:rowOff>
    </xdr:from>
    <xdr:to>
      <xdr:col>3</xdr:col>
      <xdr:colOff>3175</xdr:colOff>
      <xdr:row>39</xdr:row>
      <xdr:rowOff>98211</xdr:rowOff>
    </xdr:to>
    <xdr:sp macro="" textlink="">
      <xdr:nvSpPr>
        <xdr:cNvPr id="88" name="円/楕円 87"/>
        <xdr:cNvSpPr/>
      </xdr:nvSpPr>
      <xdr:spPr>
        <a:xfrm>
          <a:off x="1968500" y="66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89338</xdr:rowOff>
    </xdr:from>
    <xdr:ext cx="534377" cy="259045"/>
    <xdr:sp macro="" textlink="">
      <xdr:nvSpPr>
        <xdr:cNvPr id="89" name="テキスト ボックス 88"/>
        <xdr:cNvSpPr txBox="1"/>
      </xdr:nvSpPr>
      <xdr:spPr>
        <a:xfrm>
          <a:off x="1752111" y="67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76327</xdr:rowOff>
    </xdr:from>
    <xdr:to>
      <xdr:col>1</xdr:col>
      <xdr:colOff>485775</xdr:colOff>
      <xdr:row>39</xdr:row>
      <xdr:rowOff>6477</xdr:rowOff>
    </xdr:to>
    <xdr:sp macro="" textlink="">
      <xdr:nvSpPr>
        <xdr:cNvPr id="90" name="円/楕円 89"/>
        <xdr:cNvSpPr/>
      </xdr:nvSpPr>
      <xdr:spPr>
        <a:xfrm>
          <a:off x="1079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169054</xdr:rowOff>
    </xdr:from>
    <xdr:ext cx="534377" cy="259045"/>
    <xdr:sp macro="" textlink="">
      <xdr:nvSpPr>
        <xdr:cNvPr id="91" name="テキスト ボックス 90"/>
        <xdr:cNvSpPr txBox="1"/>
      </xdr:nvSpPr>
      <xdr:spPr>
        <a:xfrm>
          <a:off x="863111" y="668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161112</xdr:rowOff>
    </xdr:from>
    <xdr:to>
      <xdr:col>6</xdr:col>
      <xdr:colOff>511175</xdr:colOff>
      <xdr:row>56</xdr:row>
      <xdr:rowOff>83121</xdr:rowOff>
    </xdr:to>
    <xdr:cxnSp macro="">
      <xdr:nvCxnSpPr>
        <xdr:cNvPr id="121" name="直線コネクタ 120"/>
        <xdr:cNvCxnSpPr/>
      </xdr:nvCxnSpPr>
      <xdr:spPr>
        <a:xfrm flipV="1">
          <a:off x="3797300" y="9590862"/>
          <a:ext cx="8382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83121</xdr:rowOff>
    </xdr:from>
    <xdr:to>
      <xdr:col>5</xdr:col>
      <xdr:colOff>358775</xdr:colOff>
      <xdr:row>57</xdr:row>
      <xdr:rowOff>35116</xdr:rowOff>
    </xdr:to>
    <xdr:cxnSp macro="">
      <xdr:nvCxnSpPr>
        <xdr:cNvPr id="124" name="直線コネクタ 123"/>
        <xdr:cNvCxnSpPr/>
      </xdr:nvCxnSpPr>
      <xdr:spPr>
        <a:xfrm flipV="1">
          <a:off x="2908300" y="9684321"/>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35116</xdr:rowOff>
    </xdr:from>
    <xdr:to>
      <xdr:col>4</xdr:col>
      <xdr:colOff>155575</xdr:colOff>
      <xdr:row>57</xdr:row>
      <xdr:rowOff>95923</xdr:rowOff>
    </xdr:to>
    <xdr:cxnSp macro="">
      <xdr:nvCxnSpPr>
        <xdr:cNvPr id="127" name="直線コネクタ 126"/>
        <xdr:cNvCxnSpPr/>
      </xdr:nvCxnSpPr>
      <xdr:spPr>
        <a:xfrm flipV="1">
          <a:off x="2019300" y="9807766"/>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53404</xdr:rowOff>
    </xdr:from>
    <xdr:to>
      <xdr:col>2</xdr:col>
      <xdr:colOff>638175</xdr:colOff>
      <xdr:row>57</xdr:row>
      <xdr:rowOff>95923</xdr:rowOff>
    </xdr:to>
    <xdr:cxnSp macro="">
      <xdr:nvCxnSpPr>
        <xdr:cNvPr id="130" name="直線コネクタ 129"/>
        <xdr:cNvCxnSpPr/>
      </xdr:nvCxnSpPr>
      <xdr:spPr>
        <a:xfrm>
          <a:off x="1130300" y="9826054"/>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110312</xdr:rowOff>
    </xdr:from>
    <xdr:to>
      <xdr:col>6</xdr:col>
      <xdr:colOff>561975</xdr:colOff>
      <xdr:row>56</xdr:row>
      <xdr:rowOff>40462</xdr:rowOff>
    </xdr:to>
    <xdr:sp macro="" textlink="">
      <xdr:nvSpPr>
        <xdr:cNvPr id="140" name="円/楕円 139"/>
        <xdr:cNvSpPr/>
      </xdr:nvSpPr>
      <xdr:spPr>
        <a:xfrm>
          <a:off x="4584700" y="9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88739</xdr:rowOff>
    </xdr:from>
    <xdr:ext cx="534377" cy="259045"/>
    <xdr:sp macro="" textlink="">
      <xdr:nvSpPr>
        <xdr:cNvPr id="141" name="物件費該当値テキスト"/>
        <xdr:cNvSpPr txBox="1"/>
      </xdr:nvSpPr>
      <xdr:spPr>
        <a:xfrm>
          <a:off x="4686300"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44,938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32321</xdr:rowOff>
    </xdr:from>
    <xdr:to>
      <xdr:col>5</xdr:col>
      <xdr:colOff>409575</xdr:colOff>
      <xdr:row>56</xdr:row>
      <xdr:rowOff>133921</xdr:rowOff>
    </xdr:to>
    <xdr:sp macro="" textlink="">
      <xdr:nvSpPr>
        <xdr:cNvPr id="142" name="円/楕円 141"/>
        <xdr:cNvSpPr/>
      </xdr:nvSpPr>
      <xdr:spPr>
        <a:xfrm>
          <a:off x="3746500" y="96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125048</xdr:rowOff>
    </xdr:from>
    <xdr:ext cx="534377" cy="259045"/>
    <xdr:sp macro="" textlink="">
      <xdr:nvSpPr>
        <xdr:cNvPr id="143" name="テキスト ボックス 142"/>
        <xdr:cNvSpPr txBox="1"/>
      </xdr:nvSpPr>
      <xdr:spPr>
        <a:xfrm>
          <a:off x="3530111" y="97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155766</xdr:rowOff>
    </xdr:from>
    <xdr:to>
      <xdr:col>4</xdr:col>
      <xdr:colOff>206375</xdr:colOff>
      <xdr:row>57</xdr:row>
      <xdr:rowOff>85916</xdr:rowOff>
    </xdr:to>
    <xdr:sp macro="" textlink="">
      <xdr:nvSpPr>
        <xdr:cNvPr id="144" name="円/楕円 143"/>
        <xdr:cNvSpPr/>
      </xdr:nvSpPr>
      <xdr:spPr>
        <a:xfrm>
          <a:off x="2857500" y="97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77043</xdr:rowOff>
    </xdr:from>
    <xdr:ext cx="534377" cy="259045"/>
    <xdr:sp macro="" textlink="">
      <xdr:nvSpPr>
        <xdr:cNvPr id="145" name="テキスト ボックス 144"/>
        <xdr:cNvSpPr txBox="1"/>
      </xdr:nvSpPr>
      <xdr:spPr>
        <a:xfrm>
          <a:off x="2641111" y="9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45123</xdr:rowOff>
    </xdr:from>
    <xdr:to>
      <xdr:col>3</xdr:col>
      <xdr:colOff>3175</xdr:colOff>
      <xdr:row>57</xdr:row>
      <xdr:rowOff>146723</xdr:rowOff>
    </xdr:to>
    <xdr:sp macro="" textlink="">
      <xdr:nvSpPr>
        <xdr:cNvPr id="146" name="円/楕円 145"/>
        <xdr:cNvSpPr/>
      </xdr:nvSpPr>
      <xdr:spPr>
        <a:xfrm>
          <a:off x="1968500" y="98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137850</xdr:rowOff>
    </xdr:from>
    <xdr:ext cx="534377" cy="259045"/>
    <xdr:sp macro="" textlink="">
      <xdr:nvSpPr>
        <xdr:cNvPr id="147" name="テキスト ボックス 146"/>
        <xdr:cNvSpPr txBox="1"/>
      </xdr:nvSpPr>
      <xdr:spPr>
        <a:xfrm>
          <a:off x="1752111" y="99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2604</xdr:rowOff>
    </xdr:from>
    <xdr:to>
      <xdr:col>1</xdr:col>
      <xdr:colOff>485775</xdr:colOff>
      <xdr:row>57</xdr:row>
      <xdr:rowOff>104204</xdr:rowOff>
    </xdr:to>
    <xdr:sp macro="" textlink="">
      <xdr:nvSpPr>
        <xdr:cNvPr id="148" name="円/楕円 147"/>
        <xdr:cNvSpPr/>
      </xdr:nvSpPr>
      <xdr:spPr>
        <a:xfrm>
          <a:off x="1079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95331</xdr:rowOff>
    </xdr:from>
    <xdr:ext cx="534377" cy="259045"/>
    <xdr:sp macro="" textlink="">
      <xdr:nvSpPr>
        <xdr:cNvPr id="149" name="テキスト ボックス 148"/>
        <xdr:cNvSpPr txBox="1"/>
      </xdr:nvSpPr>
      <xdr:spPr>
        <a:xfrm>
          <a:off x="863111" y="98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73315</xdr:rowOff>
    </xdr:from>
    <xdr:to>
      <xdr:col>6</xdr:col>
      <xdr:colOff>511175</xdr:colOff>
      <xdr:row>78</xdr:row>
      <xdr:rowOff>74777</xdr:rowOff>
    </xdr:to>
    <xdr:cxnSp macro="">
      <xdr:nvCxnSpPr>
        <xdr:cNvPr id="176" name="直線コネクタ 175"/>
        <xdr:cNvCxnSpPr/>
      </xdr:nvCxnSpPr>
      <xdr:spPr>
        <a:xfrm>
          <a:off x="3797300" y="13446415"/>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68377</xdr:rowOff>
    </xdr:from>
    <xdr:to>
      <xdr:col>5</xdr:col>
      <xdr:colOff>358775</xdr:colOff>
      <xdr:row>78</xdr:row>
      <xdr:rowOff>73315</xdr:rowOff>
    </xdr:to>
    <xdr:cxnSp macro="">
      <xdr:nvCxnSpPr>
        <xdr:cNvPr id="179" name="直線コネクタ 178"/>
        <xdr:cNvCxnSpPr/>
      </xdr:nvCxnSpPr>
      <xdr:spPr>
        <a:xfrm>
          <a:off x="2908300" y="13441477"/>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63622</xdr:rowOff>
    </xdr:from>
    <xdr:to>
      <xdr:col>4</xdr:col>
      <xdr:colOff>155575</xdr:colOff>
      <xdr:row>78</xdr:row>
      <xdr:rowOff>68377</xdr:rowOff>
    </xdr:to>
    <xdr:cxnSp macro="">
      <xdr:nvCxnSpPr>
        <xdr:cNvPr id="182" name="直線コネクタ 181"/>
        <xdr:cNvCxnSpPr/>
      </xdr:nvCxnSpPr>
      <xdr:spPr>
        <a:xfrm>
          <a:off x="2019300" y="13436722"/>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63622</xdr:rowOff>
    </xdr:from>
    <xdr:to>
      <xdr:col>2</xdr:col>
      <xdr:colOff>638175</xdr:colOff>
      <xdr:row>78</xdr:row>
      <xdr:rowOff>64354</xdr:rowOff>
    </xdr:to>
    <xdr:cxnSp macro="">
      <xdr:nvCxnSpPr>
        <xdr:cNvPr id="185" name="直線コネクタ 184"/>
        <xdr:cNvCxnSpPr/>
      </xdr:nvCxnSpPr>
      <xdr:spPr>
        <a:xfrm flipV="1">
          <a:off x="1130300" y="1343672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23977</xdr:rowOff>
    </xdr:from>
    <xdr:to>
      <xdr:col>6</xdr:col>
      <xdr:colOff>561975</xdr:colOff>
      <xdr:row>78</xdr:row>
      <xdr:rowOff>125577</xdr:rowOff>
    </xdr:to>
    <xdr:sp macro="" textlink="">
      <xdr:nvSpPr>
        <xdr:cNvPr id="195" name="円/楕円 194"/>
        <xdr:cNvSpPr/>
      </xdr:nvSpPr>
      <xdr:spPr>
        <a:xfrm>
          <a:off x="4584700" y="133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110354</xdr:rowOff>
    </xdr:from>
    <xdr:ext cx="378565" cy="259045"/>
    <xdr:sp macro="" textlink="">
      <xdr:nvSpPr>
        <xdr:cNvPr id="196" name="維持補修費該当値テキスト"/>
        <xdr:cNvSpPr txBox="1"/>
      </xdr:nvSpPr>
      <xdr:spPr>
        <a:xfrm>
          <a:off x="4686300" y="13312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22515</xdr:rowOff>
    </xdr:from>
    <xdr:to>
      <xdr:col>5</xdr:col>
      <xdr:colOff>409575</xdr:colOff>
      <xdr:row>78</xdr:row>
      <xdr:rowOff>124115</xdr:rowOff>
    </xdr:to>
    <xdr:sp macro="" textlink="">
      <xdr:nvSpPr>
        <xdr:cNvPr id="197" name="円/楕円 196"/>
        <xdr:cNvSpPr/>
      </xdr:nvSpPr>
      <xdr:spPr>
        <a:xfrm>
          <a:off x="3746500" y="133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115242</xdr:rowOff>
    </xdr:from>
    <xdr:ext cx="378565" cy="259045"/>
    <xdr:sp macro="" textlink="">
      <xdr:nvSpPr>
        <xdr:cNvPr id="198" name="テキスト ボックス 197"/>
        <xdr:cNvSpPr txBox="1"/>
      </xdr:nvSpPr>
      <xdr:spPr>
        <a:xfrm>
          <a:off x="3608017" y="1348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17577</xdr:rowOff>
    </xdr:from>
    <xdr:to>
      <xdr:col>4</xdr:col>
      <xdr:colOff>206375</xdr:colOff>
      <xdr:row>78</xdr:row>
      <xdr:rowOff>119177</xdr:rowOff>
    </xdr:to>
    <xdr:sp macro="" textlink="">
      <xdr:nvSpPr>
        <xdr:cNvPr id="199" name="円/楕円 198"/>
        <xdr:cNvSpPr/>
      </xdr:nvSpPr>
      <xdr:spPr>
        <a:xfrm>
          <a:off x="2857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110304</xdr:rowOff>
    </xdr:from>
    <xdr:ext cx="378565" cy="259045"/>
    <xdr:sp macro="" textlink="">
      <xdr:nvSpPr>
        <xdr:cNvPr id="200" name="テキスト ボックス 199"/>
        <xdr:cNvSpPr txBox="1"/>
      </xdr:nvSpPr>
      <xdr:spPr>
        <a:xfrm>
          <a:off x="2719017" y="13483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12822</xdr:rowOff>
    </xdr:from>
    <xdr:to>
      <xdr:col>3</xdr:col>
      <xdr:colOff>3175</xdr:colOff>
      <xdr:row>78</xdr:row>
      <xdr:rowOff>114422</xdr:rowOff>
    </xdr:to>
    <xdr:sp macro="" textlink="">
      <xdr:nvSpPr>
        <xdr:cNvPr id="201" name="円/楕円 200"/>
        <xdr:cNvSpPr/>
      </xdr:nvSpPr>
      <xdr:spPr>
        <a:xfrm>
          <a:off x="19685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105549</xdr:rowOff>
    </xdr:from>
    <xdr:ext cx="378565" cy="259045"/>
    <xdr:sp macro="" textlink="">
      <xdr:nvSpPr>
        <xdr:cNvPr id="202" name="テキスト ボックス 201"/>
        <xdr:cNvSpPr txBox="1"/>
      </xdr:nvSpPr>
      <xdr:spPr>
        <a:xfrm>
          <a:off x="1830017" y="13478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13554</xdr:rowOff>
    </xdr:from>
    <xdr:to>
      <xdr:col>1</xdr:col>
      <xdr:colOff>485775</xdr:colOff>
      <xdr:row>78</xdr:row>
      <xdr:rowOff>115154</xdr:rowOff>
    </xdr:to>
    <xdr:sp macro="" textlink="">
      <xdr:nvSpPr>
        <xdr:cNvPr id="203" name="円/楕円 202"/>
        <xdr:cNvSpPr/>
      </xdr:nvSpPr>
      <xdr:spPr>
        <a:xfrm>
          <a:off x="10795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106281</xdr:rowOff>
    </xdr:from>
    <xdr:ext cx="378565" cy="259045"/>
    <xdr:sp macro="" textlink="">
      <xdr:nvSpPr>
        <xdr:cNvPr id="204" name="テキスト ボックス 203"/>
        <xdr:cNvSpPr txBox="1"/>
      </xdr:nvSpPr>
      <xdr:spPr>
        <a:xfrm>
          <a:off x="941017" y="13479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132933</xdr:rowOff>
    </xdr:from>
    <xdr:to>
      <xdr:col>6</xdr:col>
      <xdr:colOff>511175</xdr:colOff>
      <xdr:row>97</xdr:row>
      <xdr:rowOff>148890</xdr:rowOff>
    </xdr:to>
    <xdr:cxnSp macro="">
      <xdr:nvCxnSpPr>
        <xdr:cNvPr id="232" name="直線コネクタ 231"/>
        <xdr:cNvCxnSpPr/>
      </xdr:nvCxnSpPr>
      <xdr:spPr>
        <a:xfrm flipV="1">
          <a:off x="3797300" y="16763583"/>
          <a:ext cx="8382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148890</xdr:rowOff>
    </xdr:from>
    <xdr:to>
      <xdr:col>5</xdr:col>
      <xdr:colOff>358775</xdr:colOff>
      <xdr:row>98</xdr:row>
      <xdr:rowOff>121138</xdr:rowOff>
    </xdr:to>
    <xdr:cxnSp macro="">
      <xdr:nvCxnSpPr>
        <xdr:cNvPr id="235" name="直線コネクタ 234"/>
        <xdr:cNvCxnSpPr/>
      </xdr:nvCxnSpPr>
      <xdr:spPr>
        <a:xfrm flipV="1">
          <a:off x="2908300" y="16779540"/>
          <a:ext cx="889000" cy="14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121138</xdr:rowOff>
    </xdr:from>
    <xdr:to>
      <xdr:col>4</xdr:col>
      <xdr:colOff>155575</xdr:colOff>
      <xdr:row>99</xdr:row>
      <xdr:rowOff>14404</xdr:rowOff>
    </xdr:to>
    <xdr:cxnSp macro="">
      <xdr:nvCxnSpPr>
        <xdr:cNvPr id="238" name="直線コネクタ 237"/>
        <xdr:cNvCxnSpPr/>
      </xdr:nvCxnSpPr>
      <xdr:spPr>
        <a:xfrm flipV="1">
          <a:off x="2019300" y="16923238"/>
          <a:ext cx="889000" cy="6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3592</xdr:rowOff>
    </xdr:from>
    <xdr:to>
      <xdr:col>2</xdr:col>
      <xdr:colOff>638175</xdr:colOff>
      <xdr:row>99</xdr:row>
      <xdr:rowOff>14404</xdr:rowOff>
    </xdr:to>
    <xdr:cxnSp macro="">
      <xdr:nvCxnSpPr>
        <xdr:cNvPr id="241" name="直線コネクタ 240"/>
        <xdr:cNvCxnSpPr/>
      </xdr:nvCxnSpPr>
      <xdr:spPr>
        <a:xfrm>
          <a:off x="1130300" y="16977142"/>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82133</xdr:rowOff>
    </xdr:from>
    <xdr:to>
      <xdr:col>6</xdr:col>
      <xdr:colOff>561975</xdr:colOff>
      <xdr:row>98</xdr:row>
      <xdr:rowOff>12283</xdr:rowOff>
    </xdr:to>
    <xdr:sp macro="" textlink="">
      <xdr:nvSpPr>
        <xdr:cNvPr id="251" name="円/楕円 250"/>
        <xdr:cNvSpPr/>
      </xdr:nvSpPr>
      <xdr:spPr>
        <a:xfrm>
          <a:off x="4584700" y="167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168510</xdr:rowOff>
    </xdr:from>
    <xdr:ext cx="534377" cy="259045"/>
    <xdr:sp macro="" textlink="">
      <xdr:nvSpPr>
        <xdr:cNvPr id="252" name="扶助費該当値テキスト"/>
        <xdr:cNvSpPr txBox="1"/>
      </xdr:nvSpPr>
      <xdr:spPr>
        <a:xfrm>
          <a:off x="4686300" y="166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67,796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98090</xdr:rowOff>
    </xdr:from>
    <xdr:to>
      <xdr:col>5</xdr:col>
      <xdr:colOff>409575</xdr:colOff>
      <xdr:row>98</xdr:row>
      <xdr:rowOff>28240</xdr:rowOff>
    </xdr:to>
    <xdr:sp macro="" textlink="">
      <xdr:nvSpPr>
        <xdr:cNvPr id="253" name="円/楕円 252"/>
        <xdr:cNvSpPr/>
      </xdr:nvSpPr>
      <xdr:spPr>
        <a:xfrm>
          <a:off x="3746500" y="167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19367</xdr:rowOff>
    </xdr:from>
    <xdr:ext cx="534377" cy="259045"/>
    <xdr:sp macro="" textlink="">
      <xdr:nvSpPr>
        <xdr:cNvPr id="254" name="テキスト ボックス 253"/>
        <xdr:cNvSpPr txBox="1"/>
      </xdr:nvSpPr>
      <xdr:spPr>
        <a:xfrm>
          <a:off x="3530111" y="16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70338</xdr:rowOff>
    </xdr:from>
    <xdr:to>
      <xdr:col>4</xdr:col>
      <xdr:colOff>206375</xdr:colOff>
      <xdr:row>99</xdr:row>
      <xdr:rowOff>488</xdr:rowOff>
    </xdr:to>
    <xdr:sp macro="" textlink="">
      <xdr:nvSpPr>
        <xdr:cNvPr id="255" name="円/楕円 254"/>
        <xdr:cNvSpPr/>
      </xdr:nvSpPr>
      <xdr:spPr>
        <a:xfrm>
          <a:off x="2857500" y="168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163065</xdr:rowOff>
    </xdr:from>
    <xdr:ext cx="534377" cy="259045"/>
    <xdr:sp macro="" textlink="">
      <xdr:nvSpPr>
        <xdr:cNvPr id="256" name="テキスト ボックス 255"/>
        <xdr:cNvSpPr txBox="1"/>
      </xdr:nvSpPr>
      <xdr:spPr>
        <a:xfrm>
          <a:off x="2641111" y="169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135054</xdr:rowOff>
    </xdr:from>
    <xdr:to>
      <xdr:col>3</xdr:col>
      <xdr:colOff>3175</xdr:colOff>
      <xdr:row>99</xdr:row>
      <xdr:rowOff>65204</xdr:rowOff>
    </xdr:to>
    <xdr:sp macro="" textlink="">
      <xdr:nvSpPr>
        <xdr:cNvPr id="257" name="円/楕円 256"/>
        <xdr:cNvSpPr/>
      </xdr:nvSpPr>
      <xdr:spPr>
        <a:xfrm>
          <a:off x="1968500" y="169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56331</xdr:rowOff>
    </xdr:from>
    <xdr:ext cx="534377" cy="259045"/>
    <xdr:sp macro="" textlink="">
      <xdr:nvSpPr>
        <xdr:cNvPr id="258" name="テキスト ボックス 257"/>
        <xdr:cNvSpPr txBox="1"/>
      </xdr:nvSpPr>
      <xdr:spPr>
        <a:xfrm>
          <a:off x="1752111" y="170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124242</xdr:rowOff>
    </xdr:from>
    <xdr:to>
      <xdr:col>1</xdr:col>
      <xdr:colOff>485775</xdr:colOff>
      <xdr:row>99</xdr:row>
      <xdr:rowOff>54392</xdr:rowOff>
    </xdr:to>
    <xdr:sp macro="" textlink="">
      <xdr:nvSpPr>
        <xdr:cNvPr id="259" name="円/楕円 258"/>
        <xdr:cNvSpPr/>
      </xdr:nvSpPr>
      <xdr:spPr>
        <a:xfrm>
          <a:off x="1079500" y="169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45519</xdr:rowOff>
    </xdr:from>
    <xdr:ext cx="534377" cy="259045"/>
    <xdr:sp macro="" textlink="">
      <xdr:nvSpPr>
        <xdr:cNvPr id="260" name="テキスト ボックス 259"/>
        <xdr:cNvSpPr txBox="1"/>
      </xdr:nvSpPr>
      <xdr:spPr>
        <a:xfrm>
          <a:off x="863111" y="170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166541</xdr:rowOff>
    </xdr:from>
    <xdr:to>
      <xdr:col>15</xdr:col>
      <xdr:colOff>180975</xdr:colOff>
      <xdr:row>35</xdr:row>
      <xdr:rowOff>83388</xdr:rowOff>
    </xdr:to>
    <xdr:cxnSp macro="">
      <xdr:nvCxnSpPr>
        <xdr:cNvPr id="289" name="直線コネクタ 288"/>
        <xdr:cNvCxnSpPr/>
      </xdr:nvCxnSpPr>
      <xdr:spPr>
        <a:xfrm flipV="1">
          <a:off x="9639300" y="5995841"/>
          <a:ext cx="8382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83388</xdr:rowOff>
    </xdr:from>
    <xdr:to>
      <xdr:col>14</xdr:col>
      <xdr:colOff>28575</xdr:colOff>
      <xdr:row>35</xdr:row>
      <xdr:rowOff>102686</xdr:rowOff>
    </xdr:to>
    <xdr:cxnSp macro="">
      <xdr:nvCxnSpPr>
        <xdr:cNvPr id="292" name="直線コネクタ 291"/>
        <xdr:cNvCxnSpPr/>
      </xdr:nvCxnSpPr>
      <xdr:spPr>
        <a:xfrm flipV="1">
          <a:off x="8750300" y="6084138"/>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92685</xdr:rowOff>
    </xdr:from>
    <xdr:to>
      <xdr:col>12</xdr:col>
      <xdr:colOff>511175</xdr:colOff>
      <xdr:row>35</xdr:row>
      <xdr:rowOff>102686</xdr:rowOff>
    </xdr:to>
    <xdr:cxnSp macro="">
      <xdr:nvCxnSpPr>
        <xdr:cNvPr id="295" name="直線コネクタ 294"/>
        <xdr:cNvCxnSpPr/>
      </xdr:nvCxnSpPr>
      <xdr:spPr>
        <a:xfrm>
          <a:off x="7861300" y="6093435"/>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92685</xdr:rowOff>
    </xdr:from>
    <xdr:to>
      <xdr:col>11</xdr:col>
      <xdr:colOff>307975</xdr:colOff>
      <xdr:row>35</xdr:row>
      <xdr:rowOff>119640</xdr:rowOff>
    </xdr:to>
    <xdr:cxnSp macro="">
      <xdr:nvCxnSpPr>
        <xdr:cNvPr id="298" name="直線コネクタ 297"/>
        <xdr:cNvCxnSpPr/>
      </xdr:nvCxnSpPr>
      <xdr:spPr>
        <a:xfrm flipV="1">
          <a:off x="6972300" y="6093435"/>
          <a:ext cx="8890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115741</xdr:rowOff>
    </xdr:from>
    <xdr:to>
      <xdr:col>15</xdr:col>
      <xdr:colOff>231775</xdr:colOff>
      <xdr:row>35</xdr:row>
      <xdr:rowOff>45891</xdr:rowOff>
    </xdr:to>
    <xdr:sp macro="" textlink="">
      <xdr:nvSpPr>
        <xdr:cNvPr id="308" name="円/楕円 307"/>
        <xdr:cNvSpPr/>
      </xdr:nvSpPr>
      <xdr:spPr>
        <a:xfrm>
          <a:off x="10426700" y="59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138618</xdr:rowOff>
    </xdr:from>
    <xdr:ext cx="534377" cy="259045"/>
    <xdr:sp macro="" textlink="">
      <xdr:nvSpPr>
        <xdr:cNvPr id="309" name="補助費等該当値テキスト"/>
        <xdr:cNvSpPr txBox="1"/>
      </xdr:nvSpPr>
      <xdr:spPr>
        <a:xfrm>
          <a:off x="10528300" y="57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32588</xdr:rowOff>
    </xdr:from>
    <xdr:to>
      <xdr:col>14</xdr:col>
      <xdr:colOff>79375</xdr:colOff>
      <xdr:row>35</xdr:row>
      <xdr:rowOff>134188</xdr:rowOff>
    </xdr:to>
    <xdr:sp macro="" textlink="">
      <xdr:nvSpPr>
        <xdr:cNvPr id="310" name="円/楕円 309"/>
        <xdr:cNvSpPr/>
      </xdr:nvSpPr>
      <xdr:spPr>
        <a:xfrm>
          <a:off x="9588500" y="603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150715</xdr:rowOff>
    </xdr:from>
    <xdr:ext cx="534377" cy="259045"/>
    <xdr:sp macro="" textlink="">
      <xdr:nvSpPr>
        <xdr:cNvPr id="311" name="テキスト ボックス 310"/>
        <xdr:cNvSpPr txBox="1"/>
      </xdr:nvSpPr>
      <xdr:spPr>
        <a:xfrm>
          <a:off x="9372111" y="5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51886</xdr:rowOff>
    </xdr:from>
    <xdr:to>
      <xdr:col>12</xdr:col>
      <xdr:colOff>561975</xdr:colOff>
      <xdr:row>35</xdr:row>
      <xdr:rowOff>153486</xdr:rowOff>
    </xdr:to>
    <xdr:sp macro="" textlink="">
      <xdr:nvSpPr>
        <xdr:cNvPr id="312" name="円/楕円 311"/>
        <xdr:cNvSpPr/>
      </xdr:nvSpPr>
      <xdr:spPr>
        <a:xfrm>
          <a:off x="8699500" y="60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170013</xdr:rowOff>
    </xdr:from>
    <xdr:ext cx="534377" cy="259045"/>
    <xdr:sp macro="" textlink="">
      <xdr:nvSpPr>
        <xdr:cNvPr id="313" name="テキスト ボックス 312"/>
        <xdr:cNvSpPr txBox="1"/>
      </xdr:nvSpPr>
      <xdr:spPr>
        <a:xfrm>
          <a:off x="8483111" y="582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41885</xdr:rowOff>
    </xdr:from>
    <xdr:to>
      <xdr:col>11</xdr:col>
      <xdr:colOff>358775</xdr:colOff>
      <xdr:row>35</xdr:row>
      <xdr:rowOff>143485</xdr:rowOff>
    </xdr:to>
    <xdr:sp macro="" textlink="">
      <xdr:nvSpPr>
        <xdr:cNvPr id="314" name="円/楕円 313"/>
        <xdr:cNvSpPr/>
      </xdr:nvSpPr>
      <xdr:spPr>
        <a:xfrm>
          <a:off x="7810500" y="60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160012</xdr:rowOff>
    </xdr:from>
    <xdr:ext cx="534377" cy="259045"/>
    <xdr:sp macro="" textlink="">
      <xdr:nvSpPr>
        <xdr:cNvPr id="315" name="テキスト ボックス 314"/>
        <xdr:cNvSpPr txBox="1"/>
      </xdr:nvSpPr>
      <xdr:spPr>
        <a:xfrm>
          <a:off x="7594111" y="58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68840</xdr:rowOff>
    </xdr:from>
    <xdr:to>
      <xdr:col>10</xdr:col>
      <xdr:colOff>155575</xdr:colOff>
      <xdr:row>35</xdr:row>
      <xdr:rowOff>170440</xdr:rowOff>
    </xdr:to>
    <xdr:sp macro="" textlink="">
      <xdr:nvSpPr>
        <xdr:cNvPr id="316" name="円/楕円 315"/>
        <xdr:cNvSpPr/>
      </xdr:nvSpPr>
      <xdr:spPr>
        <a:xfrm>
          <a:off x="6921500" y="60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15517</xdr:rowOff>
    </xdr:from>
    <xdr:ext cx="534377" cy="259045"/>
    <xdr:sp macro="" textlink="">
      <xdr:nvSpPr>
        <xdr:cNvPr id="317" name="テキスト ボックス 316"/>
        <xdr:cNvSpPr txBox="1"/>
      </xdr:nvSpPr>
      <xdr:spPr>
        <a:xfrm>
          <a:off x="6705111" y="584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68811</xdr:rowOff>
    </xdr:from>
    <xdr:to>
      <xdr:col>15</xdr:col>
      <xdr:colOff>180975</xdr:colOff>
      <xdr:row>58</xdr:row>
      <xdr:rowOff>90163</xdr:rowOff>
    </xdr:to>
    <xdr:cxnSp macro="">
      <xdr:nvCxnSpPr>
        <xdr:cNvPr id="345" name="直線コネクタ 344"/>
        <xdr:cNvCxnSpPr/>
      </xdr:nvCxnSpPr>
      <xdr:spPr>
        <a:xfrm flipV="1">
          <a:off x="9639300" y="10012911"/>
          <a:ext cx="8382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47940</xdr:rowOff>
    </xdr:from>
    <xdr:to>
      <xdr:col>14</xdr:col>
      <xdr:colOff>28575</xdr:colOff>
      <xdr:row>58</xdr:row>
      <xdr:rowOff>90163</xdr:rowOff>
    </xdr:to>
    <xdr:cxnSp macro="">
      <xdr:nvCxnSpPr>
        <xdr:cNvPr id="348" name="直線コネクタ 347"/>
        <xdr:cNvCxnSpPr/>
      </xdr:nvCxnSpPr>
      <xdr:spPr>
        <a:xfrm>
          <a:off x="8750300" y="9649140"/>
          <a:ext cx="889000" cy="38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80904</xdr:rowOff>
    </xdr:from>
    <xdr:to>
      <xdr:col>12</xdr:col>
      <xdr:colOff>511175</xdr:colOff>
      <xdr:row>56</xdr:row>
      <xdr:rowOff>47940</xdr:rowOff>
    </xdr:to>
    <xdr:cxnSp macro="">
      <xdr:nvCxnSpPr>
        <xdr:cNvPr id="351" name="直線コネクタ 350"/>
        <xdr:cNvCxnSpPr/>
      </xdr:nvCxnSpPr>
      <xdr:spPr>
        <a:xfrm>
          <a:off x="7861300" y="9510654"/>
          <a:ext cx="889000" cy="1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80904</xdr:rowOff>
    </xdr:from>
    <xdr:to>
      <xdr:col>11</xdr:col>
      <xdr:colOff>307975</xdr:colOff>
      <xdr:row>58</xdr:row>
      <xdr:rowOff>136111</xdr:rowOff>
    </xdr:to>
    <xdr:cxnSp macro="">
      <xdr:nvCxnSpPr>
        <xdr:cNvPr id="354" name="直線コネクタ 353"/>
        <xdr:cNvCxnSpPr/>
      </xdr:nvCxnSpPr>
      <xdr:spPr>
        <a:xfrm flipV="1">
          <a:off x="6972300" y="9510654"/>
          <a:ext cx="889000" cy="5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18011</xdr:rowOff>
    </xdr:from>
    <xdr:to>
      <xdr:col>15</xdr:col>
      <xdr:colOff>231775</xdr:colOff>
      <xdr:row>58</xdr:row>
      <xdr:rowOff>119611</xdr:rowOff>
    </xdr:to>
    <xdr:sp macro="" textlink="">
      <xdr:nvSpPr>
        <xdr:cNvPr id="364" name="円/楕円 363"/>
        <xdr:cNvSpPr/>
      </xdr:nvSpPr>
      <xdr:spPr>
        <a:xfrm>
          <a:off x="10426700" y="99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104388</xdr:rowOff>
    </xdr:from>
    <xdr:ext cx="534377" cy="259045"/>
    <xdr:sp macro="" textlink="">
      <xdr:nvSpPr>
        <xdr:cNvPr id="365" name="普通建設事業費該当値テキスト"/>
        <xdr:cNvSpPr txBox="1"/>
      </xdr:nvSpPr>
      <xdr:spPr>
        <a:xfrm>
          <a:off x="10528300" y="98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39363</xdr:rowOff>
    </xdr:from>
    <xdr:to>
      <xdr:col>14</xdr:col>
      <xdr:colOff>79375</xdr:colOff>
      <xdr:row>58</xdr:row>
      <xdr:rowOff>140963</xdr:rowOff>
    </xdr:to>
    <xdr:sp macro="" textlink="">
      <xdr:nvSpPr>
        <xdr:cNvPr id="366" name="円/楕円 365"/>
        <xdr:cNvSpPr/>
      </xdr:nvSpPr>
      <xdr:spPr>
        <a:xfrm>
          <a:off x="9588500" y="99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132090</xdr:rowOff>
    </xdr:from>
    <xdr:ext cx="534377" cy="259045"/>
    <xdr:sp macro="" textlink="">
      <xdr:nvSpPr>
        <xdr:cNvPr id="367" name="テキスト ボックス 366"/>
        <xdr:cNvSpPr txBox="1"/>
      </xdr:nvSpPr>
      <xdr:spPr>
        <a:xfrm>
          <a:off x="9372111" y="1007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168590</xdr:rowOff>
    </xdr:from>
    <xdr:to>
      <xdr:col>12</xdr:col>
      <xdr:colOff>561975</xdr:colOff>
      <xdr:row>56</xdr:row>
      <xdr:rowOff>98740</xdr:rowOff>
    </xdr:to>
    <xdr:sp macro="" textlink="">
      <xdr:nvSpPr>
        <xdr:cNvPr id="368" name="円/楕円 367"/>
        <xdr:cNvSpPr/>
      </xdr:nvSpPr>
      <xdr:spPr>
        <a:xfrm>
          <a:off x="8699500" y="95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89867</xdr:rowOff>
    </xdr:from>
    <xdr:ext cx="534377" cy="259045"/>
    <xdr:sp macro="" textlink="">
      <xdr:nvSpPr>
        <xdr:cNvPr id="369" name="テキスト ボックス 368"/>
        <xdr:cNvSpPr txBox="1"/>
      </xdr:nvSpPr>
      <xdr:spPr>
        <a:xfrm>
          <a:off x="8483111" y="96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30104</xdr:rowOff>
    </xdr:from>
    <xdr:to>
      <xdr:col>11</xdr:col>
      <xdr:colOff>358775</xdr:colOff>
      <xdr:row>55</xdr:row>
      <xdr:rowOff>131704</xdr:rowOff>
    </xdr:to>
    <xdr:sp macro="" textlink="">
      <xdr:nvSpPr>
        <xdr:cNvPr id="370" name="円/楕円 369"/>
        <xdr:cNvSpPr/>
      </xdr:nvSpPr>
      <xdr:spPr>
        <a:xfrm>
          <a:off x="7810500" y="94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148231</xdr:rowOff>
    </xdr:from>
    <xdr:ext cx="534377" cy="259045"/>
    <xdr:sp macro="" textlink="">
      <xdr:nvSpPr>
        <xdr:cNvPr id="371" name="テキスト ボックス 370"/>
        <xdr:cNvSpPr txBox="1"/>
      </xdr:nvSpPr>
      <xdr:spPr>
        <a:xfrm>
          <a:off x="7594111" y="923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85311</xdr:rowOff>
    </xdr:from>
    <xdr:to>
      <xdr:col>10</xdr:col>
      <xdr:colOff>155575</xdr:colOff>
      <xdr:row>59</xdr:row>
      <xdr:rowOff>15461</xdr:rowOff>
    </xdr:to>
    <xdr:sp macro="" textlink="">
      <xdr:nvSpPr>
        <xdr:cNvPr id="372" name="円/楕円 371"/>
        <xdr:cNvSpPr/>
      </xdr:nvSpPr>
      <xdr:spPr>
        <a:xfrm>
          <a:off x="6921500" y="100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6588</xdr:rowOff>
    </xdr:from>
    <xdr:ext cx="534377" cy="259045"/>
    <xdr:sp macro="" textlink="">
      <xdr:nvSpPr>
        <xdr:cNvPr id="373" name="テキスト ボックス 372"/>
        <xdr:cNvSpPr txBox="1"/>
      </xdr:nvSpPr>
      <xdr:spPr>
        <a:xfrm>
          <a:off x="6705111" y="1012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117205</xdr:rowOff>
    </xdr:from>
    <xdr:to>
      <xdr:col>15</xdr:col>
      <xdr:colOff>180975</xdr:colOff>
      <xdr:row>77</xdr:row>
      <xdr:rowOff>163726</xdr:rowOff>
    </xdr:to>
    <xdr:cxnSp macro="">
      <xdr:nvCxnSpPr>
        <xdr:cNvPr id="400" name="直線コネクタ 399"/>
        <xdr:cNvCxnSpPr/>
      </xdr:nvCxnSpPr>
      <xdr:spPr>
        <a:xfrm flipV="1">
          <a:off x="9639300" y="13318855"/>
          <a:ext cx="8382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66405</xdr:rowOff>
    </xdr:from>
    <xdr:to>
      <xdr:col>15</xdr:col>
      <xdr:colOff>231775</xdr:colOff>
      <xdr:row>77</xdr:row>
      <xdr:rowOff>168005</xdr:rowOff>
    </xdr:to>
    <xdr:sp macro="" textlink="">
      <xdr:nvSpPr>
        <xdr:cNvPr id="410" name="円/楕円 409"/>
        <xdr:cNvSpPr/>
      </xdr:nvSpPr>
      <xdr:spPr>
        <a:xfrm>
          <a:off x="10426700" y="132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44832</xdr:rowOff>
    </xdr:from>
    <xdr:ext cx="469744" cy="259045"/>
    <xdr:sp macro="" textlink="">
      <xdr:nvSpPr>
        <xdr:cNvPr id="411" name="普通建設事業費 （ うち新規整備　）該当値テキスト"/>
        <xdr:cNvSpPr txBox="1"/>
      </xdr:nvSpPr>
      <xdr:spPr>
        <a:xfrm>
          <a:off x="10528300" y="1324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112926</xdr:rowOff>
    </xdr:from>
    <xdr:to>
      <xdr:col>14</xdr:col>
      <xdr:colOff>79375</xdr:colOff>
      <xdr:row>78</xdr:row>
      <xdr:rowOff>43076</xdr:rowOff>
    </xdr:to>
    <xdr:sp macro="" textlink="">
      <xdr:nvSpPr>
        <xdr:cNvPr id="412" name="円/楕円 411"/>
        <xdr:cNvSpPr/>
      </xdr:nvSpPr>
      <xdr:spPr>
        <a:xfrm>
          <a:off x="9588500" y="1331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34203</xdr:rowOff>
    </xdr:from>
    <xdr:ext cx="469744" cy="259045"/>
    <xdr:sp macro="" textlink="">
      <xdr:nvSpPr>
        <xdr:cNvPr id="413" name="テキスト ボックス 412"/>
        <xdr:cNvSpPr txBox="1"/>
      </xdr:nvSpPr>
      <xdr:spPr>
        <a:xfrm>
          <a:off x="9404427" y="1340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18588</xdr:rowOff>
    </xdr:from>
    <xdr:to>
      <xdr:col>15</xdr:col>
      <xdr:colOff>180975</xdr:colOff>
      <xdr:row>97</xdr:row>
      <xdr:rowOff>49769</xdr:rowOff>
    </xdr:to>
    <xdr:cxnSp macro="">
      <xdr:nvCxnSpPr>
        <xdr:cNvPr id="440" name="直線コネクタ 439"/>
        <xdr:cNvCxnSpPr/>
      </xdr:nvCxnSpPr>
      <xdr:spPr>
        <a:xfrm flipV="1">
          <a:off x="9639300" y="16649238"/>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139238</xdr:rowOff>
    </xdr:from>
    <xdr:to>
      <xdr:col>15</xdr:col>
      <xdr:colOff>231775</xdr:colOff>
      <xdr:row>97</xdr:row>
      <xdr:rowOff>69388</xdr:rowOff>
    </xdr:to>
    <xdr:sp macro="" textlink="">
      <xdr:nvSpPr>
        <xdr:cNvPr id="450" name="円/楕円 449"/>
        <xdr:cNvSpPr/>
      </xdr:nvSpPr>
      <xdr:spPr>
        <a:xfrm>
          <a:off x="10426700" y="165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117665</xdr:rowOff>
    </xdr:from>
    <xdr:ext cx="534377" cy="259045"/>
    <xdr:sp macro="" textlink="">
      <xdr:nvSpPr>
        <xdr:cNvPr id="451" name="普通建設事業費 （ うち更新整備　）該当値テキスト"/>
        <xdr:cNvSpPr txBox="1"/>
      </xdr:nvSpPr>
      <xdr:spPr>
        <a:xfrm>
          <a:off x="10528300" y="165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170419</xdr:rowOff>
    </xdr:from>
    <xdr:to>
      <xdr:col>14</xdr:col>
      <xdr:colOff>79375</xdr:colOff>
      <xdr:row>97</xdr:row>
      <xdr:rowOff>100569</xdr:rowOff>
    </xdr:to>
    <xdr:sp macro="" textlink="">
      <xdr:nvSpPr>
        <xdr:cNvPr id="452" name="円/楕円 451"/>
        <xdr:cNvSpPr/>
      </xdr:nvSpPr>
      <xdr:spPr>
        <a:xfrm>
          <a:off x="9588500" y="166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91696</xdr:rowOff>
    </xdr:from>
    <xdr:ext cx="534377" cy="259045"/>
    <xdr:sp macro="" textlink="">
      <xdr:nvSpPr>
        <xdr:cNvPr id="453" name="テキスト ボックス 452"/>
        <xdr:cNvSpPr txBox="1"/>
      </xdr:nvSpPr>
      <xdr:spPr>
        <a:xfrm>
          <a:off x="9372111" y="167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6" name="直線コネクタ 48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63347</xdr:rowOff>
    </xdr:from>
    <xdr:to>
      <xdr:col>19</xdr:col>
      <xdr:colOff>644525</xdr:colOff>
      <xdr:row>38</xdr:row>
      <xdr:rowOff>139700</xdr:rowOff>
    </xdr:to>
    <xdr:cxnSp macro="">
      <xdr:nvCxnSpPr>
        <xdr:cNvPr id="489" name="直線コネクタ 488"/>
        <xdr:cNvCxnSpPr/>
      </xdr:nvCxnSpPr>
      <xdr:spPr>
        <a:xfrm>
          <a:off x="12814300" y="6578447"/>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12547</xdr:rowOff>
    </xdr:from>
    <xdr:to>
      <xdr:col>18</xdr:col>
      <xdr:colOff>492125</xdr:colOff>
      <xdr:row>38</xdr:row>
      <xdr:rowOff>114147</xdr:rowOff>
    </xdr:to>
    <xdr:sp macro="" textlink="">
      <xdr:nvSpPr>
        <xdr:cNvPr id="507" name="円/楕円 506"/>
        <xdr:cNvSpPr/>
      </xdr:nvSpPr>
      <xdr:spPr>
        <a:xfrm>
          <a:off x="12763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105274</xdr:rowOff>
    </xdr:from>
    <xdr:ext cx="378565" cy="259045"/>
    <xdr:sp macro="" textlink="">
      <xdr:nvSpPr>
        <xdr:cNvPr id="508" name="テキスト ボックス 507"/>
        <xdr:cNvSpPr txBox="1"/>
      </xdr:nvSpPr>
      <xdr:spPr>
        <a:xfrm>
          <a:off x="12625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121202</xdr:rowOff>
    </xdr:from>
    <xdr:to>
      <xdr:col>23</xdr:col>
      <xdr:colOff>517525</xdr:colOff>
      <xdr:row>76</xdr:row>
      <xdr:rowOff>148444</xdr:rowOff>
    </xdr:to>
    <xdr:cxnSp macro="">
      <xdr:nvCxnSpPr>
        <xdr:cNvPr id="586" name="直線コネクタ 585"/>
        <xdr:cNvCxnSpPr/>
      </xdr:nvCxnSpPr>
      <xdr:spPr>
        <a:xfrm>
          <a:off x="15481300" y="13151402"/>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113182</xdr:rowOff>
    </xdr:from>
    <xdr:to>
      <xdr:col>22</xdr:col>
      <xdr:colOff>365125</xdr:colOff>
      <xdr:row>76</xdr:row>
      <xdr:rowOff>121202</xdr:rowOff>
    </xdr:to>
    <xdr:cxnSp macro="">
      <xdr:nvCxnSpPr>
        <xdr:cNvPr id="589" name="直線コネクタ 588"/>
        <xdr:cNvCxnSpPr/>
      </xdr:nvCxnSpPr>
      <xdr:spPr>
        <a:xfrm>
          <a:off x="14592300" y="13143382"/>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113182</xdr:rowOff>
    </xdr:from>
    <xdr:to>
      <xdr:col>21</xdr:col>
      <xdr:colOff>161925</xdr:colOff>
      <xdr:row>76</xdr:row>
      <xdr:rowOff>126518</xdr:rowOff>
    </xdr:to>
    <xdr:cxnSp macro="">
      <xdr:nvCxnSpPr>
        <xdr:cNvPr id="592" name="直線コネクタ 591"/>
        <xdr:cNvCxnSpPr/>
      </xdr:nvCxnSpPr>
      <xdr:spPr>
        <a:xfrm flipV="1">
          <a:off x="13703300" y="1314338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116878</xdr:rowOff>
    </xdr:from>
    <xdr:to>
      <xdr:col>19</xdr:col>
      <xdr:colOff>644525</xdr:colOff>
      <xdr:row>76</xdr:row>
      <xdr:rowOff>126518</xdr:rowOff>
    </xdr:to>
    <xdr:cxnSp macro="">
      <xdr:nvCxnSpPr>
        <xdr:cNvPr id="595" name="直線コネクタ 594"/>
        <xdr:cNvCxnSpPr/>
      </xdr:nvCxnSpPr>
      <xdr:spPr>
        <a:xfrm>
          <a:off x="12814300" y="13147078"/>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97644</xdr:rowOff>
    </xdr:from>
    <xdr:to>
      <xdr:col>23</xdr:col>
      <xdr:colOff>568325</xdr:colOff>
      <xdr:row>77</xdr:row>
      <xdr:rowOff>27794</xdr:rowOff>
    </xdr:to>
    <xdr:sp macro="" textlink="">
      <xdr:nvSpPr>
        <xdr:cNvPr id="605" name="円/楕円 604"/>
        <xdr:cNvSpPr/>
      </xdr:nvSpPr>
      <xdr:spPr>
        <a:xfrm>
          <a:off x="16268700" y="131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76071</xdr:rowOff>
    </xdr:from>
    <xdr:ext cx="534377" cy="259045"/>
    <xdr:sp macro="" textlink="">
      <xdr:nvSpPr>
        <xdr:cNvPr id="606" name="公債費該当値テキスト"/>
        <xdr:cNvSpPr txBox="1"/>
      </xdr:nvSpPr>
      <xdr:spPr>
        <a:xfrm>
          <a:off x="16370300" y="131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70402</xdr:rowOff>
    </xdr:from>
    <xdr:to>
      <xdr:col>22</xdr:col>
      <xdr:colOff>415925</xdr:colOff>
      <xdr:row>77</xdr:row>
      <xdr:rowOff>552</xdr:rowOff>
    </xdr:to>
    <xdr:sp macro="" textlink="">
      <xdr:nvSpPr>
        <xdr:cNvPr id="607" name="円/楕円 606"/>
        <xdr:cNvSpPr/>
      </xdr:nvSpPr>
      <xdr:spPr>
        <a:xfrm>
          <a:off x="15430500" y="131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163129</xdr:rowOff>
    </xdr:from>
    <xdr:ext cx="534377" cy="259045"/>
    <xdr:sp macro="" textlink="">
      <xdr:nvSpPr>
        <xdr:cNvPr id="608" name="テキスト ボックス 607"/>
        <xdr:cNvSpPr txBox="1"/>
      </xdr:nvSpPr>
      <xdr:spPr>
        <a:xfrm>
          <a:off x="15214111" y="131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62382</xdr:rowOff>
    </xdr:from>
    <xdr:to>
      <xdr:col>21</xdr:col>
      <xdr:colOff>212725</xdr:colOff>
      <xdr:row>76</xdr:row>
      <xdr:rowOff>163982</xdr:rowOff>
    </xdr:to>
    <xdr:sp macro="" textlink="">
      <xdr:nvSpPr>
        <xdr:cNvPr id="609" name="円/楕円 608"/>
        <xdr:cNvSpPr/>
      </xdr:nvSpPr>
      <xdr:spPr>
        <a:xfrm>
          <a:off x="145415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155109</xdr:rowOff>
    </xdr:from>
    <xdr:ext cx="534377" cy="259045"/>
    <xdr:sp macro="" textlink="">
      <xdr:nvSpPr>
        <xdr:cNvPr id="610" name="テキスト ボックス 609"/>
        <xdr:cNvSpPr txBox="1"/>
      </xdr:nvSpPr>
      <xdr:spPr>
        <a:xfrm>
          <a:off x="14325111" y="131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75718</xdr:rowOff>
    </xdr:from>
    <xdr:to>
      <xdr:col>20</xdr:col>
      <xdr:colOff>9525</xdr:colOff>
      <xdr:row>77</xdr:row>
      <xdr:rowOff>5868</xdr:rowOff>
    </xdr:to>
    <xdr:sp macro="" textlink="">
      <xdr:nvSpPr>
        <xdr:cNvPr id="611" name="円/楕円 610"/>
        <xdr:cNvSpPr/>
      </xdr:nvSpPr>
      <xdr:spPr>
        <a:xfrm>
          <a:off x="13652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168445</xdr:rowOff>
    </xdr:from>
    <xdr:ext cx="534377" cy="259045"/>
    <xdr:sp macro="" textlink="">
      <xdr:nvSpPr>
        <xdr:cNvPr id="612" name="テキスト ボックス 611"/>
        <xdr:cNvSpPr txBox="1"/>
      </xdr:nvSpPr>
      <xdr:spPr>
        <a:xfrm>
          <a:off x="13436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66078</xdr:rowOff>
    </xdr:from>
    <xdr:to>
      <xdr:col>18</xdr:col>
      <xdr:colOff>492125</xdr:colOff>
      <xdr:row>76</xdr:row>
      <xdr:rowOff>167678</xdr:rowOff>
    </xdr:to>
    <xdr:sp macro="" textlink="">
      <xdr:nvSpPr>
        <xdr:cNvPr id="613" name="円/楕円 612"/>
        <xdr:cNvSpPr/>
      </xdr:nvSpPr>
      <xdr:spPr>
        <a:xfrm>
          <a:off x="12763500" y="130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158805</xdr:rowOff>
    </xdr:from>
    <xdr:ext cx="534377" cy="259045"/>
    <xdr:sp macro="" textlink="">
      <xdr:nvSpPr>
        <xdr:cNvPr id="614" name="テキスト ボックス 613"/>
        <xdr:cNvSpPr txBox="1"/>
      </xdr:nvSpPr>
      <xdr:spPr>
        <a:xfrm>
          <a:off x="12547111" y="131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6845</xdr:rowOff>
    </xdr:from>
    <xdr:to>
      <xdr:col>23</xdr:col>
      <xdr:colOff>517525</xdr:colOff>
      <xdr:row>98</xdr:row>
      <xdr:rowOff>57290</xdr:rowOff>
    </xdr:to>
    <xdr:cxnSp macro="">
      <xdr:nvCxnSpPr>
        <xdr:cNvPr id="643" name="直線コネクタ 642"/>
        <xdr:cNvCxnSpPr/>
      </xdr:nvCxnSpPr>
      <xdr:spPr>
        <a:xfrm>
          <a:off x="15481300" y="16808945"/>
          <a:ext cx="8382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159283</xdr:rowOff>
    </xdr:from>
    <xdr:to>
      <xdr:col>22</xdr:col>
      <xdr:colOff>365125</xdr:colOff>
      <xdr:row>98</xdr:row>
      <xdr:rowOff>6845</xdr:rowOff>
    </xdr:to>
    <xdr:cxnSp macro="">
      <xdr:nvCxnSpPr>
        <xdr:cNvPr id="646" name="直線コネクタ 645"/>
        <xdr:cNvCxnSpPr/>
      </xdr:nvCxnSpPr>
      <xdr:spPr>
        <a:xfrm>
          <a:off x="14592300" y="16789933"/>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43726</xdr:rowOff>
    </xdr:from>
    <xdr:to>
      <xdr:col>21</xdr:col>
      <xdr:colOff>161925</xdr:colOff>
      <xdr:row>97</xdr:row>
      <xdr:rowOff>159283</xdr:rowOff>
    </xdr:to>
    <xdr:cxnSp macro="">
      <xdr:nvCxnSpPr>
        <xdr:cNvPr id="649" name="直線コネクタ 648"/>
        <xdr:cNvCxnSpPr/>
      </xdr:nvCxnSpPr>
      <xdr:spPr>
        <a:xfrm>
          <a:off x="13703300" y="16331476"/>
          <a:ext cx="889000" cy="4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43726</xdr:rowOff>
    </xdr:from>
    <xdr:to>
      <xdr:col>19</xdr:col>
      <xdr:colOff>644525</xdr:colOff>
      <xdr:row>97</xdr:row>
      <xdr:rowOff>9931</xdr:rowOff>
    </xdr:to>
    <xdr:cxnSp macro="">
      <xdr:nvCxnSpPr>
        <xdr:cNvPr id="652" name="直線コネクタ 651"/>
        <xdr:cNvCxnSpPr/>
      </xdr:nvCxnSpPr>
      <xdr:spPr>
        <a:xfrm flipV="1">
          <a:off x="12814300" y="16331476"/>
          <a:ext cx="889000" cy="30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29303</xdr:rowOff>
    </xdr:from>
    <xdr:ext cx="469744" cy="259045"/>
    <xdr:sp macro="" textlink="">
      <xdr:nvSpPr>
        <xdr:cNvPr id="654" name="テキスト ボックス 653"/>
        <xdr:cNvSpPr txBox="1"/>
      </xdr:nvSpPr>
      <xdr:spPr>
        <a:xfrm>
          <a:off x="13468427" y="16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6490</xdr:rowOff>
    </xdr:from>
    <xdr:to>
      <xdr:col>23</xdr:col>
      <xdr:colOff>568325</xdr:colOff>
      <xdr:row>98</xdr:row>
      <xdr:rowOff>108090</xdr:rowOff>
    </xdr:to>
    <xdr:sp macro="" textlink="">
      <xdr:nvSpPr>
        <xdr:cNvPr id="662" name="円/楕円 661"/>
        <xdr:cNvSpPr/>
      </xdr:nvSpPr>
      <xdr:spPr>
        <a:xfrm>
          <a:off x="16268700" y="168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156367</xdr:rowOff>
    </xdr:from>
    <xdr:ext cx="469744" cy="259045"/>
    <xdr:sp macro="" textlink="">
      <xdr:nvSpPr>
        <xdr:cNvPr id="663" name="積立金該当値テキスト"/>
        <xdr:cNvSpPr txBox="1"/>
      </xdr:nvSpPr>
      <xdr:spPr>
        <a:xfrm>
          <a:off x="16370300" y="167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127495</xdr:rowOff>
    </xdr:from>
    <xdr:to>
      <xdr:col>22</xdr:col>
      <xdr:colOff>415925</xdr:colOff>
      <xdr:row>98</xdr:row>
      <xdr:rowOff>57645</xdr:rowOff>
    </xdr:to>
    <xdr:sp macro="" textlink="">
      <xdr:nvSpPr>
        <xdr:cNvPr id="664" name="円/楕円 663"/>
        <xdr:cNvSpPr/>
      </xdr:nvSpPr>
      <xdr:spPr>
        <a:xfrm>
          <a:off x="15430500" y="167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48772</xdr:rowOff>
    </xdr:from>
    <xdr:ext cx="469744" cy="259045"/>
    <xdr:sp macro="" textlink="">
      <xdr:nvSpPr>
        <xdr:cNvPr id="665" name="テキスト ボックス 664"/>
        <xdr:cNvSpPr txBox="1"/>
      </xdr:nvSpPr>
      <xdr:spPr>
        <a:xfrm>
          <a:off x="15246427" y="168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108483</xdr:rowOff>
    </xdr:from>
    <xdr:to>
      <xdr:col>21</xdr:col>
      <xdr:colOff>212725</xdr:colOff>
      <xdr:row>98</xdr:row>
      <xdr:rowOff>38633</xdr:rowOff>
    </xdr:to>
    <xdr:sp macro="" textlink="">
      <xdr:nvSpPr>
        <xdr:cNvPr id="666" name="円/楕円 665"/>
        <xdr:cNvSpPr/>
      </xdr:nvSpPr>
      <xdr:spPr>
        <a:xfrm>
          <a:off x="14541500" y="167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29760</xdr:rowOff>
    </xdr:from>
    <xdr:ext cx="469744" cy="259045"/>
    <xdr:sp macro="" textlink="">
      <xdr:nvSpPr>
        <xdr:cNvPr id="667" name="テキスト ボックス 666"/>
        <xdr:cNvSpPr txBox="1"/>
      </xdr:nvSpPr>
      <xdr:spPr>
        <a:xfrm>
          <a:off x="14357427" y="1683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164376</xdr:rowOff>
    </xdr:from>
    <xdr:to>
      <xdr:col>20</xdr:col>
      <xdr:colOff>9525</xdr:colOff>
      <xdr:row>95</xdr:row>
      <xdr:rowOff>94526</xdr:rowOff>
    </xdr:to>
    <xdr:sp macro="" textlink="">
      <xdr:nvSpPr>
        <xdr:cNvPr id="668" name="円/楕円 667"/>
        <xdr:cNvSpPr/>
      </xdr:nvSpPr>
      <xdr:spPr>
        <a:xfrm>
          <a:off x="13652500" y="162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111053</xdr:rowOff>
    </xdr:from>
    <xdr:ext cx="534377" cy="259045"/>
    <xdr:sp macro="" textlink="">
      <xdr:nvSpPr>
        <xdr:cNvPr id="669" name="テキスト ボックス 668"/>
        <xdr:cNvSpPr txBox="1"/>
      </xdr:nvSpPr>
      <xdr:spPr>
        <a:xfrm>
          <a:off x="13436111" y="160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130581</xdr:rowOff>
    </xdr:from>
    <xdr:to>
      <xdr:col>18</xdr:col>
      <xdr:colOff>492125</xdr:colOff>
      <xdr:row>97</xdr:row>
      <xdr:rowOff>60731</xdr:rowOff>
    </xdr:to>
    <xdr:sp macro="" textlink="">
      <xdr:nvSpPr>
        <xdr:cNvPr id="670" name="円/楕円 669"/>
        <xdr:cNvSpPr/>
      </xdr:nvSpPr>
      <xdr:spPr>
        <a:xfrm>
          <a:off x="12763500" y="165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77258</xdr:rowOff>
    </xdr:from>
    <xdr:ext cx="469744" cy="259045"/>
    <xdr:sp macro="" textlink="">
      <xdr:nvSpPr>
        <xdr:cNvPr id="671" name="テキスト ボックス 670"/>
        <xdr:cNvSpPr txBox="1"/>
      </xdr:nvSpPr>
      <xdr:spPr>
        <a:xfrm>
          <a:off x="12579427" y="163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3" name="直線コネクタ 70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6" name="直線コネクタ 70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9" name="直線コネクタ 70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3" name="円/楕円 72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4" name="テキスト ボックス 72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103901</xdr:rowOff>
    </xdr:from>
    <xdr:to>
      <xdr:col>32</xdr:col>
      <xdr:colOff>187325</xdr:colOff>
      <xdr:row>58</xdr:row>
      <xdr:rowOff>123081</xdr:rowOff>
    </xdr:to>
    <xdr:cxnSp macro="">
      <xdr:nvCxnSpPr>
        <xdr:cNvPr id="755" name="直線コネクタ 754"/>
        <xdr:cNvCxnSpPr/>
      </xdr:nvCxnSpPr>
      <xdr:spPr>
        <a:xfrm>
          <a:off x="21323300" y="10048001"/>
          <a:ext cx="8382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103901</xdr:rowOff>
    </xdr:from>
    <xdr:to>
      <xdr:col>31</xdr:col>
      <xdr:colOff>34925</xdr:colOff>
      <xdr:row>58</xdr:row>
      <xdr:rowOff>122601</xdr:rowOff>
    </xdr:to>
    <xdr:cxnSp macro="">
      <xdr:nvCxnSpPr>
        <xdr:cNvPr id="758" name="直線コネクタ 757"/>
        <xdr:cNvCxnSpPr/>
      </xdr:nvCxnSpPr>
      <xdr:spPr>
        <a:xfrm flipV="1">
          <a:off x="20434300" y="10048001"/>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122601</xdr:rowOff>
    </xdr:from>
    <xdr:to>
      <xdr:col>29</xdr:col>
      <xdr:colOff>517525</xdr:colOff>
      <xdr:row>58</xdr:row>
      <xdr:rowOff>122693</xdr:rowOff>
    </xdr:to>
    <xdr:cxnSp macro="">
      <xdr:nvCxnSpPr>
        <xdr:cNvPr id="761" name="直線コネクタ 760"/>
        <xdr:cNvCxnSpPr/>
      </xdr:nvCxnSpPr>
      <xdr:spPr>
        <a:xfrm flipV="1">
          <a:off x="19545300" y="1006670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5923</xdr:rowOff>
    </xdr:from>
    <xdr:to>
      <xdr:col>28</xdr:col>
      <xdr:colOff>314325</xdr:colOff>
      <xdr:row>58</xdr:row>
      <xdr:rowOff>122693</xdr:rowOff>
    </xdr:to>
    <xdr:cxnSp macro="">
      <xdr:nvCxnSpPr>
        <xdr:cNvPr id="764" name="直線コネクタ 763"/>
        <xdr:cNvCxnSpPr/>
      </xdr:nvCxnSpPr>
      <xdr:spPr>
        <a:xfrm>
          <a:off x="18656300" y="9950023"/>
          <a:ext cx="889000" cy="1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72281</xdr:rowOff>
    </xdr:from>
    <xdr:to>
      <xdr:col>32</xdr:col>
      <xdr:colOff>238125</xdr:colOff>
      <xdr:row>59</xdr:row>
      <xdr:rowOff>2431</xdr:rowOff>
    </xdr:to>
    <xdr:sp macro="" textlink="">
      <xdr:nvSpPr>
        <xdr:cNvPr id="774" name="円/楕円 773"/>
        <xdr:cNvSpPr/>
      </xdr:nvSpPr>
      <xdr:spPr>
        <a:xfrm>
          <a:off x="22110700" y="100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158658</xdr:rowOff>
    </xdr:from>
    <xdr:ext cx="378565" cy="259045"/>
    <xdr:sp macro="" textlink="">
      <xdr:nvSpPr>
        <xdr:cNvPr id="775" name="貸付金該当値テキスト"/>
        <xdr:cNvSpPr txBox="1"/>
      </xdr:nvSpPr>
      <xdr:spPr>
        <a:xfrm>
          <a:off x="22212300" y="993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53101</xdr:rowOff>
    </xdr:from>
    <xdr:to>
      <xdr:col>31</xdr:col>
      <xdr:colOff>85725</xdr:colOff>
      <xdr:row>58</xdr:row>
      <xdr:rowOff>154701</xdr:rowOff>
    </xdr:to>
    <xdr:sp macro="" textlink="">
      <xdr:nvSpPr>
        <xdr:cNvPr id="776" name="円/楕円 775"/>
        <xdr:cNvSpPr/>
      </xdr:nvSpPr>
      <xdr:spPr>
        <a:xfrm>
          <a:off x="21272500" y="9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145828</xdr:rowOff>
    </xdr:from>
    <xdr:ext cx="469744" cy="259045"/>
    <xdr:sp macro="" textlink="">
      <xdr:nvSpPr>
        <xdr:cNvPr id="777" name="テキスト ボックス 776"/>
        <xdr:cNvSpPr txBox="1"/>
      </xdr:nvSpPr>
      <xdr:spPr>
        <a:xfrm>
          <a:off x="21088427" y="1008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71801</xdr:rowOff>
    </xdr:from>
    <xdr:to>
      <xdr:col>29</xdr:col>
      <xdr:colOff>568325</xdr:colOff>
      <xdr:row>59</xdr:row>
      <xdr:rowOff>1951</xdr:rowOff>
    </xdr:to>
    <xdr:sp macro="" textlink="">
      <xdr:nvSpPr>
        <xdr:cNvPr id="778" name="円/楕円 777"/>
        <xdr:cNvSpPr/>
      </xdr:nvSpPr>
      <xdr:spPr>
        <a:xfrm>
          <a:off x="20383500" y="100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164528</xdr:rowOff>
    </xdr:from>
    <xdr:ext cx="378565" cy="259045"/>
    <xdr:sp macro="" textlink="">
      <xdr:nvSpPr>
        <xdr:cNvPr id="779" name="テキスト ボックス 778"/>
        <xdr:cNvSpPr txBox="1"/>
      </xdr:nvSpPr>
      <xdr:spPr>
        <a:xfrm>
          <a:off x="20245017" y="1010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71893</xdr:rowOff>
    </xdr:from>
    <xdr:to>
      <xdr:col>28</xdr:col>
      <xdr:colOff>365125</xdr:colOff>
      <xdr:row>59</xdr:row>
      <xdr:rowOff>2043</xdr:rowOff>
    </xdr:to>
    <xdr:sp macro="" textlink="">
      <xdr:nvSpPr>
        <xdr:cNvPr id="780" name="円/楕円 779"/>
        <xdr:cNvSpPr/>
      </xdr:nvSpPr>
      <xdr:spPr>
        <a:xfrm>
          <a:off x="19494500" y="100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164620</xdr:rowOff>
    </xdr:from>
    <xdr:ext cx="378565" cy="259045"/>
    <xdr:sp macro="" textlink="">
      <xdr:nvSpPr>
        <xdr:cNvPr id="781" name="テキスト ボックス 780"/>
        <xdr:cNvSpPr txBox="1"/>
      </xdr:nvSpPr>
      <xdr:spPr>
        <a:xfrm>
          <a:off x="19356017" y="10108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126573</xdr:rowOff>
    </xdr:from>
    <xdr:to>
      <xdr:col>27</xdr:col>
      <xdr:colOff>161925</xdr:colOff>
      <xdr:row>58</xdr:row>
      <xdr:rowOff>56723</xdr:rowOff>
    </xdr:to>
    <xdr:sp macro="" textlink="">
      <xdr:nvSpPr>
        <xdr:cNvPr id="782" name="円/楕円 781"/>
        <xdr:cNvSpPr/>
      </xdr:nvSpPr>
      <xdr:spPr>
        <a:xfrm>
          <a:off x="18605500" y="98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47850</xdr:rowOff>
    </xdr:from>
    <xdr:ext cx="469744" cy="259045"/>
    <xdr:sp macro="" textlink="">
      <xdr:nvSpPr>
        <xdr:cNvPr id="783" name="テキスト ボックス 782"/>
        <xdr:cNvSpPr txBox="1"/>
      </xdr:nvSpPr>
      <xdr:spPr>
        <a:xfrm>
          <a:off x="18421427" y="999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151268</xdr:rowOff>
    </xdr:from>
    <xdr:to>
      <xdr:col>32</xdr:col>
      <xdr:colOff>187325</xdr:colOff>
      <xdr:row>76</xdr:row>
      <xdr:rowOff>15159</xdr:rowOff>
    </xdr:to>
    <xdr:cxnSp macro="">
      <xdr:nvCxnSpPr>
        <xdr:cNvPr id="811" name="直線コネクタ 810"/>
        <xdr:cNvCxnSpPr/>
      </xdr:nvCxnSpPr>
      <xdr:spPr>
        <a:xfrm flipV="1">
          <a:off x="21323300" y="12838568"/>
          <a:ext cx="838200" cy="20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15159</xdr:rowOff>
    </xdr:from>
    <xdr:to>
      <xdr:col>31</xdr:col>
      <xdr:colOff>34925</xdr:colOff>
      <xdr:row>76</xdr:row>
      <xdr:rowOff>97363</xdr:rowOff>
    </xdr:to>
    <xdr:cxnSp macro="">
      <xdr:nvCxnSpPr>
        <xdr:cNvPr id="814" name="直線コネクタ 813"/>
        <xdr:cNvCxnSpPr/>
      </xdr:nvCxnSpPr>
      <xdr:spPr>
        <a:xfrm flipV="1">
          <a:off x="20434300" y="13045359"/>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97363</xdr:rowOff>
    </xdr:from>
    <xdr:to>
      <xdr:col>29</xdr:col>
      <xdr:colOff>517525</xdr:colOff>
      <xdr:row>76</xdr:row>
      <xdr:rowOff>157714</xdr:rowOff>
    </xdr:to>
    <xdr:cxnSp macro="">
      <xdr:nvCxnSpPr>
        <xdr:cNvPr id="817" name="直線コネクタ 816"/>
        <xdr:cNvCxnSpPr/>
      </xdr:nvCxnSpPr>
      <xdr:spPr>
        <a:xfrm flipV="1">
          <a:off x="19545300" y="13127563"/>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132293</xdr:rowOff>
    </xdr:from>
    <xdr:to>
      <xdr:col>28</xdr:col>
      <xdr:colOff>314325</xdr:colOff>
      <xdr:row>76</xdr:row>
      <xdr:rowOff>157714</xdr:rowOff>
    </xdr:to>
    <xdr:cxnSp macro="">
      <xdr:nvCxnSpPr>
        <xdr:cNvPr id="820" name="直線コネクタ 819"/>
        <xdr:cNvCxnSpPr/>
      </xdr:nvCxnSpPr>
      <xdr:spPr>
        <a:xfrm>
          <a:off x="18656300" y="13162493"/>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100468</xdr:rowOff>
    </xdr:from>
    <xdr:to>
      <xdr:col>32</xdr:col>
      <xdr:colOff>238125</xdr:colOff>
      <xdr:row>75</xdr:row>
      <xdr:rowOff>30618</xdr:rowOff>
    </xdr:to>
    <xdr:sp macro="" textlink="">
      <xdr:nvSpPr>
        <xdr:cNvPr id="830" name="円/楕円 829"/>
        <xdr:cNvSpPr/>
      </xdr:nvSpPr>
      <xdr:spPr>
        <a:xfrm>
          <a:off x="22110700" y="127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78895</xdr:rowOff>
    </xdr:from>
    <xdr:ext cx="534377" cy="259045"/>
    <xdr:sp macro="" textlink="">
      <xdr:nvSpPr>
        <xdr:cNvPr id="831" name="繰出金該当値テキスト"/>
        <xdr:cNvSpPr txBox="1"/>
      </xdr:nvSpPr>
      <xdr:spPr>
        <a:xfrm>
          <a:off x="22212300" y="1276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34,747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135809</xdr:rowOff>
    </xdr:from>
    <xdr:to>
      <xdr:col>31</xdr:col>
      <xdr:colOff>85725</xdr:colOff>
      <xdr:row>76</xdr:row>
      <xdr:rowOff>65959</xdr:rowOff>
    </xdr:to>
    <xdr:sp macro="" textlink="">
      <xdr:nvSpPr>
        <xdr:cNvPr id="832" name="円/楕円 831"/>
        <xdr:cNvSpPr/>
      </xdr:nvSpPr>
      <xdr:spPr>
        <a:xfrm>
          <a:off x="21272500" y="129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57086</xdr:rowOff>
    </xdr:from>
    <xdr:ext cx="534377" cy="259045"/>
    <xdr:sp macro="" textlink="">
      <xdr:nvSpPr>
        <xdr:cNvPr id="833" name="テキスト ボックス 832"/>
        <xdr:cNvSpPr txBox="1"/>
      </xdr:nvSpPr>
      <xdr:spPr>
        <a:xfrm>
          <a:off x="21056111" y="130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46563</xdr:rowOff>
    </xdr:from>
    <xdr:to>
      <xdr:col>29</xdr:col>
      <xdr:colOff>568325</xdr:colOff>
      <xdr:row>76</xdr:row>
      <xdr:rowOff>148163</xdr:rowOff>
    </xdr:to>
    <xdr:sp macro="" textlink="">
      <xdr:nvSpPr>
        <xdr:cNvPr id="834" name="円/楕円 833"/>
        <xdr:cNvSpPr/>
      </xdr:nvSpPr>
      <xdr:spPr>
        <a:xfrm>
          <a:off x="20383500" y="130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139290</xdr:rowOff>
    </xdr:from>
    <xdr:ext cx="534377" cy="259045"/>
    <xdr:sp macro="" textlink="">
      <xdr:nvSpPr>
        <xdr:cNvPr id="835" name="テキスト ボックス 834"/>
        <xdr:cNvSpPr txBox="1"/>
      </xdr:nvSpPr>
      <xdr:spPr>
        <a:xfrm>
          <a:off x="20167111" y="1316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106914</xdr:rowOff>
    </xdr:from>
    <xdr:to>
      <xdr:col>28</xdr:col>
      <xdr:colOff>365125</xdr:colOff>
      <xdr:row>77</xdr:row>
      <xdr:rowOff>37064</xdr:rowOff>
    </xdr:to>
    <xdr:sp macro="" textlink="">
      <xdr:nvSpPr>
        <xdr:cNvPr id="836" name="円/楕円 835"/>
        <xdr:cNvSpPr/>
      </xdr:nvSpPr>
      <xdr:spPr>
        <a:xfrm>
          <a:off x="19494500" y="131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28191</xdr:rowOff>
    </xdr:from>
    <xdr:ext cx="534377" cy="259045"/>
    <xdr:sp macro="" textlink="">
      <xdr:nvSpPr>
        <xdr:cNvPr id="837" name="テキスト ボックス 836"/>
        <xdr:cNvSpPr txBox="1"/>
      </xdr:nvSpPr>
      <xdr:spPr>
        <a:xfrm>
          <a:off x="19278111" y="132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81493</xdr:rowOff>
    </xdr:from>
    <xdr:to>
      <xdr:col>27</xdr:col>
      <xdr:colOff>161925</xdr:colOff>
      <xdr:row>77</xdr:row>
      <xdr:rowOff>11643</xdr:rowOff>
    </xdr:to>
    <xdr:sp macro="" textlink="">
      <xdr:nvSpPr>
        <xdr:cNvPr id="838" name="円/楕円 837"/>
        <xdr:cNvSpPr/>
      </xdr:nvSpPr>
      <xdr:spPr>
        <a:xfrm>
          <a:off x="18605500" y="131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2770</xdr:rowOff>
    </xdr:from>
    <xdr:ext cx="534377" cy="259045"/>
    <xdr:sp macro="" textlink="">
      <xdr:nvSpPr>
        <xdr:cNvPr id="839" name="テキスト ボックス 838"/>
        <xdr:cNvSpPr txBox="1"/>
      </xdr:nvSpPr>
      <xdr:spPr>
        <a:xfrm>
          <a:off x="18389111" y="132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平成２７年度は、補助費が子ども・子育て支援新制度の影響による民間保育所委託料等の増の影響を受けて増額となった。</a:t>
          </a:r>
          <a:endParaRPr kumimoji="1" lang="en-US" altLang="ja-JP" sz="1300">
            <a:latin typeface="ＭＳ Ｐゴシック"/>
          </a:endParaRPr>
        </a:p>
        <a:p>
          <a:r>
            <a:rPr kumimoji="1" lang="ja-JP" altLang="en-US" sz="1300">
              <a:latin typeface="ＭＳ Ｐゴシック"/>
            </a:rPr>
            <a:t>また、扶助費が利用者増に伴う自立支援給付費の増により増額となり、繰出金は公共下水道事業特別会計繰出金の増により増額となった。</a:t>
          </a:r>
        </a:p>
        <a:p>
          <a:r>
            <a:rPr kumimoji="1" lang="ja-JP" altLang="en-US" sz="1300">
              <a:latin typeface="ＭＳ Ｐゴシック"/>
            </a:rPr>
            <a:t>一方で、公債費は地方債元利償還金の減で、積立金は庁舎建設基金積立金の減で、それぞれ減額となった。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245,878
240,583
27.46
73,840,684
68,416,804
4,814,359
42,410,750
58,285,065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66222</xdr:rowOff>
    </xdr:from>
    <xdr:to>
      <xdr:col>6</xdr:col>
      <xdr:colOff>511175</xdr:colOff>
      <xdr:row>38</xdr:row>
      <xdr:rowOff>67854</xdr:rowOff>
    </xdr:to>
    <xdr:cxnSp macro="">
      <xdr:nvCxnSpPr>
        <xdr:cNvPr id="63" name="直線コネクタ 62"/>
        <xdr:cNvCxnSpPr/>
      </xdr:nvCxnSpPr>
      <xdr:spPr>
        <a:xfrm flipV="1">
          <a:off x="3797300" y="6409872"/>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97790</xdr:rowOff>
    </xdr:from>
    <xdr:to>
      <xdr:col>5</xdr:col>
      <xdr:colOff>358775</xdr:colOff>
      <xdr:row>38</xdr:row>
      <xdr:rowOff>67854</xdr:rowOff>
    </xdr:to>
    <xdr:cxnSp macro="">
      <xdr:nvCxnSpPr>
        <xdr:cNvPr id="66" name="直線コネクタ 65"/>
        <xdr:cNvCxnSpPr/>
      </xdr:nvCxnSpPr>
      <xdr:spPr>
        <a:xfrm>
          <a:off x="2908300" y="644144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160383</xdr:rowOff>
    </xdr:from>
    <xdr:to>
      <xdr:col>4</xdr:col>
      <xdr:colOff>155575</xdr:colOff>
      <xdr:row>37</xdr:row>
      <xdr:rowOff>97790</xdr:rowOff>
    </xdr:to>
    <xdr:cxnSp macro="">
      <xdr:nvCxnSpPr>
        <xdr:cNvPr id="69" name="直線コネクタ 68"/>
        <xdr:cNvCxnSpPr/>
      </xdr:nvCxnSpPr>
      <xdr:spPr>
        <a:xfrm>
          <a:off x="2019300" y="633258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49893</xdr:rowOff>
    </xdr:from>
    <xdr:to>
      <xdr:col>2</xdr:col>
      <xdr:colOff>638175</xdr:colOff>
      <xdr:row>36</xdr:row>
      <xdr:rowOff>160383</xdr:rowOff>
    </xdr:to>
    <xdr:cxnSp macro="">
      <xdr:nvCxnSpPr>
        <xdr:cNvPr id="72" name="直線コネクタ 71"/>
        <xdr:cNvCxnSpPr/>
      </xdr:nvCxnSpPr>
      <xdr:spPr>
        <a:xfrm>
          <a:off x="1130300" y="6050643"/>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15422</xdr:rowOff>
    </xdr:from>
    <xdr:to>
      <xdr:col>6</xdr:col>
      <xdr:colOff>561975</xdr:colOff>
      <xdr:row>37</xdr:row>
      <xdr:rowOff>117022</xdr:rowOff>
    </xdr:to>
    <xdr:sp macro="" textlink="">
      <xdr:nvSpPr>
        <xdr:cNvPr id="82" name="円/楕円 81"/>
        <xdr:cNvSpPr/>
      </xdr:nvSpPr>
      <xdr:spPr>
        <a:xfrm>
          <a:off x="45847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165299</xdr:rowOff>
    </xdr:from>
    <xdr:ext cx="469744" cy="259045"/>
    <xdr:sp macro="" textlink="">
      <xdr:nvSpPr>
        <xdr:cNvPr id="83" name="議会費該当値テキスト"/>
        <xdr:cNvSpPr txBox="1"/>
      </xdr:nvSpPr>
      <xdr:spPr>
        <a:xfrm>
          <a:off x="4686300" y="63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17054</xdr:rowOff>
    </xdr:from>
    <xdr:to>
      <xdr:col>5</xdr:col>
      <xdr:colOff>409575</xdr:colOff>
      <xdr:row>38</xdr:row>
      <xdr:rowOff>118654</xdr:rowOff>
    </xdr:to>
    <xdr:sp macro="" textlink="">
      <xdr:nvSpPr>
        <xdr:cNvPr id="84" name="円/楕円 83"/>
        <xdr:cNvSpPr/>
      </xdr:nvSpPr>
      <xdr:spPr>
        <a:xfrm>
          <a:off x="3746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109781</xdr:rowOff>
    </xdr:from>
    <xdr:ext cx="469744" cy="259045"/>
    <xdr:sp macro="" textlink="">
      <xdr:nvSpPr>
        <xdr:cNvPr id="85" name="テキスト ボックス 84"/>
        <xdr:cNvSpPr txBox="1"/>
      </xdr:nvSpPr>
      <xdr:spPr>
        <a:xfrm>
          <a:off x="3562427" y="66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46990</xdr:rowOff>
    </xdr:from>
    <xdr:to>
      <xdr:col>4</xdr:col>
      <xdr:colOff>206375</xdr:colOff>
      <xdr:row>37</xdr:row>
      <xdr:rowOff>148590</xdr:rowOff>
    </xdr:to>
    <xdr:sp macro="" textlink="">
      <xdr:nvSpPr>
        <xdr:cNvPr id="86" name="円/楕円 85"/>
        <xdr:cNvSpPr/>
      </xdr:nvSpPr>
      <xdr:spPr>
        <a:xfrm>
          <a:off x="2857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139717</xdr:rowOff>
    </xdr:from>
    <xdr:ext cx="469744" cy="259045"/>
    <xdr:sp macro="" textlink="">
      <xdr:nvSpPr>
        <xdr:cNvPr id="87" name="テキスト ボックス 86"/>
        <xdr:cNvSpPr txBox="1"/>
      </xdr:nvSpPr>
      <xdr:spPr>
        <a:xfrm>
          <a:off x="2673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109583</xdr:rowOff>
    </xdr:from>
    <xdr:to>
      <xdr:col>3</xdr:col>
      <xdr:colOff>3175</xdr:colOff>
      <xdr:row>37</xdr:row>
      <xdr:rowOff>39733</xdr:rowOff>
    </xdr:to>
    <xdr:sp macro="" textlink="">
      <xdr:nvSpPr>
        <xdr:cNvPr id="88" name="円/楕円 87"/>
        <xdr:cNvSpPr/>
      </xdr:nvSpPr>
      <xdr:spPr>
        <a:xfrm>
          <a:off x="1968500" y="62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30860</xdr:rowOff>
    </xdr:from>
    <xdr:ext cx="469744" cy="259045"/>
    <xdr:sp macro="" textlink="">
      <xdr:nvSpPr>
        <xdr:cNvPr id="89" name="テキスト ボックス 88"/>
        <xdr:cNvSpPr txBox="1"/>
      </xdr:nvSpPr>
      <xdr:spPr>
        <a:xfrm>
          <a:off x="1784427" y="63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170543</xdr:rowOff>
    </xdr:from>
    <xdr:to>
      <xdr:col>1</xdr:col>
      <xdr:colOff>485775</xdr:colOff>
      <xdr:row>35</xdr:row>
      <xdr:rowOff>100693</xdr:rowOff>
    </xdr:to>
    <xdr:sp macro="" textlink="">
      <xdr:nvSpPr>
        <xdr:cNvPr id="90" name="円/楕円 89"/>
        <xdr:cNvSpPr/>
      </xdr:nvSpPr>
      <xdr:spPr>
        <a:xfrm>
          <a:off x="1079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91820</xdr:rowOff>
    </xdr:from>
    <xdr:ext cx="469744" cy="259045"/>
    <xdr:sp macro="" textlink="">
      <xdr:nvSpPr>
        <xdr:cNvPr id="91" name="テキスト ボックス 90"/>
        <xdr:cNvSpPr txBox="1"/>
      </xdr:nvSpPr>
      <xdr:spPr>
        <a:xfrm>
          <a:off x="8954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73044</xdr:rowOff>
    </xdr:from>
    <xdr:to>
      <xdr:col>6</xdr:col>
      <xdr:colOff>511175</xdr:colOff>
      <xdr:row>58</xdr:row>
      <xdr:rowOff>12294</xdr:rowOff>
    </xdr:to>
    <xdr:cxnSp macro="">
      <xdr:nvCxnSpPr>
        <xdr:cNvPr id="121" name="直線コネクタ 120"/>
        <xdr:cNvCxnSpPr/>
      </xdr:nvCxnSpPr>
      <xdr:spPr>
        <a:xfrm flipV="1">
          <a:off x="3797300" y="9845694"/>
          <a:ext cx="838200" cy="1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7207</xdr:rowOff>
    </xdr:from>
    <xdr:to>
      <xdr:col>5</xdr:col>
      <xdr:colOff>358775</xdr:colOff>
      <xdr:row>58</xdr:row>
      <xdr:rowOff>12294</xdr:rowOff>
    </xdr:to>
    <xdr:cxnSp macro="">
      <xdr:nvCxnSpPr>
        <xdr:cNvPr id="124" name="直線コネクタ 123"/>
        <xdr:cNvCxnSpPr/>
      </xdr:nvCxnSpPr>
      <xdr:spPr>
        <a:xfrm>
          <a:off x="2908300" y="9951307"/>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87560</xdr:rowOff>
    </xdr:from>
    <xdr:to>
      <xdr:col>4</xdr:col>
      <xdr:colOff>155575</xdr:colOff>
      <xdr:row>58</xdr:row>
      <xdr:rowOff>7207</xdr:rowOff>
    </xdr:to>
    <xdr:cxnSp macro="">
      <xdr:nvCxnSpPr>
        <xdr:cNvPr id="127" name="直線コネクタ 126"/>
        <xdr:cNvCxnSpPr/>
      </xdr:nvCxnSpPr>
      <xdr:spPr>
        <a:xfrm>
          <a:off x="2019300" y="9688760"/>
          <a:ext cx="8890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87560</xdr:rowOff>
    </xdr:from>
    <xdr:to>
      <xdr:col>2</xdr:col>
      <xdr:colOff>638175</xdr:colOff>
      <xdr:row>57</xdr:row>
      <xdr:rowOff>83674</xdr:rowOff>
    </xdr:to>
    <xdr:cxnSp macro="">
      <xdr:nvCxnSpPr>
        <xdr:cNvPr id="130" name="直線コネクタ 129"/>
        <xdr:cNvCxnSpPr/>
      </xdr:nvCxnSpPr>
      <xdr:spPr>
        <a:xfrm flipV="1">
          <a:off x="1130300" y="9688760"/>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88377</xdr:rowOff>
    </xdr:from>
    <xdr:ext cx="534377" cy="259045"/>
    <xdr:sp macro="" textlink="">
      <xdr:nvSpPr>
        <xdr:cNvPr id="132" name="テキスト ボックス 131"/>
        <xdr:cNvSpPr txBox="1"/>
      </xdr:nvSpPr>
      <xdr:spPr>
        <a:xfrm>
          <a:off x="1752111" y="9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22244</xdr:rowOff>
    </xdr:from>
    <xdr:to>
      <xdr:col>6</xdr:col>
      <xdr:colOff>561975</xdr:colOff>
      <xdr:row>57</xdr:row>
      <xdr:rowOff>123844</xdr:rowOff>
    </xdr:to>
    <xdr:sp macro="" textlink="">
      <xdr:nvSpPr>
        <xdr:cNvPr id="140" name="円/楕円 139"/>
        <xdr:cNvSpPr/>
      </xdr:nvSpPr>
      <xdr:spPr>
        <a:xfrm>
          <a:off x="4584700" y="97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671</xdr:rowOff>
    </xdr:from>
    <xdr:ext cx="534377" cy="259045"/>
    <xdr:sp macro="" textlink="">
      <xdr:nvSpPr>
        <xdr:cNvPr id="141" name="総務費該当値テキスト"/>
        <xdr:cNvSpPr txBox="1"/>
      </xdr:nvSpPr>
      <xdr:spPr>
        <a:xfrm>
          <a:off x="4686300" y="97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132944</xdr:rowOff>
    </xdr:from>
    <xdr:to>
      <xdr:col>5</xdr:col>
      <xdr:colOff>409575</xdr:colOff>
      <xdr:row>58</xdr:row>
      <xdr:rowOff>63094</xdr:rowOff>
    </xdr:to>
    <xdr:sp macro="" textlink="">
      <xdr:nvSpPr>
        <xdr:cNvPr id="142" name="円/楕円 141"/>
        <xdr:cNvSpPr/>
      </xdr:nvSpPr>
      <xdr:spPr>
        <a:xfrm>
          <a:off x="3746500" y="99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54221</xdr:rowOff>
    </xdr:from>
    <xdr:ext cx="534377" cy="259045"/>
    <xdr:sp macro="" textlink="">
      <xdr:nvSpPr>
        <xdr:cNvPr id="143" name="テキスト ボックス 142"/>
        <xdr:cNvSpPr txBox="1"/>
      </xdr:nvSpPr>
      <xdr:spPr>
        <a:xfrm>
          <a:off x="3530111" y="99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127857</xdr:rowOff>
    </xdr:from>
    <xdr:to>
      <xdr:col>4</xdr:col>
      <xdr:colOff>206375</xdr:colOff>
      <xdr:row>58</xdr:row>
      <xdr:rowOff>58007</xdr:rowOff>
    </xdr:to>
    <xdr:sp macro="" textlink="">
      <xdr:nvSpPr>
        <xdr:cNvPr id="144" name="円/楕円 143"/>
        <xdr:cNvSpPr/>
      </xdr:nvSpPr>
      <xdr:spPr>
        <a:xfrm>
          <a:off x="2857500" y="99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49134</xdr:rowOff>
    </xdr:from>
    <xdr:ext cx="534377" cy="259045"/>
    <xdr:sp macro="" textlink="">
      <xdr:nvSpPr>
        <xdr:cNvPr id="145" name="テキスト ボックス 144"/>
        <xdr:cNvSpPr txBox="1"/>
      </xdr:nvSpPr>
      <xdr:spPr>
        <a:xfrm>
          <a:off x="2641111" y="99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36760</xdr:rowOff>
    </xdr:from>
    <xdr:to>
      <xdr:col>3</xdr:col>
      <xdr:colOff>3175</xdr:colOff>
      <xdr:row>56</xdr:row>
      <xdr:rowOff>138360</xdr:rowOff>
    </xdr:to>
    <xdr:sp macro="" textlink="">
      <xdr:nvSpPr>
        <xdr:cNvPr id="146" name="円/楕円 145"/>
        <xdr:cNvSpPr/>
      </xdr:nvSpPr>
      <xdr:spPr>
        <a:xfrm>
          <a:off x="1968500" y="96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154887</xdr:rowOff>
    </xdr:from>
    <xdr:ext cx="534377" cy="259045"/>
    <xdr:sp macro="" textlink="">
      <xdr:nvSpPr>
        <xdr:cNvPr id="147" name="テキスト ボックス 146"/>
        <xdr:cNvSpPr txBox="1"/>
      </xdr:nvSpPr>
      <xdr:spPr>
        <a:xfrm>
          <a:off x="1752111" y="94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32874</xdr:rowOff>
    </xdr:from>
    <xdr:to>
      <xdr:col>1</xdr:col>
      <xdr:colOff>485775</xdr:colOff>
      <xdr:row>57</xdr:row>
      <xdr:rowOff>134474</xdr:rowOff>
    </xdr:to>
    <xdr:sp macro="" textlink="">
      <xdr:nvSpPr>
        <xdr:cNvPr id="148" name="円/楕円 147"/>
        <xdr:cNvSpPr/>
      </xdr:nvSpPr>
      <xdr:spPr>
        <a:xfrm>
          <a:off x="1079500" y="98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125601</xdr:rowOff>
    </xdr:from>
    <xdr:ext cx="534377" cy="259045"/>
    <xdr:sp macro="" textlink="">
      <xdr:nvSpPr>
        <xdr:cNvPr id="149" name="テキスト ボックス 148"/>
        <xdr:cNvSpPr txBox="1"/>
      </xdr:nvSpPr>
      <xdr:spPr>
        <a:xfrm>
          <a:off x="863111" y="98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124537</xdr:rowOff>
    </xdr:from>
    <xdr:to>
      <xdr:col>6</xdr:col>
      <xdr:colOff>511175</xdr:colOff>
      <xdr:row>77</xdr:row>
      <xdr:rowOff>35210</xdr:rowOff>
    </xdr:to>
    <xdr:cxnSp macro="">
      <xdr:nvCxnSpPr>
        <xdr:cNvPr id="179" name="直線コネクタ 178"/>
        <xdr:cNvCxnSpPr/>
      </xdr:nvCxnSpPr>
      <xdr:spPr>
        <a:xfrm flipV="1">
          <a:off x="3797300" y="13154737"/>
          <a:ext cx="838200" cy="8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35210</xdr:rowOff>
    </xdr:from>
    <xdr:to>
      <xdr:col>5</xdr:col>
      <xdr:colOff>358775</xdr:colOff>
      <xdr:row>78</xdr:row>
      <xdr:rowOff>78739</xdr:rowOff>
    </xdr:to>
    <xdr:cxnSp macro="">
      <xdr:nvCxnSpPr>
        <xdr:cNvPr id="182" name="直線コネクタ 181"/>
        <xdr:cNvCxnSpPr/>
      </xdr:nvCxnSpPr>
      <xdr:spPr>
        <a:xfrm flipV="1">
          <a:off x="2908300" y="13236860"/>
          <a:ext cx="889000" cy="2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78739</xdr:rowOff>
    </xdr:from>
    <xdr:to>
      <xdr:col>4</xdr:col>
      <xdr:colOff>155575</xdr:colOff>
      <xdr:row>79</xdr:row>
      <xdr:rowOff>45689</xdr:rowOff>
    </xdr:to>
    <xdr:cxnSp macro="">
      <xdr:nvCxnSpPr>
        <xdr:cNvPr id="185" name="直線コネクタ 184"/>
        <xdr:cNvCxnSpPr/>
      </xdr:nvCxnSpPr>
      <xdr:spPr>
        <a:xfrm flipV="1">
          <a:off x="2019300" y="13451839"/>
          <a:ext cx="889000" cy="1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13570</xdr:rowOff>
    </xdr:from>
    <xdr:to>
      <xdr:col>2</xdr:col>
      <xdr:colOff>638175</xdr:colOff>
      <xdr:row>79</xdr:row>
      <xdr:rowOff>45689</xdr:rowOff>
    </xdr:to>
    <xdr:cxnSp macro="">
      <xdr:nvCxnSpPr>
        <xdr:cNvPr id="188" name="直線コネクタ 187"/>
        <xdr:cNvCxnSpPr/>
      </xdr:nvCxnSpPr>
      <xdr:spPr>
        <a:xfrm>
          <a:off x="1130300" y="13558120"/>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73737</xdr:rowOff>
    </xdr:from>
    <xdr:to>
      <xdr:col>6</xdr:col>
      <xdr:colOff>561975</xdr:colOff>
      <xdr:row>77</xdr:row>
      <xdr:rowOff>3887</xdr:rowOff>
    </xdr:to>
    <xdr:sp macro="" textlink="">
      <xdr:nvSpPr>
        <xdr:cNvPr id="198" name="円/楕円 197"/>
        <xdr:cNvSpPr/>
      </xdr:nvSpPr>
      <xdr:spPr>
        <a:xfrm>
          <a:off x="4584700" y="131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52164</xdr:rowOff>
    </xdr:from>
    <xdr:ext cx="599010" cy="259045"/>
    <xdr:sp macro="" textlink="">
      <xdr:nvSpPr>
        <xdr:cNvPr id="199" name="民生費該当値テキスト"/>
        <xdr:cNvSpPr txBox="1"/>
      </xdr:nvSpPr>
      <xdr:spPr>
        <a:xfrm>
          <a:off x="4686300" y="1308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122,796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155860</xdr:rowOff>
    </xdr:from>
    <xdr:to>
      <xdr:col>5</xdr:col>
      <xdr:colOff>409575</xdr:colOff>
      <xdr:row>77</xdr:row>
      <xdr:rowOff>86010</xdr:rowOff>
    </xdr:to>
    <xdr:sp macro="" textlink="">
      <xdr:nvSpPr>
        <xdr:cNvPr id="200" name="円/楕円 199"/>
        <xdr:cNvSpPr/>
      </xdr:nvSpPr>
      <xdr:spPr>
        <a:xfrm>
          <a:off x="3746500" y="131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77137</xdr:rowOff>
    </xdr:from>
    <xdr:ext cx="599010" cy="259045"/>
    <xdr:sp macro="" textlink="">
      <xdr:nvSpPr>
        <xdr:cNvPr id="201" name="テキスト ボックス 200"/>
        <xdr:cNvSpPr txBox="1"/>
      </xdr:nvSpPr>
      <xdr:spPr>
        <a:xfrm>
          <a:off x="3497794" y="1327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27939</xdr:rowOff>
    </xdr:from>
    <xdr:to>
      <xdr:col>4</xdr:col>
      <xdr:colOff>206375</xdr:colOff>
      <xdr:row>78</xdr:row>
      <xdr:rowOff>129539</xdr:rowOff>
    </xdr:to>
    <xdr:sp macro="" textlink="">
      <xdr:nvSpPr>
        <xdr:cNvPr id="202" name="円/楕円 201"/>
        <xdr:cNvSpPr/>
      </xdr:nvSpPr>
      <xdr:spPr>
        <a:xfrm>
          <a:off x="2857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120666</xdr:rowOff>
    </xdr:from>
    <xdr:ext cx="599010" cy="259045"/>
    <xdr:sp macro="" textlink="">
      <xdr:nvSpPr>
        <xdr:cNvPr id="203" name="テキスト ボックス 202"/>
        <xdr:cNvSpPr txBox="1"/>
      </xdr:nvSpPr>
      <xdr:spPr>
        <a:xfrm>
          <a:off x="2608794" y="1349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166339</xdr:rowOff>
    </xdr:from>
    <xdr:to>
      <xdr:col>3</xdr:col>
      <xdr:colOff>3175</xdr:colOff>
      <xdr:row>79</xdr:row>
      <xdr:rowOff>96489</xdr:rowOff>
    </xdr:to>
    <xdr:sp macro="" textlink="">
      <xdr:nvSpPr>
        <xdr:cNvPr id="204" name="円/楕円 203"/>
        <xdr:cNvSpPr/>
      </xdr:nvSpPr>
      <xdr:spPr>
        <a:xfrm>
          <a:off x="1968500" y="135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87616</xdr:rowOff>
    </xdr:from>
    <xdr:ext cx="534377" cy="259045"/>
    <xdr:sp macro="" textlink="">
      <xdr:nvSpPr>
        <xdr:cNvPr id="205" name="テキスト ボックス 204"/>
        <xdr:cNvSpPr txBox="1"/>
      </xdr:nvSpPr>
      <xdr:spPr>
        <a:xfrm>
          <a:off x="1752111" y="136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134220</xdr:rowOff>
    </xdr:from>
    <xdr:to>
      <xdr:col>1</xdr:col>
      <xdr:colOff>485775</xdr:colOff>
      <xdr:row>79</xdr:row>
      <xdr:rowOff>64370</xdr:rowOff>
    </xdr:to>
    <xdr:sp macro="" textlink="">
      <xdr:nvSpPr>
        <xdr:cNvPr id="206" name="円/楕円 205"/>
        <xdr:cNvSpPr/>
      </xdr:nvSpPr>
      <xdr:spPr>
        <a:xfrm>
          <a:off x="1079500" y="135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55497</xdr:rowOff>
    </xdr:from>
    <xdr:ext cx="599010" cy="259045"/>
    <xdr:sp macro="" textlink="">
      <xdr:nvSpPr>
        <xdr:cNvPr id="207" name="テキスト ボックス 206"/>
        <xdr:cNvSpPr txBox="1"/>
      </xdr:nvSpPr>
      <xdr:spPr>
        <a:xfrm>
          <a:off x="830794" y="1360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24616</xdr:rowOff>
    </xdr:from>
    <xdr:to>
      <xdr:col>6</xdr:col>
      <xdr:colOff>511175</xdr:colOff>
      <xdr:row>99</xdr:row>
      <xdr:rowOff>48619</xdr:rowOff>
    </xdr:to>
    <xdr:cxnSp macro="">
      <xdr:nvCxnSpPr>
        <xdr:cNvPr id="239" name="直線コネクタ 238"/>
        <xdr:cNvCxnSpPr/>
      </xdr:nvCxnSpPr>
      <xdr:spPr>
        <a:xfrm flipV="1">
          <a:off x="3797300" y="1699816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30691</xdr:rowOff>
    </xdr:from>
    <xdr:to>
      <xdr:col>5</xdr:col>
      <xdr:colOff>358775</xdr:colOff>
      <xdr:row>99</xdr:row>
      <xdr:rowOff>48619</xdr:rowOff>
    </xdr:to>
    <xdr:cxnSp macro="">
      <xdr:nvCxnSpPr>
        <xdr:cNvPr id="242" name="直線コネクタ 241"/>
        <xdr:cNvCxnSpPr/>
      </xdr:nvCxnSpPr>
      <xdr:spPr>
        <a:xfrm>
          <a:off x="2908300" y="17004241"/>
          <a:ext cx="889000" cy="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132973</xdr:rowOff>
    </xdr:from>
    <xdr:to>
      <xdr:col>4</xdr:col>
      <xdr:colOff>155575</xdr:colOff>
      <xdr:row>99</xdr:row>
      <xdr:rowOff>30691</xdr:rowOff>
    </xdr:to>
    <xdr:cxnSp macro="">
      <xdr:nvCxnSpPr>
        <xdr:cNvPr id="245" name="直線コネクタ 244"/>
        <xdr:cNvCxnSpPr/>
      </xdr:nvCxnSpPr>
      <xdr:spPr>
        <a:xfrm>
          <a:off x="2019300" y="16935073"/>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129544</xdr:rowOff>
    </xdr:from>
    <xdr:to>
      <xdr:col>2</xdr:col>
      <xdr:colOff>638175</xdr:colOff>
      <xdr:row>98</xdr:row>
      <xdr:rowOff>132973</xdr:rowOff>
    </xdr:to>
    <xdr:cxnSp macro="">
      <xdr:nvCxnSpPr>
        <xdr:cNvPr id="248" name="直線コネクタ 247"/>
        <xdr:cNvCxnSpPr/>
      </xdr:nvCxnSpPr>
      <xdr:spPr>
        <a:xfrm>
          <a:off x="1130300" y="169316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145266</xdr:rowOff>
    </xdr:from>
    <xdr:to>
      <xdr:col>6</xdr:col>
      <xdr:colOff>561975</xdr:colOff>
      <xdr:row>99</xdr:row>
      <xdr:rowOff>75416</xdr:rowOff>
    </xdr:to>
    <xdr:sp macro="" textlink="">
      <xdr:nvSpPr>
        <xdr:cNvPr id="258" name="円/楕円 257"/>
        <xdr:cNvSpPr/>
      </xdr:nvSpPr>
      <xdr:spPr>
        <a:xfrm>
          <a:off x="4584700" y="169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60193</xdr:rowOff>
    </xdr:from>
    <xdr:ext cx="534377" cy="259045"/>
    <xdr:sp macro="" textlink="">
      <xdr:nvSpPr>
        <xdr:cNvPr id="259" name="衛生費該当値テキスト"/>
        <xdr:cNvSpPr txBox="1"/>
      </xdr:nvSpPr>
      <xdr:spPr>
        <a:xfrm>
          <a:off x="4686300" y="168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169269</xdr:rowOff>
    </xdr:from>
    <xdr:to>
      <xdr:col>5</xdr:col>
      <xdr:colOff>409575</xdr:colOff>
      <xdr:row>99</xdr:row>
      <xdr:rowOff>99419</xdr:rowOff>
    </xdr:to>
    <xdr:sp macro="" textlink="">
      <xdr:nvSpPr>
        <xdr:cNvPr id="260" name="円/楕円 259"/>
        <xdr:cNvSpPr/>
      </xdr:nvSpPr>
      <xdr:spPr>
        <a:xfrm>
          <a:off x="3746500" y="169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90546</xdr:rowOff>
    </xdr:from>
    <xdr:ext cx="534377" cy="259045"/>
    <xdr:sp macro="" textlink="">
      <xdr:nvSpPr>
        <xdr:cNvPr id="261" name="テキスト ボックス 260"/>
        <xdr:cNvSpPr txBox="1"/>
      </xdr:nvSpPr>
      <xdr:spPr>
        <a:xfrm>
          <a:off x="3530111" y="1706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151341</xdr:rowOff>
    </xdr:from>
    <xdr:to>
      <xdr:col>4</xdr:col>
      <xdr:colOff>206375</xdr:colOff>
      <xdr:row>99</xdr:row>
      <xdr:rowOff>81491</xdr:rowOff>
    </xdr:to>
    <xdr:sp macro="" textlink="">
      <xdr:nvSpPr>
        <xdr:cNvPr id="262" name="円/楕円 261"/>
        <xdr:cNvSpPr/>
      </xdr:nvSpPr>
      <xdr:spPr>
        <a:xfrm>
          <a:off x="2857500" y="169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72618</xdr:rowOff>
    </xdr:from>
    <xdr:ext cx="534377" cy="259045"/>
    <xdr:sp macro="" textlink="">
      <xdr:nvSpPr>
        <xdr:cNvPr id="263" name="テキスト ボックス 262"/>
        <xdr:cNvSpPr txBox="1"/>
      </xdr:nvSpPr>
      <xdr:spPr>
        <a:xfrm>
          <a:off x="2641111" y="170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82173</xdr:rowOff>
    </xdr:from>
    <xdr:to>
      <xdr:col>3</xdr:col>
      <xdr:colOff>3175</xdr:colOff>
      <xdr:row>99</xdr:row>
      <xdr:rowOff>12323</xdr:rowOff>
    </xdr:to>
    <xdr:sp macro="" textlink="">
      <xdr:nvSpPr>
        <xdr:cNvPr id="264" name="円/楕円 263"/>
        <xdr:cNvSpPr/>
      </xdr:nvSpPr>
      <xdr:spPr>
        <a:xfrm>
          <a:off x="1968500" y="16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3450</xdr:rowOff>
    </xdr:from>
    <xdr:ext cx="534377" cy="259045"/>
    <xdr:sp macro="" textlink="">
      <xdr:nvSpPr>
        <xdr:cNvPr id="265" name="テキスト ボックス 264"/>
        <xdr:cNvSpPr txBox="1"/>
      </xdr:nvSpPr>
      <xdr:spPr>
        <a:xfrm>
          <a:off x="1752111" y="169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78744</xdr:rowOff>
    </xdr:from>
    <xdr:to>
      <xdr:col>1</xdr:col>
      <xdr:colOff>485775</xdr:colOff>
      <xdr:row>99</xdr:row>
      <xdr:rowOff>8894</xdr:rowOff>
    </xdr:to>
    <xdr:sp macro="" textlink="">
      <xdr:nvSpPr>
        <xdr:cNvPr id="266" name="円/楕円 265"/>
        <xdr:cNvSpPr/>
      </xdr:nvSpPr>
      <xdr:spPr>
        <a:xfrm>
          <a:off x="1079500" y="1688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21</xdr:rowOff>
    </xdr:from>
    <xdr:ext cx="534377" cy="259045"/>
    <xdr:sp macro="" textlink="">
      <xdr:nvSpPr>
        <xdr:cNvPr id="267" name="テキスト ボックス 266"/>
        <xdr:cNvSpPr txBox="1"/>
      </xdr:nvSpPr>
      <xdr:spPr>
        <a:xfrm>
          <a:off x="863111" y="169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161925</xdr:rowOff>
    </xdr:from>
    <xdr:to>
      <xdr:col>15</xdr:col>
      <xdr:colOff>180975</xdr:colOff>
      <xdr:row>38</xdr:row>
      <xdr:rowOff>170815</xdr:rowOff>
    </xdr:to>
    <xdr:cxnSp macro="">
      <xdr:nvCxnSpPr>
        <xdr:cNvPr id="296" name="直線コネクタ 295"/>
        <xdr:cNvCxnSpPr/>
      </xdr:nvCxnSpPr>
      <xdr:spPr>
        <a:xfrm>
          <a:off x="9639300" y="6677025"/>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151257</xdr:rowOff>
    </xdr:from>
    <xdr:to>
      <xdr:col>14</xdr:col>
      <xdr:colOff>28575</xdr:colOff>
      <xdr:row>38</xdr:row>
      <xdr:rowOff>161925</xdr:rowOff>
    </xdr:to>
    <xdr:cxnSp macro="">
      <xdr:nvCxnSpPr>
        <xdr:cNvPr id="299" name="直線コネクタ 298"/>
        <xdr:cNvCxnSpPr/>
      </xdr:nvCxnSpPr>
      <xdr:spPr>
        <a:xfrm>
          <a:off x="8750300" y="666635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39878</xdr:rowOff>
    </xdr:from>
    <xdr:to>
      <xdr:col>12</xdr:col>
      <xdr:colOff>511175</xdr:colOff>
      <xdr:row>38</xdr:row>
      <xdr:rowOff>151257</xdr:rowOff>
    </xdr:to>
    <xdr:cxnSp macro="">
      <xdr:nvCxnSpPr>
        <xdr:cNvPr id="302" name="直線コネクタ 301"/>
        <xdr:cNvCxnSpPr/>
      </xdr:nvCxnSpPr>
      <xdr:spPr>
        <a:xfrm>
          <a:off x="7861300" y="6554978"/>
          <a:ext cx="889000" cy="1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39878</xdr:rowOff>
    </xdr:from>
    <xdr:to>
      <xdr:col>11</xdr:col>
      <xdr:colOff>307975</xdr:colOff>
      <xdr:row>38</xdr:row>
      <xdr:rowOff>51308</xdr:rowOff>
    </xdr:to>
    <xdr:cxnSp macro="">
      <xdr:nvCxnSpPr>
        <xdr:cNvPr id="305" name="直線コネクタ 304"/>
        <xdr:cNvCxnSpPr/>
      </xdr:nvCxnSpPr>
      <xdr:spPr>
        <a:xfrm flipV="1">
          <a:off x="6972300" y="65549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120015</xdr:rowOff>
    </xdr:from>
    <xdr:to>
      <xdr:col>15</xdr:col>
      <xdr:colOff>231775</xdr:colOff>
      <xdr:row>39</xdr:row>
      <xdr:rowOff>50165</xdr:rowOff>
    </xdr:to>
    <xdr:sp macro="" textlink="">
      <xdr:nvSpPr>
        <xdr:cNvPr id="315" name="円/楕円 314"/>
        <xdr:cNvSpPr/>
      </xdr:nvSpPr>
      <xdr:spPr>
        <a:xfrm>
          <a:off x="104267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34942</xdr:rowOff>
    </xdr:from>
    <xdr:ext cx="378565" cy="259045"/>
    <xdr:sp macro="" textlink="">
      <xdr:nvSpPr>
        <xdr:cNvPr id="316" name="労働費該当値テキスト"/>
        <xdr:cNvSpPr txBox="1"/>
      </xdr:nvSpPr>
      <xdr:spPr>
        <a:xfrm>
          <a:off x="10528300"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111125</xdr:rowOff>
    </xdr:from>
    <xdr:to>
      <xdr:col>14</xdr:col>
      <xdr:colOff>79375</xdr:colOff>
      <xdr:row>39</xdr:row>
      <xdr:rowOff>41275</xdr:rowOff>
    </xdr:to>
    <xdr:sp macro="" textlink="">
      <xdr:nvSpPr>
        <xdr:cNvPr id="317" name="円/楕円 316"/>
        <xdr:cNvSpPr/>
      </xdr:nvSpPr>
      <xdr:spPr>
        <a:xfrm>
          <a:off x="9588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32402</xdr:rowOff>
    </xdr:from>
    <xdr:ext cx="378565" cy="259045"/>
    <xdr:sp macro="" textlink="">
      <xdr:nvSpPr>
        <xdr:cNvPr id="318" name="テキスト ボックス 317"/>
        <xdr:cNvSpPr txBox="1"/>
      </xdr:nvSpPr>
      <xdr:spPr>
        <a:xfrm>
          <a:off x="9450017" y="671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100457</xdr:rowOff>
    </xdr:from>
    <xdr:to>
      <xdr:col>12</xdr:col>
      <xdr:colOff>561975</xdr:colOff>
      <xdr:row>39</xdr:row>
      <xdr:rowOff>30607</xdr:rowOff>
    </xdr:to>
    <xdr:sp macro="" textlink="">
      <xdr:nvSpPr>
        <xdr:cNvPr id="319" name="円/楕円 318"/>
        <xdr:cNvSpPr/>
      </xdr:nvSpPr>
      <xdr:spPr>
        <a:xfrm>
          <a:off x="8699500" y="66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21734</xdr:rowOff>
    </xdr:from>
    <xdr:ext cx="378565" cy="259045"/>
    <xdr:sp macro="" textlink="">
      <xdr:nvSpPr>
        <xdr:cNvPr id="320" name="テキスト ボックス 319"/>
        <xdr:cNvSpPr txBox="1"/>
      </xdr:nvSpPr>
      <xdr:spPr>
        <a:xfrm>
          <a:off x="8561017" y="6708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160528</xdr:rowOff>
    </xdr:from>
    <xdr:to>
      <xdr:col>11</xdr:col>
      <xdr:colOff>358775</xdr:colOff>
      <xdr:row>38</xdr:row>
      <xdr:rowOff>90678</xdr:rowOff>
    </xdr:to>
    <xdr:sp macro="" textlink="">
      <xdr:nvSpPr>
        <xdr:cNvPr id="321" name="円/楕円 320"/>
        <xdr:cNvSpPr/>
      </xdr:nvSpPr>
      <xdr:spPr>
        <a:xfrm>
          <a:off x="7810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81805</xdr:rowOff>
    </xdr:from>
    <xdr:ext cx="469744" cy="259045"/>
    <xdr:sp macro="" textlink="">
      <xdr:nvSpPr>
        <xdr:cNvPr id="322" name="テキスト ボックス 321"/>
        <xdr:cNvSpPr txBox="1"/>
      </xdr:nvSpPr>
      <xdr:spPr>
        <a:xfrm>
          <a:off x="7626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508</xdr:rowOff>
    </xdr:from>
    <xdr:to>
      <xdr:col>10</xdr:col>
      <xdr:colOff>155575</xdr:colOff>
      <xdr:row>38</xdr:row>
      <xdr:rowOff>102108</xdr:rowOff>
    </xdr:to>
    <xdr:sp macro="" textlink="">
      <xdr:nvSpPr>
        <xdr:cNvPr id="323" name="円/楕円 322"/>
        <xdr:cNvSpPr/>
      </xdr:nvSpPr>
      <xdr:spPr>
        <a:xfrm>
          <a:off x="6921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93235</xdr:rowOff>
    </xdr:from>
    <xdr:ext cx="469744" cy="259045"/>
    <xdr:sp macro="" textlink="">
      <xdr:nvSpPr>
        <xdr:cNvPr id="324" name="テキスト ボックス 323"/>
        <xdr:cNvSpPr txBox="1"/>
      </xdr:nvSpPr>
      <xdr:spPr>
        <a:xfrm>
          <a:off x="6737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123789</xdr:rowOff>
    </xdr:from>
    <xdr:to>
      <xdr:col>15</xdr:col>
      <xdr:colOff>180975</xdr:colOff>
      <xdr:row>58</xdr:row>
      <xdr:rowOff>127127</xdr:rowOff>
    </xdr:to>
    <xdr:cxnSp macro="">
      <xdr:nvCxnSpPr>
        <xdr:cNvPr id="351" name="直線コネクタ 350"/>
        <xdr:cNvCxnSpPr/>
      </xdr:nvCxnSpPr>
      <xdr:spPr>
        <a:xfrm>
          <a:off x="9639300" y="10067889"/>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123789</xdr:rowOff>
    </xdr:from>
    <xdr:to>
      <xdr:col>14</xdr:col>
      <xdr:colOff>28575</xdr:colOff>
      <xdr:row>58</xdr:row>
      <xdr:rowOff>128041</xdr:rowOff>
    </xdr:to>
    <xdr:cxnSp macro="">
      <xdr:nvCxnSpPr>
        <xdr:cNvPr id="354" name="直線コネクタ 353"/>
        <xdr:cNvCxnSpPr/>
      </xdr:nvCxnSpPr>
      <xdr:spPr>
        <a:xfrm flipV="1">
          <a:off x="8750300" y="1006788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127127</xdr:rowOff>
    </xdr:from>
    <xdr:to>
      <xdr:col>12</xdr:col>
      <xdr:colOff>511175</xdr:colOff>
      <xdr:row>58</xdr:row>
      <xdr:rowOff>128041</xdr:rowOff>
    </xdr:to>
    <xdr:cxnSp macro="">
      <xdr:nvCxnSpPr>
        <xdr:cNvPr id="357" name="直線コネクタ 356"/>
        <xdr:cNvCxnSpPr/>
      </xdr:nvCxnSpPr>
      <xdr:spPr>
        <a:xfrm>
          <a:off x="7861300" y="1007122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123698</xdr:rowOff>
    </xdr:from>
    <xdr:to>
      <xdr:col>11</xdr:col>
      <xdr:colOff>307975</xdr:colOff>
      <xdr:row>58</xdr:row>
      <xdr:rowOff>127127</xdr:rowOff>
    </xdr:to>
    <xdr:cxnSp macro="">
      <xdr:nvCxnSpPr>
        <xdr:cNvPr id="360" name="直線コネクタ 359"/>
        <xdr:cNvCxnSpPr/>
      </xdr:nvCxnSpPr>
      <xdr:spPr>
        <a:xfrm>
          <a:off x="6972300" y="100677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76327</xdr:rowOff>
    </xdr:from>
    <xdr:to>
      <xdr:col>15</xdr:col>
      <xdr:colOff>231775</xdr:colOff>
      <xdr:row>59</xdr:row>
      <xdr:rowOff>6477</xdr:rowOff>
    </xdr:to>
    <xdr:sp macro="" textlink="">
      <xdr:nvSpPr>
        <xdr:cNvPr id="370" name="円/楕円 369"/>
        <xdr:cNvSpPr/>
      </xdr:nvSpPr>
      <xdr:spPr>
        <a:xfrm>
          <a:off x="10426700" y="10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162704</xdr:rowOff>
    </xdr:from>
    <xdr:ext cx="378565" cy="259045"/>
    <xdr:sp macro="" textlink="">
      <xdr:nvSpPr>
        <xdr:cNvPr id="371" name="農林水産業費該当値テキスト"/>
        <xdr:cNvSpPr txBox="1"/>
      </xdr:nvSpPr>
      <xdr:spPr>
        <a:xfrm>
          <a:off x="10528300" y="993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72989</xdr:rowOff>
    </xdr:from>
    <xdr:to>
      <xdr:col>14</xdr:col>
      <xdr:colOff>79375</xdr:colOff>
      <xdr:row>59</xdr:row>
      <xdr:rowOff>3139</xdr:rowOff>
    </xdr:to>
    <xdr:sp macro="" textlink="">
      <xdr:nvSpPr>
        <xdr:cNvPr id="372" name="円/楕円 371"/>
        <xdr:cNvSpPr/>
      </xdr:nvSpPr>
      <xdr:spPr>
        <a:xfrm>
          <a:off x="9588500" y="100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165716</xdr:rowOff>
    </xdr:from>
    <xdr:ext cx="378565" cy="259045"/>
    <xdr:sp macro="" textlink="">
      <xdr:nvSpPr>
        <xdr:cNvPr id="373" name="テキスト ボックス 372"/>
        <xdr:cNvSpPr txBox="1"/>
      </xdr:nvSpPr>
      <xdr:spPr>
        <a:xfrm>
          <a:off x="9450017" y="1010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77241</xdr:rowOff>
    </xdr:from>
    <xdr:to>
      <xdr:col>12</xdr:col>
      <xdr:colOff>561975</xdr:colOff>
      <xdr:row>59</xdr:row>
      <xdr:rowOff>7391</xdr:rowOff>
    </xdr:to>
    <xdr:sp macro="" textlink="">
      <xdr:nvSpPr>
        <xdr:cNvPr id="374" name="円/楕円 373"/>
        <xdr:cNvSpPr/>
      </xdr:nvSpPr>
      <xdr:spPr>
        <a:xfrm>
          <a:off x="8699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169968</xdr:rowOff>
    </xdr:from>
    <xdr:ext cx="378565" cy="259045"/>
    <xdr:sp macro="" textlink="">
      <xdr:nvSpPr>
        <xdr:cNvPr id="375" name="テキスト ボックス 374"/>
        <xdr:cNvSpPr txBox="1"/>
      </xdr:nvSpPr>
      <xdr:spPr>
        <a:xfrm>
          <a:off x="8561017" y="101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76327</xdr:rowOff>
    </xdr:from>
    <xdr:to>
      <xdr:col>11</xdr:col>
      <xdr:colOff>358775</xdr:colOff>
      <xdr:row>59</xdr:row>
      <xdr:rowOff>6477</xdr:rowOff>
    </xdr:to>
    <xdr:sp macro="" textlink="">
      <xdr:nvSpPr>
        <xdr:cNvPr id="376" name="円/楕円 375"/>
        <xdr:cNvSpPr/>
      </xdr:nvSpPr>
      <xdr:spPr>
        <a:xfrm>
          <a:off x="7810500" y="10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169054</xdr:rowOff>
    </xdr:from>
    <xdr:ext cx="378565" cy="259045"/>
    <xdr:sp macro="" textlink="">
      <xdr:nvSpPr>
        <xdr:cNvPr id="377" name="テキスト ボックス 376"/>
        <xdr:cNvSpPr txBox="1"/>
      </xdr:nvSpPr>
      <xdr:spPr>
        <a:xfrm>
          <a:off x="7672017" y="101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72898</xdr:rowOff>
    </xdr:from>
    <xdr:to>
      <xdr:col>10</xdr:col>
      <xdr:colOff>155575</xdr:colOff>
      <xdr:row>59</xdr:row>
      <xdr:rowOff>3048</xdr:rowOff>
    </xdr:to>
    <xdr:sp macro="" textlink="">
      <xdr:nvSpPr>
        <xdr:cNvPr id="378" name="円/楕円 377"/>
        <xdr:cNvSpPr/>
      </xdr:nvSpPr>
      <xdr:spPr>
        <a:xfrm>
          <a:off x="6921500" y="100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165625</xdr:rowOff>
    </xdr:from>
    <xdr:ext cx="378565" cy="259045"/>
    <xdr:sp macro="" textlink="">
      <xdr:nvSpPr>
        <xdr:cNvPr id="379" name="テキスト ボックス 378"/>
        <xdr:cNvSpPr txBox="1"/>
      </xdr:nvSpPr>
      <xdr:spPr>
        <a:xfrm>
          <a:off x="6783017" y="1010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76927</xdr:rowOff>
    </xdr:from>
    <xdr:to>
      <xdr:col>15</xdr:col>
      <xdr:colOff>180975</xdr:colOff>
      <xdr:row>78</xdr:row>
      <xdr:rowOff>110553</xdr:rowOff>
    </xdr:to>
    <xdr:cxnSp macro="">
      <xdr:nvCxnSpPr>
        <xdr:cNvPr id="406" name="直線コネクタ 405"/>
        <xdr:cNvCxnSpPr/>
      </xdr:nvCxnSpPr>
      <xdr:spPr>
        <a:xfrm flipV="1">
          <a:off x="9639300" y="13450027"/>
          <a:ext cx="8382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110553</xdr:rowOff>
    </xdr:from>
    <xdr:to>
      <xdr:col>14</xdr:col>
      <xdr:colOff>28575</xdr:colOff>
      <xdr:row>78</xdr:row>
      <xdr:rowOff>111765</xdr:rowOff>
    </xdr:to>
    <xdr:cxnSp macro="">
      <xdr:nvCxnSpPr>
        <xdr:cNvPr id="409" name="直線コネクタ 408"/>
        <xdr:cNvCxnSpPr/>
      </xdr:nvCxnSpPr>
      <xdr:spPr>
        <a:xfrm flipV="1">
          <a:off x="8750300" y="13483653"/>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111765</xdr:rowOff>
    </xdr:from>
    <xdr:to>
      <xdr:col>12</xdr:col>
      <xdr:colOff>511175</xdr:colOff>
      <xdr:row>78</xdr:row>
      <xdr:rowOff>112063</xdr:rowOff>
    </xdr:to>
    <xdr:cxnSp macro="">
      <xdr:nvCxnSpPr>
        <xdr:cNvPr id="412" name="直線コネクタ 411"/>
        <xdr:cNvCxnSpPr/>
      </xdr:nvCxnSpPr>
      <xdr:spPr>
        <a:xfrm flipV="1">
          <a:off x="7861300" y="13484865"/>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104632</xdr:rowOff>
    </xdr:from>
    <xdr:to>
      <xdr:col>11</xdr:col>
      <xdr:colOff>307975</xdr:colOff>
      <xdr:row>78</xdr:row>
      <xdr:rowOff>112063</xdr:rowOff>
    </xdr:to>
    <xdr:cxnSp macro="">
      <xdr:nvCxnSpPr>
        <xdr:cNvPr id="415" name="直線コネクタ 414"/>
        <xdr:cNvCxnSpPr/>
      </xdr:nvCxnSpPr>
      <xdr:spPr>
        <a:xfrm>
          <a:off x="6972300" y="13477732"/>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26127</xdr:rowOff>
    </xdr:from>
    <xdr:to>
      <xdr:col>15</xdr:col>
      <xdr:colOff>231775</xdr:colOff>
      <xdr:row>78</xdr:row>
      <xdr:rowOff>127727</xdr:rowOff>
    </xdr:to>
    <xdr:sp macro="" textlink="">
      <xdr:nvSpPr>
        <xdr:cNvPr id="425" name="円/楕円 424"/>
        <xdr:cNvSpPr/>
      </xdr:nvSpPr>
      <xdr:spPr>
        <a:xfrm>
          <a:off x="10426700" y="133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112504</xdr:rowOff>
    </xdr:from>
    <xdr:ext cx="469744" cy="259045"/>
    <xdr:sp macro="" textlink="">
      <xdr:nvSpPr>
        <xdr:cNvPr id="426" name="商工費該当値テキスト"/>
        <xdr:cNvSpPr txBox="1"/>
      </xdr:nvSpPr>
      <xdr:spPr>
        <a:xfrm>
          <a:off x="10528300" y="133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59753</xdr:rowOff>
    </xdr:from>
    <xdr:to>
      <xdr:col>14</xdr:col>
      <xdr:colOff>79375</xdr:colOff>
      <xdr:row>78</xdr:row>
      <xdr:rowOff>161353</xdr:rowOff>
    </xdr:to>
    <xdr:sp macro="" textlink="">
      <xdr:nvSpPr>
        <xdr:cNvPr id="427" name="円/楕円 426"/>
        <xdr:cNvSpPr/>
      </xdr:nvSpPr>
      <xdr:spPr>
        <a:xfrm>
          <a:off x="9588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152480</xdr:rowOff>
    </xdr:from>
    <xdr:ext cx="469744" cy="259045"/>
    <xdr:sp macro="" textlink="">
      <xdr:nvSpPr>
        <xdr:cNvPr id="428" name="テキスト ボックス 427"/>
        <xdr:cNvSpPr txBox="1"/>
      </xdr:nvSpPr>
      <xdr:spPr>
        <a:xfrm>
          <a:off x="9404427"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60965</xdr:rowOff>
    </xdr:from>
    <xdr:to>
      <xdr:col>12</xdr:col>
      <xdr:colOff>561975</xdr:colOff>
      <xdr:row>78</xdr:row>
      <xdr:rowOff>162565</xdr:rowOff>
    </xdr:to>
    <xdr:sp macro="" textlink="">
      <xdr:nvSpPr>
        <xdr:cNvPr id="429" name="円/楕円 428"/>
        <xdr:cNvSpPr/>
      </xdr:nvSpPr>
      <xdr:spPr>
        <a:xfrm>
          <a:off x="8699500" y="134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153692</xdr:rowOff>
    </xdr:from>
    <xdr:ext cx="469744" cy="259045"/>
    <xdr:sp macro="" textlink="">
      <xdr:nvSpPr>
        <xdr:cNvPr id="430" name="テキスト ボックス 429"/>
        <xdr:cNvSpPr txBox="1"/>
      </xdr:nvSpPr>
      <xdr:spPr>
        <a:xfrm>
          <a:off x="8515427" y="1352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61263</xdr:rowOff>
    </xdr:from>
    <xdr:to>
      <xdr:col>11</xdr:col>
      <xdr:colOff>358775</xdr:colOff>
      <xdr:row>78</xdr:row>
      <xdr:rowOff>162863</xdr:rowOff>
    </xdr:to>
    <xdr:sp macro="" textlink="">
      <xdr:nvSpPr>
        <xdr:cNvPr id="431" name="円/楕円 430"/>
        <xdr:cNvSpPr/>
      </xdr:nvSpPr>
      <xdr:spPr>
        <a:xfrm>
          <a:off x="7810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153990</xdr:rowOff>
    </xdr:from>
    <xdr:ext cx="469744" cy="259045"/>
    <xdr:sp macro="" textlink="">
      <xdr:nvSpPr>
        <xdr:cNvPr id="432" name="テキスト ボックス 431"/>
        <xdr:cNvSpPr txBox="1"/>
      </xdr:nvSpPr>
      <xdr:spPr>
        <a:xfrm>
          <a:off x="7626427"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53832</xdr:rowOff>
    </xdr:from>
    <xdr:to>
      <xdr:col>10</xdr:col>
      <xdr:colOff>155575</xdr:colOff>
      <xdr:row>78</xdr:row>
      <xdr:rowOff>155432</xdr:rowOff>
    </xdr:to>
    <xdr:sp macro="" textlink="">
      <xdr:nvSpPr>
        <xdr:cNvPr id="433" name="円/楕円 432"/>
        <xdr:cNvSpPr/>
      </xdr:nvSpPr>
      <xdr:spPr>
        <a:xfrm>
          <a:off x="6921500" y="13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146559</xdr:rowOff>
    </xdr:from>
    <xdr:ext cx="469744" cy="259045"/>
    <xdr:sp macro="" textlink="">
      <xdr:nvSpPr>
        <xdr:cNvPr id="434" name="テキスト ボックス 433"/>
        <xdr:cNvSpPr txBox="1"/>
      </xdr:nvSpPr>
      <xdr:spPr>
        <a:xfrm>
          <a:off x="6737427" y="1351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26124</xdr:rowOff>
    </xdr:from>
    <xdr:to>
      <xdr:col>15</xdr:col>
      <xdr:colOff>180975</xdr:colOff>
      <xdr:row>97</xdr:row>
      <xdr:rowOff>54738</xdr:rowOff>
    </xdr:to>
    <xdr:cxnSp macro="">
      <xdr:nvCxnSpPr>
        <xdr:cNvPr id="464" name="直線コネクタ 463"/>
        <xdr:cNvCxnSpPr/>
      </xdr:nvCxnSpPr>
      <xdr:spPr>
        <a:xfrm>
          <a:off x="9639300" y="16656774"/>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79997</xdr:rowOff>
    </xdr:from>
    <xdr:to>
      <xdr:col>14</xdr:col>
      <xdr:colOff>28575</xdr:colOff>
      <xdr:row>97</xdr:row>
      <xdr:rowOff>26124</xdr:rowOff>
    </xdr:to>
    <xdr:cxnSp macro="">
      <xdr:nvCxnSpPr>
        <xdr:cNvPr id="467" name="直線コネクタ 466"/>
        <xdr:cNvCxnSpPr/>
      </xdr:nvCxnSpPr>
      <xdr:spPr>
        <a:xfrm>
          <a:off x="8750300" y="16539197"/>
          <a:ext cx="889000" cy="1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4617</xdr:rowOff>
    </xdr:from>
    <xdr:to>
      <xdr:col>12</xdr:col>
      <xdr:colOff>511175</xdr:colOff>
      <xdr:row>96</xdr:row>
      <xdr:rowOff>79997</xdr:rowOff>
    </xdr:to>
    <xdr:cxnSp macro="">
      <xdr:nvCxnSpPr>
        <xdr:cNvPr id="470" name="直線コネクタ 469"/>
        <xdr:cNvCxnSpPr/>
      </xdr:nvCxnSpPr>
      <xdr:spPr>
        <a:xfrm>
          <a:off x="7861300" y="16292367"/>
          <a:ext cx="889000" cy="2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2" name="テキスト ボックス 471"/>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4617</xdr:rowOff>
    </xdr:from>
    <xdr:to>
      <xdr:col>11</xdr:col>
      <xdr:colOff>307975</xdr:colOff>
      <xdr:row>97</xdr:row>
      <xdr:rowOff>4559</xdr:rowOff>
    </xdr:to>
    <xdr:cxnSp macro="">
      <xdr:nvCxnSpPr>
        <xdr:cNvPr id="473" name="直線コネクタ 472"/>
        <xdr:cNvCxnSpPr/>
      </xdr:nvCxnSpPr>
      <xdr:spPr>
        <a:xfrm flipV="1">
          <a:off x="6972300" y="16292367"/>
          <a:ext cx="889000" cy="34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5" name="テキスト ボックス 474"/>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3938</xdr:rowOff>
    </xdr:from>
    <xdr:to>
      <xdr:col>15</xdr:col>
      <xdr:colOff>231775</xdr:colOff>
      <xdr:row>97</xdr:row>
      <xdr:rowOff>105538</xdr:rowOff>
    </xdr:to>
    <xdr:sp macro="" textlink="">
      <xdr:nvSpPr>
        <xdr:cNvPr id="483" name="円/楕円 482"/>
        <xdr:cNvSpPr/>
      </xdr:nvSpPr>
      <xdr:spPr>
        <a:xfrm>
          <a:off x="104267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153815</xdr:rowOff>
    </xdr:from>
    <xdr:ext cx="534377" cy="259045"/>
    <xdr:sp macro="" textlink="">
      <xdr:nvSpPr>
        <xdr:cNvPr id="484" name="土木費該当値テキスト"/>
        <xdr:cNvSpPr txBox="1"/>
      </xdr:nvSpPr>
      <xdr:spPr>
        <a:xfrm>
          <a:off x="10528300" y="1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146774</xdr:rowOff>
    </xdr:from>
    <xdr:to>
      <xdr:col>14</xdr:col>
      <xdr:colOff>79375</xdr:colOff>
      <xdr:row>97</xdr:row>
      <xdr:rowOff>76924</xdr:rowOff>
    </xdr:to>
    <xdr:sp macro="" textlink="">
      <xdr:nvSpPr>
        <xdr:cNvPr id="485" name="円/楕円 484"/>
        <xdr:cNvSpPr/>
      </xdr:nvSpPr>
      <xdr:spPr>
        <a:xfrm>
          <a:off x="9588500" y="166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68051</xdr:rowOff>
    </xdr:from>
    <xdr:ext cx="534377" cy="259045"/>
    <xdr:sp macro="" textlink="">
      <xdr:nvSpPr>
        <xdr:cNvPr id="486" name="テキスト ボックス 485"/>
        <xdr:cNvSpPr txBox="1"/>
      </xdr:nvSpPr>
      <xdr:spPr>
        <a:xfrm>
          <a:off x="9372111" y="166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29197</xdr:rowOff>
    </xdr:from>
    <xdr:to>
      <xdr:col>12</xdr:col>
      <xdr:colOff>561975</xdr:colOff>
      <xdr:row>96</xdr:row>
      <xdr:rowOff>130797</xdr:rowOff>
    </xdr:to>
    <xdr:sp macro="" textlink="">
      <xdr:nvSpPr>
        <xdr:cNvPr id="487" name="円/楕円 486"/>
        <xdr:cNvSpPr/>
      </xdr:nvSpPr>
      <xdr:spPr>
        <a:xfrm>
          <a:off x="8699500" y="164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147324</xdr:rowOff>
    </xdr:from>
    <xdr:ext cx="534377" cy="259045"/>
    <xdr:sp macro="" textlink="">
      <xdr:nvSpPr>
        <xdr:cNvPr id="488" name="テキスト ボックス 487"/>
        <xdr:cNvSpPr txBox="1"/>
      </xdr:nvSpPr>
      <xdr:spPr>
        <a:xfrm>
          <a:off x="8483111" y="162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125267</xdr:rowOff>
    </xdr:from>
    <xdr:to>
      <xdr:col>11</xdr:col>
      <xdr:colOff>358775</xdr:colOff>
      <xdr:row>95</xdr:row>
      <xdr:rowOff>55417</xdr:rowOff>
    </xdr:to>
    <xdr:sp macro="" textlink="">
      <xdr:nvSpPr>
        <xdr:cNvPr id="489" name="円/楕円 488"/>
        <xdr:cNvSpPr/>
      </xdr:nvSpPr>
      <xdr:spPr>
        <a:xfrm>
          <a:off x="7810500" y="162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71944</xdr:rowOff>
    </xdr:from>
    <xdr:ext cx="534377" cy="259045"/>
    <xdr:sp macro="" textlink="">
      <xdr:nvSpPr>
        <xdr:cNvPr id="490" name="テキスト ボックス 489"/>
        <xdr:cNvSpPr txBox="1"/>
      </xdr:nvSpPr>
      <xdr:spPr>
        <a:xfrm>
          <a:off x="7594111" y="160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125209</xdr:rowOff>
    </xdr:from>
    <xdr:to>
      <xdr:col>10</xdr:col>
      <xdr:colOff>155575</xdr:colOff>
      <xdr:row>97</xdr:row>
      <xdr:rowOff>55359</xdr:rowOff>
    </xdr:to>
    <xdr:sp macro="" textlink="">
      <xdr:nvSpPr>
        <xdr:cNvPr id="491" name="円/楕円 490"/>
        <xdr:cNvSpPr/>
      </xdr:nvSpPr>
      <xdr:spPr>
        <a:xfrm>
          <a:off x="6921500" y="165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46486</xdr:rowOff>
    </xdr:from>
    <xdr:ext cx="534377" cy="259045"/>
    <xdr:sp macro="" textlink="">
      <xdr:nvSpPr>
        <xdr:cNvPr id="492" name="テキスト ボックス 491"/>
        <xdr:cNvSpPr txBox="1"/>
      </xdr:nvSpPr>
      <xdr:spPr>
        <a:xfrm>
          <a:off x="6705111" y="166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42774</xdr:rowOff>
    </xdr:from>
    <xdr:to>
      <xdr:col>23</xdr:col>
      <xdr:colOff>517525</xdr:colOff>
      <xdr:row>37</xdr:row>
      <xdr:rowOff>152959</xdr:rowOff>
    </xdr:to>
    <xdr:cxnSp macro="">
      <xdr:nvCxnSpPr>
        <xdr:cNvPr id="524" name="直線コネクタ 523"/>
        <xdr:cNvCxnSpPr/>
      </xdr:nvCxnSpPr>
      <xdr:spPr>
        <a:xfrm>
          <a:off x="15481300" y="6386424"/>
          <a:ext cx="8382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42774</xdr:rowOff>
    </xdr:from>
    <xdr:to>
      <xdr:col>22</xdr:col>
      <xdr:colOff>365125</xdr:colOff>
      <xdr:row>38</xdr:row>
      <xdr:rowOff>71055</xdr:rowOff>
    </xdr:to>
    <xdr:cxnSp macro="">
      <xdr:nvCxnSpPr>
        <xdr:cNvPr id="527" name="直線コネクタ 526"/>
        <xdr:cNvCxnSpPr/>
      </xdr:nvCxnSpPr>
      <xdr:spPr>
        <a:xfrm flipV="1">
          <a:off x="14592300" y="6386424"/>
          <a:ext cx="889000" cy="19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57469</xdr:rowOff>
    </xdr:from>
    <xdr:to>
      <xdr:col>21</xdr:col>
      <xdr:colOff>161925</xdr:colOff>
      <xdr:row>38</xdr:row>
      <xdr:rowOff>71055</xdr:rowOff>
    </xdr:to>
    <xdr:cxnSp macro="">
      <xdr:nvCxnSpPr>
        <xdr:cNvPr id="530" name="直線コネクタ 529"/>
        <xdr:cNvCxnSpPr/>
      </xdr:nvCxnSpPr>
      <xdr:spPr>
        <a:xfrm>
          <a:off x="13703300" y="6572569"/>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155310</xdr:rowOff>
    </xdr:from>
    <xdr:to>
      <xdr:col>19</xdr:col>
      <xdr:colOff>644525</xdr:colOff>
      <xdr:row>38</xdr:row>
      <xdr:rowOff>57469</xdr:rowOff>
    </xdr:to>
    <xdr:cxnSp macro="">
      <xdr:nvCxnSpPr>
        <xdr:cNvPr id="533" name="直線コネクタ 532"/>
        <xdr:cNvCxnSpPr/>
      </xdr:nvCxnSpPr>
      <xdr:spPr>
        <a:xfrm>
          <a:off x="12814300" y="6498960"/>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102159</xdr:rowOff>
    </xdr:from>
    <xdr:to>
      <xdr:col>23</xdr:col>
      <xdr:colOff>568325</xdr:colOff>
      <xdr:row>38</xdr:row>
      <xdr:rowOff>32309</xdr:rowOff>
    </xdr:to>
    <xdr:sp macro="" textlink="">
      <xdr:nvSpPr>
        <xdr:cNvPr id="543" name="円/楕円 542"/>
        <xdr:cNvSpPr/>
      </xdr:nvSpPr>
      <xdr:spPr>
        <a:xfrm>
          <a:off x="162687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17086</xdr:rowOff>
    </xdr:from>
    <xdr:ext cx="469744" cy="259045"/>
    <xdr:sp macro="" textlink="">
      <xdr:nvSpPr>
        <xdr:cNvPr id="544" name="消防費該当値テキスト"/>
        <xdr:cNvSpPr txBox="1"/>
      </xdr:nvSpPr>
      <xdr:spPr>
        <a:xfrm>
          <a:off x="16370300" y="63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163424</xdr:rowOff>
    </xdr:from>
    <xdr:to>
      <xdr:col>22</xdr:col>
      <xdr:colOff>415925</xdr:colOff>
      <xdr:row>37</xdr:row>
      <xdr:rowOff>93574</xdr:rowOff>
    </xdr:to>
    <xdr:sp macro="" textlink="">
      <xdr:nvSpPr>
        <xdr:cNvPr id="545" name="円/楕円 544"/>
        <xdr:cNvSpPr/>
      </xdr:nvSpPr>
      <xdr:spPr>
        <a:xfrm>
          <a:off x="15430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84701</xdr:rowOff>
    </xdr:from>
    <xdr:ext cx="534377" cy="259045"/>
    <xdr:sp macro="" textlink="">
      <xdr:nvSpPr>
        <xdr:cNvPr id="546" name="テキスト ボックス 545"/>
        <xdr:cNvSpPr txBox="1"/>
      </xdr:nvSpPr>
      <xdr:spPr>
        <a:xfrm>
          <a:off x="15214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20255</xdr:rowOff>
    </xdr:from>
    <xdr:to>
      <xdr:col>21</xdr:col>
      <xdr:colOff>212725</xdr:colOff>
      <xdr:row>38</xdr:row>
      <xdr:rowOff>121855</xdr:rowOff>
    </xdr:to>
    <xdr:sp macro="" textlink="">
      <xdr:nvSpPr>
        <xdr:cNvPr id="547" name="円/楕円 546"/>
        <xdr:cNvSpPr/>
      </xdr:nvSpPr>
      <xdr:spPr>
        <a:xfrm>
          <a:off x="14541500" y="65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112982</xdr:rowOff>
    </xdr:from>
    <xdr:ext cx="469744" cy="259045"/>
    <xdr:sp macro="" textlink="">
      <xdr:nvSpPr>
        <xdr:cNvPr id="548" name="テキスト ボックス 547"/>
        <xdr:cNvSpPr txBox="1"/>
      </xdr:nvSpPr>
      <xdr:spPr>
        <a:xfrm>
          <a:off x="14357427" y="66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6669</xdr:rowOff>
    </xdr:from>
    <xdr:to>
      <xdr:col>20</xdr:col>
      <xdr:colOff>9525</xdr:colOff>
      <xdr:row>38</xdr:row>
      <xdr:rowOff>108269</xdr:rowOff>
    </xdr:to>
    <xdr:sp macro="" textlink="">
      <xdr:nvSpPr>
        <xdr:cNvPr id="549" name="円/楕円 548"/>
        <xdr:cNvSpPr/>
      </xdr:nvSpPr>
      <xdr:spPr>
        <a:xfrm>
          <a:off x="13652500" y="65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99396</xdr:rowOff>
    </xdr:from>
    <xdr:ext cx="469744" cy="259045"/>
    <xdr:sp macro="" textlink="">
      <xdr:nvSpPr>
        <xdr:cNvPr id="550" name="テキスト ボックス 549"/>
        <xdr:cNvSpPr txBox="1"/>
      </xdr:nvSpPr>
      <xdr:spPr>
        <a:xfrm>
          <a:off x="13468427" y="661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104510</xdr:rowOff>
    </xdr:from>
    <xdr:to>
      <xdr:col>18</xdr:col>
      <xdr:colOff>492125</xdr:colOff>
      <xdr:row>38</xdr:row>
      <xdr:rowOff>34660</xdr:rowOff>
    </xdr:to>
    <xdr:sp macro="" textlink="">
      <xdr:nvSpPr>
        <xdr:cNvPr id="551" name="円/楕円 550"/>
        <xdr:cNvSpPr/>
      </xdr:nvSpPr>
      <xdr:spPr>
        <a:xfrm>
          <a:off x="12763500" y="64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25787</xdr:rowOff>
    </xdr:from>
    <xdr:ext cx="469744" cy="259045"/>
    <xdr:sp macro="" textlink="">
      <xdr:nvSpPr>
        <xdr:cNvPr id="552" name="テキスト ボックス 551"/>
        <xdr:cNvSpPr txBox="1"/>
      </xdr:nvSpPr>
      <xdr:spPr>
        <a:xfrm>
          <a:off x="12579427" y="654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170953</xdr:rowOff>
    </xdr:from>
    <xdr:to>
      <xdr:col>23</xdr:col>
      <xdr:colOff>517525</xdr:colOff>
      <xdr:row>59</xdr:row>
      <xdr:rowOff>83726</xdr:rowOff>
    </xdr:to>
    <xdr:cxnSp macro="">
      <xdr:nvCxnSpPr>
        <xdr:cNvPr id="584" name="直線コネクタ 583"/>
        <xdr:cNvCxnSpPr/>
      </xdr:nvCxnSpPr>
      <xdr:spPr>
        <a:xfrm flipV="1">
          <a:off x="15481300" y="10115053"/>
          <a:ext cx="838200" cy="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77847</xdr:rowOff>
    </xdr:from>
    <xdr:to>
      <xdr:col>22</xdr:col>
      <xdr:colOff>365125</xdr:colOff>
      <xdr:row>59</xdr:row>
      <xdr:rowOff>83726</xdr:rowOff>
    </xdr:to>
    <xdr:cxnSp macro="">
      <xdr:nvCxnSpPr>
        <xdr:cNvPr id="587" name="直線コネクタ 586"/>
        <xdr:cNvCxnSpPr/>
      </xdr:nvCxnSpPr>
      <xdr:spPr>
        <a:xfrm>
          <a:off x="14592300" y="9850497"/>
          <a:ext cx="889000" cy="34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77847</xdr:rowOff>
    </xdr:from>
    <xdr:to>
      <xdr:col>21</xdr:col>
      <xdr:colOff>161925</xdr:colOff>
      <xdr:row>59</xdr:row>
      <xdr:rowOff>19424</xdr:rowOff>
    </xdr:to>
    <xdr:cxnSp macro="">
      <xdr:nvCxnSpPr>
        <xdr:cNvPr id="590" name="直線コネクタ 589"/>
        <xdr:cNvCxnSpPr/>
      </xdr:nvCxnSpPr>
      <xdr:spPr>
        <a:xfrm flipV="1">
          <a:off x="13703300" y="9850497"/>
          <a:ext cx="889000" cy="28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19424</xdr:rowOff>
    </xdr:from>
    <xdr:to>
      <xdr:col>19</xdr:col>
      <xdr:colOff>644525</xdr:colOff>
      <xdr:row>59</xdr:row>
      <xdr:rowOff>54824</xdr:rowOff>
    </xdr:to>
    <xdr:cxnSp macro="">
      <xdr:nvCxnSpPr>
        <xdr:cNvPr id="593" name="直線コネクタ 592"/>
        <xdr:cNvCxnSpPr/>
      </xdr:nvCxnSpPr>
      <xdr:spPr>
        <a:xfrm flipV="1">
          <a:off x="12814300" y="10134974"/>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120153</xdr:rowOff>
    </xdr:from>
    <xdr:to>
      <xdr:col>23</xdr:col>
      <xdr:colOff>568325</xdr:colOff>
      <xdr:row>59</xdr:row>
      <xdr:rowOff>50303</xdr:rowOff>
    </xdr:to>
    <xdr:sp macro="" textlink="">
      <xdr:nvSpPr>
        <xdr:cNvPr id="603" name="円/楕円 602"/>
        <xdr:cNvSpPr/>
      </xdr:nvSpPr>
      <xdr:spPr>
        <a:xfrm>
          <a:off x="16268700" y="100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35080</xdr:rowOff>
    </xdr:from>
    <xdr:ext cx="534377" cy="259045"/>
    <xdr:sp macro="" textlink="">
      <xdr:nvSpPr>
        <xdr:cNvPr id="604" name="教育費該当値テキスト"/>
        <xdr:cNvSpPr txBox="1"/>
      </xdr:nvSpPr>
      <xdr:spPr>
        <a:xfrm>
          <a:off x="16370300" y="99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32926</xdr:rowOff>
    </xdr:from>
    <xdr:to>
      <xdr:col>22</xdr:col>
      <xdr:colOff>415925</xdr:colOff>
      <xdr:row>59</xdr:row>
      <xdr:rowOff>134526</xdr:rowOff>
    </xdr:to>
    <xdr:sp macro="" textlink="">
      <xdr:nvSpPr>
        <xdr:cNvPr id="605" name="円/楕円 604"/>
        <xdr:cNvSpPr/>
      </xdr:nvSpPr>
      <xdr:spPr>
        <a:xfrm>
          <a:off x="15430500" y="101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125653</xdr:rowOff>
    </xdr:from>
    <xdr:ext cx="534377" cy="259045"/>
    <xdr:sp macro="" textlink="">
      <xdr:nvSpPr>
        <xdr:cNvPr id="606" name="テキスト ボックス 605"/>
        <xdr:cNvSpPr txBox="1"/>
      </xdr:nvSpPr>
      <xdr:spPr>
        <a:xfrm>
          <a:off x="15214111" y="1024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27047</xdr:rowOff>
    </xdr:from>
    <xdr:to>
      <xdr:col>21</xdr:col>
      <xdr:colOff>212725</xdr:colOff>
      <xdr:row>57</xdr:row>
      <xdr:rowOff>128647</xdr:rowOff>
    </xdr:to>
    <xdr:sp macro="" textlink="">
      <xdr:nvSpPr>
        <xdr:cNvPr id="607" name="円/楕円 606"/>
        <xdr:cNvSpPr/>
      </xdr:nvSpPr>
      <xdr:spPr>
        <a:xfrm>
          <a:off x="14541500" y="97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119774</xdr:rowOff>
    </xdr:from>
    <xdr:ext cx="534377" cy="259045"/>
    <xdr:sp macro="" textlink="">
      <xdr:nvSpPr>
        <xdr:cNvPr id="608" name="テキスト ボックス 607"/>
        <xdr:cNvSpPr txBox="1"/>
      </xdr:nvSpPr>
      <xdr:spPr>
        <a:xfrm>
          <a:off x="14325111" y="98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140074</xdr:rowOff>
    </xdr:from>
    <xdr:to>
      <xdr:col>20</xdr:col>
      <xdr:colOff>9525</xdr:colOff>
      <xdr:row>59</xdr:row>
      <xdr:rowOff>70224</xdr:rowOff>
    </xdr:to>
    <xdr:sp macro="" textlink="">
      <xdr:nvSpPr>
        <xdr:cNvPr id="609" name="円/楕円 608"/>
        <xdr:cNvSpPr/>
      </xdr:nvSpPr>
      <xdr:spPr>
        <a:xfrm>
          <a:off x="13652500" y="100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61351</xdr:rowOff>
    </xdr:from>
    <xdr:ext cx="534377" cy="259045"/>
    <xdr:sp macro="" textlink="">
      <xdr:nvSpPr>
        <xdr:cNvPr id="610" name="テキスト ボックス 609"/>
        <xdr:cNvSpPr txBox="1"/>
      </xdr:nvSpPr>
      <xdr:spPr>
        <a:xfrm>
          <a:off x="13436111" y="101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22,433</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4024</xdr:rowOff>
    </xdr:from>
    <xdr:to>
      <xdr:col>18</xdr:col>
      <xdr:colOff>492125</xdr:colOff>
      <xdr:row>59</xdr:row>
      <xdr:rowOff>105624</xdr:rowOff>
    </xdr:to>
    <xdr:sp macro="" textlink="">
      <xdr:nvSpPr>
        <xdr:cNvPr id="611" name="円/楕円 610"/>
        <xdr:cNvSpPr/>
      </xdr:nvSpPr>
      <xdr:spPr>
        <a:xfrm>
          <a:off x="12763500" y="101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96751</xdr:rowOff>
    </xdr:from>
    <xdr:ext cx="534377" cy="259045"/>
    <xdr:sp macro="" textlink="">
      <xdr:nvSpPr>
        <xdr:cNvPr id="612" name="テキスト ボックス 611"/>
        <xdr:cNvSpPr txBox="1"/>
      </xdr:nvSpPr>
      <xdr:spPr>
        <a:xfrm>
          <a:off x="12547111" y="1021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63348</xdr:rowOff>
    </xdr:from>
    <xdr:to>
      <xdr:col>19</xdr:col>
      <xdr:colOff>644525</xdr:colOff>
      <xdr:row>78</xdr:row>
      <xdr:rowOff>139700</xdr:rowOff>
    </xdr:to>
    <xdr:cxnSp macro="">
      <xdr:nvCxnSpPr>
        <xdr:cNvPr id="648" name="直線コネクタ 647"/>
        <xdr:cNvCxnSpPr/>
      </xdr:nvCxnSpPr>
      <xdr:spPr>
        <a:xfrm>
          <a:off x="12814300" y="13436448"/>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12548</xdr:rowOff>
    </xdr:from>
    <xdr:to>
      <xdr:col>18</xdr:col>
      <xdr:colOff>492125</xdr:colOff>
      <xdr:row>78</xdr:row>
      <xdr:rowOff>114148</xdr:rowOff>
    </xdr:to>
    <xdr:sp macro="" textlink="">
      <xdr:nvSpPr>
        <xdr:cNvPr id="666" name="円/楕円 665"/>
        <xdr:cNvSpPr/>
      </xdr:nvSpPr>
      <xdr:spPr>
        <a:xfrm>
          <a:off x="12763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105275</xdr:rowOff>
    </xdr:from>
    <xdr:ext cx="378565" cy="259045"/>
    <xdr:sp macro="" textlink="">
      <xdr:nvSpPr>
        <xdr:cNvPr id="667" name="テキスト ボックス 666"/>
        <xdr:cNvSpPr txBox="1"/>
      </xdr:nvSpPr>
      <xdr:spPr>
        <a:xfrm>
          <a:off x="12625017" y="13478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121202</xdr:rowOff>
    </xdr:from>
    <xdr:to>
      <xdr:col>23</xdr:col>
      <xdr:colOff>517525</xdr:colOff>
      <xdr:row>96</xdr:row>
      <xdr:rowOff>148444</xdr:rowOff>
    </xdr:to>
    <xdr:cxnSp macro="">
      <xdr:nvCxnSpPr>
        <xdr:cNvPr id="696" name="直線コネクタ 695"/>
        <xdr:cNvCxnSpPr/>
      </xdr:nvCxnSpPr>
      <xdr:spPr>
        <a:xfrm>
          <a:off x="15481300" y="16580402"/>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113182</xdr:rowOff>
    </xdr:from>
    <xdr:to>
      <xdr:col>22</xdr:col>
      <xdr:colOff>365125</xdr:colOff>
      <xdr:row>96</xdr:row>
      <xdr:rowOff>121202</xdr:rowOff>
    </xdr:to>
    <xdr:cxnSp macro="">
      <xdr:nvCxnSpPr>
        <xdr:cNvPr id="699" name="直線コネクタ 698"/>
        <xdr:cNvCxnSpPr/>
      </xdr:nvCxnSpPr>
      <xdr:spPr>
        <a:xfrm>
          <a:off x="14592300" y="16572382"/>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113182</xdr:rowOff>
    </xdr:from>
    <xdr:to>
      <xdr:col>21</xdr:col>
      <xdr:colOff>161925</xdr:colOff>
      <xdr:row>96</xdr:row>
      <xdr:rowOff>126518</xdr:rowOff>
    </xdr:to>
    <xdr:cxnSp macro="">
      <xdr:nvCxnSpPr>
        <xdr:cNvPr id="702" name="直線コネクタ 701"/>
        <xdr:cNvCxnSpPr/>
      </xdr:nvCxnSpPr>
      <xdr:spPr>
        <a:xfrm flipV="1">
          <a:off x="13703300" y="16572382"/>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116878</xdr:rowOff>
    </xdr:from>
    <xdr:to>
      <xdr:col>19</xdr:col>
      <xdr:colOff>644525</xdr:colOff>
      <xdr:row>96</xdr:row>
      <xdr:rowOff>126518</xdr:rowOff>
    </xdr:to>
    <xdr:cxnSp macro="">
      <xdr:nvCxnSpPr>
        <xdr:cNvPr id="705" name="直線コネクタ 704"/>
        <xdr:cNvCxnSpPr/>
      </xdr:nvCxnSpPr>
      <xdr:spPr>
        <a:xfrm>
          <a:off x="12814300" y="16576078"/>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97644</xdr:rowOff>
    </xdr:from>
    <xdr:to>
      <xdr:col>23</xdr:col>
      <xdr:colOff>568325</xdr:colOff>
      <xdr:row>97</xdr:row>
      <xdr:rowOff>27794</xdr:rowOff>
    </xdr:to>
    <xdr:sp macro="" textlink="">
      <xdr:nvSpPr>
        <xdr:cNvPr id="715" name="円/楕円 714"/>
        <xdr:cNvSpPr/>
      </xdr:nvSpPr>
      <xdr:spPr>
        <a:xfrm>
          <a:off x="16268700" y="165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76071</xdr:rowOff>
    </xdr:from>
    <xdr:ext cx="534377" cy="259045"/>
    <xdr:sp macro="" textlink="">
      <xdr:nvSpPr>
        <xdr:cNvPr id="716" name="公債費該当値テキスト"/>
        <xdr:cNvSpPr txBox="1"/>
      </xdr:nvSpPr>
      <xdr:spPr>
        <a:xfrm>
          <a:off x="16370300" y="165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70402</xdr:rowOff>
    </xdr:from>
    <xdr:to>
      <xdr:col>22</xdr:col>
      <xdr:colOff>415925</xdr:colOff>
      <xdr:row>97</xdr:row>
      <xdr:rowOff>552</xdr:rowOff>
    </xdr:to>
    <xdr:sp macro="" textlink="">
      <xdr:nvSpPr>
        <xdr:cNvPr id="717" name="円/楕円 716"/>
        <xdr:cNvSpPr/>
      </xdr:nvSpPr>
      <xdr:spPr>
        <a:xfrm>
          <a:off x="15430500" y="165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163129</xdr:rowOff>
    </xdr:from>
    <xdr:ext cx="534377" cy="259045"/>
    <xdr:sp macro="" textlink="">
      <xdr:nvSpPr>
        <xdr:cNvPr id="718" name="テキスト ボックス 717"/>
        <xdr:cNvSpPr txBox="1"/>
      </xdr:nvSpPr>
      <xdr:spPr>
        <a:xfrm>
          <a:off x="15214111" y="166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62382</xdr:rowOff>
    </xdr:from>
    <xdr:to>
      <xdr:col>21</xdr:col>
      <xdr:colOff>212725</xdr:colOff>
      <xdr:row>96</xdr:row>
      <xdr:rowOff>163982</xdr:rowOff>
    </xdr:to>
    <xdr:sp macro="" textlink="">
      <xdr:nvSpPr>
        <xdr:cNvPr id="719" name="円/楕円 718"/>
        <xdr:cNvSpPr/>
      </xdr:nvSpPr>
      <xdr:spPr>
        <a:xfrm>
          <a:off x="14541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155109</xdr:rowOff>
    </xdr:from>
    <xdr:ext cx="534377" cy="259045"/>
    <xdr:sp macro="" textlink="">
      <xdr:nvSpPr>
        <xdr:cNvPr id="720" name="テキスト ボックス 719"/>
        <xdr:cNvSpPr txBox="1"/>
      </xdr:nvSpPr>
      <xdr:spPr>
        <a:xfrm>
          <a:off x="14325111" y="16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75718</xdr:rowOff>
    </xdr:from>
    <xdr:to>
      <xdr:col>20</xdr:col>
      <xdr:colOff>9525</xdr:colOff>
      <xdr:row>97</xdr:row>
      <xdr:rowOff>5868</xdr:rowOff>
    </xdr:to>
    <xdr:sp macro="" textlink="">
      <xdr:nvSpPr>
        <xdr:cNvPr id="721" name="円/楕円 720"/>
        <xdr:cNvSpPr/>
      </xdr:nvSpPr>
      <xdr:spPr>
        <a:xfrm>
          <a:off x="13652500" y="165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168445</xdr:rowOff>
    </xdr:from>
    <xdr:ext cx="534377" cy="259045"/>
    <xdr:sp macro="" textlink="">
      <xdr:nvSpPr>
        <xdr:cNvPr id="722" name="テキスト ボックス 721"/>
        <xdr:cNvSpPr txBox="1"/>
      </xdr:nvSpPr>
      <xdr:spPr>
        <a:xfrm>
          <a:off x="13436111" y="166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66078</xdr:rowOff>
    </xdr:from>
    <xdr:to>
      <xdr:col>18</xdr:col>
      <xdr:colOff>492125</xdr:colOff>
      <xdr:row>96</xdr:row>
      <xdr:rowOff>167678</xdr:rowOff>
    </xdr:to>
    <xdr:sp macro="" textlink="">
      <xdr:nvSpPr>
        <xdr:cNvPr id="723" name="円/楕円 722"/>
        <xdr:cNvSpPr/>
      </xdr:nvSpPr>
      <xdr:spPr>
        <a:xfrm>
          <a:off x="12763500" y="165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158805</xdr:rowOff>
    </xdr:from>
    <xdr:ext cx="534377" cy="259045"/>
    <xdr:sp macro="" textlink="">
      <xdr:nvSpPr>
        <xdr:cNvPr id="724" name="テキスト ボックス 723"/>
        <xdr:cNvSpPr txBox="1"/>
      </xdr:nvSpPr>
      <xdr:spPr>
        <a:xfrm>
          <a:off x="12547111" y="166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平成２７年度は、総務費が第二庁舎建替建設工事費の影響を受けて大きく増額となった。</a:t>
          </a:r>
          <a:endParaRPr kumimoji="1" lang="en-US" altLang="ja-JP" sz="1300">
            <a:latin typeface="ＭＳ Ｐゴシック"/>
          </a:endParaRPr>
        </a:p>
        <a:p>
          <a:r>
            <a:rPr kumimoji="1" lang="ja-JP" altLang="en-US" sz="1300">
              <a:latin typeface="ＭＳ Ｐゴシック"/>
            </a:rPr>
            <a:t>また、民生費が子ども・子育て支援新制度による民間保育所委託料や地域型保育給付費委託料の増の影響などで増額となった。</a:t>
          </a:r>
        </a:p>
        <a:p>
          <a:r>
            <a:rPr kumimoji="1" lang="ja-JP" altLang="en-US" sz="1300">
              <a:latin typeface="ＭＳ Ｐゴシック"/>
            </a:rPr>
            <a:t>一方、消防費では、平成２６年度に実施した消防救急デジタル無線・消防指令システム共同整備工事費が皆減となったことから減額となり、土木費では新田駅西口建設事業補償金の減などにより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効率的な行財政運営を進めていることから、実質収支額は継続的に黒字を確保している。</a:t>
          </a:r>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財政調整基金残高の標準財政規模比は、標準財政規模が上昇したこと及び財政調整基金の取りくずしにより対前年比</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％の減少となった。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実質単年度収支の標準財政規模比は、基金取りくずしの影響でマイナスとなった。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各会計において財政の効率的な運用という観点で運営を行っており、連結実質赤字比率は黒字である。</a:t>
          </a:r>
        </a:p>
        <a:p>
          <a:r>
            <a:rPr kumimoji="1" lang="ja-JP" altLang="en-US" sz="1400">
              <a:latin typeface="ＭＳ ゴシック" pitchFamily="49" charset="-128"/>
              <a:ea typeface="ＭＳ ゴシック" pitchFamily="49" charset="-128"/>
            </a:rPr>
            <a:t>今後も歳出の抑制を行っていくだけでなく、歳入の動向についても注視しながら財政の健全化を図る。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実質公債比率の分子の金額は、前年度と比べ</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億円増加しているが、これは、主に公債費算入される地方債が</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億円減少した</a:t>
          </a:r>
          <a:r>
            <a:rPr kumimoji="1" lang="ja-JP" altLang="en-US" sz="1400">
              <a:solidFill>
                <a:sysClr val="windowText" lastClr="000000"/>
              </a:solidFill>
              <a:latin typeface="ＭＳ ゴシック" pitchFamily="49" charset="-128"/>
              <a:ea typeface="ＭＳ ゴシック" pitchFamily="49" charset="-128"/>
            </a:rPr>
            <a:t>ことが要因である。</a:t>
          </a:r>
          <a:endParaRPr kumimoji="1" lang="en-US" altLang="ja-JP" sz="140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endParaRPr>
        </a:p>
        <a:p>
          <a:endParaRPr lang="ja-JP" altLang="en-US"/>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分子を構成する将来負担額のうち、公営企業債の繰入見込額が</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億円減少したことに加え、都市計画税収などの充当可能特定歳入が</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億円、庁舎建設基金などの充当可能基金が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億円増加したことで、将来負担率の分子は減少した。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245,878
240,583
27.46
73,840,684
68,416,804
4,814,359
42,410,750
58,285,065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245,878
240,583
27.46
73,840,684
68,416,804
4,814,359
42,410,750
58,285,065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埼玉県草加市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245,878
240,583
27.46
73,840,684
68,416,804
4,814,359
42,410,750
58,285,065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3.9
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73840684</v>
      </c>
      <c r="BO4" s="379"/>
      <c r="BP4" s="379"/>
      <c r="BQ4" s="379"/>
      <c r="BR4" s="379"/>
      <c r="BS4" s="379"/>
      <c r="BT4" s="379"/>
      <c r="BU4" s="380"/>
      <c r="BV4" s="378">
        <v>70450992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11.4</v>
      </c>
      <c r="CU4" s="385"/>
      <c r="CV4" s="385"/>
      <c r="CW4" s="385"/>
      <c r="CX4" s="385"/>
      <c r="CY4" s="385"/>
      <c r="CZ4" s="385"/>
      <c r="DA4" s="386"/>
      <c r="DB4" s="384">
        <v>10.6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68416804</v>
      </c>
      <c r="BO5" s="416"/>
      <c r="BP5" s="416"/>
      <c r="BQ5" s="416"/>
      <c r="BR5" s="416"/>
      <c r="BS5" s="416"/>
      <c r="BT5" s="416"/>
      <c r="BU5" s="417"/>
      <c r="BV5" s="415">
        <v>65752774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88.3</v>
      </c>
      <c r="CU5" s="413"/>
      <c r="CV5" s="413"/>
      <c r="CW5" s="413"/>
      <c r="CX5" s="413"/>
      <c r="CY5" s="413"/>
      <c r="CZ5" s="413"/>
      <c r="DA5" s="414"/>
      <c r="DB5" s="412">
        <v>89.6</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5423880</v>
      </c>
      <c r="BO6" s="416"/>
      <c r="BP6" s="416"/>
      <c r="BQ6" s="416"/>
      <c r="BR6" s="416"/>
      <c r="BS6" s="416"/>
      <c r="BT6" s="416"/>
      <c r="BU6" s="417"/>
      <c r="BV6" s="415">
        <v>4698218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95.2</v>
      </c>
      <c r="CU6" s="453"/>
      <c r="CV6" s="453"/>
      <c r="CW6" s="453"/>
      <c r="CX6" s="453"/>
      <c r="CY6" s="453"/>
      <c r="CZ6" s="453"/>
      <c r="DA6" s="454"/>
      <c r="DB6" s="452">
        <v>97.9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609521</v>
      </c>
      <c r="BO7" s="416"/>
      <c r="BP7" s="416"/>
      <c r="BQ7" s="416"/>
      <c r="BR7" s="416"/>
      <c r="BS7" s="416"/>
      <c r="BT7" s="416"/>
      <c r="BU7" s="417"/>
      <c r="BV7" s="415">
        <v>262577</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42410750</v>
      </c>
      <c r="CU7" s="416"/>
      <c r="CV7" s="416"/>
      <c r="CW7" s="416"/>
      <c r="CX7" s="416"/>
      <c r="CY7" s="416"/>
      <c r="CZ7" s="416"/>
      <c r="DA7" s="417"/>
      <c r="DB7" s="415">
        <v>41813474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4814359</v>
      </c>
      <c r="BO8" s="416"/>
      <c r="BP8" s="416"/>
      <c r="BQ8" s="416"/>
      <c r="BR8" s="416"/>
      <c r="BS8" s="416"/>
      <c r="BT8" s="416"/>
      <c r="BU8" s="417"/>
      <c r="BV8" s="415">
        <v>4435641</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0.9</v>
      </c>
      <c r="CU8" s="456"/>
      <c r="CV8" s="456"/>
      <c r="CW8" s="456"/>
      <c r="CX8" s="456"/>
      <c r="CY8" s="456"/>
      <c r="CZ8" s="456"/>
      <c r="DA8" s="457"/>
      <c r="DB8" s="455">
        <v>0.89</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247034</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378718</v>
      </c>
      <c r="BO9" s="416"/>
      <c r="BP9" s="416"/>
      <c r="BQ9" s="416"/>
      <c r="BR9" s="416"/>
      <c r="BS9" s="416"/>
      <c r="BT9" s="416"/>
      <c r="BU9" s="417"/>
      <c r="BV9" s="415">
        <v>55337</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9.9</v>
      </c>
      <c r="CU9" s="413"/>
      <c r="CV9" s="413"/>
      <c r="CW9" s="413"/>
      <c r="CX9" s="413"/>
      <c r="CY9" s="413"/>
      <c r="CZ9" s="413"/>
      <c r="DA9" s="414"/>
      <c r="DB9" s="412">
        <v>10.9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243855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194</v>
      </c>
      <c r="BO10" s="416"/>
      <c r="BP10" s="416"/>
      <c r="BQ10" s="416"/>
      <c r="BR10" s="416"/>
      <c r="BS10" s="416"/>
      <c r="BT10" s="416"/>
      <c r="BU10" s="417"/>
      <c r="BV10" s="415">
        <v>337438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245878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437560</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240583</v>
      </c>
      <c r="S13" s="497"/>
      <c r="T13" s="497"/>
      <c r="U13" s="497"/>
      <c r="V13" s="498"/>
      <c r="W13" s="431" t="s">
        <v>121</v>
      </c>
      <c r="X13" s="432"/>
      <c r="Y13" s="432"/>
      <c r="Z13" s="432"/>
      <c r="AA13" s="432"/>
      <c r="AB13" s="422"/>
      <c r="AC13" s="466">
        <v>622</v>
      </c>
      <c r="AD13" s="467"/>
      <c r="AE13" s="467"/>
      <c r="AF13" s="467"/>
      <c r="AG13" s="506"/>
      <c r="AH13" s="466">
        <v>733</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-58648</v>
      </c>
      <c r="BO13" s="416"/>
      <c r="BP13" s="416"/>
      <c r="BQ13" s="416"/>
      <c r="BR13" s="416"/>
      <c r="BS13" s="416"/>
      <c r="BT13" s="416"/>
      <c r="BU13" s="417"/>
      <c r="BV13" s="415">
        <v>392775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3.9</v>
      </c>
      <c r="CU13" s="413"/>
      <c r="CV13" s="413"/>
      <c r="CW13" s="413"/>
      <c r="CX13" s="413"/>
      <c r="CY13" s="413"/>
      <c r="CZ13" s="413"/>
      <c r="DA13" s="414"/>
      <c r="DB13" s="412">
        <v>4.3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245389</v>
      </c>
      <c r="S14" s="497"/>
      <c r="T14" s="497"/>
      <c r="U14" s="497"/>
      <c r="V14" s="498"/>
      <c r="W14" s="405"/>
      <c r="X14" s="406"/>
      <c r="Y14" s="406"/>
      <c r="Z14" s="406"/>
      <c r="AA14" s="406"/>
      <c r="AB14" s="395"/>
      <c r="AC14" s="499">
        <v>0.6</v>
      </c>
      <c r="AD14" s="500"/>
      <c r="AE14" s="500"/>
      <c r="AF14" s="500"/>
      <c r="AG14" s="501"/>
      <c r="AH14" s="499">
        <v>0.6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18.3</v>
      </c>
      <c r="CU14" s="511"/>
      <c r="CV14" s="511"/>
      <c r="CW14" s="511"/>
      <c r="CX14" s="511"/>
      <c r="CY14" s="511"/>
      <c r="CZ14" s="511"/>
      <c r="DA14" s="512"/>
      <c r="DB14" s="510">
        <v>25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240355</v>
      </c>
      <c r="S15" s="497"/>
      <c r="T15" s="497"/>
      <c r="U15" s="497"/>
      <c r="V15" s="498"/>
      <c r="W15" s="431" t="s">
        <v>128</v>
      </c>
      <c r="X15" s="432"/>
      <c r="Y15" s="432"/>
      <c r="Z15" s="432"/>
      <c r="AA15" s="432"/>
      <c r="AB15" s="422"/>
      <c r="AC15" s="466">
        <v>26995</v>
      </c>
      <c r="AD15" s="467"/>
      <c r="AE15" s="467"/>
      <c r="AF15" s="467"/>
      <c r="AG15" s="506"/>
      <c r="AH15" s="466">
        <v>33887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28191825</v>
      </c>
      <c r="BO15" s="379"/>
      <c r="BP15" s="379"/>
      <c r="BQ15" s="379"/>
      <c r="BR15" s="379"/>
      <c r="BS15" s="379"/>
      <c r="BT15" s="379"/>
      <c r="BU15" s="380"/>
      <c r="BV15" s="378">
        <v>27148779</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26.5</v>
      </c>
      <c r="AD16" s="500"/>
      <c r="AE16" s="500"/>
      <c r="AF16" s="500"/>
      <c r="AG16" s="501"/>
      <c r="AH16" s="499">
        <v>28.5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31189605</v>
      </c>
      <c r="BO16" s="416"/>
      <c r="BP16" s="416"/>
      <c r="BQ16" s="416"/>
      <c r="BR16" s="416"/>
      <c r="BS16" s="416"/>
      <c r="BT16" s="416"/>
      <c r="BU16" s="417"/>
      <c r="BV16" s="415">
        <v>30219459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74414</v>
      </c>
      <c r="AD17" s="467"/>
      <c r="AE17" s="467"/>
      <c r="AF17" s="467"/>
      <c r="AG17" s="506"/>
      <c r="AH17" s="466">
        <v>80778</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36136066</v>
      </c>
      <c r="BO17" s="416"/>
      <c r="BP17" s="416"/>
      <c r="BQ17" s="416"/>
      <c r="BR17" s="416"/>
      <c r="BS17" s="416"/>
      <c r="BT17" s="416"/>
      <c r="BU17" s="417"/>
      <c r="BV17" s="415">
        <v>35077690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27.46</v>
      </c>
      <c r="M18" s="528"/>
      <c r="N18" s="528"/>
      <c r="O18" s="528"/>
      <c r="P18" s="528"/>
      <c r="Q18" s="528"/>
      <c r="R18" s="529"/>
      <c r="S18" s="529"/>
      <c r="T18" s="529"/>
      <c r="U18" s="529"/>
      <c r="V18" s="530"/>
      <c r="W18" s="433"/>
      <c r="X18" s="434"/>
      <c r="Y18" s="434"/>
      <c r="Z18" s="434"/>
      <c r="AA18" s="434"/>
      <c r="AB18" s="425"/>
      <c r="AC18" s="531">
        <v>72.900000000000006</v>
      </c>
      <c r="AD18" s="532"/>
      <c r="AE18" s="532"/>
      <c r="AF18" s="532"/>
      <c r="AG18" s="533"/>
      <c r="AH18" s="531">
        <v>67.8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39462447</v>
      </c>
      <c r="BO18" s="416"/>
      <c r="BP18" s="416"/>
      <c r="BQ18" s="416"/>
      <c r="BR18" s="416"/>
      <c r="BS18" s="416"/>
      <c r="BT18" s="416"/>
      <c r="BU18" s="417"/>
      <c r="BV18" s="415">
        <v>38770260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8996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53563040</v>
      </c>
      <c r="BO19" s="416"/>
      <c r="BP19" s="416"/>
      <c r="BQ19" s="416"/>
      <c r="BR19" s="416"/>
      <c r="BS19" s="416"/>
      <c r="BT19" s="416"/>
      <c r="BU19" s="417"/>
      <c r="BV19" s="415">
        <v>51673185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105827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58285065</v>
      </c>
      <c r="BO23" s="416"/>
      <c r="BP23" s="416"/>
      <c r="BQ23" s="416"/>
      <c r="BR23" s="416"/>
      <c r="BS23" s="416"/>
      <c r="BT23" s="416"/>
      <c r="BU23" s="417"/>
      <c r="BV23" s="415">
        <v>57288459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8320</v>
      </c>
      <c r="R24" s="467"/>
      <c r="S24" s="467"/>
      <c r="T24" s="467"/>
      <c r="U24" s="467"/>
      <c r="V24" s="506"/>
      <c r="W24" s="561"/>
      <c r="X24" s="549"/>
      <c r="Y24" s="550"/>
      <c r="Z24" s="465" t="s">
        <v>152</v>
      </c>
      <c r="AA24" s="445"/>
      <c r="AB24" s="445"/>
      <c r="AC24" s="445"/>
      <c r="AD24" s="445"/>
      <c r="AE24" s="445"/>
      <c r="AF24" s="445"/>
      <c r="AG24" s="446"/>
      <c r="AH24" s="466">
        <v>1003</v>
      </c>
      <c r="AI24" s="467"/>
      <c r="AJ24" s="467"/>
      <c r="AK24" s="467"/>
      <c r="AL24" s="506"/>
      <c r="AM24" s="466">
        <v>2916724</v>
      </c>
      <c r="AN24" s="467"/>
      <c r="AO24" s="467"/>
      <c r="AP24" s="467"/>
      <c r="AQ24" s="467"/>
      <c r="AR24" s="506"/>
      <c r="AS24" s="466">
        <v>2908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46081679</v>
      </c>
      <c r="BO24" s="416"/>
      <c r="BP24" s="416"/>
      <c r="BQ24" s="416"/>
      <c r="BR24" s="416"/>
      <c r="BS24" s="416"/>
      <c r="BT24" s="416"/>
      <c r="BU24" s="417"/>
      <c r="BV24" s="415">
        <v>45602785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2</v>
      </c>
      <c r="M25" s="467"/>
      <c r="N25" s="467"/>
      <c r="O25" s="467"/>
      <c r="P25" s="506"/>
      <c r="Q25" s="466">
        <v>7875</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8436823</v>
      </c>
      <c r="BO25" s="379"/>
      <c r="BP25" s="379"/>
      <c r="BQ25" s="379"/>
      <c r="BR25" s="379"/>
      <c r="BS25" s="379"/>
      <c r="BT25" s="379"/>
      <c r="BU25" s="380"/>
      <c r="BV25" s="378">
        <v>8706732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7125</v>
      </c>
      <c r="R26" s="467"/>
      <c r="S26" s="467"/>
      <c r="T26" s="467"/>
      <c r="U26" s="467"/>
      <c r="V26" s="506"/>
      <c r="W26" s="561"/>
      <c r="X26" s="549"/>
      <c r="Y26" s="550"/>
      <c r="Z26" s="465" t="s">
        <v>158</v>
      </c>
      <c r="AA26" s="571"/>
      <c r="AB26" s="571"/>
      <c r="AC26" s="571"/>
      <c r="AD26" s="571"/>
      <c r="AE26" s="571"/>
      <c r="AF26" s="571"/>
      <c r="AG26" s="572"/>
      <c r="AH26" s="466">
        <v>70</v>
      </c>
      <c r="AI26" s="467"/>
      <c r="AJ26" s="467"/>
      <c r="AK26" s="467"/>
      <c r="AL26" s="506"/>
      <c r="AM26" s="466">
        <v>204750</v>
      </c>
      <c r="AN26" s="467"/>
      <c r="AO26" s="467"/>
      <c r="AP26" s="467"/>
      <c r="AQ26" s="467"/>
      <c r="AR26" s="506"/>
      <c r="AS26" s="466">
        <v>2925</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60000</v>
      </c>
      <c r="BO26" s="416"/>
      <c r="BP26" s="416"/>
      <c r="BQ26" s="416"/>
      <c r="BR26" s="416"/>
      <c r="BS26" s="416"/>
      <c r="BT26" s="416"/>
      <c r="BU26" s="417"/>
      <c r="BV26" s="415">
        <v>60000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5400</v>
      </c>
      <c r="R27" s="467"/>
      <c r="S27" s="467"/>
      <c r="T27" s="467"/>
      <c r="U27" s="467"/>
      <c r="V27" s="506"/>
      <c r="W27" s="561"/>
      <c r="X27" s="549"/>
      <c r="Y27" s="550"/>
      <c r="Z27" s="465" t="s">
        <v>161</v>
      </c>
      <c r="AA27" s="445"/>
      <c r="AB27" s="445"/>
      <c r="AC27" s="445"/>
      <c r="AD27" s="445"/>
      <c r="AE27" s="445"/>
      <c r="AF27" s="445"/>
      <c r="AG27" s="446"/>
      <c r="AH27" s="466">
        <v>22</v>
      </c>
      <c r="AI27" s="467"/>
      <c r="AJ27" s="467"/>
      <c r="AK27" s="467"/>
      <c r="AL27" s="506"/>
      <c r="AM27" s="466">
        <v>88682</v>
      </c>
      <c r="AN27" s="467"/>
      <c r="AO27" s="467"/>
      <c r="AP27" s="467"/>
      <c r="AQ27" s="467"/>
      <c r="AR27" s="506"/>
      <c r="AS27" s="466">
        <v>4031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5050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4428656</v>
      </c>
      <c r="BO28" s="379"/>
      <c r="BP28" s="379"/>
      <c r="BQ28" s="379"/>
      <c r="BR28" s="379"/>
      <c r="BS28" s="379"/>
      <c r="BT28" s="379"/>
      <c r="BU28" s="380"/>
      <c r="BV28" s="378">
        <v>4866022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28</v>
      </c>
      <c r="M29" s="467"/>
      <c r="N29" s="467"/>
      <c r="O29" s="467"/>
      <c r="P29" s="506"/>
      <c r="Q29" s="466">
        <v>4700</v>
      </c>
      <c r="R29" s="467"/>
      <c r="S29" s="467"/>
      <c r="T29" s="467"/>
      <c r="U29" s="467"/>
      <c r="V29" s="506"/>
      <c r="W29" s="562"/>
      <c r="X29" s="563"/>
      <c r="Y29" s="564"/>
      <c r="Z29" s="465" t="s">
        <v>168</v>
      </c>
      <c r="AA29" s="445"/>
      <c r="AB29" s="445"/>
      <c r="AC29" s="445"/>
      <c r="AD29" s="445"/>
      <c r="AE29" s="445"/>
      <c r="AF29" s="445"/>
      <c r="AG29" s="446"/>
      <c r="AH29" s="466">
        <v>1025</v>
      </c>
      <c r="AI29" s="467"/>
      <c r="AJ29" s="467"/>
      <c r="AK29" s="467"/>
      <c r="AL29" s="506"/>
      <c r="AM29" s="466">
        <v>3005406</v>
      </c>
      <c r="AN29" s="467"/>
      <c r="AO29" s="467"/>
      <c r="AP29" s="467"/>
      <c r="AQ29" s="467"/>
      <c r="AR29" s="506"/>
      <c r="AS29" s="466">
        <v>2932</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t="s">
        <v>118</v>
      </c>
      <c r="BO29" s="416"/>
      <c r="BP29" s="416"/>
      <c r="BQ29" s="416"/>
      <c r="BR29" s="416"/>
      <c r="BS29" s="416"/>
      <c r="BT29" s="416"/>
      <c r="BU29" s="417"/>
      <c r="BV29" s="415" t="s">
        <v>118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100.9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5742577</v>
      </c>
      <c r="BO30" s="585"/>
      <c r="BP30" s="585"/>
      <c r="BQ30" s="585"/>
      <c r="BR30" s="585"/>
      <c r="BS30" s="585"/>
      <c r="BT30" s="585"/>
      <c r="BU30" s="586"/>
      <c r="BV30" s="584">
        <v>4796114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IF('各会計、関係団体の財政状況及び健全化判断比率'!B36="","",'各会計、関係団体の財政状況及び健全化判断比率'!B36)</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埼玉県後期高齢者医療広域連合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草加市体育協会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IF('各会計、関係団体の財政状況及び健全化判断比率'!B35="","",'各会計、関係団体の財政状況及び健全化判断比率'!B35)</f>
        <v>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IF('各会計、関係団体の財政状況及び健全化判断比率'!B37="","",'各会計、関係団体の財政状況及び健全化判断比率'!B37)</f>
        <v>草加都市計画新田西部土地区画整理事業特別会計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埼玉県後期高齢者医療広域連合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草加市文化協会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埼玉県市町村総合事務組合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アコス</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駐車場事業特別会計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埼玉県市町村総合事務組合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草加市土地開発公社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交通災害共済特別会計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彩の国さいたま人づくり広域連合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7</v>
      </c>
      <c r="V39" s="596"/>
      <c r="W39" s="597" t="str">
        <f>IF('各会計、関係団体の財政状況及び健全化判断比率'!B33="","",'各会計、関係団体の財政状況及び健全化判断比率'!B33)</f>
        <v>介護サービス事業特別会計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埼玉県都市競艇組合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東埼玉資源環境組合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S49" sqref="S4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35797104</v>
      </c>
      <c r="S5" s="613"/>
      <c r="T5" s="613"/>
      <c r="U5" s="613"/>
      <c r="V5" s="613"/>
      <c r="W5" s="613"/>
      <c r="X5" s="613"/>
      <c r="Y5" s="614"/>
      <c r="Z5" s="615">
        <v>48.5</v>
      </c>
      <c r="AA5" s="615"/>
      <c r="AB5" s="615"/>
      <c r="AC5" s="615"/>
      <c r="AD5" s="616">
        <v>33241685</v>
      </c>
      <c r="AE5" s="616"/>
      <c r="AF5" s="616"/>
      <c r="AG5" s="616"/>
      <c r="AH5" s="616"/>
      <c r="AI5" s="616"/>
      <c r="AJ5" s="616"/>
      <c r="AK5" s="616"/>
      <c r="AL5" s="617">
        <v>80.2</v>
      </c>
      <c r="AM5" s="618"/>
      <c r="AN5" s="618"/>
      <c r="AO5" s="619"/>
      <c r="AP5" s="609" t="s">
        <v>207</v>
      </c>
      <c r="AQ5" s="610"/>
      <c r="AR5" s="610"/>
      <c r="AS5" s="610"/>
      <c r="AT5" s="610"/>
      <c r="AU5" s="610"/>
      <c r="AV5" s="610"/>
      <c r="AW5" s="610"/>
      <c r="AX5" s="610"/>
      <c r="AY5" s="610"/>
      <c r="AZ5" s="610"/>
      <c r="BA5" s="610"/>
      <c r="BB5" s="610"/>
      <c r="BC5" s="610"/>
      <c r="BD5" s="610"/>
      <c r="BE5" s="610"/>
      <c r="BF5" s="611"/>
      <c r="BG5" s="623">
        <v>33241685</v>
      </c>
      <c r="BH5" s="624"/>
      <c r="BI5" s="624"/>
      <c r="BJ5" s="624"/>
      <c r="BK5" s="624"/>
      <c r="BL5" s="624"/>
      <c r="BM5" s="624"/>
      <c r="BN5" s="625"/>
      <c r="BO5" s="626">
        <v>92.9</v>
      </c>
      <c r="BP5" s="626"/>
      <c r="BQ5" s="626"/>
      <c r="BR5" s="626"/>
      <c r="BS5" s="627">
        <v>391409</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412081</v>
      </c>
      <c r="S6" s="624"/>
      <c r="T6" s="624"/>
      <c r="U6" s="624"/>
      <c r="V6" s="624"/>
      <c r="W6" s="624"/>
      <c r="X6" s="624"/>
      <c r="Y6" s="625"/>
      <c r="Z6" s="626">
        <v>0.6</v>
      </c>
      <c r="AA6" s="626"/>
      <c r="AB6" s="626"/>
      <c r="AC6" s="626"/>
      <c r="AD6" s="627">
        <v>412081</v>
      </c>
      <c r="AE6" s="627"/>
      <c r="AF6" s="627"/>
      <c r="AG6" s="627"/>
      <c r="AH6" s="627"/>
      <c r="AI6" s="627"/>
      <c r="AJ6" s="627"/>
      <c r="AK6" s="627"/>
      <c r="AL6" s="628">
        <v>1</v>
      </c>
      <c r="AM6" s="629"/>
      <c r="AN6" s="629"/>
      <c r="AO6" s="630"/>
      <c r="AP6" s="620" t="s">
        <v>212</v>
      </c>
      <c r="AQ6" s="621"/>
      <c r="AR6" s="621"/>
      <c r="AS6" s="621"/>
      <c r="AT6" s="621"/>
      <c r="AU6" s="621"/>
      <c r="AV6" s="621"/>
      <c r="AW6" s="621"/>
      <c r="AX6" s="621"/>
      <c r="AY6" s="621"/>
      <c r="AZ6" s="621"/>
      <c r="BA6" s="621"/>
      <c r="BB6" s="621"/>
      <c r="BC6" s="621"/>
      <c r="BD6" s="621"/>
      <c r="BE6" s="621"/>
      <c r="BF6" s="622"/>
      <c r="BG6" s="623">
        <v>33241685</v>
      </c>
      <c r="BH6" s="624"/>
      <c r="BI6" s="624"/>
      <c r="BJ6" s="624"/>
      <c r="BK6" s="624"/>
      <c r="BL6" s="624"/>
      <c r="BM6" s="624"/>
      <c r="BN6" s="625"/>
      <c r="BO6" s="626">
        <v>92.9</v>
      </c>
      <c r="BP6" s="626"/>
      <c r="BQ6" s="626"/>
      <c r="BR6" s="626"/>
      <c r="BS6" s="627">
        <v>391409</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453533</v>
      </c>
      <c r="CS6" s="624"/>
      <c r="CT6" s="624"/>
      <c r="CU6" s="624"/>
      <c r="CV6" s="624"/>
      <c r="CW6" s="624"/>
      <c r="CX6" s="624"/>
      <c r="CY6" s="625"/>
      <c r="CZ6" s="626">
        <v>0.7</v>
      </c>
      <c r="DA6" s="626"/>
      <c r="DB6" s="626"/>
      <c r="DC6" s="626"/>
      <c r="DD6" s="632" t="s">
        <v>214</v>
      </c>
      <c r="DE6" s="624"/>
      <c r="DF6" s="624"/>
      <c r="DG6" s="624"/>
      <c r="DH6" s="624"/>
      <c r="DI6" s="624"/>
      <c r="DJ6" s="624"/>
      <c r="DK6" s="624"/>
      <c r="DL6" s="624"/>
      <c r="DM6" s="624"/>
      <c r="DN6" s="624"/>
      <c r="DO6" s="624"/>
      <c r="DP6" s="625"/>
      <c r="DQ6" s="632">
        <v>453533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50160</v>
      </c>
      <c r="S7" s="624"/>
      <c r="T7" s="624"/>
      <c r="U7" s="624"/>
      <c r="V7" s="624"/>
      <c r="W7" s="624"/>
      <c r="X7" s="624"/>
      <c r="Y7" s="625"/>
      <c r="Z7" s="626">
        <v>0.1</v>
      </c>
      <c r="AA7" s="626"/>
      <c r="AB7" s="626"/>
      <c r="AC7" s="626"/>
      <c r="AD7" s="627">
        <v>50160</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17572063</v>
      </c>
      <c r="BH7" s="624"/>
      <c r="BI7" s="624"/>
      <c r="BJ7" s="624"/>
      <c r="BK7" s="624"/>
      <c r="BL7" s="624"/>
      <c r="BM7" s="624"/>
      <c r="BN7" s="625"/>
      <c r="BO7" s="626">
        <v>49.1</v>
      </c>
      <c r="BP7" s="626"/>
      <c r="BQ7" s="626"/>
      <c r="BR7" s="626"/>
      <c r="BS7" s="627">
        <v>391409</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8974324</v>
      </c>
      <c r="CS7" s="624"/>
      <c r="CT7" s="624"/>
      <c r="CU7" s="624"/>
      <c r="CV7" s="624"/>
      <c r="CW7" s="624"/>
      <c r="CX7" s="624"/>
      <c r="CY7" s="625"/>
      <c r="CZ7" s="626">
        <v>13.1</v>
      </c>
      <c r="DA7" s="626"/>
      <c r="DB7" s="626"/>
      <c r="DC7" s="626"/>
      <c r="DD7" s="632">
        <v>1637881</v>
      </c>
      <c r="DE7" s="624"/>
      <c r="DF7" s="624"/>
      <c r="DG7" s="624"/>
      <c r="DH7" s="624"/>
      <c r="DI7" s="624"/>
      <c r="DJ7" s="624"/>
      <c r="DK7" s="624"/>
      <c r="DL7" s="624"/>
      <c r="DM7" s="624"/>
      <c r="DN7" s="624"/>
      <c r="DO7" s="624"/>
      <c r="DP7" s="625"/>
      <c r="DQ7" s="632">
        <v>6634625</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203662</v>
      </c>
      <c r="S8" s="624"/>
      <c r="T8" s="624"/>
      <c r="U8" s="624"/>
      <c r="V8" s="624"/>
      <c r="W8" s="624"/>
      <c r="X8" s="624"/>
      <c r="Y8" s="625"/>
      <c r="Z8" s="626">
        <v>0.3</v>
      </c>
      <c r="AA8" s="626"/>
      <c r="AB8" s="626"/>
      <c r="AC8" s="626"/>
      <c r="AD8" s="627">
        <v>203662</v>
      </c>
      <c r="AE8" s="627"/>
      <c r="AF8" s="627"/>
      <c r="AG8" s="627"/>
      <c r="AH8" s="627"/>
      <c r="AI8" s="627"/>
      <c r="AJ8" s="627"/>
      <c r="AK8" s="627"/>
      <c r="AL8" s="628">
        <v>0.5</v>
      </c>
      <c r="AM8" s="629"/>
      <c r="AN8" s="629"/>
      <c r="AO8" s="630"/>
      <c r="AP8" s="620" t="s">
        <v>219</v>
      </c>
      <c r="AQ8" s="621"/>
      <c r="AR8" s="621"/>
      <c r="AS8" s="621"/>
      <c r="AT8" s="621"/>
      <c r="AU8" s="621"/>
      <c r="AV8" s="621"/>
      <c r="AW8" s="621"/>
      <c r="AX8" s="621"/>
      <c r="AY8" s="621"/>
      <c r="AZ8" s="621"/>
      <c r="BA8" s="621"/>
      <c r="BB8" s="621"/>
      <c r="BC8" s="621"/>
      <c r="BD8" s="621"/>
      <c r="BE8" s="621"/>
      <c r="BF8" s="622"/>
      <c r="BG8" s="623">
        <v>425811</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30192890</v>
      </c>
      <c r="CS8" s="624"/>
      <c r="CT8" s="624"/>
      <c r="CU8" s="624"/>
      <c r="CV8" s="624"/>
      <c r="CW8" s="624"/>
      <c r="CX8" s="624"/>
      <c r="CY8" s="625"/>
      <c r="CZ8" s="626">
        <v>44.1</v>
      </c>
      <c r="DA8" s="626"/>
      <c r="DB8" s="626"/>
      <c r="DC8" s="626"/>
      <c r="DD8" s="632">
        <v>351342</v>
      </c>
      <c r="DE8" s="624"/>
      <c r="DF8" s="624"/>
      <c r="DG8" s="624"/>
      <c r="DH8" s="624"/>
      <c r="DI8" s="624"/>
      <c r="DJ8" s="624"/>
      <c r="DK8" s="624"/>
      <c r="DL8" s="624"/>
      <c r="DM8" s="624"/>
      <c r="DN8" s="624"/>
      <c r="DO8" s="624"/>
      <c r="DP8" s="625"/>
      <c r="DQ8" s="632">
        <v>15051886</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206680</v>
      </c>
      <c r="S9" s="624"/>
      <c r="T9" s="624"/>
      <c r="U9" s="624"/>
      <c r="V9" s="624"/>
      <c r="W9" s="624"/>
      <c r="X9" s="624"/>
      <c r="Y9" s="625"/>
      <c r="Z9" s="626">
        <v>0.3</v>
      </c>
      <c r="AA9" s="626"/>
      <c r="AB9" s="626"/>
      <c r="AC9" s="626"/>
      <c r="AD9" s="627">
        <v>206680</v>
      </c>
      <c r="AE9" s="627"/>
      <c r="AF9" s="627"/>
      <c r="AG9" s="627"/>
      <c r="AH9" s="627"/>
      <c r="AI9" s="627"/>
      <c r="AJ9" s="627"/>
      <c r="AK9" s="627"/>
      <c r="AL9" s="628">
        <v>0.5</v>
      </c>
      <c r="AM9" s="629"/>
      <c r="AN9" s="629"/>
      <c r="AO9" s="630"/>
      <c r="AP9" s="620" t="s">
        <v>222</v>
      </c>
      <c r="AQ9" s="621"/>
      <c r="AR9" s="621"/>
      <c r="AS9" s="621"/>
      <c r="AT9" s="621"/>
      <c r="AU9" s="621"/>
      <c r="AV9" s="621"/>
      <c r="AW9" s="621"/>
      <c r="AX9" s="621"/>
      <c r="AY9" s="621"/>
      <c r="AZ9" s="621"/>
      <c r="BA9" s="621"/>
      <c r="BB9" s="621"/>
      <c r="BC9" s="621"/>
      <c r="BD9" s="621"/>
      <c r="BE9" s="621"/>
      <c r="BF9" s="622"/>
      <c r="BG9" s="623">
        <v>14176506</v>
      </c>
      <c r="BH9" s="624"/>
      <c r="BI9" s="624"/>
      <c r="BJ9" s="624"/>
      <c r="BK9" s="624"/>
      <c r="BL9" s="624"/>
      <c r="BM9" s="624"/>
      <c r="BN9" s="625"/>
      <c r="BO9" s="626">
        <v>39.6</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5476759</v>
      </c>
      <c r="CS9" s="624"/>
      <c r="CT9" s="624"/>
      <c r="CU9" s="624"/>
      <c r="CV9" s="624"/>
      <c r="CW9" s="624"/>
      <c r="CX9" s="624"/>
      <c r="CY9" s="625"/>
      <c r="CZ9" s="626">
        <v>8</v>
      </c>
      <c r="DA9" s="626"/>
      <c r="DB9" s="626"/>
      <c r="DC9" s="626"/>
      <c r="DD9" s="632">
        <v>51569</v>
      </c>
      <c r="DE9" s="624"/>
      <c r="DF9" s="624"/>
      <c r="DG9" s="624"/>
      <c r="DH9" s="624"/>
      <c r="DI9" s="624"/>
      <c r="DJ9" s="624"/>
      <c r="DK9" s="624"/>
      <c r="DL9" s="624"/>
      <c r="DM9" s="624"/>
      <c r="DN9" s="624"/>
      <c r="DO9" s="624"/>
      <c r="DP9" s="625"/>
      <c r="DQ9" s="632">
        <v>5211080</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3772447</v>
      </c>
      <c r="S10" s="624"/>
      <c r="T10" s="624"/>
      <c r="U10" s="624"/>
      <c r="V10" s="624"/>
      <c r="W10" s="624"/>
      <c r="X10" s="624"/>
      <c r="Y10" s="625"/>
      <c r="Z10" s="626">
        <v>5.0999999999999996</v>
      </c>
      <c r="AA10" s="626"/>
      <c r="AB10" s="626"/>
      <c r="AC10" s="626"/>
      <c r="AD10" s="627">
        <v>3772447</v>
      </c>
      <c r="AE10" s="627"/>
      <c r="AF10" s="627"/>
      <c r="AG10" s="627"/>
      <c r="AH10" s="627"/>
      <c r="AI10" s="627"/>
      <c r="AJ10" s="627"/>
      <c r="AK10" s="627"/>
      <c r="AL10" s="628">
        <v>9.1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587815</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87399</v>
      </c>
      <c r="CS10" s="624"/>
      <c r="CT10" s="624"/>
      <c r="CU10" s="624"/>
      <c r="CV10" s="624"/>
      <c r="CW10" s="624"/>
      <c r="CX10" s="624"/>
      <c r="CY10" s="625"/>
      <c r="CZ10" s="626">
        <v>0.1</v>
      </c>
      <c r="DA10" s="626"/>
      <c r="DB10" s="626"/>
      <c r="DC10" s="626"/>
      <c r="DD10" s="632">
        <v>507</v>
      </c>
      <c r="DE10" s="624"/>
      <c r="DF10" s="624"/>
      <c r="DG10" s="624"/>
      <c r="DH10" s="624"/>
      <c r="DI10" s="624"/>
      <c r="DJ10" s="624"/>
      <c r="DK10" s="624"/>
      <c r="DL10" s="624"/>
      <c r="DM10" s="624"/>
      <c r="DN10" s="624"/>
      <c r="DO10" s="624"/>
      <c r="DP10" s="625"/>
      <c r="DQ10" s="632">
        <v>32277</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2381931</v>
      </c>
      <c r="BH11" s="624"/>
      <c r="BI11" s="624"/>
      <c r="BJ11" s="624"/>
      <c r="BK11" s="624"/>
      <c r="BL11" s="624"/>
      <c r="BM11" s="624"/>
      <c r="BN11" s="625"/>
      <c r="BO11" s="626">
        <v>6.7</v>
      </c>
      <c r="BP11" s="626"/>
      <c r="BQ11" s="626"/>
      <c r="BR11" s="626"/>
      <c r="BS11" s="632">
        <v>391409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67668</v>
      </c>
      <c r="CS11" s="624"/>
      <c r="CT11" s="624"/>
      <c r="CU11" s="624"/>
      <c r="CV11" s="624"/>
      <c r="CW11" s="624"/>
      <c r="CX11" s="624"/>
      <c r="CY11" s="625"/>
      <c r="CZ11" s="626">
        <v>0.1</v>
      </c>
      <c r="DA11" s="626"/>
      <c r="DB11" s="626"/>
      <c r="DC11" s="626"/>
      <c r="DD11" s="632">
        <v>1331</v>
      </c>
      <c r="DE11" s="624"/>
      <c r="DF11" s="624"/>
      <c r="DG11" s="624"/>
      <c r="DH11" s="624"/>
      <c r="DI11" s="624"/>
      <c r="DJ11" s="624"/>
      <c r="DK11" s="624"/>
      <c r="DL11" s="624"/>
      <c r="DM11" s="624"/>
      <c r="DN11" s="624"/>
      <c r="DO11" s="624"/>
      <c r="DP11" s="625"/>
      <c r="DQ11" s="632">
        <v>63922</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13617153</v>
      </c>
      <c r="BH12" s="624"/>
      <c r="BI12" s="624"/>
      <c r="BJ12" s="624"/>
      <c r="BK12" s="624"/>
      <c r="BL12" s="624"/>
      <c r="BM12" s="624"/>
      <c r="BN12" s="625"/>
      <c r="BO12" s="626">
        <v>38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675136</v>
      </c>
      <c r="CS12" s="624"/>
      <c r="CT12" s="624"/>
      <c r="CU12" s="624"/>
      <c r="CV12" s="624"/>
      <c r="CW12" s="624"/>
      <c r="CX12" s="624"/>
      <c r="CY12" s="625"/>
      <c r="CZ12" s="626">
        <v>1</v>
      </c>
      <c r="DA12" s="626"/>
      <c r="DB12" s="626"/>
      <c r="DC12" s="626"/>
      <c r="DD12" s="632">
        <v>1585</v>
      </c>
      <c r="DE12" s="624"/>
      <c r="DF12" s="624"/>
      <c r="DG12" s="624"/>
      <c r="DH12" s="624"/>
      <c r="DI12" s="624"/>
      <c r="DJ12" s="624"/>
      <c r="DK12" s="624"/>
      <c r="DL12" s="624"/>
      <c r="DM12" s="624"/>
      <c r="DN12" s="624"/>
      <c r="DO12" s="624"/>
      <c r="DP12" s="625"/>
      <c r="DQ12" s="632">
        <v>538219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123926</v>
      </c>
      <c r="S13" s="624"/>
      <c r="T13" s="624"/>
      <c r="U13" s="624"/>
      <c r="V13" s="624"/>
      <c r="W13" s="624"/>
      <c r="X13" s="624"/>
      <c r="Y13" s="625"/>
      <c r="Z13" s="626">
        <v>0.2</v>
      </c>
      <c r="AA13" s="626"/>
      <c r="AB13" s="626"/>
      <c r="AC13" s="626"/>
      <c r="AD13" s="627">
        <v>123926</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13586677</v>
      </c>
      <c r="BH13" s="624"/>
      <c r="BI13" s="624"/>
      <c r="BJ13" s="624"/>
      <c r="BK13" s="624"/>
      <c r="BL13" s="624"/>
      <c r="BM13" s="624"/>
      <c r="BN13" s="625"/>
      <c r="BO13" s="626">
        <v>38</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9210485</v>
      </c>
      <c r="CS13" s="624"/>
      <c r="CT13" s="624"/>
      <c r="CU13" s="624"/>
      <c r="CV13" s="624"/>
      <c r="CW13" s="624"/>
      <c r="CX13" s="624"/>
      <c r="CY13" s="625"/>
      <c r="CZ13" s="626">
        <v>13.5</v>
      </c>
      <c r="DA13" s="626"/>
      <c r="DB13" s="626"/>
      <c r="DC13" s="626"/>
      <c r="DD13" s="632">
        <v>2756432</v>
      </c>
      <c r="DE13" s="624"/>
      <c r="DF13" s="624"/>
      <c r="DG13" s="624"/>
      <c r="DH13" s="624"/>
      <c r="DI13" s="624"/>
      <c r="DJ13" s="624"/>
      <c r="DK13" s="624"/>
      <c r="DL13" s="624"/>
      <c r="DM13" s="624"/>
      <c r="DN13" s="624"/>
      <c r="DO13" s="624"/>
      <c r="DP13" s="625"/>
      <c r="DQ13" s="632">
        <v>7700739</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183459</v>
      </c>
      <c r="BH14" s="624"/>
      <c r="BI14" s="624"/>
      <c r="BJ14" s="624"/>
      <c r="BK14" s="624"/>
      <c r="BL14" s="624"/>
      <c r="BM14" s="624"/>
      <c r="BN14" s="625"/>
      <c r="BO14" s="626">
        <v>0.5</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2316567</v>
      </c>
      <c r="CS14" s="624"/>
      <c r="CT14" s="624"/>
      <c r="CU14" s="624"/>
      <c r="CV14" s="624"/>
      <c r="CW14" s="624"/>
      <c r="CX14" s="624"/>
      <c r="CY14" s="625"/>
      <c r="CZ14" s="626">
        <v>3.4</v>
      </c>
      <c r="DA14" s="626"/>
      <c r="DB14" s="626"/>
      <c r="DC14" s="626"/>
      <c r="DD14" s="632">
        <v>320959</v>
      </c>
      <c r="DE14" s="624"/>
      <c r="DF14" s="624"/>
      <c r="DG14" s="624"/>
      <c r="DH14" s="624"/>
      <c r="DI14" s="624"/>
      <c r="DJ14" s="624"/>
      <c r="DK14" s="624"/>
      <c r="DL14" s="624"/>
      <c r="DM14" s="624"/>
      <c r="DN14" s="624"/>
      <c r="DO14" s="624"/>
      <c r="DP14" s="625"/>
      <c r="DQ14" s="632">
        <v>1997118</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199300</v>
      </c>
      <c r="S15" s="624"/>
      <c r="T15" s="624"/>
      <c r="U15" s="624"/>
      <c r="V15" s="624"/>
      <c r="W15" s="624"/>
      <c r="X15" s="624"/>
      <c r="Y15" s="625"/>
      <c r="Z15" s="626">
        <v>0.3</v>
      </c>
      <c r="AA15" s="626"/>
      <c r="AB15" s="626"/>
      <c r="AC15" s="626"/>
      <c r="AD15" s="627">
        <v>199300</v>
      </c>
      <c r="AE15" s="627"/>
      <c r="AF15" s="627"/>
      <c r="AG15" s="627"/>
      <c r="AH15" s="627"/>
      <c r="AI15" s="627"/>
      <c r="AJ15" s="627"/>
      <c r="AK15" s="627"/>
      <c r="AL15" s="628">
        <v>0.5</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1869010</v>
      </c>
      <c r="BH15" s="624"/>
      <c r="BI15" s="624"/>
      <c r="BJ15" s="624"/>
      <c r="BK15" s="624"/>
      <c r="BL15" s="624"/>
      <c r="BM15" s="624"/>
      <c r="BN15" s="625"/>
      <c r="BO15" s="626">
        <v>5.2</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5665644</v>
      </c>
      <c r="CS15" s="624"/>
      <c r="CT15" s="624"/>
      <c r="CU15" s="624"/>
      <c r="CV15" s="624"/>
      <c r="CW15" s="624"/>
      <c r="CX15" s="624"/>
      <c r="CY15" s="625"/>
      <c r="CZ15" s="626">
        <v>8.3000000000000007</v>
      </c>
      <c r="DA15" s="626"/>
      <c r="DB15" s="626"/>
      <c r="DC15" s="626"/>
      <c r="DD15" s="632">
        <v>558438</v>
      </c>
      <c r="DE15" s="624"/>
      <c r="DF15" s="624"/>
      <c r="DG15" s="624"/>
      <c r="DH15" s="624"/>
      <c r="DI15" s="624"/>
      <c r="DJ15" s="624"/>
      <c r="DK15" s="624"/>
      <c r="DL15" s="624"/>
      <c r="DM15" s="624"/>
      <c r="DN15" s="624"/>
      <c r="DO15" s="624"/>
      <c r="DP15" s="625"/>
      <c r="DQ15" s="632">
        <v>5159362</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3330446</v>
      </c>
      <c r="S16" s="624"/>
      <c r="T16" s="624"/>
      <c r="U16" s="624"/>
      <c r="V16" s="624"/>
      <c r="W16" s="624"/>
      <c r="X16" s="624"/>
      <c r="Y16" s="625"/>
      <c r="Z16" s="626">
        <v>4.5</v>
      </c>
      <c r="AA16" s="626"/>
      <c r="AB16" s="626"/>
      <c r="AC16" s="626"/>
      <c r="AD16" s="627">
        <v>2995235</v>
      </c>
      <c r="AE16" s="627"/>
      <c r="AF16" s="627"/>
      <c r="AG16" s="627"/>
      <c r="AH16" s="627"/>
      <c r="AI16" s="627"/>
      <c r="AJ16" s="627"/>
      <c r="AK16" s="627"/>
      <c r="AL16" s="628">
        <v>7.2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2995235</v>
      </c>
      <c r="S17" s="624"/>
      <c r="T17" s="624"/>
      <c r="U17" s="624"/>
      <c r="V17" s="624"/>
      <c r="W17" s="624"/>
      <c r="X17" s="624"/>
      <c r="Y17" s="625"/>
      <c r="Z17" s="626">
        <v>4.0999999999999996</v>
      </c>
      <c r="AA17" s="626"/>
      <c r="AB17" s="626"/>
      <c r="AC17" s="626"/>
      <c r="AD17" s="627">
        <v>2995235</v>
      </c>
      <c r="AE17" s="627"/>
      <c r="AF17" s="627"/>
      <c r="AG17" s="627"/>
      <c r="AH17" s="627"/>
      <c r="AI17" s="627"/>
      <c r="AJ17" s="627"/>
      <c r="AK17" s="627"/>
      <c r="AL17" s="628">
        <v>7.2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5296399</v>
      </c>
      <c r="CS17" s="624"/>
      <c r="CT17" s="624"/>
      <c r="CU17" s="624"/>
      <c r="CV17" s="624"/>
      <c r="CW17" s="624"/>
      <c r="CX17" s="624"/>
      <c r="CY17" s="625"/>
      <c r="CZ17" s="626">
        <v>7.7</v>
      </c>
      <c r="DA17" s="626"/>
      <c r="DB17" s="626"/>
      <c r="DC17" s="626"/>
      <c r="DD17" s="632" t="s">
        <v>109</v>
      </c>
      <c r="DE17" s="624"/>
      <c r="DF17" s="624"/>
      <c r="DG17" s="624"/>
      <c r="DH17" s="624"/>
      <c r="DI17" s="624"/>
      <c r="DJ17" s="624"/>
      <c r="DK17" s="624"/>
      <c r="DL17" s="624"/>
      <c r="DM17" s="624"/>
      <c r="DN17" s="624"/>
      <c r="DO17" s="624"/>
      <c r="DP17" s="625"/>
      <c r="DQ17" s="632">
        <v>5296399</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335088</v>
      </c>
      <c r="S18" s="624"/>
      <c r="T18" s="624"/>
      <c r="U18" s="624"/>
      <c r="V18" s="624"/>
      <c r="W18" s="624"/>
      <c r="X18" s="624"/>
      <c r="Y18" s="625"/>
      <c r="Z18" s="626">
        <v>0.5</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123</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2555419</v>
      </c>
      <c r="BH19" s="624"/>
      <c r="BI19" s="624"/>
      <c r="BJ19" s="624"/>
      <c r="BK19" s="624"/>
      <c r="BL19" s="624"/>
      <c r="BM19" s="624"/>
      <c r="BN19" s="625"/>
      <c r="BO19" s="626">
        <v>7.1</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44095806</v>
      </c>
      <c r="S20" s="624"/>
      <c r="T20" s="624"/>
      <c r="U20" s="624"/>
      <c r="V20" s="624"/>
      <c r="W20" s="624"/>
      <c r="X20" s="624"/>
      <c r="Y20" s="625"/>
      <c r="Z20" s="626">
        <v>59.7</v>
      </c>
      <c r="AA20" s="626"/>
      <c r="AB20" s="626"/>
      <c r="AC20" s="626"/>
      <c r="AD20" s="627">
        <v>41205176</v>
      </c>
      <c r="AE20" s="627"/>
      <c r="AF20" s="627"/>
      <c r="AG20" s="627"/>
      <c r="AH20" s="627"/>
      <c r="AI20" s="627"/>
      <c r="AJ20" s="627"/>
      <c r="AK20" s="627"/>
      <c r="AL20" s="628">
        <v>99.5</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2555419</v>
      </c>
      <c r="BH20" s="624"/>
      <c r="BI20" s="624"/>
      <c r="BJ20" s="624"/>
      <c r="BK20" s="624"/>
      <c r="BL20" s="624"/>
      <c r="BM20" s="624"/>
      <c r="BN20" s="625"/>
      <c r="BO20" s="626">
        <v>7.1</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68416804</v>
      </c>
      <c r="CS20" s="624"/>
      <c r="CT20" s="624"/>
      <c r="CU20" s="624"/>
      <c r="CV20" s="624"/>
      <c r="CW20" s="624"/>
      <c r="CX20" s="624"/>
      <c r="CY20" s="625"/>
      <c r="CZ20" s="626">
        <v>100</v>
      </c>
      <c r="DA20" s="626"/>
      <c r="DB20" s="626"/>
      <c r="DC20" s="626"/>
      <c r="DD20" s="632">
        <v>5680044</v>
      </c>
      <c r="DE20" s="624"/>
      <c r="DF20" s="624"/>
      <c r="DG20" s="624"/>
      <c r="DH20" s="624"/>
      <c r="DI20" s="624"/>
      <c r="DJ20" s="624"/>
      <c r="DK20" s="624"/>
      <c r="DL20" s="624"/>
      <c r="DM20" s="624"/>
      <c r="DN20" s="624"/>
      <c r="DO20" s="624"/>
      <c r="DP20" s="625"/>
      <c r="DQ20" s="632">
        <v>48139160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39195</v>
      </c>
      <c r="S21" s="624"/>
      <c r="T21" s="624"/>
      <c r="U21" s="624"/>
      <c r="V21" s="624"/>
      <c r="W21" s="624"/>
      <c r="X21" s="624"/>
      <c r="Y21" s="625"/>
      <c r="Z21" s="626">
        <v>0.1</v>
      </c>
      <c r="AA21" s="626"/>
      <c r="AB21" s="626"/>
      <c r="AC21" s="626"/>
      <c r="AD21" s="627">
        <v>39195</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337069</v>
      </c>
      <c r="S22" s="624"/>
      <c r="T22" s="624"/>
      <c r="U22" s="624"/>
      <c r="V22" s="624"/>
      <c r="W22" s="624"/>
      <c r="X22" s="624"/>
      <c r="Y22" s="625"/>
      <c r="Z22" s="626">
        <v>0.5</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1188331</v>
      </c>
      <c r="S23" s="624"/>
      <c r="T23" s="624"/>
      <c r="U23" s="624"/>
      <c r="V23" s="624"/>
      <c r="W23" s="624"/>
      <c r="X23" s="624"/>
      <c r="Y23" s="625"/>
      <c r="Z23" s="626">
        <v>1.6</v>
      </c>
      <c r="AA23" s="626"/>
      <c r="AB23" s="626"/>
      <c r="AC23" s="626"/>
      <c r="AD23" s="627">
        <v>140456</v>
      </c>
      <c r="AE23" s="627"/>
      <c r="AF23" s="627"/>
      <c r="AG23" s="627"/>
      <c r="AH23" s="627"/>
      <c r="AI23" s="627"/>
      <c r="AJ23" s="627"/>
      <c r="AK23" s="627"/>
      <c r="AL23" s="628">
        <v>0.3</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2555419</v>
      </c>
      <c r="BH23" s="624"/>
      <c r="BI23" s="624"/>
      <c r="BJ23" s="624"/>
      <c r="BK23" s="624"/>
      <c r="BL23" s="624"/>
      <c r="BM23" s="624"/>
      <c r="BN23" s="625"/>
      <c r="BO23" s="626">
        <v>7.1</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135966</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32278366</v>
      </c>
      <c r="CS24" s="613"/>
      <c r="CT24" s="613"/>
      <c r="CU24" s="613"/>
      <c r="CV24" s="613"/>
      <c r="CW24" s="613"/>
      <c r="CX24" s="613"/>
      <c r="CY24" s="614"/>
      <c r="CZ24" s="650">
        <v>47.2</v>
      </c>
      <c r="DA24" s="651"/>
      <c r="DB24" s="651"/>
      <c r="DC24" s="652"/>
      <c r="DD24" s="649">
        <v>19554447</v>
      </c>
      <c r="DE24" s="613"/>
      <c r="DF24" s="613"/>
      <c r="DG24" s="613"/>
      <c r="DH24" s="613"/>
      <c r="DI24" s="613"/>
      <c r="DJ24" s="613"/>
      <c r="DK24" s="614"/>
      <c r="DL24" s="649">
        <v>19456103</v>
      </c>
      <c r="DM24" s="613"/>
      <c r="DN24" s="613"/>
      <c r="DO24" s="613"/>
      <c r="DP24" s="613"/>
      <c r="DQ24" s="613"/>
      <c r="DR24" s="613"/>
      <c r="DS24" s="613"/>
      <c r="DT24" s="613"/>
      <c r="DU24" s="613"/>
      <c r="DV24" s="614"/>
      <c r="DW24" s="617">
        <v>43.5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11703393</v>
      </c>
      <c r="S25" s="624"/>
      <c r="T25" s="624"/>
      <c r="U25" s="624"/>
      <c r="V25" s="624"/>
      <c r="W25" s="624"/>
      <c r="X25" s="624"/>
      <c r="Y25" s="625"/>
      <c r="Z25" s="626">
        <v>15.8</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10312484</v>
      </c>
      <c r="CS25" s="655"/>
      <c r="CT25" s="655"/>
      <c r="CU25" s="655"/>
      <c r="CV25" s="655"/>
      <c r="CW25" s="655"/>
      <c r="CX25" s="655"/>
      <c r="CY25" s="656"/>
      <c r="CZ25" s="657">
        <v>15.1</v>
      </c>
      <c r="DA25" s="658"/>
      <c r="DB25" s="658"/>
      <c r="DC25" s="659"/>
      <c r="DD25" s="632">
        <v>9143611</v>
      </c>
      <c r="DE25" s="655"/>
      <c r="DF25" s="655"/>
      <c r="DG25" s="655"/>
      <c r="DH25" s="655"/>
      <c r="DI25" s="655"/>
      <c r="DJ25" s="655"/>
      <c r="DK25" s="656"/>
      <c r="DL25" s="632">
        <v>9140643</v>
      </c>
      <c r="DM25" s="655"/>
      <c r="DN25" s="655"/>
      <c r="DO25" s="655"/>
      <c r="DP25" s="655"/>
      <c r="DQ25" s="655"/>
      <c r="DR25" s="655"/>
      <c r="DS25" s="655"/>
      <c r="DT25" s="655"/>
      <c r="DU25" s="655"/>
      <c r="DV25" s="656"/>
      <c r="DW25" s="628">
        <v>20.399999999999999</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7139558</v>
      </c>
      <c r="CS26" s="624"/>
      <c r="CT26" s="624"/>
      <c r="CU26" s="624"/>
      <c r="CV26" s="624"/>
      <c r="CW26" s="624"/>
      <c r="CX26" s="624"/>
      <c r="CY26" s="625"/>
      <c r="CZ26" s="657">
        <v>10.4</v>
      </c>
      <c r="DA26" s="658"/>
      <c r="DB26" s="658"/>
      <c r="DC26" s="659"/>
      <c r="DD26" s="632">
        <v>6144651</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4081061</v>
      </c>
      <c r="S27" s="624"/>
      <c r="T27" s="624"/>
      <c r="U27" s="624"/>
      <c r="V27" s="624"/>
      <c r="W27" s="624"/>
      <c r="X27" s="624"/>
      <c r="Y27" s="625"/>
      <c r="Z27" s="626">
        <v>5.5</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35797104</v>
      </c>
      <c r="BH27" s="624"/>
      <c r="BI27" s="624"/>
      <c r="BJ27" s="624"/>
      <c r="BK27" s="624"/>
      <c r="BL27" s="624"/>
      <c r="BM27" s="624"/>
      <c r="BN27" s="625"/>
      <c r="BO27" s="626">
        <v>100</v>
      </c>
      <c r="BP27" s="626"/>
      <c r="BQ27" s="626"/>
      <c r="BR27" s="626"/>
      <c r="BS27" s="632">
        <v>391409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16669483</v>
      </c>
      <c r="CS27" s="655"/>
      <c r="CT27" s="655"/>
      <c r="CU27" s="655"/>
      <c r="CV27" s="655"/>
      <c r="CW27" s="655"/>
      <c r="CX27" s="655"/>
      <c r="CY27" s="656"/>
      <c r="CZ27" s="657">
        <v>24.4</v>
      </c>
      <c r="DA27" s="658"/>
      <c r="DB27" s="658"/>
      <c r="DC27" s="659"/>
      <c r="DD27" s="632">
        <v>5114437</v>
      </c>
      <c r="DE27" s="655"/>
      <c r="DF27" s="655"/>
      <c r="DG27" s="655"/>
      <c r="DH27" s="655"/>
      <c r="DI27" s="655"/>
      <c r="DJ27" s="655"/>
      <c r="DK27" s="656"/>
      <c r="DL27" s="632">
        <v>5019061</v>
      </c>
      <c r="DM27" s="655"/>
      <c r="DN27" s="655"/>
      <c r="DO27" s="655"/>
      <c r="DP27" s="655"/>
      <c r="DQ27" s="655"/>
      <c r="DR27" s="655"/>
      <c r="DS27" s="655"/>
      <c r="DT27" s="655"/>
      <c r="DU27" s="655"/>
      <c r="DV27" s="656"/>
      <c r="DW27" s="628">
        <v>11.2</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106476</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5296399</v>
      </c>
      <c r="CS28" s="624"/>
      <c r="CT28" s="624"/>
      <c r="CU28" s="624"/>
      <c r="CV28" s="624"/>
      <c r="CW28" s="624"/>
      <c r="CX28" s="624"/>
      <c r="CY28" s="625"/>
      <c r="CZ28" s="657">
        <v>7.7</v>
      </c>
      <c r="DA28" s="658"/>
      <c r="DB28" s="658"/>
      <c r="DC28" s="659"/>
      <c r="DD28" s="632">
        <v>5296399</v>
      </c>
      <c r="DE28" s="624"/>
      <c r="DF28" s="624"/>
      <c r="DG28" s="624"/>
      <c r="DH28" s="624"/>
      <c r="DI28" s="624"/>
      <c r="DJ28" s="624"/>
      <c r="DK28" s="625"/>
      <c r="DL28" s="632">
        <v>5296399</v>
      </c>
      <c r="DM28" s="624"/>
      <c r="DN28" s="624"/>
      <c r="DO28" s="624"/>
      <c r="DP28" s="624"/>
      <c r="DQ28" s="624"/>
      <c r="DR28" s="624"/>
      <c r="DS28" s="624"/>
      <c r="DT28" s="624"/>
      <c r="DU28" s="624"/>
      <c r="DV28" s="625"/>
      <c r="DW28" s="628">
        <v>11.8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49959</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5296399</v>
      </c>
      <c r="CS29" s="655"/>
      <c r="CT29" s="655"/>
      <c r="CU29" s="655"/>
      <c r="CV29" s="655"/>
      <c r="CW29" s="655"/>
      <c r="CX29" s="655"/>
      <c r="CY29" s="656"/>
      <c r="CZ29" s="657">
        <v>7.7</v>
      </c>
      <c r="DA29" s="658"/>
      <c r="DB29" s="658"/>
      <c r="DC29" s="659"/>
      <c r="DD29" s="632">
        <v>5296399</v>
      </c>
      <c r="DE29" s="655"/>
      <c r="DF29" s="655"/>
      <c r="DG29" s="655"/>
      <c r="DH29" s="655"/>
      <c r="DI29" s="655"/>
      <c r="DJ29" s="655"/>
      <c r="DK29" s="656"/>
      <c r="DL29" s="632">
        <v>5296399</v>
      </c>
      <c r="DM29" s="655"/>
      <c r="DN29" s="655"/>
      <c r="DO29" s="655"/>
      <c r="DP29" s="655"/>
      <c r="DQ29" s="655"/>
      <c r="DR29" s="655"/>
      <c r="DS29" s="655"/>
      <c r="DT29" s="655"/>
      <c r="DU29" s="655"/>
      <c r="DV29" s="656"/>
      <c r="DW29" s="628">
        <v>11.8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514595</v>
      </c>
      <c r="S30" s="624"/>
      <c r="T30" s="624"/>
      <c r="U30" s="624"/>
      <c r="V30" s="624"/>
      <c r="W30" s="624"/>
      <c r="X30" s="624"/>
      <c r="Y30" s="625"/>
      <c r="Z30" s="626">
        <v>0.7</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v>
      </c>
      <c r="BH30" s="682"/>
      <c r="BI30" s="682"/>
      <c r="BJ30" s="682"/>
      <c r="BK30" s="682"/>
      <c r="BL30" s="682"/>
      <c r="BM30" s="618">
        <v>93.1</v>
      </c>
      <c r="BN30" s="682"/>
      <c r="BO30" s="682"/>
      <c r="BP30" s="682"/>
      <c r="BQ30" s="683"/>
      <c r="BR30" s="681">
        <v>97.8</v>
      </c>
      <c r="BS30" s="682"/>
      <c r="BT30" s="682"/>
      <c r="BU30" s="682"/>
      <c r="BV30" s="682"/>
      <c r="BW30" s="682"/>
      <c r="BX30" s="618">
        <v>92</v>
      </c>
      <c r="BY30" s="682"/>
      <c r="BZ30" s="682"/>
      <c r="CA30" s="682"/>
      <c r="CB30" s="683"/>
      <c r="CD30" s="686"/>
      <c r="CE30" s="687"/>
      <c r="CF30" s="637" t="s">
        <v>291</v>
      </c>
      <c r="CG30" s="638"/>
      <c r="CH30" s="638"/>
      <c r="CI30" s="638"/>
      <c r="CJ30" s="638"/>
      <c r="CK30" s="638"/>
      <c r="CL30" s="638"/>
      <c r="CM30" s="638"/>
      <c r="CN30" s="638"/>
      <c r="CO30" s="638"/>
      <c r="CP30" s="638"/>
      <c r="CQ30" s="639"/>
      <c r="CR30" s="623">
        <v>4673794</v>
      </c>
      <c r="CS30" s="624"/>
      <c r="CT30" s="624"/>
      <c r="CU30" s="624"/>
      <c r="CV30" s="624"/>
      <c r="CW30" s="624"/>
      <c r="CX30" s="624"/>
      <c r="CY30" s="625"/>
      <c r="CZ30" s="657">
        <v>6.8</v>
      </c>
      <c r="DA30" s="658"/>
      <c r="DB30" s="658"/>
      <c r="DC30" s="659"/>
      <c r="DD30" s="632">
        <v>4673794</v>
      </c>
      <c r="DE30" s="624"/>
      <c r="DF30" s="624"/>
      <c r="DG30" s="624"/>
      <c r="DH30" s="624"/>
      <c r="DI30" s="624"/>
      <c r="DJ30" s="624"/>
      <c r="DK30" s="625"/>
      <c r="DL30" s="632">
        <v>4673794</v>
      </c>
      <c r="DM30" s="624"/>
      <c r="DN30" s="624"/>
      <c r="DO30" s="624"/>
      <c r="DP30" s="624"/>
      <c r="DQ30" s="624"/>
      <c r="DR30" s="624"/>
      <c r="DS30" s="624"/>
      <c r="DT30" s="624"/>
      <c r="DU30" s="624"/>
      <c r="DV30" s="625"/>
      <c r="DW30" s="628">
        <v>10.5</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4698218</v>
      </c>
      <c r="S31" s="624"/>
      <c r="T31" s="624"/>
      <c r="U31" s="624"/>
      <c r="V31" s="624"/>
      <c r="W31" s="624"/>
      <c r="X31" s="624"/>
      <c r="Y31" s="625"/>
      <c r="Z31" s="626">
        <v>6.4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97.5</v>
      </c>
      <c r="BH31" s="655"/>
      <c r="BI31" s="655"/>
      <c r="BJ31" s="655"/>
      <c r="BK31" s="655"/>
      <c r="BL31" s="655"/>
      <c r="BM31" s="629">
        <v>91.2</v>
      </c>
      <c r="BN31" s="679"/>
      <c r="BO31" s="679"/>
      <c r="BP31" s="679"/>
      <c r="BQ31" s="680"/>
      <c r="BR31" s="678">
        <v>97.1</v>
      </c>
      <c r="BS31" s="655"/>
      <c r="BT31" s="655"/>
      <c r="BU31" s="655"/>
      <c r="BV31" s="655"/>
      <c r="BW31" s="655"/>
      <c r="BX31" s="629">
        <v>89.8</v>
      </c>
      <c r="BY31" s="679"/>
      <c r="BZ31" s="679"/>
      <c r="CA31" s="679"/>
      <c r="CB31" s="680"/>
      <c r="CD31" s="686"/>
      <c r="CE31" s="687"/>
      <c r="CF31" s="637" t="s">
        <v>295</v>
      </c>
      <c r="CG31" s="638"/>
      <c r="CH31" s="638"/>
      <c r="CI31" s="638"/>
      <c r="CJ31" s="638"/>
      <c r="CK31" s="638"/>
      <c r="CL31" s="638"/>
      <c r="CM31" s="638"/>
      <c r="CN31" s="638"/>
      <c r="CO31" s="638"/>
      <c r="CP31" s="638"/>
      <c r="CQ31" s="639"/>
      <c r="CR31" s="623">
        <v>622605</v>
      </c>
      <c r="CS31" s="655"/>
      <c r="CT31" s="655"/>
      <c r="CU31" s="655"/>
      <c r="CV31" s="655"/>
      <c r="CW31" s="655"/>
      <c r="CX31" s="655"/>
      <c r="CY31" s="656"/>
      <c r="CZ31" s="657">
        <v>0.9</v>
      </c>
      <c r="DA31" s="658"/>
      <c r="DB31" s="658"/>
      <c r="DC31" s="659"/>
      <c r="DD31" s="632">
        <v>622605</v>
      </c>
      <c r="DE31" s="655"/>
      <c r="DF31" s="655"/>
      <c r="DG31" s="655"/>
      <c r="DH31" s="655"/>
      <c r="DI31" s="655"/>
      <c r="DJ31" s="655"/>
      <c r="DK31" s="656"/>
      <c r="DL31" s="632">
        <v>622605</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1220215</v>
      </c>
      <c r="S32" s="624"/>
      <c r="T32" s="624"/>
      <c r="U32" s="624"/>
      <c r="V32" s="624"/>
      <c r="W32" s="624"/>
      <c r="X32" s="624"/>
      <c r="Y32" s="625"/>
      <c r="Z32" s="626">
        <v>1.7</v>
      </c>
      <c r="AA32" s="626"/>
      <c r="AB32" s="626"/>
      <c r="AC32" s="626"/>
      <c r="AD32" s="627">
        <v>45671</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98.3</v>
      </c>
      <c r="BH32" s="691"/>
      <c r="BI32" s="691"/>
      <c r="BJ32" s="691"/>
      <c r="BK32" s="691"/>
      <c r="BL32" s="691"/>
      <c r="BM32" s="692">
        <v>94.6</v>
      </c>
      <c r="BN32" s="691"/>
      <c r="BO32" s="691"/>
      <c r="BP32" s="691"/>
      <c r="BQ32" s="693"/>
      <c r="BR32" s="690">
        <v>98.2</v>
      </c>
      <c r="BS32" s="691"/>
      <c r="BT32" s="691"/>
      <c r="BU32" s="691"/>
      <c r="BV32" s="691"/>
      <c r="BW32" s="691"/>
      <c r="BX32" s="692">
        <v>93.6</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5670400</v>
      </c>
      <c r="S33" s="624"/>
      <c r="T33" s="624"/>
      <c r="U33" s="624"/>
      <c r="V33" s="624"/>
      <c r="W33" s="624"/>
      <c r="X33" s="624"/>
      <c r="Y33" s="625"/>
      <c r="Z33" s="626">
        <v>7.7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30458394</v>
      </c>
      <c r="CS33" s="655"/>
      <c r="CT33" s="655"/>
      <c r="CU33" s="655"/>
      <c r="CV33" s="655"/>
      <c r="CW33" s="655"/>
      <c r="CX33" s="655"/>
      <c r="CY33" s="656"/>
      <c r="CZ33" s="657">
        <v>44.5</v>
      </c>
      <c r="DA33" s="658"/>
      <c r="DB33" s="658"/>
      <c r="DC33" s="659"/>
      <c r="DD33" s="632">
        <v>26091104</v>
      </c>
      <c r="DE33" s="655"/>
      <c r="DF33" s="655"/>
      <c r="DG33" s="655"/>
      <c r="DH33" s="655"/>
      <c r="DI33" s="655"/>
      <c r="DJ33" s="655"/>
      <c r="DK33" s="656"/>
      <c r="DL33" s="632">
        <v>20006344</v>
      </c>
      <c r="DM33" s="655"/>
      <c r="DN33" s="655"/>
      <c r="DO33" s="655"/>
      <c r="DP33" s="655"/>
      <c r="DQ33" s="655"/>
      <c r="DR33" s="655"/>
      <c r="DS33" s="655"/>
      <c r="DT33" s="655"/>
      <c r="DU33" s="655"/>
      <c r="DV33" s="656"/>
      <c r="DW33" s="628">
        <v>44.7</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11049307</v>
      </c>
      <c r="CS34" s="624"/>
      <c r="CT34" s="624"/>
      <c r="CU34" s="624"/>
      <c r="CV34" s="624"/>
      <c r="CW34" s="624"/>
      <c r="CX34" s="624"/>
      <c r="CY34" s="625"/>
      <c r="CZ34" s="657">
        <v>16.100000000000001</v>
      </c>
      <c r="DA34" s="658"/>
      <c r="DB34" s="658"/>
      <c r="DC34" s="659"/>
      <c r="DD34" s="632">
        <v>9199515</v>
      </c>
      <c r="DE34" s="624"/>
      <c r="DF34" s="624"/>
      <c r="DG34" s="624"/>
      <c r="DH34" s="624"/>
      <c r="DI34" s="624"/>
      <c r="DJ34" s="624"/>
      <c r="DK34" s="625"/>
      <c r="DL34" s="632">
        <v>8877928</v>
      </c>
      <c r="DM34" s="624"/>
      <c r="DN34" s="624"/>
      <c r="DO34" s="624"/>
      <c r="DP34" s="624"/>
      <c r="DQ34" s="624"/>
      <c r="DR34" s="624"/>
      <c r="DS34" s="624"/>
      <c r="DT34" s="624"/>
      <c r="DU34" s="624"/>
      <c r="DV34" s="625"/>
      <c r="DW34" s="628">
        <v>19.899999999999999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3279400</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10227954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983038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174665</v>
      </c>
      <c r="CS35" s="655"/>
      <c r="CT35" s="655"/>
      <c r="CU35" s="655"/>
      <c r="CV35" s="655"/>
      <c r="CW35" s="655"/>
      <c r="CX35" s="655"/>
      <c r="CY35" s="656"/>
      <c r="CZ35" s="657">
        <v>0.3</v>
      </c>
      <c r="DA35" s="658"/>
      <c r="DB35" s="658"/>
      <c r="DC35" s="659"/>
      <c r="DD35" s="632">
        <v>164230</v>
      </c>
      <c r="DE35" s="655"/>
      <c r="DF35" s="655"/>
      <c r="DG35" s="655"/>
      <c r="DH35" s="655"/>
      <c r="DI35" s="655"/>
      <c r="DJ35" s="655"/>
      <c r="DK35" s="656"/>
      <c r="DL35" s="632">
        <v>164230</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73840684</v>
      </c>
      <c r="S36" s="696"/>
      <c r="T36" s="696"/>
      <c r="U36" s="696"/>
      <c r="V36" s="696"/>
      <c r="W36" s="696"/>
      <c r="X36" s="696"/>
      <c r="Y36" s="697"/>
      <c r="Z36" s="698">
        <v>100</v>
      </c>
      <c r="AA36" s="698"/>
      <c r="AB36" s="698"/>
      <c r="AC36" s="698"/>
      <c r="AD36" s="699">
        <v>41430498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3437529</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-703134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9488584</v>
      </c>
      <c r="CS36" s="624"/>
      <c r="CT36" s="624"/>
      <c r="CU36" s="624"/>
      <c r="CV36" s="624"/>
      <c r="CW36" s="624"/>
      <c r="CX36" s="624"/>
      <c r="CY36" s="625"/>
      <c r="CZ36" s="657">
        <v>13.9</v>
      </c>
      <c r="DA36" s="658"/>
      <c r="DB36" s="658"/>
      <c r="DC36" s="659"/>
      <c r="DD36" s="632">
        <v>7856374</v>
      </c>
      <c r="DE36" s="624"/>
      <c r="DF36" s="624"/>
      <c r="DG36" s="624"/>
      <c r="DH36" s="624"/>
      <c r="DI36" s="624"/>
      <c r="DJ36" s="624"/>
      <c r="DK36" s="625"/>
      <c r="DL36" s="632">
        <v>6537918</v>
      </c>
      <c r="DM36" s="624"/>
      <c r="DN36" s="624"/>
      <c r="DO36" s="624"/>
      <c r="DP36" s="624"/>
      <c r="DQ36" s="624"/>
      <c r="DR36" s="624"/>
      <c r="DS36" s="624"/>
      <c r="DT36" s="624"/>
      <c r="DU36" s="624"/>
      <c r="DV36" s="625"/>
      <c r="DW36" s="628">
        <v>14.6</v>
      </c>
      <c r="DX36" s="653"/>
      <c r="DY36" s="653"/>
      <c r="DZ36" s="653"/>
      <c r="EA36" s="653"/>
      <c r="EB36" s="653"/>
      <c r="EC36" s="654"/>
    </row>
    <row r="37" spans="2:133" ht="11.25" customHeight="1">
      <c r="AQ37" s="702" t="s">
        <v>313</v>
      </c>
      <c r="AR37" s="703"/>
      <c r="AS37" s="703"/>
      <c r="AT37" s="703"/>
      <c r="AU37" s="703"/>
      <c r="AV37" s="703"/>
      <c r="AW37" s="703"/>
      <c r="AX37" s="703"/>
      <c r="AY37" s="704"/>
      <c r="AZ37" s="623">
        <v>1676213</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40504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836042</v>
      </c>
      <c r="CS37" s="655"/>
      <c r="CT37" s="655"/>
      <c r="CU37" s="655"/>
      <c r="CV37" s="655"/>
      <c r="CW37" s="655"/>
      <c r="CX37" s="655"/>
      <c r="CY37" s="656"/>
      <c r="CZ37" s="657">
        <v>1.2</v>
      </c>
      <c r="DA37" s="658"/>
      <c r="DB37" s="658"/>
      <c r="DC37" s="659"/>
      <c r="DD37" s="632">
        <v>836042</v>
      </c>
      <c r="DE37" s="655"/>
      <c r="DF37" s="655"/>
      <c r="DG37" s="655"/>
      <c r="DH37" s="655"/>
      <c r="DI37" s="655"/>
      <c r="DJ37" s="655"/>
      <c r="DK37" s="656"/>
      <c r="DL37" s="632">
        <v>836042</v>
      </c>
      <c r="DM37" s="655"/>
      <c r="DN37" s="655"/>
      <c r="DO37" s="655"/>
      <c r="DP37" s="655"/>
      <c r="DQ37" s="655"/>
      <c r="DR37" s="655"/>
      <c r="DS37" s="655"/>
      <c r="DT37" s="655"/>
      <c r="DU37" s="655"/>
      <c r="DV37" s="656"/>
      <c r="DW37" s="628">
        <v>1.9</v>
      </c>
      <c r="DX37" s="653"/>
      <c r="DY37" s="653"/>
      <c r="DZ37" s="653"/>
      <c r="EA37" s="653"/>
      <c r="EB37" s="653"/>
      <c r="EC37" s="654"/>
    </row>
    <row r="38" spans="2:133" ht="11.25" customHeight="1">
      <c r="AQ38" s="702" t="s">
        <v>316</v>
      </c>
      <c r="AR38" s="703"/>
      <c r="AS38" s="703"/>
      <c r="AT38" s="703"/>
      <c r="AU38" s="703"/>
      <c r="AV38" s="703"/>
      <c r="AW38" s="703"/>
      <c r="AX38" s="703"/>
      <c r="AY38" s="704"/>
      <c r="AZ38" s="623">
        <v>511993</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67104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8543413</v>
      </c>
      <c r="CS38" s="624"/>
      <c r="CT38" s="624"/>
      <c r="CU38" s="624"/>
      <c r="CV38" s="624"/>
      <c r="CW38" s="624"/>
      <c r="CX38" s="624"/>
      <c r="CY38" s="625"/>
      <c r="CZ38" s="657">
        <v>12.5</v>
      </c>
      <c r="DA38" s="658"/>
      <c r="DB38" s="658"/>
      <c r="DC38" s="659"/>
      <c r="DD38" s="632">
        <v>7850610</v>
      </c>
      <c r="DE38" s="624"/>
      <c r="DF38" s="624"/>
      <c r="DG38" s="624"/>
      <c r="DH38" s="624"/>
      <c r="DI38" s="624"/>
      <c r="DJ38" s="624"/>
      <c r="DK38" s="625"/>
      <c r="DL38" s="632">
        <v>4425653</v>
      </c>
      <c r="DM38" s="624"/>
      <c r="DN38" s="624"/>
      <c r="DO38" s="624"/>
      <c r="DP38" s="624"/>
      <c r="DQ38" s="624"/>
      <c r="DR38" s="624"/>
      <c r="DS38" s="624"/>
      <c r="DT38" s="624"/>
      <c r="DU38" s="624"/>
      <c r="DV38" s="625"/>
      <c r="DW38" s="628">
        <v>9.9</v>
      </c>
      <c r="DX38" s="653"/>
      <c r="DY38" s="653"/>
      <c r="DZ38" s="653"/>
      <c r="EA38" s="653"/>
      <c r="EB38" s="653"/>
      <c r="EC38" s="654"/>
    </row>
    <row r="39" spans="2:133" ht="11.25" customHeight="1">
      <c r="AQ39" s="702" t="s">
        <v>319</v>
      </c>
      <c r="AR39" s="703"/>
      <c r="AS39" s="703"/>
      <c r="AT39" s="703"/>
      <c r="AU39" s="703"/>
      <c r="AV39" s="703"/>
      <c r="AW39" s="703"/>
      <c r="AX39" s="703"/>
      <c r="AY39" s="704"/>
      <c r="AZ39" s="623">
        <v>28971</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94</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1023691</v>
      </c>
      <c r="CS39" s="655"/>
      <c r="CT39" s="655"/>
      <c r="CU39" s="655"/>
      <c r="CV39" s="655"/>
      <c r="CW39" s="655"/>
      <c r="CX39" s="655"/>
      <c r="CY39" s="656"/>
      <c r="CZ39" s="657">
        <v>1.5</v>
      </c>
      <c r="DA39" s="658"/>
      <c r="DB39" s="658"/>
      <c r="DC39" s="659"/>
      <c r="DD39" s="632">
        <v>1018766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2409920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178734</v>
      </c>
      <c r="CS40" s="624"/>
      <c r="CT40" s="624"/>
      <c r="CU40" s="624"/>
      <c r="CV40" s="624"/>
      <c r="CW40" s="624"/>
      <c r="CX40" s="624"/>
      <c r="CY40" s="625"/>
      <c r="CZ40" s="657">
        <v>0.3</v>
      </c>
      <c r="DA40" s="658"/>
      <c r="DB40" s="658"/>
      <c r="DC40" s="659"/>
      <c r="DD40" s="632">
        <v>1609</v>
      </c>
      <c r="DE40" s="624"/>
      <c r="DF40" s="624"/>
      <c r="DG40" s="624"/>
      <c r="DH40" s="624"/>
      <c r="DI40" s="624"/>
      <c r="DJ40" s="624"/>
      <c r="DK40" s="625"/>
      <c r="DL40" s="632">
        <v>615</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2163328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256</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5680044</v>
      </c>
      <c r="CS42" s="624"/>
      <c r="CT42" s="624"/>
      <c r="CU42" s="624"/>
      <c r="CV42" s="624"/>
      <c r="CW42" s="624"/>
      <c r="CX42" s="624"/>
      <c r="CY42" s="625"/>
      <c r="CZ42" s="657">
        <v>8.3000000000000007</v>
      </c>
      <c r="DA42" s="706"/>
      <c r="DB42" s="706"/>
      <c r="DC42" s="707"/>
      <c r="DD42" s="632">
        <v>2493609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129338</v>
      </c>
      <c r="CS43" s="655"/>
      <c r="CT43" s="655"/>
      <c r="CU43" s="655"/>
      <c r="CV43" s="655"/>
      <c r="CW43" s="655"/>
      <c r="CX43" s="655"/>
      <c r="CY43" s="656"/>
      <c r="CZ43" s="657">
        <v>0.2</v>
      </c>
      <c r="DA43" s="658"/>
      <c r="DB43" s="658"/>
      <c r="DC43" s="659"/>
      <c r="DD43" s="632">
        <v>129338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5680044</v>
      </c>
      <c r="CS44" s="624"/>
      <c r="CT44" s="624"/>
      <c r="CU44" s="624"/>
      <c r="CV44" s="624"/>
      <c r="CW44" s="624"/>
      <c r="CX44" s="624"/>
      <c r="CY44" s="625"/>
      <c r="CZ44" s="657">
        <v>8.3000000000000007</v>
      </c>
      <c r="DA44" s="706"/>
      <c r="DB44" s="706"/>
      <c r="DC44" s="707"/>
      <c r="DD44" s="632">
        <v>2493609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512719</v>
      </c>
      <c r="CS45" s="655"/>
      <c r="CT45" s="655"/>
      <c r="CU45" s="655"/>
      <c r="CV45" s="655"/>
      <c r="CW45" s="655"/>
      <c r="CX45" s="655"/>
      <c r="CY45" s="656"/>
      <c r="CZ45" s="657">
        <v>0.7</v>
      </c>
      <c r="DA45" s="658"/>
      <c r="DB45" s="658"/>
      <c r="DC45" s="659"/>
      <c r="DD45" s="632">
        <v>17718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5153297</v>
      </c>
      <c r="CS46" s="624"/>
      <c r="CT46" s="624"/>
      <c r="CU46" s="624"/>
      <c r="CV46" s="624"/>
      <c r="CW46" s="624"/>
      <c r="CX46" s="624"/>
      <c r="CY46" s="625"/>
      <c r="CZ46" s="657">
        <v>7.5</v>
      </c>
      <c r="DA46" s="706"/>
      <c r="DB46" s="706"/>
      <c r="DC46" s="707"/>
      <c r="DD46" s="632">
        <v>2475403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68416804</v>
      </c>
      <c r="CS49" s="691"/>
      <c r="CT49" s="691"/>
      <c r="CU49" s="691"/>
      <c r="CV49" s="691"/>
      <c r="CW49" s="691"/>
      <c r="CX49" s="691"/>
      <c r="CY49" s="718"/>
      <c r="CZ49" s="719">
        <v>100</v>
      </c>
      <c r="DA49" s="720"/>
      <c r="DB49" s="720"/>
      <c r="DC49" s="721"/>
      <c r="DD49" s="722">
        <v>48139160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DL20" sqref="DL20:DP2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73841</v>
      </c>
      <c r="R7" s="753"/>
      <c r="S7" s="753"/>
      <c r="T7" s="753"/>
      <c r="U7" s="753"/>
      <c r="V7" s="753">
        <v>68417</v>
      </c>
      <c r="W7" s="753"/>
      <c r="X7" s="753"/>
      <c r="Y7" s="753"/>
      <c r="Z7" s="753"/>
      <c r="AA7" s="753">
        <v>5424</v>
      </c>
      <c r="AB7" s="753"/>
      <c r="AC7" s="753"/>
      <c r="AD7" s="753"/>
      <c r="AE7" s="754"/>
      <c r="AF7" s="755">
        <v>4814</v>
      </c>
      <c r="AG7" s="756"/>
      <c r="AH7" s="756"/>
      <c r="AI7" s="756"/>
      <c r="AJ7" s="757"/>
      <c r="AK7" s="792">
        <v>515</v>
      </c>
      <c r="AL7" s="793"/>
      <c r="AM7" s="793"/>
      <c r="AN7" s="793"/>
      <c r="AO7" s="793"/>
      <c r="AP7" s="793">
        <v>57268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-1</v>
      </c>
      <c r="CI7" s="790"/>
      <c r="CJ7" s="790"/>
      <c r="CK7" s="790"/>
      <c r="CL7" s="791"/>
      <c r="CM7" s="789">
        <v>92</v>
      </c>
      <c r="CN7" s="790"/>
      <c r="CO7" s="790"/>
      <c r="CP7" s="790"/>
      <c r="CQ7" s="791"/>
      <c r="CR7" s="789">
        <v>30</v>
      </c>
      <c r="CS7" s="790"/>
      <c r="CT7" s="790"/>
      <c r="CU7" s="790"/>
      <c r="CV7" s="791"/>
      <c r="CW7" s="789" t="s">
        <v>555</v>
      </c>
      <c r="CX7" s="790"/>
      <c r="CY7" s="790"/>
      <c r="CZ7" s="790"/>
      <c r="DA7" s="791"/>
      <c r="DB7" s="789" t="s">
        <v>556</v>
      </c>
      <c r="DC7" s="790"/>
      <c r="DD7" s="790"/>
      <c r="DE7" s="790"/>
      <c r="DF7" s="791"/>
      <c r="DG7" s="789" t="s">
        <v>555</v>
      </c>
      <c r="DH7" s="790"/>
      <c r="DI7" s="790"/>
      <c r="DJ7" s="790"/>
      <c r="DK7" s="791"/>
      <c r="DL7" s="789" t="s">
        <v>557</v>
      </c>
      <c r="DM7" s="790"/>
      <c r="DN7" s="790"/>
      <c r="DO7" s="790"/>
      <c r="DP7" s="791"/>
      <c r="DQ7" s="789" t="s">
        <v>558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9">
        <v>-4</v>
      </c>
      <c r="CI8" s="800"/>
      <c r="CJ8" s="800"/>
      <c r="CK8" s="800"/>
      <c r="CL8" s="801"/>
      <c r="CM8" s="799">
        <v>27</v>
      </c>
      <c r="CN8" s="800"/>
      <c r="CO8" s="800"/>
      <c r="CP8" s="800"/>
      <c r="CQ8" s="801"/>
      <c r="CR8" s="799">
        <v>2</v>
      </c>
      <c r="CS8" s="800"/>
      <c r="CT8" s="800"/>
      <c r="CU8" s="800"/>
      <c r="CV8" s="801"/>
      <c r="CW8" s="799" t="s">
        <v>556</v>
      </c>
      <c r="CX8" s="800"/>
      <c r="CY8" s="800"/>
      <c r="CZ8" s="800"/>
      <c r="DA8" s="801"/>
      <c r="DB8" s="799" t="s">
        <v>555</v>
      </c>
      <c r="DC8" s="800"/>
      <c r="DD8" s="800"/>
      <c r="DE8" s="800"/>
      <c r="DF8" s="801"/>
      <c r="DG8" s="799" t="s">
        <v>555</v>
      </c>
      <c r="DH8" s="800"/>
      <c r="DI8" s="800"/>
      <c r="DJ8" s="800"/>
      <c r="DK8" s="801"/>
      <c r="DL8" s="799" t="s">
        <v>555</v>
      </c>
      <c r="DM8" s="800"/>
      <c r="DN8" s="800"/>
      <c r="DO8" s="800"/>
      <c r="DP8" s="801"/>
      <c r="DQ8" s="799" t="s">
        <v>558</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799">
        <v>101</v>
      </c>
      <c r="CI9" s="800"/>
      <c r="CJ9" s="800"/>
      <c r="CK9" s="800"/>
      <c r="CL9" s="801"/>
      <c r="CM9" s="799">
        <v>724</v>
      </c>
      <c r="CN9" s="800"/>
      <c r="CO9" s="800"/>
      <c r="CP9" s="800"/>
      <c r="CQ9" s="801"/>
      <c r="CR9" s="799">
        <v>65</v>
      </c>
      <c r="CS9" s="800"/>
      <c r="CT9" s="800"/>
      <c r="CU9" s="800"/>
      <c r="CV9" s="801"/>
      <c r="CW9" s="799" t="s">
        <v>555</v>
      </c>
      <c r="CX9" s="800"/>
      <c r="CY9" s="800"/>
      <c r="CZ9" s="800"/>
      <c r="DA9" s="801"/>
      <c r="DB9" s="799" t="s">
        <v>555</v>
      </c>
      <c r="DC9" s="800"/>
      <c r="DD9" s="800"/>
      <c r="DE9" s="800"/>
      <c r="DF9" s="801"/>
      <c r="DG9" s="799" t="s">
        <v>555</v>
      </c>
      <c r="DH9" s="800"/>
      <c r="DI9" s="800"/>
      <c r="DJ9" s="800"/>
      <c r="DK9" s="801"/>
      <c r="DL9" s="799" t="s">
        <v>555</v>
      </c>
      <c r="DM9" s="800"/>
      <c r="DN9" s="800"/>
      <c r="DO9" s="800"/>
      <c r="DP9" s="801"/>
      <c r="DQ9" s="799" t="s">
        <v>558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554</v>
      </c>
      <c r="BT10" s="787"/>
      <c r="BU10" s="787"/>
      <c r="BV10" s="787"/>
      <c r="BW10" s="787"/>
      <c r="BX10" s="787"/>
      <c r="BY10" s="787"/>
      <c r="BZ10" s="787"/>
      <c r="CA10" s="787"/>
      <c r="CB10" s="787"/>
      <c r="CC10" s="787"/>
      <c r="CD10" s="787"/>
      <c r="CE10" s="787"/>
      <c r="CF10" s="787"/>
      <c r="CG10" s="788"/>
      <c r="CH10" s="799">
        <v>4</v>
      </c>
      <c r="CI10" s="800"/>
      <c r="CJ10" s="800"/>
      <c r="CK10" s="800"/>
      <c r="CL10" s="801"/>
      <c r="CM10" s="799">
        <v>802</v>
      </c>
      <c r="CN10" s="800"/>
      <c r="CO10" s="800"/>
      <c r="CP10" s="800"/>
      <c r="CQ10" s="801"/>
      <c r="CR10" s="799">
        <v>5</v>
      </c>
      <c r="CS10" s="800"/>
      <c r="CT10" s="800"/>
      <c r="CU10" s="800"/>
      <c r="CV10" s="801"/>
      <c r="CW10" s="799" t="s">
        <v>555</v>
      </c>
      <c r="CX10" s="800"/>
      <c r="CY10" s="800"/>
      <c r="CZ10" s="800"/>
      <c r="DA10" s="801"/>
      <c r="DB10" s="799">
        <v>2954</v>
      </c>
      <c r="DC10" s="800"/>
      <c r="DD10" s="800"/>
      <c r="DE10" s="800"/>
      <c r="DF10" s="801"/>
      <c r="DG10" s="799">
        <v>266</v>
      </c>
      <c r="DH10" s="800"/>
      <c r="DI10" s="800"/>
      <c r="DJ10" s="800"/>
      <c r="DK10" s="801"/>
      <c r="DL10" s="799" t="s">
        <v>555</v>
      </c>
      <c r="DM10" s="800"/>
      <c r="DN10" s="800"/>
      <c r="DO10" s="800"/>
      <c r="DP10" s="801"/>
      <c r="DQ10" s="799" t="s">
        <v>558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73841</v>
      </c>
      <c r="R23" s="812"/>
      <c r="S23" s="812"/>
      <c r="T23" s="812"/>
      <c r="U23" s="812"/>
      <c r="V23" s="812">
        <v>68417</v>
      </c>
      <c r="W23" s="812"/>
      <c r="X23" s="812"/>
      <c r="Y23" s="812"/>
      <c r="Z23" s="812"/>
      <c r="AA23" s="812">
        <v>5424</v>
      </c>
      <c r="AB23" s="812"/>
      <c r="AC23" s="812"/>
      <c r="AD23" s="812"/>
      <c r="AE23" s="813"/>
      <c r="AF23" s="814">
        <v>4814</v>
      </c>
      <c r="AG23" s="812"/>
      <c r="AH23" s="812"/>
      <c r="AI23" s="812"/>
      <c r="AJ23" s="815"/>
      <c r="AK23" s="816"/>
      <c r="AL23" s="817"/>
      <c r="AM23" s="817"/>
      <c r="AN23" s="817"/>
      <c r="AO23" s="817"/>
      <c r="AP23" s="812">
        <v>57268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30888</v>
      </c>
      <c r="R28" s="841"/>
      <c r="S28" s="841"/>
      <c r="T28" s="841"/>
      <c r="U28" s="841"/>
      <c r="V28" s="841">
        <v>29905</v>
      </c>
      <c r="W28" s="841"/>
      <c r="X28" s="841"/>
      <c r="Y28" s="841"/>
      <c r="Z28" s="841"/>
      <c r="AA28" s="841">
        <v>983</v>
      </c>
      <c r="AB28" s="841"/>
      <c r="AC28" s="841"/>
      <c r="AD28" s="841"/>
      <c r="AE28" s="842"/>
      <c r="AF28" s="843">
        <v>983</v>
      </c>
      <c r="AG28" s="841"/>
      <c r="AH28" s="841"/>
      <c r="AI28" s="841"/>
      <c r="AJ28" s="844"/>
      <c r="AK28" s="845">
        <v>2410</v>
      </c>
      <c r="AL28" s="836"/>
      <c r="AM28" s="836"/>
      <c r="AN28" s="836"/>
      <c r="AO28" s="836"/>
      <c r="AP28" s="836" t="s">
        <v>540</v>
      </c>
      <c r="AQ28" s="836"/>
      <c r="AR28" s="836"/>
      <c r="AS28" s="836"/>
      <c r="AT28" s="836"/>
      <c r="AU28" s="836" t="s">
        <v>540</v>
      </c>
      <c r="AV28" s="836"/>
      <c r="AW28" s="836"/>
      <c r="AX28" s="836"/>
      <c r="AY28" s="836"/>
      <c r="AZ28" s="837" t="s">
        <v>558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12364</v>
      </c>
      <c r="R29" s="777"/>
      <c r="S29" s="777"/>
      <c r="T29" s="777"/>
      <c r="U29" s="777"/>
      <c r="V29" s="777">
        <v>11822</v>
      </c>
      <c r="W29" s="777"/>
      <c r="X29" s="777"/>
      <c r="Y29" s="777"/>
      <c r="Z29" s="777"/>
      <c r="AA29" s="777">
        <v>542</v>
      </c>
      <c r="AB29" s="777"/>
      <c r="AC29" s="777"/>
      <c r="AD29" s="777"/>
      <c r="AE29" s="778"/>
      <c r="AF29" s="779">
        <v>542</v>
      </c>
      <c r="AG29" s="780"/>
      <c r="AH29" s="780"/>
      <c r="AI29" s="780"/>
      <c r="AJ29" s="781"/>
      <c r="AK29" s="848">
        <v>1762</v>
      </c>
      <c r="AL29" s="849"/>
      <c r="AM29" s="849"/>
      <c r="AN29" s="849"/>
      <c r="AO29" s="849"/>
      <c r="AP29" s="849" t="s">
        <v>540</v>
      </c>
      <c r="AQ29" s="849"/>
      <c r="AR29" s="849"/>
      <c r="AS29" s="849"/>
      <c r="AT29" s="849"/>
      <c r="AU29" s="849" t="s">
        <v>540</v>
      </c>
      <c r="AV29" s="849"/>
      <c r="AW29" s="849"/>
      <c r="AX29" s="849"/>
      <c r="AY29" s="849"/>
      <c r="AZ29" s="850" t="s">
        <v>558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2093</v>
      </c>
      <c r="R30" s="777"/>
      <c r="S30" s="777"/>
      <c r="T30" s="777"/>
      <c r="U30" s="777"/>
      <c r="V30" s="777">
        <v>2081</v>
      </c>
      <c r="W30" s="777"/>
      <c r="X30" s="777"/>
      <c r="Y30" s="777"/>
      <c r="Z30" s="777"/>
      <c r="AA30" s="777">
        <v>12</v>
      </c>
      <c r="AB30" s="777"/>
      <c r="AC30" s="777"/>
      <c r="AD30" s="777"/>
      <c r="AE30" s="778"/>
      <c r="AF30" s="779">
        <v>12</v>
      </c>
      <c r="AG30" s="780"/>
      <c r="AH30" s="780"/>
      <c r="AI30" s="780"/>
      <c r="AJ30" s="781"/>
      <c r="AK30" s="848">
        <v>388</v>
      </c>
      <c r="AL30" s="849"/>
      <c r="AM30" s="849"/>
      <c r="AN30" s="849"/>
      <c r="AO30" s="849"/>
      <c r="AP30" s="849" t="s">
        <v>540</v>
      </c>
      <c r="AQ30" s="849"/>
      <c r="AR30" s="849"/>
      <c r="AS30" s="849"/>
      <c r="AT30" s="849"/>
      <c r="AU30" s="849" t="s">
        <v>540</v>
      </c>
      <c r="AV30" s="849"/>
      <c r="AW30" s="849"/>
      <c r="AX30" s="849"/>
      <c r="AY30" s="849"/>
      <c r="AZ30" s="850" t="s">
        <v>559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236</v>
      </c>
      <c r="R31" s="777"/>
      <c r="S31" s="777"/>
      <c r="T31" s="777"/>
      <c r="U31" s="777"/>
      <c r="V31" s="777">
        <v>212</v>
      </c>
      <c r="W31" s="777"/>
      <c r="X31" s="777"/>
      <c r="Y31" s="777"/>
      <c r="Z31" s="777"/>
      <c r="AA31" s="777">
        <v>24</v>
      </c>
      <c r="AB31" s="777"/>
      <c r="AC31" s="777"/>
      <c r="AD31" s="777"/>
      <c r="AE31" s="778"/>
      <c r="AF31" s="779">
        <v>24</v>
      </c>
      <c r="AG31" s="780"/>
      <c r="AH31" s="780"/>
      <c r="AI31" s="780"/>
      <c r="AJ31" s="781"/>
      <c r="AK31" s="848" t="s">
        <v>542</v>
      </c>
      <c r="AL31" s="849"/>
      <c r="AM31" s="849"/>
      <c r="AN31" s="849"/>
      <c r="AO31" s="849"/>
      <c r="AP31" s="849" t="s">
        <v>541</v>
      </c>
      <c r="AQ31" s="849"/>
      <c r="AR31" s="849"/>
      <c r="AS31" s="849"/>
      <c r="AT31" s="849"/>
      <c r="AU31" s="849" t="s">
        <v>540</v>
      </c>
      <c r="AV31" s="849"/>
      <c r="AW31" s="849"/>
      <c r="AX31" s="849"/>
      <c r="AY31" s="849"/>
      <c r="AZ31" s="850" t="s">
        <v>560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91</v>
      </c>
      <c r="R32" s="777"/>
      <c r="S32" s="777"/>
      <c r="T32" s="777"/>
      <c r="U32" s="777"/>
      <c r="V32" s="777">
        <v>28</v>
      </c>
      <c r="W32" s="777"/>
      <c r="X32" s="777"/>
      <c r="Y32" s="777"/>
      <c r="Z32" s="777"/>
      <c r="AA32" s="777">
        <v>62</v>
      </c>
      <c r="AB32" s="777"/>
      <c r="AC32" s="777"/>
      <c r="AD32" s="777"/>
      <c r="AE32" s="778"/>
      <c r="AF32" s="779">
        <v>62</v>
      </c>
      <c r="AG32" s="780"/>
      <c r="AH32" s="780"/>
      <c r="AI32" s="780"/>
      <c r="AJ32" s="781"/>
      <c r="AK32" s="848">
        <v>6</v>
      </c>
      <c r="AL32" s="849"/>
      <c r="AM32" s="849"/>
      <c r="AN32" s="849"/>
      <c r="AO32" s="849"/>
      <c r="AP32" s="849" t="s">
        <v>540</v>
      </c>
      <c r="AQ32" s="849"/>
      <c r="AR32" s="849"/>
      <c r="AS32" s="849"/>
      <c r="AT32" s="849"/>
      <c r="AU32" s="849" t="s">
        <v>540</v>
      </c>
      <c r="AV32" s="849"/>
      <c r="AW32" s="849"/>
      <c r="AX32" s="849"/>
      <c r="AY32" s="849"/>
      <c r="AZ32" s="850" t="s">
        <v>560</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29</v>
      </c>
      <c r="R33" s="777"/>
      <c r="S33" s="777"/>
      <c r="T33" s="777"/>
      <c r="U33" s="777"/>
      <c r="V33" s="777">
        <v>29</v>
      </c>
      <c r="W33" s="777"/>
      <c r="X33" s="777"/>
      <c r="Y33" s="777"/>
      <c r="Z33" s="777"/>
      <c r="AA33" s="777">
        <v>0</v>
      </c>
      <c r="AB33" s="777"/>
      <c r="AC33" s="777"/>
      <c r="AD33" s="777"/>
      <c r="AE33" s="778"/>
      <c r="AF33" s="779" t="s">
        <v>109</v>
      </c>
      <c r="AG33" s="780"/>
      <c r="AH33" s="780"/>
      <c r="AI33" s="780"/>
      <c r="AJ33" s="781"/>
      <c r="AK33" s="848">
        <v>29</v>
      </c>
      <c r="AL33" s="849"/>
      <c r="AM33" s="849"/>
      <c r="AN33" s="849"/>
      <c r="AO33" s="849"/>
      <c r="AP33" s="849" t="s">
        <v>539</v>
      </c>
      <c r="AQ33" s="849"/>
      <c r="AR33" s="849"/>
      <c r="AS33" s="849"/>
      <c r="AT33" s="849"/>
      <c r="AU33" s="849" t="s">
        <v>540</v>
      </c>
      <c r="AV33" s="849"/>
      <c r="AW33" s="849"/>
      <c r="AX33" s="849"/>
      <c r="AY33" s="849"/>
      <c r="AZ33" s="850" t="s">
        <v>560</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4263</v>
      </c>
      <c r="R34" s="777"/>
      <c r="S34" s="777"/>
      <c r="T34" s="777"/>
      <c r="U34" s="777"/>
      <c r="V34" s="777">
        <v>3743</v>
      </c>
      <c r="W34" s="777"/>
      <c r="X34" s="777"/>
      <c r="Y34" s="777"/>
      <c r="Z34" s="777"/>
      <c r="AA34" s="777">
        <v>520</v>
      </c>
      <c r="AB34" s="777"/>
      <c r="AC34" s="777"/>
      <c r="AD34" s="777"/>
      <c r="AE34" s="778"/>
      <c r="AF34" s="779">
        <v>6506</v>
      </c>
      <c r="AG34" s="780"/>
      <c r="AH34" s="780"/>
      <c r="AI34" s="780"/>
      <c r="AJ34" s="781"/>
      <c r="AK34" s="848">
        <v>8</v>
      </c>
      <c r="AL34" s="849"/>
      <c r="AM34" s="849"/>
      <c r="AN34" s="849"/>
      <c r="AO34" s="849"/>
      <c r="AP34" s="849">
        <v>2031</v>
      </c>
      <c r="AQ34" s="849"/>
      <c r="AR34" s="849"/>
      <c r="AS34" s="849"/>
      <c r="AT34" s="849"/>
      <c r="AU34" s="849">
        <v>2</v>
      </c>
      <c r="AV34" s="849"/>
      <c r="AW34" s="849"/>
      <c r="AX34" s="849"/>
      <c r="AY34" s="849"/>
      <c r="AZ34" s="850" t="s">
        <v>560</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12321</v>
      </c>
      <c r="R35" s="777"/>
      <c r="S35" s="777"/>
      <c r="T35" s="777"/>
      <c r="U35" s="777"/>
      <c r="V35" s="777">
        <v>12385</v>
      </c>
      <c r="W35" s="777"/>
      <c r="X35" s="777"/>
      <c r="Y35" s="777"/>
      <c r="Z35" s="777"/>
      <c r="AA35" s="777">
        <v>-64</v>
      </c>
      <c r="AB35" s="777"/>
      <c r="AC35" s="777"/>
      <c r="AD35" s="777"/>
      <c r="AE35" s="778"/>
      <c r="AF35" s="779">
        <v>2584</v>
      </c>
      <c r="AG35" s="780"/>
      <c r="AH35" s="780"/>
      <c r="AI35" s="780"/>
      <c r="AJ35" s="781"/>
      <c r="AK35" s="848">
        <v>1676</v>
      </c>
      <c r="AL35" s="849"/>
      <c r="AM35" s="849"/>
      <c r="AN35" s="849"/>
      <c r="AO35" s="849"/>
      <c r="AP35" s="849">
        <v>8761</v>
      </c>
      <c r="AQ35" s="849"/>
      <c r="AR35" s="849"/>
      <c r="AS35" s="849"/>
      <c r="AT35" s="849"/>
      <c r="AU35" s="849">
        <v>5835</v>
      </c>
      <c r="AV35" s="849"/>
      <c r="AW35" s="849"/>
      <c r="AX35" s="849"/>
      <c r="AY35" s="849"/>
      <c r="AZ35" s="850" t="s">
        <v>559</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7201</v>
      </c>
      <c r="R36" s="777"/>
      <c r="S36" s="777"/>
      <c r="T36" s="777"/>
      <c r="U36" s="777"/>
      <c r="V36" s="777">
        <v>6987</v>
      </c>
      <c r="W36" s="777"/>
      <c r="X36" s="777"/>
      <c r="Y36" s="777"/>
      <c r="Z36" s="777"/>
      <c r="AA36" s="777">
        <v>214</v>
      </c>
      <c r="AB36" s="777"/>
      <c r="AC36" s="777"/>
      <c r="AD36" s="777"/>
      <c r="AE36" s="778"/>
      <c r="AF36" s="779">
        <v>205</v>
      </c>
      <c r="AG36" s="780"/>
      <c r="AH36" s="780"/>
      <c r="AI36" s="780"/>
      <c r="AJ36" s="781"/>
      <c r="AK36" s="848">
        <v>3438</v>
      </c>
      <c r="AL36" s="849"/>
      <c r="AM36" s="849"/>
      <c r="AN36" s="849"/>
      <c r="AO36" s="849"/>
      <c r="AP36" s="849">
        <v>42031</v>
      </c>
      <c r="AQ36" s="849"/>
      <c r="AR36" s="849"/>
      <c r="AS36" s="849"/>
      <c r="AT36" s="849"/>
      <c r="AU36" s="849">
        <v>27026</v>
      </c>
      <c r="AV36" s="849"/>
      <c r="AW36" s="849"/>
      <c r="AX36" s="849"/>
      <c r="AY36" s="849"/>
      <c r="AZ36" s="850" t="s">
        <v>558</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2000</v>
      </c>
      <c r="R37" s="777"/>
      <c r="S37" s="777"/>
      <c r="T37" s="777"/>
      <c r="U37" s="777"/>
      <c r="V37" s="777">
        <v>1876</v>
      </c>
      <c r="W37" s="777"/>
      <c r="X37" s="777"/>
      <c r="Y37" s="777"/>
      <c r="Z37" s="777"/>
      <c r="AA37" s="777">
        <v>124</v>
      </c>
      <c r="AB37" s="777"/>
      <c r="AC37" s="777"/>
      <c r="AD37" s="777"/>
      <c r="AE37" s="778"/>
      <c r="AF37" s="779">
        <v>124</v>
      </c>
      <c r="AG37" s="780"/>
      <c r="AH37" s="780"/>
      <c r="AI37" s="780"/>
      <c r="AJ37" s="781"/>
      <c r="AK37" s="848">
        <v>512</v>
      </c>
      <c r="AL37" s="849"/>
      <c r="AM37" s="849"/>
      <c r="AN37" s="849"/>
      <c r="AO37" s="849"/>
      <c r="AP37" s="849" t="s">
        <v>539</v>
      </c>
      <c r="AQ37" s="849"/>
      <c r="AR37" s="849"/>
      <c r="AS37" s="849"/>
      <c r="AT37" s="849"/>
      <c r="AU37" s="849">
        <v>893</v>
      </c>
      <c r="AV37" s="849"/>
      <c r="AW37" s="849"/>
      <c r="AX37" s="849"/>
      <c r="AY37" s="849"/>
      <c r="AZ37" s="850" t="s">
        <v>558</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11041</v>
      </c>
      <c r="AG63" s="860"/>
      <c r="AH63" s="860"/>
      <c r="AI63" s="860"/>
      <c r="AJ63" s="861"/>
      <c r="AK63" s="862"/>
      <c r="AL63" s="857"/>
      <c r="AM63" s="857"/>
      <c r="AN63" s="857"/>
      <c r="AO63" s="857"/>
      <c r="AP63" s="860">
        <v>52823</v>
      </c>
      <c r="AQ63" s="860"/>
      <c r="AR63" s="860"/>
      <c r="AS63" s="860"/>
      <c r="AT63" s="860"/>
      <c r="AU63" s="860">
        <v>33756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392</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543</v>
      </c>
      <c r="C68" s="888"/>
      <c r="D68" s="888"/>
      <c r="E68" s="888"/>
      <c r="F68" s="888"/>
      <c r="G68" s="888"/>
      <c r="H68" s="888"/>
      <c r="I68" s="888"/>
      <c r="J68" s="888"/>
      <c r="K68" s="888"/>
      <c r="L68" s="888"/>
      <c r="M68" s="888"/>
      <c r="N68" s="888"/>
      <c r="O68" s="888"/>
      <c r="P68" s="889"/>
      <c r="Q68" s="890">
        <v>1476</v>
      </c>
      <c r="R68" s="884"/>
      <c r="S68" s="884"/>
      <c r="T68" s="884"/>
      <c r="U68" s="884"/>
      <c r="V68" s="884">
        <v>1442</v>
      </c>
      <c r="W68" s="884"/>
      <c r="X68" s="884"/>
      <c r="Y68" s="884"/>
      <c r="Z68" s="884"/>
      <c r="AA68" s="884">
        <v>35</v>
      </c>
      <c r="AB68" s="884"/>
      <c r="AC68" s="884"/>
      <c r="AD68" s="884"/>
      <c r="AE68" s="884"/>
      <c r="AF68" s="884">
        <v>35</v>
      </c>
      <c r="AG68" s="884"/>
      <c r="AH68" s="884"/>
      <c r="AI68" s="884"/>
      <c r="AJ68" s="884"/>
      <c r="AK68" s="884" t="s">
        <v>484</v>
      </c>
      <c r="AL68" s="884"/>
      <c r="AM68" s="884"/>
      <c r="AN68" s="884"/>
      <c r="AO68" s="884"/>
      <c r="AP68" s="884" t="s">
        <v>484</v>
      </c>
      <c r="AQ68" s="884"/>
      <c r="AR68" s="884"/>
      <c r="AS68" s="884"/>
      <c r="AT68" s="884"/>
      <c r="AU68" s="884" t="s">
        <v>484</v>
      </c>
      <c r="AV68" s="884"/>
      <c r="AW68" s="884"/>
      <c r="AX68" s="884"/>
      <c r="AY68" s="884"/>
      <c r="AZ68" s="885" t="s">
        <v>547</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634650</v>
      </c>
      <c r="R69" s="849"/>
      <c r="S69" s="849"/>
      <c r="T69" s="849"/>
      <c r="U69" s="849"/>
      <c r="V69" s="849">
        <v>617408</v>
      </c>
      <c r="W69" s="849"/>
      <c r="X69" s="849"/>
      <c r="Y69" s="849"/>
      <c r="Z69" s="849"/>
      <c r="AA69" s="849">
        <v>17242</v>
      </c>
      <c r="AB69" s="849"/>
      <c r="AC69" s="849"/>
      <c r="AD69" s="849"/>
      <c r="AE69" s="849"/>
      <c r="AF69" s="849">
        <v>17242</v>
      </c>
      <c r="AG69" s="849"/>
      <c r="AH69" s="849"/>
      <c r="AI69" s="849"/>
      <c r="AJ69" s="849"/>
      <c r="AK69" s="849">
        <v>5814</v>
      </c>
      <c r="AL69" s="849"/>
      <c r="AM69" s="849"/>
      <c r="AN69" s="849"/>
      <c r="AO69" s="849"/>
      <c r="AP69" s="849" t="s">
        <v>484</v>
      </c>
      <c r="AQ69" s="849"/>
      <c r="AR69" s="849"/>
      <c r="AS69" s="849"/>
      <c r="AT69" s="849"/>
      <c r="AU69" s="849" t="s">
        <v>484</v>
      </c>
      <c r="AV69" s="849"/>
      <c r="AW69" s="849"/>
      <c r="AX69" s="849"/>
      <c r="AY69" s="849"/>
      <c r="AZ69" s="895" t="s">
        <v>548</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31982</v>
      </c>
      <c r="R70" s="849"/>
      <c r="S70" s="849"/>
      <c r="T70" s="849"/>
      <c r="U70" s="849"/>
      <c r="V70" s="849">
        <v>31890</v>
      </c>
      <c r="W70" s="849"/>
      <c r="X70" s="849"/>
      <c r="Y70" s="849"/>
      <c r="Z70" s="849"/>
      <c r="AA70" s="849">
        <v>92</v>
      </c>
      <c r="AB70" s="849"/>
      <c r="AC70" s="849"/>
      <c r="AD70" s="849"/>
      <c r="AE70" s="849"/>
      <c r="AF70" s="849">
        <v>92</v>
      </c>
      <c r="AG70" s="849"/>
      <c r="AH70" s="849"/>
      <c r="AI70" s="849"/>
      <c r="AJ70" s="849"/>
      <c r="AK70" s="849">
        <v>972</v>
      </c>
      <c r="AL70" s="849"/>
      <c r="AM70" s="849"/>
      <c r="AN70" s="849"/>
      <c r="AO70" s="849"/>
      <c r="AP70" s="849" t="s">
        <v>484</v>
      </c>
      <c r="AQ70" s="849"/>
      <c r="AR70" s="849"/>
      <c r="AS70" s="849"/>
      <c r="AT70" s="849"/>
      <c r="AU70" s="849" t="s">
        <v>484</v>
      </c>
      <c r="AV70" s="849"/>
      <c r="AW70" s="849"/>
      <c r="AX70" s="849"/>
      <c r="AY70" s="849"/>
      <c r="AZ70" s="895" t="s">
        <v>547</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346</v>
      </c>
      <c r="R71" s="849"/>
      <c r="S71" s="849"/>
      <c r="T71" s="849"/>
      <c r="U71" s="849"/>
      <c r="V71" s="849">
        <v>170</v>
      </c>
      <c r="W71" s="849"/>
      <c r="X71" s="849"/>
      <c r="Y71" s="849"/>
      <c r="Z71" s="849"/>
      <c r="AA71" s="849">
        <v>176</v>
      </c>
      <c r="AB71" s="849"/>
      <c r="AC71" s="849"/>
      <c r="AD71" s="849"/>
      <c r="AE71" s="849"/>
      <c r="AF71" s="849">
        <v>176</v>
      </c>
      <c r="AG71" s="849"/>
      <c r="AH71" s="849"/>
      <c r="AI71" s="849"/>
      <c r="AJ71" s="849"/>
      <c r="AK71" s="849" t="s">
        <v>484</v>
      </c>
      <c r="AL71" s="849"/>
      <c r="AM71" s="849"/>
      <c r="AN71" s="849"/>
      <c r="AO71" s="849"/>
      <c r="AP71" s="849" t="s">
        <v>484</v>
      </c>
      <c r="AQ71" s="849"/>
      <c r="AR71" s="849"/>
      <c r="AS71" s="849"/>
      <c r="AT71" s="849"/>
      <c r="AU71" s="849" t="s">
        <v>484</v>
      </c>
      <c r="AV71" s="849"/>
      <c r="AW71" s="849"/>
      <c r="AX71" s="849"/>
      <c r="AY71" s="849"/>
      <c r="AZ71" s="895" t="s">
        <v>549</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422</v>
      </c>
      <c r="R72" s="849"/>
      <c r="S72" s="849"/>
      <c r="T72" s="849"/>
      <c r="U72" s="849"/>
      <c r="V72" s="849">
        <v>404</v>
      </c>
      <c r="W72" s="849"/>
      <c r="X72" s="849"/>
      <c r="Y72" s="849"/>
      <c r="Z72" s="849"/>
      <c r="AA72" s="849">
        <v>17</v>
      </c>
      <c r="AB72" s="849"/>
      <c r="AC72" s="849"/>
      <c r="AD72" s="849"/>
      <c r="AE72" s="849"/>
      <c r="AF72" s="849">
        <v>17</v>
      </c>
      <c r="AG72" s="849"/>
      <c r="AH72" s="849"/>
      <c r="AI72" s="849"/>
      <c r="AJ72" s="849"/>
      <c r="AK72" s="849">
        <v>95</v>
      </c>
      <c r="AL72" s="849"/>
      <c r="AM72" s="849"/>
      <c r="AN72" s="849"/>
      <c r="AO72" s="849"/>
      <c r="AP72" s="849" t="s">
        <v>484</v>
      </c>
      <c r="AQ72" s="849"/>
      <c r="AR72" s="849"/>
      <c r="AS72" s="849"/>
      <c r="AT72" s="849"/>
      <c r="AU72" s="849" t="s">
        <v>484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61090</v>
      </c>
      <c r="R73" s="849"/>
      <c r="S73" s="849"/>
      <c r="T73" s="849"/>
      <c r="U73" s="849"/>
      <c r="V73" s="849">
        <v>58244</v>
      </c>
      <c r="W73" s="849"/>
      <c r="X73" s="849"/>
      <c r="Y73" s="849"/>
      <c r="Z73" s="849"/>
      <c r="AA73" s="849">
        <v>2846</v>
      </c>
      <c r="AB73" s="849"/>
      <c r="AC73" s="849"/>
      <c r="AD73" s="849"/>
      <c r="AE73" s="849"/>
      <c r="AF73" s="849">
        <v>2846</v>
      </c>
      <c r="AG73" s="849"/>
      <c r="AH73" s="849"/>
      <c r="AI73" s="849"/>
      <c r="AJ73" s="849"/>
      <c r="AK73" s="849" t="s">
        <v>484</v>
      </c>
      <c r="AL73" s="849"/>
      <c r="AM73" s="849"/>
      <c r="AN73" s="849"/>
      <c r="AO73" s="849"/>
      <c r="AP73" s="849" t="s">
        <v>484</v>
      </c>
      <c r="AQ73" s="849"/>
      <c r="AR73" s="849"/>
      <c r="AS73" s="849"/>
      <c r="AT73" s="849"/>
      <c r="AU73" s="849" t="s">
        <v>484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550</v>
      </c>
      <c r="C74" s="892"/>
      <c r="D74" s="892"/>
      <c r="E74" s="892"/>
      <c r="F74" s="892"/>
      <c r="G74" s="892"/>
      <c r="H74" s="892"/>
      <c r="I74" s="892"/>
      <c r="J74" s="892"/>
      <c r="K74" s="892"/>
      <c r="L74" s="892"/>
      <c r="M74" s="892"/>
      <c r="N74" s="892"/>
      <c r="O74" s="892"/>
      <c r="P74" s="893"/>
      <c r="Q74" s="894">
        <v>15258</v>
      </c>
      <c r="R74" s="849"/>
      <c r="S74" s="849"/>
      <c r="T74" s="849"/>
      <c r="U74" s="849"/>
      <c r="V74" s="849">
        <v>14933</v>
      </c>
      <c r="W74" s="849"/>
      <c r="X74" s="849"/>
      <c r="Y74" s="849"/>
      <c r="Z74" s="849"/>
      <c r="AA74" s="849">
        <v>325</v>
      </c>
      <c r="AB74" s="849"/>
      <c r="AC74" s="849"/>
      <c r="AD74" s="849"/>
      <c r="AE74" s="849"/>
      <c r="AF74" s="849">
        <v>325</v>
      </c>
      <c r="AG74" s="849"/>
      <c r="AH74" s="849"/>
      <c r="AI74" s="849"/>
      <c r="AJ74" s="849"/>
      <c r="AK74" s="849" t="s">
        <v>484</v>
      </c>
      <c r="AL74" s="849"/>
      <c r="AM74" s="849"/>
      <c r="AN74" s="849"/>
      <c r="AO74" s="849"/>
      <c r="AP74" s="849">
        <v>9971</v>
      </c>
      <c r="AQ74" s="849"/>
      <c r="AR74" s="849"/>
      <c r="AS74" s="849"/>
      <c r="AT74" s="849"/>
      <c r="AU74" s="849">
        <v>2184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20733</v>
      </c>
      <c r="AG88" s="860"/>
      <c r="AH88" s="860"/>
      <c r="AI88" s="860"/>
      <c r="AJ88" s="860"/>
      <c r="AK88" s="857"/>
      <c r="AL88" s="857"/>
      <c r="AM88" s="857"/>
      <c r="AN88" s="857"/>
      <c r="AO88" s="857"/>
      <c r="AP88" s="860">
        <v>9971</v>
      </c>
      <c r="AQ88" s="860"/>
      <c r="AR88" s="860"/>
      <c r="AS88" s="860"/>
      <c r="AT88" s="860"/>
      <c r="AU88" s="860">
        <v>2184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123</v>
      </c>
      <c r="CS102" s="868"/>
      <c r="CT102" s="868"/>
      <c r="CU102" s="868"/>
      <c r="CV102" s="911"/>
      <c r="CW102" s="910" t="s">
        <v>561</v>
      </c>
      <c r="CX102" s="868"/>
      <c r="CY102" s="868"/>
      <c r="CZ102" s="868"/>
      <c r="DA102" s="911"/>
      <c r="DB102" s="910">
        <v>2954</v>
      </c>
      <c r="DC102" s="868"/>
      <c r="DD102" s="868"/>
      <c r="DE102" s="868"/>
      <c r="DF102" s="911"/>
      <c r="DG102" s="910">
        <v>266</v>
      </c>
      <c r="DH102" s="868"/>
      <c r="DI102" s="868"/>
      <c r="DJ102" s="868"/>
      <c r="DK102" s="911"/>
      <c r="DL102" s="910" t="s">
        <v>561</v>
      </c>
      <c r="DM102" s="868"/>
      <c r="DN102" s="868"/>
      <c r="DO102" s="868"/>
      <c r="DP102" s="911"/>
      <c r="DQ102" s="910" t="s">
        <v>558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285</v>
      </c>
      <c r="AG109" s="913"/>
      <c r="AH109" s="913"/>
      <c r="AI109" s="913"/>
      <c r="AJ109" s="914"/>
      <c r="AK109" s="912" t="s">
        <v>284</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285</v>
      </c>
      <c r="BW109" s="913"/>
      <c r="BX109" s="913"/>
      <c r="BY109" s="913"/>
      <c r="BZ109" s="914"/>
      <c r="CA109" s="912" t="s">
        <v>284</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285</v>
      </c>
      <c r="DM109" s="913"/>
      <c r="DN109" s="913"/>
      <c r="DO109" s="913"/>
      <c r="DP109" s="914"/>
      <c r="DQ109" s="912" t="s">
        <v>284</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5372835</v>
      </c>
      <c r="AB110" s="920"/>
      <c r="AC110" s="920"/>
      <c r="AD110" s="920"/>
      <c r="AE110" s="921"/>
      <c r="AF110" s="922">
        <v>5349729</v>
      </c>
      <c r="AG110" s="920"/>
      <c r="AH110" s="920"/>
      <c r="AI110" s="920"/>
      <c r="AJ110" s="921"/>
      <c r="AK110" s="922">
        <v>5067026</v>
      </c>
      <c r="AL110" s="920"/>
      <c r="AM110" s="920"/>
      <c r="AN110" s="920"/>
      <c r="AO110" s="921"/>
      <c r="AP110" s="923">
        <v>13.8</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55841857</v>
      </c>
      <c r="BR110" s="957"/>
      <c r="BS110" s="957"/>
      <c r="BT110" s="957"/>
      <c r="BU110" s="957"/>
      <c r="BV110" s="957">
        <v>56183884</v>
      </c>
      <c r="BW110" s="957"/>
      <c r="BX110" s="957"/>
      <c r="BY110" s="957"/>
      <c r="BZ110" s="957"/>
      <c r="CA110" s="957">
        <v>57268340</v>
      </c>
      <c r="CB110" s="957"/>
      <c r="CC110" s="957"/>
      <c r="CD110" s="957"/>
      <c r="CE110" s="957"/>
      <c r="CF110" s="971">
        <v>155.80000000000001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1716670</v>
      </c>
      <c r="BR111" s="950"/>
      <c r="BS111" s="950"/>
      <c r="BT111" s="950"/>
      <c r="BU111" s="950"/>
      <c r="BV111" s="950">
        <v>1800840</v>
      </c>
      <c r="BW111" s="950"/>
      <c r="BX111" s="950"/>
      <c r="BY111" s="950"/>
      <c r="BZ111" s="950"/>
      <c r="CA111" s="950">
        <v>2076576</v>
      </c>
      <c r="CB111" s="950"/>
      <c r="CC111" s="950"/>
      <c r="CD111" s="950"/>
      <c r="CE111" s="950"/>
      <c r="CF111" s="944">
        <v>5.6</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414</v>
      </c>
      <c r="DH111" s="950"/>
      <c r="DI111" s="950"/>
      <c r="DJ111" s="950"/>
      <c r="DK111" s="950"/>
      <c r="DL111" s="950" t="s">
        <v>414</v>
      </c>
      <c r="DM111" s="950"/>
      <c r="DN111" s="950"/>
      <c r="DO111" s="950"/>
      <c r="DP111" s="950"/>
      <c r="DQ111" s="950" t="s">
        <v>414</v>
      </c>
      <c r="DR111" s="950"/>
      <c r="DS111" s="950"/>
      <c r="DT111" s="950"/>
      <c r="DU111" s="950"/>
      <c r="DV111" s="951" t="s">
        <v>414</v>
      </c>
      <c r="DW111" s="951"/>
      <c r="DX111" s="951"/>
      <c r="DY111" s="951"/>
      <c r="DZ111" s="952"/>
    </row>
    <row r="112" spans="1:131" s="197"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414</v>
      </c>
      <c r="AB112" s="989"/>
      <c r="AC112" s="989"/>
      <c r="AD112" s="989"/>
      <c r="AE112" s="990"/>
      <c r="AF112" s="991" t="s">
        <v>414</v>
      </c>
      <c r="AG112" s="989"/>
      <c r="AH112" s="989"/>
      <c r="AI112" s="989"/>
      <c r="AJ112" s="990"/>
      <c r="AK112" s="991" t="s">
        <v>414</v>
      </c>
      <c r="AL112" s="989"/>
      <c r="AM112" s="989"/>
      <c r="AN112" s="989"/>
      <c r="AO112" s="990"/>
      <c r="AP112" s="992" t="s">
        <v>414</v>
      </c>
      <c r="AQ112" s="993"/>
      <c r="AR112" s="993"/>
      <c r="AS112" s="993"/>
      <c r="AT112" s="994"/>
      <c r="AU112" s="929"/>
      <c r="AV112" s="930"/>
      <c r="AW112" s="930"/>
      <c r="AX112" s="930"/>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38080282</v>
      </c>
      <c r="BR112" s="950"/>
      <c r="BS112" s="950"/>
      <c r="BT112" s="950"/>
      <c r="BU112" s="950"/>
      <c r="BV112" s="950">
        <v>35505113</v>
      </c>
      <c r="BW112" s="950"/>
      <c r="BX112" s="950"/>
      <c r="BY112" s="950"/>
      <c r="BZ112" s="950"/>
      <c r="CA112" s="950">
        <v>33758456</v>
      </c>
      <c r="CB112" s="950"/>
      <c r="CC112" s="950"/>
      <c r="CD112" s="950"/>
      <c r="CE112" s="950"/>
      <c r="CF112" s="944">
        <v>91.8</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414</v>
      </c>
      <c r="DH112" s="950"/>
      <c r="DI112" s="950"/>
      <c r="DJ112" s="950"/>
      <c r="DK112" s="950"/>
      <c r="DL112" s="950" t="s">
        <v>414</v>
      </c>
      <c r="DM112" s="950"/>
      <c r="DN112" s="950"/>
      <c r="DO112" s="950"/>
      <c r="DP112" s="950"/>
      <c r="DQ112" s="950" t="s">
        <v>414</v>
      </c>
      <c r="DR112" s="950"/>
      <c r="DS112" s="950"/>
      <c r="DT112" s="950"/>
      <c r="DU112" s="950"/>
      <c r="DV112" s="951" t="s">
        <v>414</v>
      </c>
      <c r="DW112" s="951"/>
      <c r="DX112" s="951"/>
      <c r="DY112" s="951"/>
      <c r="DZ112" s="952"/>
    </row>
    <row r="113" spans="1:130" s="197"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3546874</v>
      </c>
      <c r="AB113" s="964"/>
      <c r="AC113" s="964"/>
      <c r="AD113" s="964"/>
      <c r="AE113" s="965"/>
      <c r="AF113" s="966">
        <v>3452851</v>
      </c>
      <c r="AG113" s="964"/>
      <c r="AH113" s="964"/>
      <c r="AI113" s="964"/>
      <c r="AJ113" s="965"/>
      <c r="AK113" s="966">
        <v>3637746</v>
      </c>
      <c r="AL113" s="964"/>
      <c r="AM113" s="964"/>
      <c r="AN113" s="964"/>
      <c r="AO113" s="965"/>
      <c r="AP113" s="967">
        <v>9.9</v>
      </c>
      <c r="AQ113" s="968"/>
      <c r="AR113" s="968"/>
      <c r="AS113" s="968"/>
      <c r="AT113" s="969"/>
      <c r="AU113" s="929"/>
      <c r="AV113" s="930"/>
      <c r="AW113" s="930"/>
      <c r="AX113" s="930"/>
      <c r="AY113" s="931"/>
      <c r="AZ113" s="979" t="s">
        <v>420</v>
      </c>
      <c r="BA113" s="980"/>
      <c r="BB113" s="980"/>
      <c r="BC113" s="980"/>
      <c r="BD113" s="980"/>
      <c r="BE113" s="980"/>
      <c r="BF113" s="980"/>
      <c r="BG113" s="980"/>
      <c r="BH113" s="980"/>
      <c r="BI113" s="980"/>
      <c r="BJ113" s="980"/>
      <c r="BK113" s="980"/>
      <c r="BL113" s="980"/>
      <c r="BM113" s="980"/>
      <c r="BN113" s="980"/>
      <c r="BO113" s="980"/>
      <c r="BP113" s="981"/>
      <c r="BQ113" s="949">
        <v>704064</v>
      </c>
      <c r="BR113" s="950"/>
      <c r="BS113" s="950"/>
      <c r="BT113" s="950"/>
      <c r="BU113" s="950"/>
      <c r="BV113" s="950">
        <v>1215889</v>
      </c>
      <c r="BW113" s="950"/>
      <c r="BX113" s="950"/>
      <c r="BY113" s="950"/>
      <c r="BZ113" s="950"/>
      <c r="CA113" s="950">
        <v>2183592</v>
      </c>
      <c r="CB113" s="950"/>
      <c r="CC113" s="950"/>
      <c r="CD113" s="950"/>
      <c r="CE113" s="950"/>
      <c r="CF113" s="944">
        <v>5.9</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414</v>
      </c>
      <c r="DH113" s="989"/>
      <c r="DI113" s="989"/>
      <c r="DJ113" s="989"/>
      <c r="DK113" s="990"/>
      <c r="DL113" s="991" t="s">
        <v>414</v>
      </c>
      <c r="DM113" s="989"/>
      <c r="DN113" s="989"/>
      <c r="DO113" s="989"/>
      <c r="DP113" s="990"/>
      <c r="DQ113" s="991" t="s">
        <v>414</v>
      </c>
      <c r="DR113" s="989"/>
      <c r="DS113" s="989"/>
      <c r="DT113" s="989"/>
      <c r="DU113" s="990"/>
      <c r="DV113" s="992" t="s">
        <v>414</v>
      </c>
      <c r="DW113" s="993"/>
      <c r="DX113" s="993"/>
      <c r="DY113" s="993"/>
      <c r="DZ113" s="994"/>
    </row>
    <row r="114" spans="1:130" s="197"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124451</v>
      </c>
      <c r="AB114" s="989"/>
      <c r="AC114" s="989"/>
      <c r="AD114" s="989"/>
      <c r="AE114" s="990"/>
      <c r="AF114" s="991">
        <v>93132</v>
      </c>
      <c r="AG114" s="989"/>
      <c r="AH114" s="989"/>
      <c r="AI114" s="989"/>
      <c r="AJ114" s="990"/>
      <c r="AK114" s="991">
        <v>149840</v>
      </c>
      <c r="AL114" s="989"/>
      <c r="AM114" s="989"/>
      <c r="AN114" s="989"/>
      <c r="AO114" s="990"/>
      <c r="AP114" s="992">
        <v>0.4</v>
      </c>
      <c r="AQ114" s="993"/>
      <c r="AR114" s="993"/>
      <c r="AS114" s="993"/>
      <c r="AT114" s="994"/>
      <c r="AU114" s="929"/>
      <c r="AV114" s="930"/>
      <c r="AW114" s="930"/>
      <c r="AX114" s="930"/>
      <c r="AY114" s="931"/>
      <c r="AZ114" s="979" t="s">
        <v>423</v>
      </c>
      <c r="BA114" s="980"/>
      <c r="BB114" s="980"/>
      <c r="BC114" s="980"/>
      <c r="BD114" s="980"/>
      <c r="BE114" s="980"/>
      <c r="BF114" s="980"/>
      <c r="BG114" s="980"/>
      <c r="BH114" s="980"/>
      <c r="BI114" s="980"/>
      <c r="BJ114" s="980"/>
      <c r="BK114" s="980"/>
      <c r="BL114" s="980"/>
      <c r="BM114" s="980"/>
      <c r="BN114" s="980"/>
      <c r="BO114" s="980"/>
      <c r="BP114" s="981"/>
      <c r="BQ114" s="949">
        <v>9102976</v>
      </c>
      <c r="BR114" s="950"/>
      <c r="BS114" s="950"/>
      <c r="BT114" s="950"/>
      <c r="BU114" s="950"/>
      <c r="BV114" s="950">
        <v>8086532</v>
      </c>
      <c r="BW114" s="950"/>
      <c r="BX114" s="950"/>
      <c r="BY114" s="950"/>
      <c r="BZ114" s="950"/>
      <c r="CA114" s="950">
        <v>7364969</v>
      </c>
      <c r="CB114" s="950"/>
      <c r="CC114" s="950"/>
      <c r="CD114" s="950"/>
      <c r="CE114" s="950"/>
      <c r="CF114" s="944">
        <v>20</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414</v>
      </c>
      <c r="DH114" s="989"/>
      <c r="DI114" s="989"/>
      <c r="DJ114" s="989"/>
      <c r="DK114" s="990"/>
      <c r="DL114" s="991" t="s">
        <v>414</v>
      </c>
      <c r="DM114" s="989"/>
      <c r="DN114" s="989"/>
      <c r="DO114" s="989"/>
      <c r="DP114" s="990"/>
      <c r="DQ114" s="991" t="s">
        <v>414</v>
      </c>
      <c r="DR114" s="989"/>
      <c r="DS114" s="989"/>
      <c r="DT114" s="989"/>
      <c r="DU114" s="990"/>
      <c r="DV114" s="992" t="s">
        <v>414</v>
      </c>
      <c r="DW114" s="993"/>
      <c r="DX114" s="993"/>
      <c r="DY114" s="993"/>
      <c r="DZ114" s="994"/>
    </row>
    <row r="115" spans="1:130" s="197"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26763</v>
      </c>
      <c r="AB115" s="964"/>
      <c r="AC115" s="964"/>
      <c r="AD115" s="964"/>
      <c r="AE115" s="965"/>
      <c r="AF115" s="966">
        <v>72076</v>
      </c>
      <c r="AG115" s="964"/>
      <c r="AH115" s="964"/>
      <c r="AI115" s="964"/>
      <c r="AJ115" s="965"/>
      <c r="AK115" s="966">
        <v>78599</v>
      </c>
      <c r="AL115" s="964"/>
      <c r="AM115" s="964"/>
      <c r="AN115" s="964"/>
      <c r="AO115" s="965"/>
      <c r="AP115" s="967">
        <v>0.2</v>
      </c>
      <c r="AQ115" s="968"/>
      <c r="AR115" s="968"/>
      <c r="AS115" s="968"/>
      <c r="AT115" s="969"/>
      <c r="AU115" s="929"/>
      <c r="AV115" s="930"/>
      <c r="AW115" s="930"/>
      <c r="AX115" s="930"/>
      <c r="AY115" s="931"/>
      <c r="AZ115" s="979" t="s">
        <v>426</v>
      </c>
      <c r="BA115" s="980"/>
      <c r="BB115" s="980"/>
      <c r="BC115" s="980"/>
      <c r="BD115" s="980"/>
      <c r="BE115" s="980"/>
      <c r="BF115" s="980"/>
      <c r="BG115" s="980"/>
      <c r="BH115" s="980"/>
      <c r="BI115" s="980"/>
      <c r="BJ115" s="980"/>
      <c r="BK115" s="980"/>
      <c r="BL115" s="980"/>
      <c r="BM115" s="980"/>
      <c r="BN115" s="980"/>
      <c r="BO115" s="980"/>
      <c r="BP115" s="981"/>
      <c r="BQ115" s="949">
        <v>30930</v>
      </c>
      <c r="BR115" s="950"/>
      <c r="BS115" s="950"/>
      <c r="BT115" s="950"/>
      <c r="BU115" s="950"/>
      <c r="BV115" s="950">
        <v>20560</v>
      </c>
      <c r="BW115" s="950"/>
      <c r="BX115" s="950"/>
      <c r="BY115" s="950"/>
      <c r="BZ115" s="950"/>
      <c r="CA115" s="950">
        <v>1823</v>
      </c>
      <c r="CB115" s="950"/>
      <c r="CC115" s="950"/>
      <c r="CD115" s="950"/>
      <c r="CE115" s="950"/>
      <c r="CF115" s="944">
        <v>0</v>
      </c>
      <c r="CG115" s="945"/>
      <c r="CH115" s="945"/>
      <c r="CI115" s="945"/>
      <c r="CJ115" s="945"/>
      <c r="CK115" s="975"/>
      <c r="CL115" s="976"/>
      <c r="CM115" s="979"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1716670</v>
      </c>
      <c r="DH115" s="989"/>
      <c r="DI115" s="989"/>
      <c r="DJ115" s="989"/>
      <c r="DK115" s="990"/>
      <c r="DL115" s="991">
        <v>1800840</v>
      </c>
      <c r="DM115" s="989"/>
      <c r="DN115" s="989"/>
      <c r="DO115" s="989"/>
      <c r="DP115" s="990"/>
      <c r="DQ115" s="991">
        <v>2076576</v>
      </c>
      <c r="DR115" s="989"/>
      <c r="DS115" s="989"/>
      <c r="DT115" s="989"/>
      <c r="DU115" s="990"/>
      <c r="DV115" s="992">
        <v>5.6</v>
      </c>
      <c r="DW115" s="993"/>
      <c r="DX115" s="993"/>
      <c r="DY115" s="993"/>
      <c r="DZ115" s="994"/>
    </row>
    <row r="116" spans="1:130" s="197" customFormat="1" ht="26.25" customHeight="1">
      <c r="A116" s="986"/>
      <c r="B116" s="987"/>
      <c r="C116" s="1001" t="s">
        <v>428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414</v>
      </c>
      <c r="AB116" s="989"/>
      <c r="AC116" s="989"/>
      <c r="AD116" s="989"/>
      <c r="AE116" s="990"/>
      <c r="AF116" s="991" t="s">
        <v>414</v>
      </c>
      <c r="AG116" s="989"/>
      <c r="AH116" s="989"/>
      <c r="AI116" s="989"/>
      <c r="AJ116" s="990"/>
      <c r="AK116" s="991" t="s">
        <v>414</v>
      </c>
      <c r="AL116" s="989"/>
      <c r="AM116" s="989"/>
      <c r="AN116" s="989"/>
      <c r="AO116" s="990"/>
      <c r="AP116" s="992" t="s">
        <v>414</v>
      </c>
      <c r="AQ116" s="993"/>
      <c r="AR116" s="993"/>
      <c r="AS116" s="993"/>
      <c r="AT116" s="994"/>
      <c r="AU116" s="929"/>
      <c r="AV116" s="930"/>
      <c r="AW116" s="930"/>
      <c r="AX116" s="930"/>
      <c r="AY116" s="931"/>
      <c r="AZ116" s="979" t="s">
        <v>429</v>
      </c>
      <c r="BA116" s="980"/>
      <c r="BB116" s="980"/>
      <c r="BC116" s="980"/>
      <c r="BD116" s="980"/>
      <c r="BE116" s="980"/>
      <c r="BF116" s="980"/>
      <c r="BG116" s="980"/>
      <c r="BH116" s="980"/>
      <c r="BI116" s="980"/>
      <c r="BJ116" s="980"/>
      <c r="BK116" s="980"/>
      <c r="BL116" s="980"/>
      <c r="BM116" s="980"/>
      <c r="BN116" s="980"/>
      <c r="BO116" s="980"/>
      <c r="BP116" s="981"/>
      <c r="BQ116" s="949" t="s">
        <v>414</v>
      </c>
      <c r="BR116" s="950"/>
      <c r="BS116" s="950"/>
      <c r="BT116" s="950"/>
      <c r="BU116" s="950"/>
      <c r="BV116" s="950" t="s">
        <v>414</v>
      </c>
      <c r="BW116" s="950"/>
      <c r="BX116" s="950"/>
      <c r="BY116" s="950"/>
      <c r="BZ116" s="950"/>
      <c r="CA116" s="950" t="s">
        <v>414</v>
      </c>
      <c r="CB116" s="950"/>
      <c r="CC116" s="950"/>
      <c r="CD116" s="950"/>
      <c r="CE116" s="950"/>
      <c r="CF116" s="944" t="s">
        <v>414</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414</v>
      </c>
      <c r="DH116" s="989"/>
      <c r="DI116" s="989"/>
      <c r="DJ116" s="989"/>
      <c r="DK116" s="990"/>
      <c r="DL116" s="991" t="s">
        <v>414</v>
      </c>
      <c r="DM116" s="989"/>
      <c r="DN116" s="989"/>
      <c r="DO116" s="989"/>
      <c r="DP116" s="990"/>
      <c r="DQ116" s="991" t="s">
        <v>414</v>
      </c>
      <c r="DR116" s="989"/>
      <c r="DS116" s="989"/>
      <c r="DT116" s="989"/>
      <c r="DU116" s="990"/>
      <c r="DV116" s="992" t="s">
        <v>414</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431</v>
      </c>
      <c r="Z117" s="914"/>
      <c r="AA117" s="1026">
        <v>9070923</v>
      </c>
      <c r="AB117" s="996"/>
      <c r="AC117" s="996"/>
      <c r="AD117" s="996"/>
      <c r="AE117" s="997"/>
      <c r="AF117" s="995">
        <v>8967788</v>
      </c>
      <c r="AG117" s="996"/>
      <c r="AH117" s="996"/>
      <c r="AI117" s="996"/>
      <c r="AJ117" s="997"/>
      <c r="AK117" s="995">
        <v>8933211</v>
      </c>
      <c r="AL117" s="996"/>
      <c r="AM117" s="996"/>
      <c r="AN117" s="996"/>
      <c r="AO117" s="997"/>
      <c r="AP117" s="998"/>
      <c r="AQ117" s="999"/>
      <c r="AR117" s="999"/>
      <c r="AS117" s="999"/>
      <c r="AT117" s="1000"/>
      <c r="AU117" s="929"/>
      <c r="AV117" s="930"/>
      <c r="AW117" s="930"/>
      <c r="AX117" s="930"/>
      <c r="AY117" s="931"/>
      <c r="AZ117" s="1025" t="s">
        <v>432</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285</v>
      </c>
      <c r="AG118" s="913"/>
      <c r="AH118" s="913"/>
      <c r="AI118" s="913"/>
      <c r="AJ118" s="914"/>
      <c r="AK118" s="912" t="s">
        <v>284</v>
      </c>
      <c r="AL118" s="913"/>
      <c r="AM118" s="913"/>
      <c r="AN118" s="913"/>
      <c r="AO118" s="914"/>
      <c r="AP118" s="1020" t="s">
        <v>403</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434</v>
      </c>
      <c r="BP118" s="1024"/>
      <c r="BQ118" s="1015">
        <v>105476779</v>
      </c>
      <c r="BR118" s="1016"/>
      <c r="BS118" s="1016"/>
      <c r="BT118" s="1016"/>
      <c r="BU118" s="1016"/>
      <c r="BV118" s="1016">
        <v>102812818</v>
      </c>
      <c r="BW118" s="1016"/>
      <c r="BX118" s="1016"/>
      <c r="BY118" s="1016"/>
      <c r="BZ118" s="1016"/>
      <c r="CA118" s="1016">
        <v>102653756</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9290022</v>
      </c>
      <c r="BR119" s="957"/>
      <c r="BS119" s="957"/>
      <c r="BT119" s="957"/>
      <c r="BU119" s="957"/>
      <c r="BV119" s="957">
        <v>10521144</v>
      </c>
      <c r="BW119" s="957"/>
      <c r="BX119" s="957"/>
      <c r="BY119" s="957"/>
      <c r="BZ119" s="957"/>
      <c r="CA119" s="957">
        <v>11523642</v>
      </c>
      <c r="CB119" s="957"/>
      <c r="CC119" s="957"/>
      <c r="CD119" s="957"/>
      <c r="CE119" s="957"/>
      <c r="CF119" s="971">
        <v>31.3</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v>16211595</v>
      </c>
      <c r="BR120" s="950"/>
      <c r="BS120" s="950"/>
      <c r="BT120" s="950"/>
      <c r="BU120" s="950"/>
      <c r="BV120" s="950">
        <v>15597673</v>
      </c>
      <c r="BW120" s="950"/>
      <c r="BX120" s="950"/>
      <c r="BY120" s="950"/>
      <c r="BZ120" s="950"/>
      <c r="CA120" s="950">
        <v>17562212</v>
      </c>
      <c r="CB120" s="950"/>
      <c r="CC120" s="950"/>
      <c r="CD120" s="950"/>
      <c r="CE120" s="950"/>
      <c r="CF120" s="944">
        <v>47.8</v>
      </c>
      <c r="CG120" s="945"/>
      <c r="CH120" s="945"/>
      <c r="CI120" s="945"/>
      <c r="CJ120" s="945"/>
      <c r="CK120" s="1043" t="s">
        <v>440</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29980094</v>
      </c>
      <c r="DH120" s="957"/>
      <c r="DI120" s="957"/>
      <c r="DJ120" s="957"/>
      <c r="DK120" s="957"/>
      <c r="DL120" s="957">
        <v>28203660</v>
      </c>
      <c r="DM120" s="957"/>
      <c r="DN120" s="957"/>
      <c r="DO120" s="957"/>
      <c r="DP120" s="957"/>
      <c r="DQ120" s="957">
        <v>27025994</v>
      </c>
      <c r="DR120" s="957"/>
      <c r="DS120" s="957"/>
      <c r="DT120" s="957"/>
      <c r="DU120" s="957"/>
      <c r="DV120" s="958">
        <v>73.5</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67650864</v>
      </c>
      <c r="BR121" s="1016"/>
      <c r="BS121" s="1016"/>
      <c r="BT121" s="1016"/>
      <c r="BU121" s="1016"/>
      <c r="BV121" s="1016">
        <v>67737989</v>
      </c>
      <c r="BW121" s="1016"/>
      <c r="BX121" s="1016"/>
      <c r="BY121" s="1016"/>
      <c r="BZ121" s="1016"/>
      <c r="CA121" s="1016">
        <v>66812190</v>
      </c>
      <c r="CB121" s="1016"/>
      <c r="CC121" s="1016"/>
      <c r="CD121" s="1016"/>
      <c r="CE121" s="1016"/>
      <c r="CF121" s="1054">
        <v>181.8</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6724851</v>
      </c>
      <c r="DH121" s="950"/>
      <c r="DI121" s="950"/>
      <c r="DJ121" s="950"/>
      <c r="DK121" s="950"/>
      <c r="DL121" s="950">
        <v>6192191</v>
      </c>
      <c r="DM121" s="950"/>
      <c r="DN121" s="950"/>
      <c r="DO121" s="950"/>
      <c r="DP121" s="950"/>
      <c r="DQ121" s="950">
        <v>5834560</v>
      </c>
      <c r="DR121" s="950"/>
      <c r="DS121" s="950"/>
      <c r="DT121" s="950"/>
      <c r="DU121" s="950"/>
      <c r="DV121" s="951">
        <v>15.9</v>
      </c>
      <c r="DW121" s="951"/>
      <c r="DX121" s="951"/>
      <c r="DY121" s="951"/>
      <c r="DZ121" s="952"/>
    </row>
    <row r="122" spans="1:130" s="197" customFormat="1" ht="26.25" customHeight="1">
      <c r="A122" s="1005"/>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443</v>
      </c>
      <c r="BP122" s="1024"/>
      <c r="BQ122" s="1064">
        <v>93152481</v>
      </c>
      <c r="BR122" s="1065"/>
      <c r="BS122" s="1065"/>
      <c r="BT122" s="1065"/>
      <c r="BU122" s="1065"/>
      <c r="BV122" s="1065">
        <v>93856806</v>
      </c>
      <c r="BW122" s="1065"/>
      <c r="BX122" s="1065"/>
      <c r="BY122" s="1065"/>
      <c r="BZ122" s="1065"/>
      <c r="CA122" s="1065">
        <v>95898044</v>
      </c>
      <c r="CB122" s="1065"/>
      <c r="CC122" s="1065"/>
      <c r="CD122" s="1065"/>
      <c r="CE122" s="1065"/>
      <c r="CF122" s="1017"/>
      <c r="CG122" s="1018"/>
      <c r="CH122" s="1018"/>
      <c r="CI122" s="1018"/>
      <c r="CJ122" s="1019"/>
      <c r="CK122" s="1046"/>
      <c r="CL122" s="1047"/>
      <c r="CM122" s="1047"/>
      <c r="CN122" s="1047"/>
      <c r="CO122" s="1048"/>
      <c r="CP122" s="1037" t="s">
        <v>444</v>
      </c>
      <c r="CQ122" s="1038"/>
      <c r="CR122" s="1038"/>
      <c r="CS122" s="1038"/>
      <c r="CT122" s="1038"/>
      <c r="CU122" s="1038"/>
      <c r="CV122" s="1038"/>
      <c r="CW122" s="1038"/>
      <c r="CX122" s="1038"/>
      <c r="CY122" s="1038"/>
      <c r="CZ122" s="1038"/>
      <c r="DA122" s="1038"/>
      <c r="DB122" s="1038"/>
      <c r="DC122" s="1038"/>
      <c r="DD122" s="1038"/>
      <c r="DE122" s="1038"/>
      <c r="DF122" s="1039"/>
      <c r="DG122" s="949">
        <v>1369832</v>
      </c>
      <c r="DH122" s="950"/>
      <c r="DI122" s="950"/>
      <c r="DJ122" s="950"/>
      <c r="DK122" s="950"/>
      <c r="DL122" s="950">
        <v>1104576</v>
      </c>
      <c r="DM122" s="950"/>
      <c r="DN122" s="950"/>
      <c r="DO122" s="950"/>
      <c r="DP122" s="950"/>
      <c r="DQ122" s="950">
        <v>892625</v>
      </c>
      <c r="DR122" s="950"/>
      <c r="DS122" s="950"/>
      <c r="DT122" s="950"/>
      <c r="DU122" s="950"/>
      <c r="DV122" s="951">
        <v>2.4</v>
      </c>
      <c r="DW122" s="951"/>
      <c r="DX122" s="951"/>
      <c r="DY122" s="951"/>
      <c r="DZ122" s="952"/>
    </row>
    <row r="123" spans="1:130" s="197" customFormat="1" ht="26.25" customHeight="1" thickBot="1">
      <c r="A123" s="1005"/>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445</v>
      </c>
      <c r="AB123" s="989"/>
      <c r="AC123" s="989"/>
      <c r="AD123" s="989"/>
      <c r="AE123" s="990"/>
      <c r="AF123" s="991" t="s">
        <v>445</v>
      </c>
      <c r="AG123" s="989"/>
      <c r="AH123" s="989"/>
      <c r="AI123" s="989"/>
      <c r="AJ123" s="990"/>
      <c r="AK123" s="991" t="s">
        <v>445</v>
      </c>
      <c r="AL123" s="989"/>
      <c r="AM123" s="989"/>
      <c r="AN123" s="989"/>
      <c r="AO123" s="990"/>
      <c r="AP123" s="992" t="s">
        <v>445</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34.4</v>
      </c>
      <c r="BR123" s="1057"/>
      <c r="BS123" s="1057"/>
      <c r="BT123" s="1057"/>
      <c r="BU123" s="1057"/>
      <c r="BV123" s="1057">
        <v>25</v>
      </c>
      <c r="BW123" s="1057"/>
      <c r="BX123" s="1057"/>
      <c r="BY123" s="1057"/>
      <c r="BZ123" s="1057"/>
      <c r="CA123" s="1057">
        <v>18.3</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v>3135</v>
      </c>
      <c r="DH123" s="989"/>
      <c r="DI123" s="989"/>
      <c r="DJ123" s="989"/>
      <c r="DK123" s="990"/>
      <c r="DL123" s="991">
        <v>2483</v>
      </c>
      <c r="DM123" s="989"/>
      <c r="DN123" s="989"/>
      <c r="DO123" s="989"/>
      <c r="DP123" s="990"/>
      <c r="DQ123" s="991">
        <v>3246</v>
      </c>
      <c r="DR123" s="989"/>
      <c r="DS123" s="989"/>
      <c r="DT123" s="989"/>
      <c r="DU123" s="990"/>
      <c r="DV123" s="992">
        <v>0</v>
      </c>
      <c r="DW123" s="993"/>
      <c r="DX123" s="993"/>
      <c r="DY123" s="993"/>
      <c r="DZ123" s="994"/>
    </row>
    <row r="124" spans="1:130" s="197" customFormat="1" ht="26.25" customHeight="1">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25855</v>
      </c>
      <c r="AB124" s="989"/>
      <c r="AC124" s="989"/>
      <c r="AD124" s="989"/>
      <c r="AE124" s="990"/>
      <c r="AF124" s="991">
        <v>69995</v>
      </c>
      <c r="AG124" s="989"/>
      <c r="AH124" s="989"/>
      <c r="AI124" s="989"/>
      <c r="AJ124" s="990"/>
      <c r="AK124" s="991">
        <v>78185</v>
      </c>
      <c r="AL124" s="989"/>
      <c r="AM124" s="989"/>
      <c r="AN124" s="989"/>
      <c r="AO124" s="990"/>
      <c r="AP124" s="992">
        <v>0.2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448</v>
      </c>
      <c r="CQ124" s="1038"/>
      <c r="CR124" s="1038"/>
      <c r="CS124" s="1038"/>
      <c r="CT124" s="1038"/>
      <c r="CU124" s="1038"/>
      <c r="CV124" s="1038"/>
      <c r="CW124" s="1038"/>
      <c r="CX124" s="1038"/>
      <c r="CY124" s="1038"/>
      <c r="CZ124" s="1038"/>
      <c r="DA124" s="1038"/>
      <c r="DB124" s="1038"/>
      <c r="DC124" s="1038"/>
      <c r="DD124" s="1038"/>
      <c r="DE124" s="1038"/>
      <c r="DF124" s="1039"/>
      <c r="DG124" s="1027">
        <v>2370</v>
      </c>
      <c r="DH124" s="1028"/>
      <c r="DI124" s="1028"/>
      <c r="DJ124" s="1028"/>
      <c r="DK124" s="1029"/>
      <c r="DL124" s="1030">
        <v>2203</v>
      </c>
      <c r="DM124" s="1028"/>
      <c r="DN124" s="1028"/>
      <c r="DO124" s="1028"/>
      <c r="DP124" s="1029"/>
      <c r="DQ124" s="1030">
        <v>2031</v>
      </c>
      <c r="DR124" s="1028"/>
      <c r="DS124" s="1028"/>
      <c r="DT124" s="1028"/>
      <c r="DU124" s="1029"/>
      <c r="DV124" s="1031">
        <v>0</v>
      </c>
      <c r="DW124" s="1032"/>
      <c r="DX124" s="1032"/>
      <c r="DY124" s="1032"/>
      <c r="DZ124" s="1033"/>
    </row>
    <row r="125" spans="1:130" s="197" customFormat="1" ht="26.25" customHeight="1" thickBot="1">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449</v>
      </c>
      <c r="CL125" s="1044"/>
      <c r="CM125" s="1044"/>
      <c r="CN125" s="1044"/>
      <c r="CO125" s="1045"/>
      <c r="CP125" s="970" t="s">
        <v>450</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451</v>
      </c>
      <c r="AY126" s="1067"/>
      <c r="AZ126" s="1067"/>
      <c r="BA126" s="1067"/>
      <c r="BB126" s="1067"/>
      <c r="BC126" s="1067"/>
      <c r="BD126" s="1067"/>
      <c r="BE126" s="1068"/>
      <c r="BF126" s="1082" t="s">
        <v>452</v>
      </c>
      <c r="BG126" s="1067"/>
      <c r="BH126" s="1067"/>
      <c r="BI126" s="1067"/>
      <c r="BJ126" s="1067"/>
      <c r="BK126" s="1067"/>
      <c r="BL126" s="1068"/>
      <c r="BM126" s="1082" t="s">
        <v>453</v>
      </c>
      <c r="BN126" s="1067"/>
      <c r="BO126" s="1067"/>
      <c r="BP126" s="1067"/>
      <c r="BQ126" s="1067"/>
      <c r="BR126" s="1067"/>
      <c r="BS126" s="1068"/>
      <c r="BT126" s="1082" t="s">
        <v>454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455</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908</v>
      </c>
      <c r="AB127" s="989"/>
      <c r="AC127" s="989"/>
      <c r="AD127" s="989"/>
      <c r="AE127" s="990"/>
      <c r="AF127" s="991">
        <v>2081</v>
      </c>
      <c r="AG127" s="989"/>
      <c r="AH127" s="989"/>
      <c r="AI127" s="989"/>
      <c r="AJ127" s="990"/>
      <c r="AK127" s="991">
        <v>414</v>
      </c>
      <c r="AL127" s="989"/>
      <c r="AM127" s="989"/>
      <c r="AN127" s="989"/>
      <c r="AO127" s="990"/>
      <c r="AP127" s="992">
        <v>0</v>
      </c>
      <c r="AQ127" s="993"/>
      <c r="AR127" s="993"/>
      <c r="AS127" s="993"/>
      <c r="AT127" s="994"/>
      <c r="AU127" s="233"/>
      <c r="AV127" s="233"/>
      <c r="AW127" s="233"/>
      <c r="AX127" s="916" t="s">
        <v>457</v>
      </c>
      <c r="AY127" s="917"/>
      <c r="AZ127" s="917"/>
      <c r="BA127" s="917"/>
      <c r="BB127" s="917"/>
      <c r="BC127" s="917"/>
      <c r="BD127" s="917"/>
      <c r="BE127" s="918"/>
      <c r="BF127" s="1071" t="s">
        <v>445</v>
      </c>
      <c r="BG127" s="1072"/>
      <c r="BH127" s="1072"/>
      <c r="BI127" s="1072"/>
      <c r="BJ127" s="1072"/>
      <c r="BK127" s="1072"/>
      <c r="BL127" s="1081"/>
      <c r="BM127" s="1071">
        <v>11.4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458</v>
      </c>
      <c r="CQ127" s="1075"/>
      <c r="CR127" s="1075"/>
      <c r="CS127" s="1075"/>
      <c r="CT127" s="1075"/>
      <c r="CU127" s="1075"/>
      <c r="CV127" s="1075"/>
      <c r="CW127" s="1075"/>
      <c r="CX127" s="1075"/>
      <c r="CY127" s="1075"/>
      <c r="CZ127" s="1075"/>
      <c r="DA127" s="1075"/>
      <c r="DB127" s="1075"/>
      <c r="DC127" s="1075"/>
      <c r="DD127" s="1075"/>
      <c r="DE127" s="1075"/>
      <c r="DF127" s="1076"/>
      <c r="DG127" s="1077">
        <v>30930</v>
      </c>
      <c r="DH127" s="1078"/>
      <c r="DI127" s="1078"/>
      <c r="DJ127" s="1078"/>
      <c r="DK127" s="1078"/>
      <c r="DL127" s="1078">
        <v>20560</v>
      </c>
      <c r="DM127" s="1078"/>
      <c r="DN127" s="1078"/>
      <c r="DO127" s="1078"/>
      <c r="DP127" s="1078"/>
      <c r="DQ127" s="1078">
        <v>1823</v>
      </c>
      <c r="DR127" s="1078"/>
      <c r="DS127" s="1078"/>
      <c r="DT127" s="1078"/>
      <c r="DU127" s="1078"/>
      <c r="DV127" s="1079">
        <v>0</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1776243</v>
      </c>
      <c r="AB128" s="1120"/>
      <c r="AC128" s="1120"/>
      <c r="AD128" s="1120"/>
      <c r="AE128" s="1121"/>
      <c r="AF128" s="1122">
        <v>1705734</v>
      </c>
      <c r="AG128" s="1120"/>
      <c r="AH128" s="1120"/>
      <c r="AI128" s="1120"/>
      <c r="AJ128" s="1121"/>
      <c r="AK128" s="1122">
        <v>1699279</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462</v>
      </c>
      <c r="BG128" s="1097"/>
      <c r="BH128" s="1097"/>
      <c r="BI128" s="1097"/>
      <c r="BJ128" s="1097"/>
      <c r="BK128" s="1097"/>
      <c r="BL128" s="1098"/>
      <c r="BM128" s="1096">
        <v>16.399999999999999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41594473</v>
      </c>
      <c r="AB129" s="989"/>
      <c r="AC129" s="989"/>
      <c r="AD129" s="989"/>
      <c r="AE129" s="990"/>
      <c r="AF129" s="991">
        <v>41813474</v>
      </c>
      <c r="AG129" s="989"/>
      <c r="AH129" s="989"/>
      <c r="AI129" s="989"/>
      <c r="AJ129" s="990"/>
      <c r="AK129" s="991">
        <v>42410750</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3.9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5812634</v>
      </c>
      <c r="AB130" s="989"/>
      <c r="AC130" s="989"/>
      <c r="AD130" s="989"/>
      <c r="AE130" s="990"/>
      <c r="AF130" s="991">
        <v>6045893</v>
      </c>
      <c r="AG130" s="989"/>
      <c r="AH130" s="989"/>
      <c r="AI130" s="989"/>
      <c r="AJ130" s="990"/>
      <c r="AK130" s="991">
        <v>5650476</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v>18.3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468</v>
      </c>
      <c r="X131" s="1114"/>
      <c r="Y131" s="1114"/>
      <c r="Z131" s="1115"/>
      <c r="AA131" s="1027">
        <v>35781839</v>
      </c>
      <c r="AB131" s="1028"/>
      <c r="AC131" s="1028"/>
      <c r="AD131" s="1028"/>
      <c r="AE131" s="1029"/>
      <c r="AF131" s="1030">
        <v>35767581</v>
      </c>
      <c r="AG131" s="1028"/>
      <c r="AH131" s="1028"/>
      <c r="AI131" s="1028"/>
      <c r="AJ131" s="1029"/>
      <c r="AK131" s="1030">
        <v>36760274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470</v>
      </c>
      <c r="W132" s="1131"/>
      <c r="X132" s="1131"/>
      <c r="Y132" s="1131"/>
      <c r="Z132" s="1132"/>
      <c r="AA132" s="1133">
        <v>4.1418944399999997</v>
      </c>
      <c r="AB132" s="1134"/>
      <c r="AC132" s="1134"/>
      <c r="AD132" s="1134"/>
      <c r="AE132" s="1135"/>
      <c r="AF132" s="1136">
        <v>3.400176825</v>
      </c>
      <c r="AG132" s="1134"/>
      <c r="AH132" s="1134"/>
      <c r="AI132" s="1134"/>
      <c r="AJ132" s="1135"/>
      <c r="AK132" s="1136">
        <v>4.307519579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471</v>
      </c>
      <c r="W133" s="1138"/>
      <c r="X133" s="1138"/>
      <c r="Y133" s="1138"/>
      <c r="Z133" s="1139"/>
      <c r="AA133" s="1140">
        <v>4.8</v>
      </c>
      <c r="AB133" s="1141"/>
      <c r="AC133" s="1141"/>
      <c r="AD133" s="1141"/>
      <c r="AE133" s="1142"/>
      <c r="AF133" s="1140">
        <v>4.3</v>
      </c>
      <c r="AG133" s="1141"/>
      <c r="AH133" s="1141"/>
      <c r="AI133" s="1141"/>
      <c r="AJ133" s="1142"/>
      <c r="AK133" s="1140">
        <v>3.9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28" zoomScaleNormal="85" zoomScaleSheetLayoutView="55" workbookViewId="0">
      <selection activeCell="AC27" sqref="AC27"/>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7" t="s">
        <v>474</v>
      </c>
      <c r="L7" s="254"/>
      <c r="M7" s="255" t="s">
        <v>475</v>
      </c>
      <c r="N7" s="256"/>
    </row>
    <row r="8" spans="1:16">
      <c r="A8" s="248"/>
      <c r="B8" s="244"/>
      <c r="C8" s="244"/>
      <c r="D8" s="244"/>
      <c r="E8" s="244"/>
      <c r="F8" s="244"/>
      <c r="G8" s="257"/>
      <c r="H8" s="258"/>
      <c r="I8" s="258"/>
      <c r="J8" s="259"/>
      <c r="K8" s="1148"/>
      <c r="L8" s="260" t="s">
        <v>476</v>
      </c>
      <c r="M8" s="261" t="s">
        <v>477</v>
      </c>
      <c r="N8" s="262" t="s">
        <v>478</v>
      </c>
    </row>
    <row r="9" spans="1:16">
      <c r="A9" s="248"/>
      <c r="B9" s="244"/>
      <c r="C9" s="244"/>
      <c r="D9" s="244"/>
      <c r="E9" s="244"/>
      <c r="F9" s="244"/>
      <c r="G9" s="1149" t="s">
        <v>479</v>
      </c>
      <c r="H9" s="1150"/>
      <c r="I9" s="1150"/>
      <c r="J9" s="1151"/>
      <c r="K9" s="263">
        <v>10312484</v>
      </c>
      <c r="L9" s="264">
        <v>41941</v>
      </c>
      <c r="M9" s="265">
        <v>57432</v>
      </c>
      <c r="N9" s="266">
        <v>-27</v>
      </c>
    </row>
    <row r="10" spans="1:16">
      <c r="A10" s="248"/>
      <c r="B10" s="244"/>
      <c r="C10" s="244"/>
      <c r="D10" s="244"/>
      <c r="E10" s="244"/>
      <c r="F10" s="244"/>
      <c r="G10" s="1149" t="s">
        <v>480</v>
      </c>
      <c r="H10" s="1150"/>
      <c r="I10" s="1150"/>
      <c r="J10" s="1151"/>
      <c r="K10" s="267">
        <v>1593663</v>
      </c>
      <c r="L10" s="268">
        <v>6482</v>
      </c>
      <c r="M10" s="269">
        <v>3554</v>
      </c>
      <c r="N10" s="270">
        <v>82.4</v>
      </c>
    </row>
    <row r="11" spans="1:16" ht="13.5" customHeight="1">
      <c r="A11" s="248"/>
      <c r="B11" s="244"/>
      <c r="C11" s="244"/>
      <c r="D11" s="244"/>
      <c r="E11" s="244"/>
      <c r="F11" s="244"/>
      <c r="G11" s="1149" t="s">
        <v>481</v>
      </c>
      <c r="H11" s="1150"/>
      <c r="I11" s="1150"/>
      <c r="J11" s="1151"/>
      <c r="K11" s="267">
        <v>91156</v>
      </c>
      <c r="L11" s="268">
        <v>371</v>
      </c>
      <c r="M11" s="269">
        <v>1872</v>
      </c>
      <c r="N11" s="270">
        <v>-80.2</v>
      </c>
    </row>
    <row r="12" spans="1:16" ht="13.5" customHeight="1">
      <c r="A12" s="248"/>
      <c r="B12" s="244"/>
      <c r="C12" s="244"/>
      <c r="D12" s="244"/>
      <c r="E12" s="244"/>
      <c r="F12" s="244"/>
      <c r="G12" s="1149" t="s">
        <v>482</v>
      </c>
      <c r="H12" s="1150"/>
      <c r="I12" s="1150"/>
      <c r="J12" s="1151"/>
      <c r="K12" s="267">
        <v>291455</v>
      </c>
      <c r="L12" s="268">
        <v>1185</v>
      </c>
      <c r="M12" s="269">
        <v>1337</v>
      </c>
      <c r="N12" s="270">
        <v>-11.4</v>
      </c>
    </row>
    <row r="13" spans="1:16" ht="13.5" customHeight="1">
      <c r="A13" s="248"/>
      <c r="B13" s="244"/>
      <c r="C13" s="244"/>
      <c r="D13" s="244"/>
      <c r="E13" s="244"/>
      <c r="F13" s="244"/>
      <c r="G13" s="1149" t="s">
        <v>483</v>
      </c>
      <c r="H13" s="1150"/>
      <c r="I13" s="1150"/>
      <c r="J13" s="1151"/>
      <c r="K13" s="267" t="s">
        <v>484</v>
      </c>
      <c r="L13" s="268" t="s">
        <v>484</v>
      </c>
      <c r="M13" s="269">
        <v>100</v>
      </c>
      <c r="N13" s="270" t="s">
        <v>484</v>
      </c>
    </row>
    <row r="14" spans="1:16" ht="13.5" customHeight="1">
      <c r="A14" s="248"/>
      <c r="B14" s="244"/>
      <c r="C14" s="244"/>
      <c r="D14" s="244"/>
      <c r="E14" s="244"/>
      <c r="F14" s="244"/>
      <c r="G14" s="1149" t="s">
        <v>485</v>
      </c>
      <c r="H14" s="1150"/>
      <c r="I14" s="1150"/>
      <c r="J14" s="1151"/>
      <c r="K14" s="267">
        <v>334040</v>
      </c>
      <c r="L14" s="268">
        <v>1359</v>
      </c>
      <c r="M14" s="269">
        <v>1938</v>
      </c>
      <c r="N14" s="270">
        <v>-29.9</v>
      </c>
    </row>
    <row r="15" spans="1:16" ht="13.5" customHeight="1">
      <c r="A15" s="248"/>
      <c r="B15" s="244"/>
      <c r="C15" s="244"/>
      <c r="D15" s="244"/>
      <c r="E15" s="244"/>
      <c r="F15" s="244"/>
      <c r="G15" s="1149" t="s">
        <v>486</v>
      </c>
      <c r="H15" s="1150"/>
      <c r="I15" s="1150"/>
      <c r="J15" s="1151"/>
      <c r="K15" s="267">
        <v>129338</v>
      </c>
      <c r="L15" s="268">
        <v>526</v>
      </c>
      <c r="M15" s="269">
        <v>1186</v>
      </c>
      <c r="N15" s="270">
        <v>-55.6</v>
      </c>
    </row>
    <row r="16" spans="1:16">
      <c r="A16" s="248"/>
      <c r="B16" s="244"/>
      <c r="C16" s="244"/>
      <c r="D16" s="244"/>
      <c r="E16" s="244"/>
      <c r="F16" s="244"/>
      <c r="G16" s="1152" t="s">
        <v>487</v>
      </c>
      <c r="H16" s="1153"/>
      <c r="I16" s="1153"/>
      <c r="J16" s="1154"/>
      <c r="K16" s="268">
        <v>-950497</v>
      </c>
      <c r="L16" s="268">
        <v>-3866</v>
      </c>
      <c r="M16" s="269">
        <v>-5101</v>
      </c>
      <c r="N16" s="270">
        <v>-24.2</v>
      </c>
    </row>
    <row r="17" spans="1:16">
      <c r="A17" s="248"/>
      <c r="B17" s="244"/>
      <c r="C17" s="244"/>
      <c r="D17" s="244"/>
      <c r="E17" s="244"/>
      <c r="F17" s="244"/>
      <c r="G17" s="1152" t="s">
        <v>168</v>
      </c>
      <c r="H17" s="1153"/>
      <c r="I17" s="1153"/>
      <c r="J17" s="1154"/>
      <c r="K17" s="268">
        <v>11801639</v>
      </c>
      <c r="L17" s="268">
        <v>47998</v>
      </c>
      <c r="M17" s="269">
        <v>62317</v>
      </c>
      <c r="N17" s="270">
        <v>-23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44" t="s">
        <v>492</v>
      </c>
      <c r="H21" s="1145"/>
      <c r="I21" s="1145"/>
      <c r="J21" s="1146"/>
      <c r="K21" s="280">
        <v>4.17</v>
      </c>
      <c r="L21" s="281">
        <v>6.15</v>
      </c>
      <c r="M21" s="282">
        <v>-1.98</v>
      </c>
      <c r="N21" s="249"/>
      <c r="O21" s="283"/>
      <c r="P21" s="279"/>
    </row>
    <row r="22" spans="1:16" s="284" customFormat="1">
      <c r="A22" s="279"/>
      <c r="B22" s="249"/>
      <c r="C22" s="249"/>
      <c r="D22" s="249"/>
      <c r="E22" s="249"/>
      <c r="F22" s="249"/>
      <c r="G22" s="1144" t="s">
        <v>493</v>
      </c>
      <c r="H22" s="1145"/>
      <c r="I22" s="1145"/>
      <c r="J22" s="1146"/>
      <c r="K22" s="285">
        <v>100.9</v>
      </c>
      <c r="L22" s="286">
        <v>100.2</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7" t="s">
        <v>474</v>
      </c>
      <c r="L30" s="254"/>
      <c r="M30" s="255" t="s">
        <v>475</v>
      </c>
      <c r="N30" s="256"/>
    </row>
    <row r="31" spans="1:16">
      <c r="A31" s="248"/>
      <c r="B31" s="244"/>
      <c r="C31" s="244"/>
      <c r="D31" s="244"/>
      <c r="E31" s="244"/>
      <c r="F31" s="244"/>
      <c r="G31" s="257"/>
      <c r="H31" s="258"/>
      <c r="I31" s="258"/>
      <c r="J31" s="259"/>
      <c r="K31" s="1148"/>
      <c r="L31" s="260" t="s">
        <v>476</v>
      </c>
      <c r="M31" s="261" t="s">
        <v>477</v>
      </c>
      <c r="N31" s="262" t="s">
        <v>478</v>
      </c>
    </row>
    <row r="32" spans="1:16" ht="27" customHeight="1">
      <c r="A32" s="248"/>
      <c r="B32" s="244"/>
      <c r="C32" s="244"/>
      <c r="D32" s="244"/>
      <c r="E32" s="244"/>
      <c r="F32" s="244"/>
      <c r="G32" s="1160" t="s">
        <v>497</v>
      </c>
      <c r="H32" s="1161"/>
      <c r="I32" s="1161"/>
      <c r="J32" s="1162"/>
      <c r="K32" s="294">
        <v>5067026</v>
      </c>
      <c r="L32" s="294">
        <v>20608</v>
      </c>
      <c r="M32" s="295">
        <v>33247</v>
      </c>
      <c r="N32" s="296">
        <v>-38</v>
      </c>
    </row>
    <row r="33" spans="1:16" ht="13.5" customHeight="1">
      <c r="A33" s="248"/>
      <c r="B33" s="244"/>
      <c r="C33" s="244"/>
      <c r="D33" s="244"/>
      <c r="E33" s="244"/>
      <c r="F33" s="244"/>
      <c r="G33" s="1160" t="s">
        <v>498</v>
      </c>
      <c r="H33" s="1161"/>
      <c r="I33" s="1161"/>
      <c r="J33" s="1162"/>
      <c r="K33" s="294" t="s">
        <v>484</v>
      </c>
      <c r="L33" s="294" t="s">
        <v>484</v>
      </c>
      <c r="M33" s="295">
        <v>7</v>
      </c>
      <c r="N33" s="296" t="s">
        <v>484</v>
      </c>
    </row>
    <row r="34" spans="1:16" ht="27" customHeight="1">
      <c r="A34" s="248"/>
      <c r="B34" s="244"/>
      <c r="C34" s="244"/>
      <c r="D34" s="244"/>
      <c r="E34" s="244"/>
      <c r="F34" s="244"/>
      <c r="G34" s="1160" t="s">
        <v>499</v>
      </c>
      <c r="H34" s="1161"/>
      <c r="I34" s="1161"/>
      <c r="J34" s="1162"/>
      <c r="K34" s="294" t="s">
        <v>484</v>
      </c>
      <c r="L34" s="294" t="s">
        <v>484</v>
      </c>
      <c r="M34" s="295">
        <v>75</v>
      </c>
      <c r="N34" s="296" t="s">
        <v>484</v>
      </c>
    </row>
    <row r="35" spans="1:16" ht="27" customHeight="1">
      <c r="A35" s="248"/>
      <c r="B35" s="244"/>
      <c r="C35" s="244"/>
      <c r="D35" s="244"/>
      <c r="E35" s="244"/>
      <c r="F35" s="244"/>
      <c r="G35" s="1160" t="s">
        <v>500</v>
      </c>
      <c r="H35" s="1161"/>
      <c r="I35" s="1161"/>
      <c r="J35" s="1162"/>
      <c r="K35" s="294">
        <v>3637746</v>
      </c>
      <c r="L35" s="294">
        <v>14795</v>
      </c>
      <c r="M35" s="295">
        <v>11550</v>
      </c>
      <c r="N35" s="296">
        <v>28.1</v>
      </c>
    </row>
    <row r="36" spans="1:16" ht="27" customHeight="1">
      <c r="A36" s="248"/>
      <c r="B36" s="244"/>
      <c r="C36" s="244"/>
      <c r="D36" s="244"/>
      <c r="E36" s="244"/>
      <c r="F36" s="244"/>
      <c r="G36" s="1160" t="s">
        <v>501</v>
      </c>
      <c r="H36" s="1161"/>
      <c r="I36" s="1161"/>
      <c r="J36" s="1162"/>
      <c r="K36" s="294">
        <v>149840</v>
      </c>
      <c r="L36" s="294">
        <v>609</v>
      </c>
      <c r="M36" s="295">
        <v>437</v>
      </c>
      <c r="N36" s="296">
        <v>39.4</v>
      </c>
    </row>
    <row r="37" spans="1:16" ht="13.5" customHeight="1">
      <c r="A37" s="248"/>
      <c r="B37" s="244"/>
      <c r="C37" s="244"/>
      <c r="D37" s="244"/>
      <c r="E37" s="244"/>
      <c r="F37" s="244"/>
      <c r="G37" s="1160" t="s">
        <v>502</v>
      </c>
      <c r="H37" s="1161"/>
      <c r="I37" s="1161"/>
      <c r="J37" s="1162"/>
      <c r="K37" s="294">
        <v>78599</v>
      </c>
      <c r="L37" s="294">
        <v>320</v>
      </c>
      <c r="M37" s="295">
        <v>1068</v>
      </c>
      <c r="N37" s="296">
        <v>-70</v>
      </c>
    </row>
    <row r="38" spans="1:16" ht="27" customHeight="1">
      <c r="A38" s="248"/>
      <c r="B38" s="244"/>
      <c r="C38" s="244"/>
      <c r="D38" s="244"/>
      <c r="E38" s="244"/>
      <c r="F38" s="244"/>
      <c r="G38" s="1163" t="s">
        <v>503</v>
      </c>
      <c r="H38" s="1164"/>
      <c r="I38" s="1164"/>
      <c r="J38" s="1165"/>
      <c r="K38" s="297" t="s">
        <v>484</v>
      </c>
      <c r="L38" s="297" t="s">
        <v>484</v>
      </c>
      <c r="M38" s="298">
        <v>2</v>
      </c>
      <c r="N38" s="299" t="s">
        <v>484</v>
      </c>
      <c r="O38" s="293"/>
    </row>
    <row r="39" spans="1:16">
      <c r="A39" s="248"/>
      <c r="B39" s="244"/>
      <c r="C39" s="244"/>
      <c r="D39" s="244"/>
      <c r="E39" s="244"/>
      <c r="F39" s="244"/>
      <c r="G39" s="1163" t="s">
        <v>504</v>
      </c>
      <c r="H39" s="1164"/>
      <c r="I39" s="1164"/>
      <c r="J39" s="1165"/>
      <c r="K39" s="300">
        <v>-1699279</v>
      </c>
      <c r="L39" s="300">
        <v>-6911</v>
      </c>
      <c r="M39" s="301">
        <v>-8067</v>
      </c>
      <c r="N39" s="302">
        <v>-14.3</v>
      </c>
      <c r="O39" s="293"/>
    </row>
    <row r="40" spans="1:16" ht="27" customHeight="1">
      <c r="A40" s="248"/>
      <c r="B40" s="244"/>
      <c r="C40" s="244"/>
      <c r="D40" s="244"/>
      <c r="E40" s="244"/>
      <c r="F40" s="244"/>
      <c r="G40" s="1160" t="s">
        <v>505</v>
      </c>
      <c r="H40" s="1161"/>
      <c r="I40" s="1161"/>
      <c r="J40" s="1162"/>
      <c r="K40" s="300">
        <v>-5650476</v>
      </c>
      <c r="L40" s="300">
        <v>-22981</v>
      </c>
      <c r="M40" s="301">
        <v>-28419</v>
      </c>
      <c r="N40" s="302">
        <v>-19.100000000000001</v>
      </c>
      <c r="O40" s="293"/>
    </row>
    <row r="41" spans="1:16">
      <c r="A41" s="248"/>
      <c r="B41" s="244"/>
      <c r="C41" s="244"/>
      <c r="D41" s="244"/>
      <c r="E41" s="244"/>
      <c r="F41" s="244"/>
      <c r="G41" s="1166" t="s">
        <v>279</v>
      </c>
      <c r="H41" s="1167"/>
      <c r="I41" s="1167"/>
      <c r="J41" s="1168"/>
      <c r="K41" s="294">
        <v>1583456</v>
      </c>
      <c r="L41" s="300">
        <v>6440</v>
      </c>
      <c r="M41" s="301">
        <v>9899</v>
      </c>
      <c r="N41" s="302">
        <v>-34.9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55" t="s">
        <v>474</v>
      </c>
      <c r="J49" s="1157" t="s">
        <v>509</v>
      </c>
      <c r="K49" s="1158"/>
      <c r="L49" s="1158"/>
      <c r="M49" s="1158"/>
      <c r="N49" s="1159"/>
    </row>
    <row r="50" spans="1:14">
      <c r="A50" s="248"/>
      <c r="B50" s="244"/>
      <c r="C50" s="244"/>
      <c r="D50" s="244"/>
      <c r="E50" s="244"/>
      <c r="F50" s="244"/>
      <c r="G50" s="312"/>
      <c r="H50" s="313"/>
      <c r="I50" s="1156"/>
      <c r="J50" s="314" t="s">
        <v>510</v>
      </c>
      <c r="K50" s="315" t="s">
        <v>511</v>
      </c>
      <c r="L50" s="316" t="s">
        <v>512</v>
      </c>
      <c r="M50" s="317" t="s">
        <v>513</v>
      </c>
      <c r="N50" s="318" t="s">
        <v>514</v>
      </c>
    </row>
    <row r="51" spans="1:14">
      <c r="A51" s="248"/>
      <c r="B51" s="244"/>
      <c r="C51" s="244"/>
      <c r="D51" s="244"/>
      <c r="E51" s="244"/>
      <c r="F51" s="244"/>
      <c r="G51" s="310" t="s">
        <v>515</v>
      </c>
      <c r="H51" s="311"/>
      <c r="I51" s="319">
        <v>4821073</v>
      </c>
      <c r="J51" s="320">
        <v>20157</v>
      </c>
      <c r="K51" s="321">
        <v>-52</v>
      </c>
      <c r="L51" s="322">
        <v>36765</v>
      </c>
      <c r="M51" s="323">
        <v>-11.9</v>
      </c>
      <c r="N51" s="324">
        <v>-40.1</v>
      </c>
    </row>
    <row r="52" spans="1:14">
      <c r="A52" s="248"/>
      <c r="B52" s="244"/>
      <c r="C52" s="244"/>
      <c r="D52" s="244"/>
      <c r="E52" s="244"/>
      <c r="F52" s="244"/>
      <c r="G52" s="325"/>
      <c r="H52" s="326" t="s">
        <v>516</v>
      </c>
      <c r="I52" s="327">
        <v>3575756</v>
      </c>
      <c r="J52" s="328">
        <v>14950</v>
      </c>
      <c r="K52" s="329">
        <v>-50.7</v>
      </c>
      <c r="L52" s="330">
        <v>20975</v>
      </c>
      <c r="M52" s="331">
        <v>-14.8</v>
      </c>
      <c r="N52" s="332">
        <v>-35.9</v>
      </c>
    </row>
    <row r="53" spans="1:14">
      <c r="A53" s="248"/>
      <c r="B53" s="244"/>
      <c r="C53" s="244"/>
      <c r="D53" s="244"/>
      <c r="E53" s="244"/>
      <c r="F53" s="244"/>
      <c r="G53" s="310" t="s">
        <v>517</v>
      </c>
      <c r="H53" s="311"/>
      <c r="I53" s="319">
        <v>10996647</v>
      </c>
      <c r="J53" s="320">
        <v>45072</v>
      </c>
      <c r="K53" s="321">
        <v>123.6</v>
      </c>
      <c r="L53" s="322">
        <v>39052</v>
      </c>
      <c r="M53" s="323">
        <v>6.2</v>
      </c>
      <c r="N53" s="324">
        <v>117.4</v>
      </c>
    </row>
    <row r="54" spans="1:14">
      <c r="A54" s="248"/>
      <c r="B54" s="244"/>
      <c r="C54" s="244"/>
      <c r="D54" s="244"/>
      <c r="E54" s="244"/>
      <c r="F54" s="244"/>
      <c r="G54" s="325"/>
      <c r="H54" s="326" t="s">
        <v>516</v>
      </c>
      <c r="I54" s="327">
        <v>9069719</v>
      </c>
      <c r="J54" s="328">
        <v>37174</v>
      </c>
      <c r="K54" s="329">
        <v>148.69999999999999</v>
      </c>
      <c r="L54" s="330">
        <v>21186</v>
      </c>
      <c r="M54" s="331">
        <v>1</v>
      </c>
      <c r="N54" s="332">
        <v>147.69999999999999</v>
      </c>
    </row>
    <row r="55" spans="1:14">
      <c r="A55" s="248"/>
      <c r="B55" s="244"/>
      <c r="C55" s="244"/>
      <c r="D55" s="244"/>
      <c r="E55" s="244"/>
      <c r="F55" s="244"/>
      <c r="G55" s="310" t="s">
        <v>518</v>
      </c>
      <c r="H55" s="311"/>
      <c r="I55" s="319">
        <v>9530773</v>
      </c>
      <c r="J55" s="320">
        <v>39014</v>
      </c>
      <c r="K55" s="321">
        <v>-13.4</v>
      </c>
      <c r="L55" s="322">
        <v>41235</v>
      </c>
      <c r="M55" s="323">
        <v>5.6</v>
      </c>
      <c r="N55" s="324">
        <v>-19</v>
      </c>
    </row>
    <row r="56" spans="1:14">
      <c r="A56" s="248"/>
      <c r="B56" s="244"/>
      <c r="C56" s="244"/>
      <c r="D56" s="244"/>
      <c r="E56" s="244"/>
      <c r="F56" s="244"/>
      <c r="G56" s="325"/>
      <c r="H56" s="326" t="s">
        <v>516</v>
      </c>
      <c r="I56" s="327">
        <v>7091096</v>
      </c>
      <c r="J56" s="328">
        <v>29027</v>
      </c>
      <c r="K56" s="329">
        <v>-21.9</v>
      </c>
      <c r="L56" s="330">
        <v>22086</v>
      </c>
      <c r="M56" s="331">
        <v>4.2</v>
      </c>
      <c r="N56" s="332">
        <v>-26.1</v>
      </c>
    </row>
    <row r="57" spans="1:14">
      <c r="A57" s="248"/>
      <c r="B57" s="244"/>
      <c r="C57" s="244"/>
      <c r="D57" s="244"/>
      <c r="E57" s="244"/>
      <c r="F57" s="244"/>
      <c r="G57" s="310" t="s">
        <v>519</v>
      </c>
      <c r="H57" s="311"/>
      <c r="I57" s="319">
        <v>5439465</v>
      </c>
      <c r="J57" s="320">
        <v>22167</v>
      </c>
      <c r="K57" s="321">
        <v>-43.2</v>
      </c>
      <c r="L57" s="322">
        <v>41862</v>
      </c>
      <c r="M57" s="323">
        <v>1.5</v>
      </c>
      <c r="N57" s="324">
        <v>-44.7</v>
      </c>
    </row>
    <row r="58" spans="1:14">
      <c r="A58" s="248"/>
      <c r="B58" s="244"/>
      <c r="C58" s="244"/>
      <c r="D58" s="244"/>
      <c r="E58" s="244"/>
      <c r="F58" s="244"/>
      <c r="G58" s="325"/>
      <c r="H58" s="326" t="s">
        <v>516</v>
      </c>
      <c r="I58" s="327">
        <v>4638127</v>
      </c>
      <c r="J58" s="328">
        <v>18901</v>
      </c>
      <c r="K58" s="329">
        <v>-34.9</v>
      </c>
      <c r="L58" s="330">
        <v>23710</v>
      </c>
      <c r="M58" s="331">
        <v>7.4</v>
      </c>
      <c r="N58" s="332">
        <v>-42.3</v>
      </c>
    </row>
    <row r="59" spans="1:14">
      <c r="A59" s="248"/>
      <c r="B59" s="244"/>
      <c r="C59" s="244"/>
      <c r="D59" s="244"/>
      <c r="E59" s="244"/>
      <c r="F59" s="244"/>
      <c r="G59" s="310" t="s">
        <v>520</v>
      </c>
      <c r="H59" s="311"/>
      <c r="I59" s="319">
        <v>5680044</v>
      </c>
      <c r="J59" s="320">
        <v>23101</v>
      </c>
      <c r="K59" s="321">
        <v>4.2</v>
      </c>
      <c r="L59" s="322">
        <v>43554</v>
      </c>
      <c r="M59" s="323">
        <v>4</v>
      </c>
      <c r="N59" s="324">
        <v>0.2</v>
      </c>
    </row>
    <row r="60" spans="1:14">
      <c r="A60" s="248"/>
      <c r="B60" s="244"/>
      <c r="C60" s="244"/>
      <c r="D60" s="244"/>
      <c r="E60" s="244"/>
      <c r="F60" s="244"/>
      <c r="G60" s="325"/>
      <c r="H60" s="326" t="s">
        <v>516</v>
      </c>
      <c r="I60" s="333">
        <v>5153297</v>
      </c>
      <c r="J60" s="328">
        <v>20959</v>
      </c>
      <c r="K60" s="329">
        <v>10.9</v>
      </c>
      <c r="L60" s="330">
        <v>24811</v>
      </c>
      <c r="M60" s="331">
        <v>4.5999999999999996</v>
      </c>
      <c r="N60" s="332">
        <v>6.3</v>
      </c>
    </row>
    <row r="61" spans="1:14">
      <c r="A61" s="248"/>
      <c r="B61" s="244"/>
      <c r="C61" s="244"/>
      <c r="D61" s="244"/>
      <c r="E61" s="244"/>
      <c r="F61" s="244"/>
      <c r="G61" s="310" t="s">
        <v>521</v>
      </c>
      <c r="H61" s="334"/>
      <c r="I61" s="335">
        <v>7293600</v>
      </c>
      <c r="J61" s="336">
        <v>29902</v>
      </c>
      <c r="K61" s="337">
        <v>3.8</v>
      </c>
      <c r="L61" s="338">
        <v>40494</v>
      </c>
      <c r="M61" s="339">
        <v>1.1000000000000001</v>
      </c>
      <c r="N61" s="324">
        <v>2.7</v>
      </c>
    </row>
    <row r="62" spans="1:14">
      <c r="A62" s="248"/>
      <c r="B62" s="244"/>
      <c r="C62" s="244"/>
      <c r="D62" s="244"/>
      <c r="E62" s="244"/>
      <c r="F62" s="244"/>
      <c r="G62" s="325"/>
      <c r="H62" s="326" t="s">
        <v>516</v>
      </c>
      <c r="I62" s="327">
        <v>5905599</v>
      </c>
      <c r="J62" s="328">
        <v>24202</v>
      </c>
      <c r="K62" s="329">
        <v>10.4</v>
      </c>
      <c r="L62" s="330">
        <v>22554</v>
      </c>
      <c r="M62" s="331">
        <v>0.5</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election activeCell="I38" sqref="I3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3" zoomScale="70" zoomScaleNormal="7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8.08</v>
      </c>
      <c r="G47" s="12">
        <v>9.69</v>
      </c>
      <c r="H47" s="12">
        <v>10.89</v>
      </c>
      <c r="I47" s="12">
        <v>11.64</v>
      </c>
      <c r="J47" s="13">
        <v>10.44</v>
      </c>
    </row>
    <row r="48" spans="2:10" ht="57.75" customHeight="1">
      <c r="B48" s="14"/>
      <c r="C48" s="1171" t="s">
        <v>4</v>
      </c>
      <c r="D48" s="1171"/>
      <c r="E48" s="1172"/>
      <c r="F48" s="15">
        <v>10.29</v>
      </c>
      <c r="G48" s="16">
        <v>8.69</v>
      </c>
      <c r="H48" s="16">
        <v>10.53</v>
      </c>
      <c r="I48" s="16">
        <v>10.61</v>
      </c>
      <c r="J48" s="17">
        <v>11.35</v>
      </c>
    </row>
    <row r="49" spans="2:10" ht="57.75" customHeight="1" thickBot="1">
      <c r="B49" s="18"/>
      <c r="C49" s="1173" t="s">
        <v>5</v>
      </c>
      <c r="D49" s="1173"/>
      <c r="E49" s="1174"/>
      <c r="F49" s="19">
        <v>6.84</v>
      </c>
      <c r="G49" s="20">
        <v>0.2</v>
      </c>
      <c r="H49" s="20">
        <v>3.22</v>
      </c>
      <c r="I49" s="20">
        <v>0.94</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529</v>
      </c>
      <c r="D34" s="1181"/>
      <c r="E34" s="1182"/>
      <c r="F34" s="32">
        <v>13.34</v>
      </c>
      <c r="G34" s="33">
        <v>15.67</v>
      </c>
      <c r="H34" s="33">
        <v>18.21</v>
      </c>
      <c r="I34" s="33">
        <v>14.12</v>
      </c>
      <c r="J34" s="34">
        <v>15.33</v>
      </c>
      <c r="K34" s="22"/>
      <c r="L34" s="22"/>
      <c r="M34" s="22"/>
      <c r="N34" s="22"/>
      <c r="O34" s="22"/>
      <c r="P34" s="22"/>
    </row>
    <row r="35" spans="1:16" ht="39" customHeight="1">
      <c r="A35" s="22"/>
      <c r="B35" s="35"/>
      <c r="C35" s="1175" t="s">
        <v>530</v>
      </c>
      <c r="D35" s="1176"/>
      <c r="E35" s="1177"/>
      <c r="F35" s="36">
        <v>10.28</v>
      </c>
      <c r="G35" s="37">
        <v>8.69</v>
      </c>
      <c r="H35" s="37">
        <v>10.53</v>
      </c>
      <c r="I35" s="37">
        <v>10.6</v>
      </c>
      <c r="J35" s="38">
        <v>11.35</v>
      </c>
      <c r="K35" s="22"/>
      <c r="L35" s="22"/>
      <c r="M35" s="22"/>
      <c r="N35" s="22"/>
      <c r="O35" s="22"/>
      <c r="P35" s="22"/>
    </row>
    <row r="36" spans="1:16" ht="39" customHeight="1">
      <c r="A36" s="22"/>
      <c r="B36" s="35"/>
      <c r="C36" s="1175" t="s">
        <v>531</v>
      </c>
      <c r="D36" s="1176"/>
      <c r="E36" s="1177"/>
      <c r="F36" s="36">
        <v>5.72</v>
      </c>
      <c r="G36" s="37">
        <v>6.33</v>
      </c>
      <c r="H36" s="37">
        <v>6.89</v>
      </c>
      <c r="I36" s="37">
        <v>6.53</v>
      </c>
      <c r="J36" s="38">
        <v>6.09</v>
      </c>
      <c r="K36" s="22"/>
      <c r="L36" s="22"/>
      <c r="M36" s="22"/>
      <c r="N36" s="22"/>
      <c r="O36" s="22"/>
      <c r="P36" s="22"/>
    </row>
    <row r="37" spans="1:16" ht="39" customHeight="1">
      <c r="A37" s="22"/>
      <c r="B37" s="35"/>
      <c r="C37" s="1175" t="s">
        <v>532</v>
      </c>
      <c r="D37" s="1176"/>
      <c r="E37" s="1177"/>
      <c r="F37" s="36">
        <v>3.36</v>
      </c>
      <c r="G37" s="37">
        <v>2.75</v>
      </c>
      <c r="H37" s="37">
        <v>2.17</v>
      </c>
      <c r="I37" s="37">
        <v>1.4</v>
      </c>
      <c r="J37" s="38">
        <v>2.31</v>
      </c>
      <c r="K37" s="22"/>
      <c r="L37" s="22"/>
      <c r="M37" s="22"/>
      <c r="N37" s="22"/>
      <c r="O37" s="22"/>
      <c r="P37" s="22"/>
    </row>
    <row r="38" spans="1:16" ht="39" customHeight="1">
      <c r="A38" s="22"/>
      <c r="B38" s="35"/>
      <c r="C38" s="1175" t="s">
        <v>533</v>
      </c>
      <c r="D38" s="1176"/>
      <c r="E38" s="1177"/>
      <c r="F38" s="36">
        <v>0.65</v>
      </c>
      <c r="G38" s="37">
        <v>0.65</v>
      </c>
      <c r="H38" s="37">
        <v>0.66</v>
      </c>
      <c r="I38" s="37">
        <v>0.67</v>
      </c>
      <c r="J38" s="38">
        <v>1.27</v>
      </c>
      <c r="K38" s="22"/>
      <c r="L38" s="22"/>
      <c r="M38" s="22"/>
      <c r="N38" s="22"/>
      <c r="O38" s="22"/>
      <c r="P38" s="22"/>
    </row>
    <row r="39" spans="1:16" ht="39" customHeight="1">
      <c r="A39" s="22"/>
      <c r="B39" s="35"/>
      <c r="C39" s="1175" t="s">
        <v>534</v>
      </c>
      <c r="D39" s="1176"/>
      <c r="E39" s="1177"/>
      <c r="F39" s="36">
        <v>0.97</v>
      </c>
      <c r="G39" s="37">
        <v>0.79</v>
      </c>
      <c r="H39" s="37">
        <v>0.77</v>
      </c>
      <c r="I39" s="37">
        <v>0.6</v>
      </c>
      <c r="J39" s="38">
        <v>0.48</v>
      </c>
      <c r="K39" s="22"/>
      <c r="L39" s="22"/>
      <c r="M39" s="22"/>
      <c r="N39" s="22"/>
      <c r="O39" s="22"/>
      <c r="P39" s="22"/>
    </row>
    <row r="40" spans="1:16" ht="39" customHeight="1">
      <c r="A40" s="22"/>
      <c r="B40" s="35"/>
      <c r="C40" s="1175" t="s">
        <v>535</v>
      </c>
      <c r="D40" s="1176"/>
      <c r="E40" s="1177"/>
      <c r="F40" s="36">
        <v>0.05</v>
      </c>
      <c r="G40" s="37">
        <v>0.19</v>
      </c>
      <c r="H40" s="37">
        <v>0.06</v>
      </c>
      <c r="I40" s="37">
        <v>0.03</v>
      </c>
      <c r="J40" s="38">
        <v>0.28999999999999998</v>
      </c>
      <c r="K40" s="22"/>
      <c r="L40" s="22"/>
      <c r="M40" s="22"/>
      <c r="N40" s="22"/>
      <c r="O40" s="22"/>
      <c r="P40" s="22"/>
    </row>
    <row r="41" spans="1:16" ht="39" customHeight="1">
      <c r="A41" s="22"/>
      <c r="B41" s="35"/>
      <c r="C41" s="1175" t="s">
        <v>536</v>
      </c>
      <c r="D41" s="1176"/>
      <c r="E41" s="1177"/>
      <c r="F41" s="36">
        <v>0.11</v>
      </c>
      <c r="G41" s="37">
        <v>0.11</v>
      </c>
      <c r="H41" s="37">
        <v>0.12</v>
      </c>
      <c r="I41" s="37">
        <v>0.13</v>
      </c>
      <c r="J41" s="38">
        <v>0.14000000000000001</v>
      </c>
      <c r="K41" s="22"/>
      <c r="L41" s="22"/>
      <c r="M41" s="22"/>
      <c r="N41" s="22"/>
      <c r="O41" s="22"/>
      <c r="P41" s="22"/>
    </row>
    <row r="42" spans="1:16" ht="39" customHeight="1">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538</v>
      </c>
      <c r="D43" s="1179"/>
      <c r="E43" s="1180"/>
      <c r="F43" s="41">
        <v>0.05</v>
      </c>
      <c r="G43" s="42">
        <v>7.0000000000000007E-2</v>
      </c>
      <c r="H43" s="42">
        <v>0.05</v>
      </c>
      <c r="I43" s="42">
        <v>0.06</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7"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5118</v>
      </c>
      <c r="L45" s="60">
        <v>5150</v>
      </c>
      <c r="M45" s="60">
        <v>5373</v>
      </c>
      <c r="N45" s="60">
        <v>5350</v>
      </c>
      <c r="O45" s="61">
        <v>5067</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3631</v>
      </c>
      <c r="L48" s="64">
        <v>3479</v>
      </c>
      <c r="M48" s="64">
        <v>3547</v>
      </c>
      <c r="N48" s="64">
        <v>3453</v>
      </c>
      <c r="O48" s="65">
        <v>3638</v>
      </c>
      <c r="P48" s="48"/>
      <c r="Q48" s="48"/>
      <c r="R48" s="48"/>
      <c r="S48" s="48"/>
      <c r="T48" s="48"/>
      <c r="U48" s="48"/>
    </row>
    <row r="49" spans="1:21" ht="30.75" customHeight="1">
      <c r="A49" s="48"/>
      <c r="B49" s="1193"/>
      <c r="C49" s="1194"/>
      <c r="D49" s="62"/>
      <c r="E49" s="1185" t="s">
        <v>16</v>
      </c>
      <c r="F49" s="1185"/>
      <c r="G49" s="1185"/>
      <c r="H49" s="1185"/>
      <c r="I49" s="1185"/>
      <c r="J49" s="1186"/>
      <c r="K49" s="63">
        <v>112</v>
      </c>
      <c r="L49" s="64">
        <v>134</v>
      </c>
      <c r="M49" s="64">
        <v>124</v>
      </c>
      <c r="N49" s="64">
        <v>93</v>
      </c>
      <c r="O49" s="65">
        <v>150</v>
      </c>
      <c r="P49" s="48"/>
      <c r="Q49" s="48"/>
      <c r="R49" s="48"/>
      <c r="S49" s="48"/>
      <c r="T49" s="48"/>
      <c r="U49" s="48"/>
    </row>
    <row r="50" spans="1:21" ht="30.75" customHeight="1">
      <c r="A50" s="48"/>
      <c r="B50" s="1193"/>
      <c r="C50" s="1194"/>
      <c r="D50" s="62"/>
      <c r="E50" s="1185" t="s">
        <v>17</v>
      </c>
      <c r="F50" s="1185"/>
      <c r="G50" s="1185"/>
      <c r="H50" s="1185"/>
      <c r="I50" s="1185"/>
      <c r="J50" s="1186"/>
      <c r="K50" s="63">
        <v>128</v>
      </c>
      <c r="L50" s="64">
        <v>126</v>
      </c>
      <c r="M50" s="64">
        <v>27</v>
      </c>
      <c r="N50" s="64">
        <v>72</v>
      </c>
      <c r="O50" s="65">
        <v>79</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19</v>
      </c>
      <c r="C52" s="1184"/>
      <c r="D52" s="66"/>
      <c r="E52" s="1185" t="s">
        <v>20</v>
      </c>
      <c r="F52" s="1185"/>
      <c r="G52" s="1185"/>
      <c r="H52" s="1185"/>
      <c r="I52" s="1185"/>
      <c r="J52" s="1186"/>
      <c r="K52" s="63">
        <v>7351</v>
      </c>
      <c r="L52" s="64">
        <v>6897</v>
      </c>
      <c r="M52" s="64">
        <v>7589</v>
      </c>
      <c r="N52" s="64">
        <v>7752</v>
      </c>
      <c r="O52" s="65">
        <v>7348</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1638</v>
      </c>
      <c r="L53" s="69">
        <v>1992</v>
      </c>
      <c r="M53" s="69">
        <v>1482</v>
      </c>
      <c r="N53" s="69">
        <v>1216</v>
      </c>
      <c r="O53" s="70">
        <v>1586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99" t="s">
        <v>24</v>
      </c>
      <c r="C41" s="1200"/>
      <c r="D41" s="81"/>
      <c r="E41" s="1205" t="s">
        <v>25</v>
      </c>
      <c r="F41" s="1205"/>
      <c r="G41" s="1205"/>
      <c r="H41" s="1206"/>
      <c r="I41" s="82">
        <v>53695</v>
      </c>
      <c r="J41" s="83">
        <v>56211</v>
      </c>
      <c r="K41" s="83">
        <v>55842</v>
      </c>
      <c r="L41" s="83">
        <v>56184</v>
      </c>
      <c r="M41" s="84">
        <v>57268</v>
      </c>
    </row>
    <row r="42" spans="2:13" ht="27.75" customHeight="1">
      <c r="B42" s="1201"/>
      <c r="C42" s="1202"/>
      <c r="D42" s="85"/>
      <c r="E42" s="1207" t="s">
        <v>26</v>
      </c>
      <c r="F42" s="1207"/>
      <c r="G42" s="1207"/>
      <c r="H42" s="1208"/>
      <c r="I42" s="86">
        <v>4489</v>
      </c>
      <c r="J42" s="87">
        <v>1846</v>
      </c>
      <c r="K42" s="87">
        <v>1717</v>
      </c>
      <c r="L42" s="87">
        <v>1801</v>
      </c>
      <c r="M42" s="88">
        <v>2077</v>
      </c>
    </row>
    <row r="43" spans="2:13" ht="27.75" customHeight="1">
      <c r="B43" s="1201"/>
      <c r="C43" s="1202"/>
      <c r="D43" s="85"/>
      <c r="E43" s="1207" t="s">
        <v>27</v>
      </c>
      <c r="F43" s="1207"/>
      <c r="G43" s="1207"/>
      <c r="H43" s="1208"/>
      <c r="I43" s="86">
        <v>43984</v>
      </c>
      <c r="J43" s="87">
        <v>41286</v>
      </c>
      <c r="K43" s="87">
        <v>38080</v>
      </c>
      <c r="L43" s="87">
        <v>35505</v>
      </c>
      <c r="M43" s="88">
        <v>33758</v>
      </c>
    </row>
    <row r="44" spans="2:13" ht="27.75" customHeight="1">
      <c r="B44" s="1201"/>
      <c r="C44" s="1202"/>
      <c r="D44" s="85"/>
      <c r="E44" s="1207" t="s">
        <v>28</v>
      </c>
      <c r="F44" s="1207"/>
      <c r="G44" s="1207"/>
      <c r="H44" s="1208"/>
      <c r="I44" s="86">
        <v>784</v>
      </c>
      <c r="J44" s="87">
        <v>673</v>
      </c>
      <c r="K44" s="87">
        <v>704</v>
      </c>
      <c r="L44" s="87">
        <v>1216</v>
      </c>
      <c r="M44" s="88">
        <v>2184</v>
      </c>
    </row>
    <row r="45" spans="2:13" ht="27.75" customHeight="1">
      <c r="B45" s="1201"/>
      <c r="C45" s="1202"/>
      <c r="D45" s="85"/>
      <c r="E45" s="1207" t="s">
        <v>29</v>
      </c>
      <c r="F45" s="1207"/>
      <c r="G45" s="1207"/>
      <c r="H45" s="1208"/>
      <c r="I45" s="86">
        <v>10826</v>
      </c>
      <c r="J45" s="87">
        <v>10107</v>
      </c>
      <c r="K45" s="87">
        <v>9103</v>
      </c>
      <c r="L45" s="87">
        <v>8087</v>
      </c>
      <c r="M45" s="88">
        <v>7365</v>
      </c>
    </row>
    <row r="46" spans="2:13" ht="27.75" customHeight="1">
      <c r="B46" s="1201"/>
      <c r="C46" s="1202"/>
      <c r="D46" s="85"/>
      <c r="E46" s="1207" t="s">
        <v>30</v>
      </c>
      <c r="F46" s="1207"/>
      <c r="G46" s="1207"/>
      <c r="H46" s="1208"/>
      <c r="I46" s="86">
        <v>34</v>
      </c>
      <c r="J46" s="87">
        <v>30</v>
      </c>
      <c r="K46" s="87">
        <v>31</v>
      </c>
      <c r="L46" s="87">
        <v>21</v>
      </c>
      <c r="M46" s="88">
        <v>2</v>
      </c>
    </row>
    <row r="47" spans="2:13" ht="27.75" customHeight="1">
      <c r="B47" s="1201"/>
      <c r="C47" s="1202"/>
      <c r="D47" s="85"/>
      <c r="E47" s="1207" t="s">
        <v>31</v>
      </c>
      <c r="F47" s="1207"/>
      <c r="G47" s="1207"/>
      <c r="H47" s="1208"/>
      <c r="I47" s="86" t="s">
        <v>484</v>
      </c>
      <c r="J47" s="87" t="s">
        <v>484</v>
      </c>
      <c r="K47" s="87" t="s">
        <v>484</v>
      </c>
      <c r="L47" s="87" t="s">
        <v>484</v>
      </c>
      <c r="M47" s="88" t="s">
        <v>484</v>
      </c>
    </row>
    <row r="48" spans="2:13" ht="27.75" customHeight="1">
      <c r="B48" s="1203"/>
      <c r="C48" s="1204"/>
      <c r="D48" s="85"/>
      <c r="E48" s="1207" t="s">
        <v>32</v>
      </c>
      <c r="F48" s="1207"/>
      <c r="G48" s="1207"/>
      <c r="H48" s="1208"/>
      <c r="I48" s="86" t="s">
        <v>484</v>
      </c>
      <c r="J48" s="87" t="s">
        <v>484</v>
      </c>
      <c r="K48" s="87" t="s">
        <v>484</v>
      </c>
      <c r="L48" s="87" t="s">
        <v>484</v>
      </c>
      <c r="M48" s="88" t="s">
        <v>484</v>
      </c>
    </row>
    <row r="49" spans="2:13" ht="27.75" customHeight="1">
      <c r="B49" s="1209" t="s">
        <v>33</v>
      </c>
      <c r="C49" s="1210"/>
      <c r="D49" s="89"/>
      <c r="E49" s="1207" t="s">
        <v>34</v>
      </c>
      <c r="F49" s="1207"/>
      <c r="G49" s="1207"/>
      <c r="H49" s="1208"/>
      <c r="I49" s="86">
        <v>5311</v>
      </c>
      <c r="J49" s="87">
        <v>9641</v>
      </c>
      <c r="K49" s="87">
        <v>9290</v>
      </c>
      <c r="L49" s="87">
        <v>10521</v>
      </c>
      <c r="M49" s="88">
        <v>11524</v>
      </c>
    </row>
    <row r="50" spans="2:13" ht="27.75" customHeight="1">
      <c r="B50" s="1201"/>
      <c r="C50" s="1202"/>
      <c r="D50" s="85"/>
      <c r="E50" s="1207" t="s">
        <v>35</v>
      </c>
      <c r="F50" s="1207"/>
      <c r="G50" s="1207"/>
      <c r="H50" s="1208"/>
      <c r="I50" s="86">
        <v>15727</v>
      </c>
      <c r="J50" s="87">
        <v>15487</v>
      </c>
      <c r="K50" s="87">
        <v>16212</v>
      </c>
      <c r="L50" s="87">
        <v>15598</v>
      </c>
      <c r="M50" s="88">
        <v>17562</v>
      </c>
    </row>
    <row r="51" spans="2:13" ht="27.75" customHeight="1">
      <c r="B51" s="1203"/>
      <c r="C51" s="1204"/>
      <c r="D51" s="85"/>
      <c r="E51" s="1207" t="s">
        <v>36</v>
      </c>
      <c r="F51" s="1207"/>
      <c r="G51" s="1207"/>
      <c r="H51" s="1208"/>
      <c r="I51" s="86">
        <v>67306</v>
      </c>
      <c r="J51" s="87">
        <v>66878</v>
      </c>
      <c r="K51" s="87">
        <v>67651</v>
      </c>
      <c r="L51" s="87">
        <v>67738</v>
      </c>
      <c r="M51" s="88">
        <v>66812</v>
      </c>
    </row>
    <row r="52" spans="2:13" ht="27.75" customHeight="1" thickBot="1">
      <c r="B52" s="1211" t="s">
        <v>37</v>
      </c>
      <c r="C52" s="1212"/>
      <c r="D52" s="90"/>
      <c r="E52" s="1213" t="s">
        <v>38</v>
      </c>
      <c r="F52" s="1213"/>
      <c r="G52" s="1213"/>
      <c r="H52" s="1214"/>
      <c r="I52" s="91">
        <v>25468</v>
      </c>
      <c r="J52" s="92">
        <v>18148</v>
      </c>
      <c r="K52" s="92">
        <v>12324</v>
      </c>
      <c r="L52" s="92">
        <v>8956</v>
      </c>
      <c r="M52" s="93">
        <v>6756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21"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566</v>
      </c>
      <c r="H51" s="1228"/>
      <c r="I51" s="1233" t="s">
        <v>567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569</v>
      </c>
      <c r="H55" s="1241"/>
      <c r="I55" s="1237" t="s">
        <v>567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568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47" t="s">
        <v>573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566</v>
      </c>
      <c r="H73" s="1228"/>
      <c r="I73" s="1233" t="s">
        <v>567</v>
      </c>
      <c r="J73" s="1233"/>
      <c r="K73" s="1248">
        <v>72.400000000000006</v>
      </c>
      <c r="L73" s="1248">
        <v>51.3</v>
      </c>
      <c r="M73" s="1236">
        <v>34.4</v>
      </c>
      <c r="N73" s="1236">
        <v>25</v>
      </c>
      <c r="O73" s="1236">
        <v>18.3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572</v>
      </c>
      <c r="J75" s="1237"/>
      <c r="K75" s="1249">
        <v>7.7</v>
      </c>
      <c r="L75" s="1249">
        <v>6</v>
      </c>
      <c r="M75" s="1249">
        <v>4.8</v>
      </c>
      <c r="N75" s="1249">
        <v>4.3</v>
      </c>
      <c r="O75" s="1249">
        <v>3.9</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569</v>
      </c>
      <c r="H77" s="1241"/>
      <c r="I77" s="1237" t="s">
        <v>567</v>
      </c>
      <c r="J77" s="1237"/>
      <c r="K77" s="1248">
        <v>62.5</v>
      </c>
      <c r="L77" s="1248">
        <v>57.8</v>
      </c>
      <c r="M77" s="1236">
        <v>49.8</v>
      </c>
      <c r="N77" s="1236">
        <v>45.1</v>
      </c>
      <c r="O77" s="1236">
        <v>37.4</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572</v>
      </c>
      <c r="J79" s="1246"/>
      <c r="K79" s="1251">
        <v>8.6</v>
      </c>
      <c r="L79" s="1251">
        <v>8.3000000000000007</v>
      </c>
      <c r="M79" s="1251">
        <v>7.7</v>
      </c>
      <c r="N79" s="1251">
        <v>7.1</v>
      </c>
      <c r="O79" s="1251">
        <v>6.3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6"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20157</v>
      </c>
      <c r="E3" s="116"/>
      <c r="F3" s="117">
        <v>36765</v>
      </c>
      <c r="G3" s="118"/>
      <c r="H3" s="119"/>
    </row>
    <row r="4" spans="1:8">
      <c r="A4" s="120"/>
      <c r="B4" s="121"/>
      <c r="C4" s="122"/>
      <c r="D4" s="123">
        <v>14950</v>
      </c>
      <c r="E4" s="124"/>
      <c r="F4" s="125">
        <v>20975</v>
      </c>
      <c r="G4" s="126"/>
      <c r="H4" s="127"/>
    </row>
    <row r="5" spans="1:8">
      <c r="A5" s="108" t="s">
        <v>517</v>
      </c>
      <c r="B5" s="113"/>
      <c r="C5" s="114"/>
      <c r="D5" s="115">
        <v>45072</v>
      </c>
      <c r="E5" s="116"/>
      <c r="F5" s="117">
        <v>39052</v>
      </c>
      <c r="G5" s="118"/>
      <c r="H5" s="119"/>
    </row>
    <row r="6" spans="1:8">
      <c r="A6" s="120"/>
      <c r="B6" s="121"/>
      <c r="C6" s="122"/>
      <c r="D6" s="123">
        <v>37174</v>
      </c>
      <c r="E6" s="124"/>
      <c r="F6" s="125">
        <v>21186</v>
      </c>
      <c r="G6" s="126"/>
      <c r="H6" s="127"/>
    </row>
    <row r="7" spans="1:8">
      <c r="A7" s="108" t="s">
        <v>518</v>
      </c>
      <c r="B7" s="113"/>
      <c r="C7" s="114"/>
      <c r="D7" s="115">
        <v>39014</v>
      </c>
      <c r="E7" s="116"/>
      <c r="F7" s="117">
        <v>41235</v>
      </c>
      <c r="G7" s="118"/>
      <c r="H7" s="119"/>
    </row>
    <row r="8" spans="1:8">
      <c r="A8" s="120"/>
      <c r="B8" s="121"/>
      <c r="C8" s="122"/>
      <c r="D8" s="123">
        <v>29027</v>
      </c>
      <c r="E8" s="124"/>
      <c r="F8" s="125">
        <v>22086</v>
      </c>
      <c r="G8" s="126"/>
      <c r="H8" s="127"/>
    </row>
    <row r="9" spans="1:8">
      <c r="A9" s="108" t="s">
        <v>519</v>
      </c>
      <c r="B9" s="113"/>
      <c r="C9" s="114"/>
      <c r="D9" s="115">
        <v>22167</v>
      </c>
      <c r="E9" s="116"/>
      <c r="F9" s="117">
        <v>41862</v>
      </c>
      <c r="G9" s="118"/>
      <c r="H9" s="119"/>
    </row>
    <row r="10" spans="1:8">
      <c r="A10" s="120"/>
      <c r="B10" s="121"/>
      <c r="C10" s="122"/>
      <c r="D10" s="123">
        <v>18901</v>
      </c>
      <c r="E10" s="124"/>
      <c r="F10" s="125">
        <v>23710</v>
      </c>
      <c r="G10" s="126"/>
      <c r="H10" s="127"/>
    </row>
    <row r="11" spans="1:8">
      <c r="A11" s="108" t="s">
        <v>520</v>
      </c>
      <c r="B11" s="113"/>
      <c r="C11" s="114"/>
      <c r="D11" s="115">
        <v>23101</v>
      </c>
      <c r="E11" s="116"/>
      <c r="F11" s="117">
        <v>43554</v>
      </c>
      <c r="G11" s="118"/>
      <c r="H11" s="119"/>
    </row>
    <row r="12" spans="1:8">
      <c r="A12" s="120"/>
      <c r="B12" s="121"/>
      <c r="C12" s="128"/>
      <c r="D12" s="123">
        <v>20959</v>
      </c>
      <c r="E12" s="124"/>
      <c r="F12" s="125">
        <v>24811</v>
      </c>
      <c r="G12" s="126"/>
      <c r="H12" s="127"/>
    </row>
    <row r="13" spans="1:8">
      <c r="A13" s="108"/>
      <c r="B13" s="113"/>
      <c r="C13" s="129"/>
      <c r="D13" s="130">
        <v>29902</v>
      </c>
      <c r="E13" s="131"/>
      <c r="F13" s="132">
        <v>40494</v>
      </c>
      <c r="G13" s="133"/>
      <c r="H13" s="119"/>
    </row>
    <row r="14" spans="1:8">
      <c r="A14" s="120"/>
      <c r="B14" s="121"/>
      <c r="C14" s="122"/>
      <c r="D14" s="123">
        <v>24202</v>
      </c>
      <c r="E14" s="124"/>
      <c r="F14" s="125">
        <v>22554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10.29</v>
      </c>
      <c r="C19" s="134">
        <f>ROUND(VALUE(SUBSTITUTE(実質収支比率等に係る経年分析!G$48,"▲","-")),2)</f>
        <v>8.69</v>
      </c>
      <c r="D19" s="134">
        <f>ROUND(VALUE(SUBSTITUTE(実質収支比率等に係る経年分析!H$48,"▲","-")),2)</f>
        <v>10.53</v>
      </c>
      <c r="E19" s="134">
        <f>ROUND(VALUE(SUBSTITUTE(実質収支比率等に係る経年分析!I$48,"▲","-")),2)</f>
        <v>10.61</v>
      </c>
      <c r="F19" s="134">
        <f>ROUND(VALUE(SUBSTITUTE(実質収支比率等に係る経年分析!J$48,"▲","-")),2)</f>
        <v>11.35</v>
      </c>
    </row>
    <row r="20" spans="1:11">
      <c r="A20" s="134" t="s">
        <v>43</v>
      </c>
      <c r="B20" s="134">
        <f>ROUND(VALUE(SUBSTITUTE(実質収支比率等に係る経年分析!F$47,"▲","-")),2)</f>
        <v>8.08</v>
      </c>
      <c r="C20" s="134">
        <f>ROUND(VALUE(SUBSTITUTE(実質収支比率等に係る経年分析!G$47,"▲","-")),2)</f>
        <v>9.69</v>
      </c>
      <c r="D20" s="134">
        <f>ROUND(VALUE(SUBSTITUTE(実質収支比率等に係る経年分析!H$47,"▲","-")),2)</f>
        <v>10.89</v>
      </c>
      <c r="E20" s="134">
        <f>ROUND(VALUE(SUBSTITUTE(実質収支比率等に係る経年分析!I$47,"▲","-")),2)</f>
        <v>11.64</v>
      </c>
      <c r="F20" s="134">
        <f>ROUND(VALUE(SUBSTITUTE(実質収支比率等に係る経年分析!J$47,"▲","-")),2)</f>
        <v>10.44</v>
      </c>
    </row>
    <row r="21" spans="1:11">
      <c r="A21" s="134" t="s">
        <v>44</v>
      </c>
      <c r="B21" s="134">
        <f>IF(ISNUMBER(VALUE(SUBSTITUTE(実質収支比率等に係る経年分析!F$49,"▲","-"))),ROUND(VALUE(SUBSTITUTE(実質収支比率等に係る経年分析!F$49,"▲","-")),2),NA())</f>
        <v>6.84</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3.22</v>
      </c>
      <c r="E21" s="134">
        <f>IF(ISNUMBER(VALUE(SUBSTITUTE(実質収支比率等に係る経年分析!I$49,"▲","-"))),ROUND(VALUE(SUBSTITUTE(実質収支比率等に係る経年分析!I$49,"▲","-")),2),NA())</f>
        <v>0.94</v>
      </c>
      <c r="F21" s="134">
        <f>IF(ISNUMBER(VALUE(SUBSTITUTE(実質収支比率等に係る経年分析!J$49,"▲","-"))),ROUND(VALUE(SUBSTITUTE(実質収支比率等に係る経年分析!J$49,"▲","-")),2),NA())</f>
        <v>-0.14000000000000001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交通災害共済特別会計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草加都市計画新田西部土地区画整理事業特別会計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2.31</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7351</v>
      </c>
      <c r="E42" s="136"/>
      <c r="F42" s="136"/>
      <c r="G42" s="136">
        <f>'実質公債費比率（分子）の構造'!L$52</f>
        <v>6897</v>
      </c>
      <c r="H42" s="136"/>
      <c r="I42" s="136"/>
      <c r="J42" s="136">
        <f>'実質公債費比率（分子）の構造'!M$52</f>
        <v>7589</v>
      </c>
      <c r="K42" s="136"/>
      <c r="L42" s="136"/>
      <c r="M42" s="136">
        <f>'実質公債費比率（分子）の構造'!N$52</f>
        <v>7752</v>
      </c>
      <c r="N42" s="136"/>
      <c r="O42" s="136"/>
      <c r="P42" s="136">
        <f>'実質公債費比率（分子）の構造'!O$52</f>
        <v>7348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128</v>
      </c>
      <c r="C44" s="136"/>
      <c r="D44" s="136"/>
      <c r="E44" s="136">
        <f>'実質公債費比率（分子）の構造'!L$50</f>
        <v>126</v>
      </c>
      <c r="F44" s="136"/>
      <c r="G44" s="136"/>
      <c r="H44" s="136">
        <f>'実質公債費比率（分子）の構造'!M$50</f>
        <v>27</v>
      </c>
      <c r="I44" s="136"/>
      <c r="J44" s="136"/>
      <c r="K44" s="136">
        <f>'実質公債費比率（分子）の構造'!N$50</f>
        <v>72</v>
      </c>
      <c r="L44" s="136"/>
      <c r="M44" s="136"/>
      <c r="N44" s="136">
        <f>'実質公債費比率（分子）の構造'!O$50</f>
        <v>79</v>
      </c>
      <c r="O44" s="136"/>
      <c r="P44" s="136"/>
    </row>
    <row r="45" spans="1:16">
      <c r="A45" s="136" t="s">
        <v>54</v>
      </c>
      <c r="B45" s="136">
        <f>'実質公債費比率（分子）の構造'!K$49</f>
        <v>112</v>
      </c>
      <c r="C45" s="136"/>
      <c r="D45" s="136"/>
      <c r="E45" s="136">
        <f>'実質公債費比率（分子）の構造'!L$49</f>
        <v>134</v>
      </c>
      <c r="F45" s="136"/>
      <c r="G45" s="136"/>
      <c r="H45" s="136">
        <f>'実質公債費比率（分子）の構造'!M$49</f>
        <v>124</v>
      </c>
      <c r="I45" s="136"/>
      <c r="J45" s="136"/>
      <c r="K45" s="136">
        <f>'実質公債費比率（分子）の構造'!N$49</f>
        <v>93</v>
      </c>
      <c r="L45" s="136"/>
      <c r="M45" s="136"/>
      <c r="N45" s="136">
        <f>'実質公債費比率（分子）の構造'!O$49</f>
        <v>150</v>
      </c>
      <c r="O45" s="136"/>
      <c r="P45" s="136"/>
    </row>
    <row r="46" spans="1:16">
      <c r="A46" s="136" t="s">
        <v>55</v>
      </c>
      <c r="B46" s="136">
        <f>'実質公債費比率（分子）の構造'!K$48</f>
        <v>3631</v>
      </c>
      <c r="C46" s="136"/>
      <c r="D46" s="136"/>
      <c r="E46" s="136">
        <f>'実質公債費比率（分子）の構造'!L$48</f>
        <v>3479</v>
      </c>
      <c r="F46" s="136"/>
      <c r="G46" s="136"/>
      <c r="H46" s="136">
        <f>'実質公債費比率（分子）の構造'!M$48</f>
        <v>3547</v>
      </c>
      <c r="I46" s="136"/>
      <c r="J46" s="136"/>
      <c r="K46" s="136">
        <f>'実質公債費比率（分子）の構造'!N$48</f>
        <v>3453</v>
      </c>
      <c r="L46" s="136"/>
      <c r="M46" s="136"/>
      <c r="N46" s="136">
        <f>'実質公債費比率（分子）の構造'!O$48</f>
        <v>3638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5118</v>
      </c>
      <c r="C49" s="136"/>
      <c r="D49" s="136"/>
      <c r="E49" s="136">
        <f>'実質公債費比率（分子）の構造'!L$45</f>
        <v>5150</v>
      </c>
      <c r="F49" s="136"/>
      <c r="G49" s="136"/>
      <c r="H49" s="136">
        <f>'実質公債費比率（分子）の構造'!M$45</f>
        <v>5373</v>
      </c>
      <c r="I49" s="136"/>
      <c r="J49" s="136"/>
      <c r="K49" s="136">
        <f>'実質公債費比率（分子）の構造'!N$45</f>
        <v>5350</v>
      </c>
      <c r="L49" s="136"/>
      <c r="M49" s="136"/>
      <c r="N49" s="136">
        <f>'実質公債費比率（分子）の構造'!O$45</f>
        <v>5067</v>
      </c>
      <c r="O49" s="136"/>
      <c r="P49" s="136"/>
    </row>
    <row r="50" spans="1:16">
      <c r="A50" s="136" t="s">
        <v>59</v>
      </c>
      <c r="B50" s="136" t="e">
        <f>NA()</f>
        <v>#N/A</v>
      </c>
      <c r="C50" s="136">
        <f>IF(ISNUMBER('実質公債費比率（分子）の構造'!K$53),'実質公債費比率（分子）の構造'!K$53,NA())</f>
        <v>1638</v>
      </c>
      <c r="D50" s="136" t="e">
        <f>NA()</f>
        <v>#N/A</v>
      </c>
      <c r="E50" s="136" t="e">
        <f>NA()</f>
        <v>#N/A</v>
      </c>
      <c r="F50" s="136">
        <f>IF(ISNUMBER('実質公債費比率（分子）の構造'!L$53),'実質公債費比率（分子）の構造'!L$53,NA())</f>
        <v>1992</v>
      </c>
      <c r="G50" s="136" t="e">
        <f>NA()</f>
        <v>#N/A</v>
      </c>
      <c r="H50" s="136" t="e">
        <f>NA()</f>
        <v>#N/A</v>
      </c>
      <c r="I50" s="136">
        <f>IF(ISNUMBER('実質公債費比率（分子）の構造'!M$53),'実質公債費比率（分子）の構造'!M$53,NA())</f>
        <v>1482</v>
      </c>
      <c r="J50" s="136" t="e">
        <f>NA()</f>
        <v>#N/A</v>
      </c>
      <c r="K50" s="136" t="e">
        <f>NA()</f>
        <v>#N/A</v>
      </c>
      <c r="L50" s="136">
        <f>IF(ISNUMBER('実質公債費比率（分子）の構造'!N$53),'実質公債費比率（分子）の構造'!N$53,NA())</f>
        <v>1216</v>
      </c>
      <c r="M50" s="136" t="e">
        <f>NA()</f>
        <v>#N/A</v>
      </c>
      <c r="N50" s="136" t="e">
        <f>NA()</f>
        <v>#N/A</v>
      </c>
      <c r="O50" s="136">
        <f>IF(ISNUMBER('実質公債費比率（分子）の構造'!O$53),'実質公債費比率（分子）の構造'!O$53,NA())</f>
        <v>1586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67306</v>
      </c>
      <c r="E56" s="135"/>
      <c r="F56" s="135"/>
      <c r="G56" s="135">
        <f>'将来負担比率（分子）の構造'!J$51</f>
        <v>66878</v>
      </c>
      <c r="H56" s="135"/>
      <c r="I56" s="135"/>
      <c r="J56" s="135">
        <f>'将来負担比率（分子）の構造'!K$51</f>
        <v>67651</v>
      </c>
      <c r="K56" s="135"/>
      <c r="L56" s="135"/>
      <c r="M56" s="135">
        <f>'将来負担比率（分子）の構造'!L$51</f>
        <v>67738</v>
      </c>
      <c r="N56" s="135"/>
      <c r="O56" s="135"/>
      <c r="P56" s="135">
        <f>'将来負担比率（分子）の構造'!M$51</f>
        <v>66812</v>
      </c>
    </row>
    <row r="57" spans="1:16">
      <c r="A57" s="135" t="s">
        <v>35</v>
      </c>
      <c r="B57" s="135"/>
      <c r="C57" s="135"/>
      <c r="D57" s="135">
        <f>'将来負担比率（分子）の構造'!I$50</f>
        <v>15727</v>
      </c>
      <c r="E57" s="135"/>
      <c r="F57" s="135"/>
      <c r="G57" s="135">
        <f>'将来負担比率（分子）の構造'!J$50</f>
        <v>15487</v>
      </c>
      <c r="H57" s="135"/>
      <c r="I57" s="135"/>
      <c r="J57" s="135">
        <f>'将来負担比率（分子）の構造'!K$50</f>
        <v>16212</v>
      </c>
      <c r="K57" s="135"/>
      <c r="L57" s="135"/>
      <c r="M57" s="135">
        <f>'将来負担比率（分子）の構造'!L$50</f>
        <v>15598</v>
      </c>
      <c r="N57" s="135"/>
      <c r="O57" s="135"/>
      <c r="P57" s="135">
        <f>'将来負担比率（分子）の構造'!M$50</f>
        <v>17562</v>
      </c>
    </row>
    <row r="58" spans="1:16">
      <c r="A58" s="135" t="s">
        <v>34</v>
      </c>
      <c r="B58" s="135"/>
      <c r="C58" s="135"/>
      <c r="D58" s="135">
        <f>'将来負担比率（分子）の構造'!I$49</f>
        <v>5311</v>
      </c>
      <c r="E58" s="135"/>
      <c r="F58" s="135"/>
      <c r="G58" s="135">
        <f>'将来負担比率（分子）の構造'!J$49</f>
        <v>9641</v>
      </c>
      <c r="H58" s="135"/>
      <c r="I58" s="135"/>
      <c r="J58" s="135">
        <f>'将来負担比率（分子）の構造'!K$49</f>
        <v>9290</v>
      </c>
      <c r="K58" s="135"/>
      <c r="L58" s="135"/>
      <c r="M58" s="135">
        <f>'将来負担比率（分子）の構造'!L$49</f>
        <v>10521</v>
      </c>
      <c r="N58" s="135"/>
      <c r="O58" s="135"/>
      <c r="P58" s="135">
        <f>'将来負担比率（分子）の構造'!M$49</f>
        <v>11524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34</v>
      </c>
      <c r="C61" s="135"/>
      <c r="D61" s="135"/>
      <c r="E61" s="135">
        <f>'将来負担比率（分子）の構造'!J$46</f>
        <v>30</v>
      </c>
      <c r="F61" s="135"/>
      <c r="G61" s="135"/>
      <c r="H61" s="135">
        <f>'将来負担比率（分子）の構造'!K$46</f>
        <v>31</v>
      </c>
      <c r="I61" s="135"/>
      <c r="J61" s="135"/>
      <c r="K61" s="135">
        <f>'将来負担比率（分子）の構造'!L$46</f>
        <v>21</v>
      </c>
      <c r="L61" s="135"/>
      <c r="M61" s="135"/>
      <c r="N61" s="135">
        <f>'将来負担比率（分子）の構造'!M$46</f>
        <v>2</v>
      </c>
      <c r="O61" s="135"/>
      <c r="P61" s="135"/>
    </row>
    <row r="62" spans="1:16">
      <c r="A62" s="135" t="s">
        <v>29</v>
      </c>
      <c r="B62" s="135">
        <f>'将来負担比率（分子）の構造'!I$45</f>
        <v>10826</v>
      </c>
      <c r="C62" s="135"/>
      <c r="D62" s="135"/>
      <c r="E62" s="135">
        <f>'将来負担比率（分子）の構造'!J$45</f>
        <v>10107</v>
      </c>
      <c r="F62" s="135"/>
      <c r="G62" s="135"/>
      <c r="H62" s="135">
        <f>'将来負担比率（分子）の構造'!K$45</f>
        <v>9103</v>
      </c>
      <c r="I62" s="135"/>
      <c r="J62" s="135"/>
      <c r="K62" s="135">
        <f>'将来負担比率（分子）の構造'!L$45</f>
        <v>8087</v>
      </c>
      <c r="L62" s="135"/>
      <c r="M62" s="135"/>
      <c r="N62" s="135">
        <f>'将来負担比率（分子）の構造'!M$45</f>
        <v>7365</v>
      </c>
      <c r="O62" s="135"/>
      <c r="P62" s="135"/>
    </row>
    <row r="63" spans="1:16">
      <c r="A63" s="135" t="s">
        <v>28</v>
      </c>
      <c r="B63" s="135">
        <f>'将来負担比率（分子）の構造'!I$44</f>
        <v>784</v>
      </c>
      <c r="C63" s="135"/>
      <c r="D63" s="135"/>
      <c r="E63" s="135">
        <f>'将来負担比率（分子）の構造'!J$44</f>
        <v>673</v>
      </c>
      <c r="F63" s="135"/>
      <c r="G63" s="135"/>
      <c r="H63" s="135">
        <f>'将来負担比率（分子）の構造'!K$44</f>
        <v>704</v>
      </c>
      <c r="I63" s="135"/>
      <c r="J63" s="135"/>
      <c r="K63" s="135">
        <f>'将来負担比率（分子）の構造'!L$44</f>
        <v>1216</v>
      </c>
      <c r="L63" s="135"/>
      <c r="M63" s="135"/>
      <c r="N63" s="135">
        <f>'将来負担比率（分子）の構造'!M$44</f>
        <v>2184</v>
      </c>
      <c r="O63" s="135"/>
      <c r="P63" s="135"/>
    </row>
    <row r="64" spans="1:16">
      <c r="A64" s="135" t="s">
        <v>27</v>
      </c>
      <c r="B64" s="135">
        <f>'将来負担比率（分子）の構造'!I$43</f>
        <v>43984</v>
      </c>
      <c r="C64" s="135"/>
      <c r="D64" s="135"/>
      <c r="E64" s="135">
        <f>'将来負担比率（分子）の構造'!J$43</f>
        <v>41286</v>
      </c>
      <c r="F64" s="135"/>
      <c r="G64" s="135"/>
      <c r="H64" s="135">
        <f>'将来負担比率（分子）の構造'!K$43</f>
        <v>38080</v>
      </c>
      <c r="I64" s="135"/>
      <c r="J64" s="135"/>
      <c r="K64" s="135">
        <f>'将来負担比率（分子）の構造'!L$43</f>
        <v>35505</v>
      </c>
      <c r="L64" s="135"/>
      <c r="M64" s="135"/>
      <c r="N64" s="135">
        <f>'将来負担比率（分子）の構造'!M$43</f>
        <v>33758</v>
      </c>
      <c r="O64" s="135"/>
      <c r="P64" s="135"/>
    </row>
    <row r="65" spans="1:16">
      <c r="A65" s="135" t="s">
        <v>26</v>
      </c>
      <c r="B65" s="135">
        <f>'将来負担比率（分子）の構造'!I$42</f>
        <v>4489</v>
      </c>
      <c r="C65" s="135"/>
      <c r="D65" s="135"/>
      <c r="E65" s="135">
        <f>'将来負担比率（分子）の構造'!J$42</f>
        <v>1846</v>
      </c>
      <c r="F65" s="135"/>
      <c r="G65" s="135"/>
      <c r="H65" s="135">
        <f>'将来負担比率（分子）の構造'!K$42</f>
        <v>1717</v>
      </c>
      <c r="I65" s="135"/>
      <c r="J65" s="135"/>
      <c r="K65" s="135">
        <f>'将来負担比率（分子）の構造'!L$42</f>
        <v>1801</v>
      </c>
      <c r="L65" s="135"/>
      <c r="M65" s="135"/>
      <c r="N65" s="135">
        <f>'将来負担比率（分子）の構造'!M$42</f>
        <v>2077</v>
      </c>
      <c r="O65" s="135"/>
      <c r="P65" s="135"/>
    </row>
    <row r="66" spans="1:16">
      <c r="A66" s="135" t="s">
        <v>25</v>
      </c>
      <c r="B66" s="135">
        <f>'将来負担比率（分子）の構造'!I$41</f>
        <v>53695</v>
      </c>
      <c r="C66" s="135"/>
      <c r="D66" s="135"/>
      <c r="E66" s="135">
        <f>'将来負担比率（分子）の構造'!J$41</f>
        <v>56211</v>
      </c>
      <c r="F66" s="135"/>
      <c r="G66" s="135"/>
      <c r="H66" s="135">
        <f>'将来負担比率（分子）の構造'!K$41</f>
        <v>55842</v>
      </c>
      <c r="I66" s="135"/>
      <c r="J66" s="135"/>
      <c r="K66" s="135">
        <f>'将来負担比率（分子）の構造'!L$41</f>
        <v>56184</v>
      </c>
      <c r="L66" s="135"/>
      <c r="M66" s="135"/>
      <c r="N66" s="135">
        <f>'将来負担比率（分子）の構造'!M$41</f>
        <v>57268</v>
      </c>
      <c r="O66" s="135"/>
      <c r="P66" s="135"/>
    </row>
    <row r="67" spans="1:16">
      <c r="A67" s="135" t="s">
        <v>63</v>
      </c>
      <c r="B67" s="135" t="e">
        <f>NA()</f>
        <v>#N/A</v>
      </c>
      <c r="C67" s="135">
        <f>IF(ISNUMBER('将来負担比率（分子）の構造'!I$52), IF('将来負担比率（分子）の構造'!I$52 &lt; 0, 0, '将来負担比率（分子）の構造'!I$52), NA())</f>
        <v>25468</v>
      </c>
      <c r="D67" s="135" t="e">
        <f>NA()</f>
        <v>#N/A</v>
      </c>
      <c r="E67" s="135" t="e">
        <f>NA()</f>
        <v>#N/A</v>
      </c>
      <c r="F67" s="135">
        <f>IF(ISNUMBER('将来負担比率（分子）の構造'!J$52), IF('将来負担比率（分子）の構造'!J$52 &lt; 0, 0, '将来負担比率（分子）の構造'!J$52), NA())</f>
        <v>18148</v>
      </c>
      <c r="G67" s="135" t="e">
        <f>NA()</f>
        <v>#N/A</v>
      </c>
      <c r="H67" s="135" t="e">
        <f>NA()</f>
        <v>#N/A</v>
      </c>
      <c r="I67" s="135">
        <f>IF(ISNUMBER('将来負担比率（分子）の構造'!K$52), IF('将来負担比率（分子）の構造'!K$52 &lt; 0, 0, '将来負担比率（分子）の構造'!K$52), NA())</f>
        <v>12324</v>
      </c>
      <c r="J67" s="135" t="e">
        <f>NA()</f>
        <v>#N/A</v>
      </c>
      <c r="K67" s="135" t="e">
        <f>NA()</f>
        <v>#N/A</v>
      </c>
      <c r="L67" s="135">
        <f>IF(ISNUMBER('将来負担比率（分子）の構造'!L$52), IF('将来負担比率（分子）の構造'!L$52 &lt; 0, 0, '将来負担比率（分子）の構造'!L$52), NA())</f>
        <v>8956</v>
      </c>
      <c r="M67" s="135" t="e">
        <f>NA()</f>
        <v>#N/A</v>
      </c>
      <c r="N67" s="135" t="e">
        <f>NA()</f>
        <v>#N/A</v>
      </c>
      <c r="O67" s="135">
        <f>IF(ISNUMBER('将来負担比率（分子）の構造'!M$52), IF('将来負担比率（分子）の構造'!M$52 &lt; 0, 0, '将来負担比率（分子）の構造'!M$52), NA())</f>
        <v>6756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2017-04-17T09:56:26Z</cp:lastPrinted>
  <dcterms:created xsi:type="dcterms:W3CDTF">2017-02-15T17:04:07Z</dcterms:created>
  <dcterms:modified xsi:type="dcterms:W3CDTF">2017-05-16T07:18:13Z</dcterms:modified>
  <cp:category/>
</cp:coreProperties>
</file>