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5" yWindow="-45" windowWidth="12120" windowHeight="10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U34" i="9"/>
  <c r="U35" i="9" s="1"/>
  <c r="C34" i="9"/>
  <c r="U36" i="9" l="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<sst xmlns="http://schemas.openxmlformats.org/spreadsheetml/2006/main" count="1024" uniqueCount="559">
  <si>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</si>
  <si>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</si>
  <si>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</si>
  <si>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</si>
  <si>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</si>
  <si>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</si>
  <si>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</si>
  <si>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</si>
  <si>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</si>
  <si>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</si>
  <si>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</si>
  <si>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</si>
  <si>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</si>
  <si>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</si>
  <si>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</si>
  <si>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</si>
  <si>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</si>
  <si>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</si>
  <si>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</si>
  <si>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</si>
  <si>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</si>
  <si>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</si>
  <si>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</si>
  <si>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</si>
  <si>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</si>
  <si>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</si>
  <si>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</si>
  <si>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</si>
  <si>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</si>
  <si>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</si>
  <si>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</si>
  <si>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</si>
  <si>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</si>
  <si>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</si>
  <si>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</si>
  <si>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</si>
  <si>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</si>
  <si>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</si>
  <si>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</si>
  <si>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</si>
  <si>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</si>
  <si>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</si>
  <si>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</si>
  <si>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</si>
  <si>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</si>
  <si>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</si>
  <si>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</si>
  <si>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</si>
  <si>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</si>
  <si>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</si>
  <si>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</si>
  <si>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</si>
  <si>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</si>
  <si>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</si>
  <si>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</si>
  <si>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</si>
  <si>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</si>
  <si>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</si>
  <si>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</si>
  <si>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</si>
  <si>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</si>
  <si>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</si>
  <si>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</si>
  <si>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</si>
  <si>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</si>
  <si>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</si>
  <si>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</si>
  <si>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</si>
  <si>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</si>
  <si>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</si>
  <si>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</si>
  <si>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</si>
  <si>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</si>
  <si>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</si>
  <si>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</si>
  <si>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</si>
  <si>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</si>
  <si>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</si>
  <si>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</si>
  <si>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</si>
  <si>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</si>
  <si>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</si>
  <si>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</si>
  <si>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</si>
  <si>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</si>
  <si>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</si>
  <si>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</si>
  <si>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</si>
  <si>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</si>
  <si>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</si>
  <si>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</si>
  <si>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</si>
  <si>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</si>
  <si>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</si>
  <si>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</si>
  <si>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</si>
  <si>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</si>
  <si>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</si>
  <si>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</si>
  <si>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</si>
  <si>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</si>
  <si>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</si>
  <si>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</si>
  <si>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</si>
  <si>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</si>
  <si>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</si>
  <si>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</si>
  <si>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</si>
  <si>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</si>
  <si>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</si>
  <si>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</si>
  <si>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</si>
  <si>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</si>
  <si>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</si>
  <si>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</si>
  <si>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</si>
  <si>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</si>
  <si>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</si>
  <si>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</si>
  <si>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</si>
  <si>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</si>
  <si>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</si>
  <si>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</si>
  <si>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</si>
  <si>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</si>
  <si>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</si>
  <si>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</si>
  <si>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</si>
  <si>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</si>
  <si>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</si>
  <si>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</si>
  <si>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</si>
  <si>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</si>
  <si>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</si>
  <si>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</si>
  <si>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</si>
  <si>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</si>
  <si>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</si>
  <si>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</si>
  <si>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</si>
  <si>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</si>
  <si>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</si>
  <si>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</si>
  <si>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</si>
  <si>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</si>
  <si>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</si>
  <si>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</si>
  <si>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</si>
  <si>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</si>
  <si>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</si>
  <si>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</si>
  <si>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</si>
  <si>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</si>
  <si>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</si>
  <si>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</si>
  <si>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</si>
  <si>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</si>
  <si>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</si>
  <si>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</si>
  <si>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</si>
  <si>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</si>
  <si>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</si>
  <si>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</si>
  <si>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</si>
  <si>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</si>
  <si>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</si>
  <si>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</si>
  <si>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</si>
  <si>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</si>
  <si>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</si>
  <si>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</si>
  <si>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</si>
  <si>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</si>
  <si>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</si>
  <si>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</si>
  <si>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</si>
  <si>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</si>
  <si>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</si>
  <si>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</si>
  <si>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</si>
  <si>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</si>
  <si>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</si>
  <si>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</si>
  <si>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</si>
  <si>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</si>
  <si>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</si>
  <si>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</si>
  <si>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</si>
  <si>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</si>
  <si>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</si>
  <si>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</si>
  <si>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</si>
  <si>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埼玉県上里町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</si>
  <si>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</si>
  <si>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</si>
  <si>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</si>
  <si>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</si>
  <si>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</si>
  <si>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</si>
  <si>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</si>
  <si>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</si>
  <si>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</si>
  <si>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</si>
  <si>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</si>
  <si>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</si>
  <si>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</si>
  <si>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</si>
  <si>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</si>
  <si>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</si>
  <si>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</si>
  <si>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</si>
  <si>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</si>
  <si>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</si>
  <si>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</si>
  <si>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</si>
  <si>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</si>
  <si>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</si>
  <si>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</si>
  <si>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</si>
  <si>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</si>
  <si>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</si>
  <si>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</si>
  <si>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</si>
  <si>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</si>
  <si>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</si>
  <si>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</si>
  <si>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</si>
  <si>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</si>
  <si>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</si>
  <si>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</si>
  <si>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</si>
  <si>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</si>
  <si>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</si>
  <si>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</si>
  <si>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</si>
  <si>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</si>
  <si>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</si>
  <si>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</si>
  <si>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</si>
  <si>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</si>
  <si>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</si>
  <si>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</si>
  <si>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</si>
  <si>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</si>
  <si>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</si>
  <si>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</si>
  <si>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</si>
  <si>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</si>
  <si>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</si>
  <si>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</si>
  <si>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</si>
  <si>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</si>
  <si>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</si>
  <si>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</si>
  <si>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</si>
  <si>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</si>
  <si>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</si>
  <si>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</si>
  <si>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</si>
  <si>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</si>
  <si>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</si>
  <si>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</si>
  <si>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</si>
  <si>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</si>
  <si>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</si>
  <si>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</si>
  <si>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</si>
  <si>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</si>
  <si>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</si>
  <si>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</si>
  <si>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</si>
  <si>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</si>
  <si>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</si>
  <si>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</si>
  <si>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</si>
  <si>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</si>
  <si>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</si>
  <si>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</si>
  <si>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</si>
  <si>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</si>
  <si>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</si>
  <si>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</si>
  <si>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</si>
  <si>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</si>
  <si>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</si>
  <si>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</si>
  <si>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</si>
  <si>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</si>
  <si>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</si>
  <si>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</si>
  <si>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</si>
  <si>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</si>
  <si>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</si>
  <si>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</si>
  <si>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</si>
  <si>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</si>
  <si>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</si>
  <si>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</si>
  <si>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</si>
  <si>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</si>
  <si>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</si>
  <si>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</si>
  <si>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</si>
  <si>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</si>
  <si>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</si>
  <si>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</si>
  <si>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</si>
  <si>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</si>
  <si>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</si>
  <si>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</si>
  <si>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</si>
  <si>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</si>
  <si>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</si>
  <si>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</si>
  <si>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</si>
  <si>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</si>
  <si>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</si>
  <si>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</si>
  <si>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</si>
  <si>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</si>
  <si>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</si>
  <si>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</si>
  <si>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</si>
  <si>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</si>
  <si>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</si>
  <si>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</si>
  <si>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</si>
  <si>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</si>
  <si>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</si>
  <si>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</si>
  <si>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</si>
  <si>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</si>
  <si>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</si>
  <si>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</si>
  <si>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</si>
  <si>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</si>
  <si>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</si>
  <si>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</si>
  <si>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</si>
  <si>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</si>
  <si>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埼玉県上里町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</si>
  <si>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</si>
  <si>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</si>
  <si>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</si>
  <si>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</si>
  <si>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</si>
  <si>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</si>
  <si>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</si>
  <si>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</si>
  <si>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</si>
  <si>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</si>
  <si>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</si>
  <si>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</si>
  <si>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</si>
  <si>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</si>
  <si>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</si>
  <si>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</si>
  <si>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</si>
  <si>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</si>
  <si>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</si>
  <si>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</si>
  <si>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</si>
  <si>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</si>
  <si>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</si>
  <si>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</si>
  <si>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</si>
  <si>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</si>
  <si>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</si>
  <si>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</si>
  <si>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</si>
  <si>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</si>
  <si>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</si>
  <si>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</si>
  <si>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</si>
  <si>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</si>
  <si>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</si>
  <si>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</si>
  <si>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</si>
  <si>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</si>
  <si>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</si>
  <si>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</si>
  <si>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</si>
  <si>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</si>
  <si>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</si>
  <si>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</si>
  <si>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</si>
  <si>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</si>
  <si>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</si>
  <si>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</si>
  <si>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</si>
  <si>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</si>
  <si>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</si>
  <si>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</si>
  <si>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</si>
  <si>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</si>
  <si>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</si>
  <si>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</si>
  <si>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</si>
  <si>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</si>
  <si>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</si>
  <si>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</si>
  <si>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</si>
  <si>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</si>
  <si>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</si>
  <si>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</si>
  <si>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</si>
  <si>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</si>
  <si>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</si>
  <si>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</si>
  <si>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</si>
  <si>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</si>
  <si>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</si>
  <si>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</si>
  <si>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</si>
  <si>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</si>
  <si>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</si>
  <si>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</si>
  <si>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</si>
  <si>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</si>
  <si>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</si>
  <si>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</si>
  <si>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</si>
  <si>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</si>
  <si>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</si>
  <si>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</si>
  <si>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</si>
  <si>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</si>
  <si>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</si>
  <si>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</si>
  <si>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</si>
  <si>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</si>
  <si>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</si>
  <si>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</si>
  <si>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</si>
  <si>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</si>
  <si>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</si>
  <si>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</si>
  <si>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</si>
  <si>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</si>
  <si>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</si>
  <si>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</si>
  <si>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</si>
  <si>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</si>
  <si>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</si>
  <si>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</si>
  <si>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</si>
  <si>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</si>
  <si>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</si>
  <si>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</si>
  <si>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</si>
  <si>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</si>
  <si>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</si>
  <si>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</si>
  <si>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</si>
  <si>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</si>
  <si>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</si>
  <si>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</si>
  <si>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</si>
  <si>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</si>
  <si>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</si>
  <si>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</si>
  <si>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</si>
  <si>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</si>
  <si>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</si>
  <si>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</si>
  <si>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</si>
  <si>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</si>
  <si>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</si>
  <si>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</si>
  <si>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</si>
  <si>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</si>
  <si>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</si>
  <si>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</si>
  <si>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</si>
  <si>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</si>
  <si>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</si>
  <si>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</si>
  <si>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</si>
  <si>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</si>
  <si>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</si>
  <si>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</si>
  <si>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</si>
  <si>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</si>
  <si>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</si>
  <si>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</si>
  <si>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</si>
  <si>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</si>
  <si>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</si>
  <si>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</si>
  <si>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</si>
  <si>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</si>
  <si>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</si>
  <si>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</si>
  <si>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</si>
  <si>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</si>
  <si>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</si>
  <si>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</si>
  <si>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</si>
  <si>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</si>
  <si>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</si>
  <si>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</si>
  <si>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</si>
  <si>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</si>
  <si>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</si>
  <si>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</si>
  <si>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</si>
  <si>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</si>
  <si>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</si>
  <si>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</si>
  <si>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</si>
  <si>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</si>
  <si>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</si>
  <si>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</si>
  <si>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</si>
  <si>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</si>
  <si>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</si>
  <si>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</si>
  <si>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</si>
  <si>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</si>
  <si>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</si>
  <si>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</si>
  <si>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</si>
  <si>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</si>
  <si>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</si>
  <si>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</si>
  <si>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</si>
  <si>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</si>
  <si>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</si>
  <si>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4.50</t>
  </si>
  <si>
    <t>一般会計</t>
  </si>
  <si>
    <t>国民健康保険特別会計</t>
  </si>
  <si>
    <t>水道事業会計</t>
  </si>
  <si>
    <t>介護保険特別会計</t>
  </si>
  <si>
    <t>下水道事業会計</t>
  </si>
  <si>
    <t>農業集落排水事業特別会計</t>
  </si>
  <si>
    <t>後期高齢者医療特別会計</t>
  </si>
  <si>
    <t>その他会計（赤字）</t>
  </si>
  <si>
    <t>その他会計（黒字）</t>
  </si>
  <si>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</si>
  <si>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t>
    <rPh sb="0" eb="2">
      <t>ホンジョウ</t>
    </rPh>
    <rPh sb="2" eb="4">
      <t>カミサト</t>
    </rPh>
    <rPh sb="4" eb="6">
      <t>ガッコウ</t>
    </rPh>
    <rPh sb="6" eb="8">
      <t>キュウショク</t>
    </rPh>
    <phoneticPr fontId="22"/>
  </si>
  <si>
    <t>埼玉県後期高齢者医療広域連合</t>
  </si>
  <si>
    <t>埼玉県市町村総合事務組合</t>
  </si>
  <si>
    <t>彩の国さいたま人づくり広域連合</t>
  </si>
  <si>
    <t>上里町土地開発公社</t>
    <rPh sb="0" eb="3">
      <t>カミサトマチ</t>
    </rPh>
    <rPh sb="3" eb="5">
      <t>トチ</t>
    </rPh>
    <rPh sb="5" eb="7">
      <t>カイハツ</t>
    </rPh>
    <rPh sb="7" eb="9">
      <t>コウシャ</t>
    </rPh>
    <phoneticPr fontId="22"/>
  </si>
  <si>
    <t>上里町勤労文化協会</t>
    <rPh sb="0" eb="3">
      <t>カミサトマチ</t>
    </rPh>
    <rPh sb="3" eb="5">
      <t>キンロウ</t>
    </rPh>
    <rPh sb="5" eb="7">
      <t>ブンカ</t>
    </rPh>
    <rPh sb="7" eb="9">
      <t>キョウカイ</t>
    </rPh>
    <phoneticPr fontId="2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</si>
  <si>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</si>
  <si>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</si>
  <si>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</si>
  <si>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</si>
  <si>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</si>
  <si>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</si>
  <si>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</si>
  <si>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</si>
  <si>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</si>
  <si>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</si>
  <si>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</si>
  <si>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</si>
  <si>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</si>
  <si>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上里町の平成27年度の将来負担比率は25.9%となっており、類似団体内平均値20.2%に対し5.7ポイント高い数値となっています。平成23年度以降逓減が続いていますが、さらなる健全化が求められます。
　一方、平成27年度の実質公債費比率は9.2%となっており、類似団体内平均値7.1%に対し2.1ポイント高い数値となっています。平成23年度以降、10%前後の数値で推移しています。今後、増加が見込まれる公共施設の更新や長寿命化に係る費用については、起債を活用することも想定されることから、公共施設総合管理計画や個別計画により、計画的な財政措置を行うことで償還額を平準化することが必要です。</t>
    <rPh sb="1" eb="4">
      <t>カミサトマチ</t>
    </rPh>
    <rPh sb="5" eb="7">
      <t>ヘイセイ</t>
    </rPh>
    <rPh sb="9" eb="11">
      <t>ネンド</t>
    </rPh>
    <rPh sb="12" eb="14">
      <t>ショウライ</t>
    </rPh>
    <rPh sb="14" eb="16">
      <t>フタン</t>
    </rPh>
    <rPh sb="16" eb="18">
      <t>ヒリツ</t>
    </rPh>
    <rPh sb="31" eb="33">
      <t>ルイジ</t>
    </rPh>
    <rPh sb="33" eb="35">
      <t>ダンタイ</t>
    </rPh>
    <rPh sb="35" eb="36">
      <t>ナイ</t>
    </rPh>
    <rPh sb="36" eb="39">
      <t>ヘイキンチ</t>
    </rPh>
    <rPh sb="45" eb="46">
      <t>タイ</t>
    </rPh>
    <rPh sb="54" eb="55">
      <t>タカ</t>
    </rPh>
    <rPh sb="56" eb="58">
      <t>スウチ</t>
    </rPh>
    <rPh sb="66" eb="68">
      <t>ヘイセイ</t>
    </rPh>
    <rPh sb="70" eb="72">
      <t>ネンド</t>
    </rPh>
    <rPh sb="72" eb="74">
      <t>イコウ</t>
    </rPh>
    <rPh sb="74" eb="76">
      <t>テイゲン</t>
    </rPh>
    <rPh sb="77" eb="78">
      <t>ツヅ</t>
    </rPh>
    <rPh sb="89" eb="92">
      <t>ケンゼンカ</t>
    </rPh>
    <rPh sb="93" eb="94">
      <t>モト</t>
    </rPh>
    <rPh sb="102" eb="104">
      <t>イッポウ</t>
    </rPh>
    <rPh sb="105" eb="107">
      <t>ヘイセイ</t>
    </rPh>
    <rPh sb="109" eb="111">
      <t>ネンド</t>
    </rPh>
    <rPh sb="112" eb="114">
      <t>ジッシツ</t>
    </rPh>
    <rPh sb="114" eb="117">
      <t>コウサイヒ</t>
    </rPh>
    <rPh sb="117" eb="119">
      <t>ヒリツ</t>
    </rPh>
    <rPh sb="131" eb="133">
      <t>ルイジ</t>
    </rPh>
    <rPh sb="133" eb="135">
      <t>ダンタイ</t>
    </rPh>
    <rPh sb="135" eb="136">
      <t>ナイ</t>
    </rPh>
    <rPh sb="136" eb="139">
      <t>ヘイキンチ</t>
    </rPh>
    <rPh sb="144" eb="145">
      <t>タイ</t>
    </rPh>
    <rPh sb="153" eb="154">
      <t>タカ</t>
    </rPh>
    <rPh sb="155" eb="157">
      <t>スウチ</t>
    </rPh>
    <rPh sb="165" eb="167">
      <t>ヘイセイ</t>
    </rPh>
    <rPh sb="169" eb="173">
      <t>ネンドイコウ</t>
    </rPh>
    <rPh sb="177" eb="179">
      <t>ゼンゴ</t>
    </rPh>
    <rPh sb="180" eb="182">
      <t>スウチ</t>
    </rPh>
    <rPh sb="183" eb="185">
      <t>スイイ</t>
    </rPh>
    <rPh sb="191" eb="193">
      <t>コンゴ</t>
    </rPh>
    <rPh sb="194" eb="196">
      <t>ゾウカ</t>
    </rPh>
    <rPh sb="197" eb="199">
      <t>ミコ</t>
    </rPh>
    <rPh sb="202" eb="204">
      <t>コウキョウ</t>
    </rPh>
    <rPh sb="204" eb="206">
      <t>シセツ</t>
    </rPh>
    <rPh sb="207" eb="209">
      <t>コウシン</t>
    </rPh>
    <rPh sb="210" eb="211">
      <t>チョウ</t>
    </rPh>
    <rPh sb="211" eb="214">
      <t>ジュミョウカ</t>
    </rPh>
    <rPh sb="215" eb="216">
      <t>カカ</t>
    </rPh>
    <rPh sb="217" eb="219">
      <t>ヒヨウ</t>
    </rPh>
    <rPh sb="225" eb="227">
      <t>キサイ</t>
    </rPh>
    <rPh sb="228" eb="230">
      <t>カツヨウ</t>
    </rPh>
    <rPh sb="235" eb="237">
      <t>ソウテイ</t>
    </rPh>
    <rPh sb="245" eb="247">
      <t>コウキョウ</t>
    </rPh>
    <rPh sb="247" eb="249">
      <t>シセツ</t>
    </rPh>
    <rPh sb="249" eb="251">
      <t>ソウゴウ</t>
    </rPh>
    <rPh sb="251" eb="253">
      <t>カンリ</t>
    </rPh>
    <rPh sb="253" eb="255">
      <t>ケイカク</t>
    </rPh>
    <rPh sb="256" eb="258">
      <t>コベツ</t>
    </rPh>
    <rPh sb="258" eb="260">
      <t>ケイカク</t>
    </rPh>
    <rPh sb="264" eb="267">
      <t>ケイカクテキ</t>
    </rPh>
    <rPh sb="268" eb="270">
      <t>ザイセイ</t>
    </rPh>
    <rPh sb="270" eb="272">
      <t>ソチ</t>
    </rPh>
    <rPh sb="273" eb="274">
      <t>オコナ</t>
    </rPh>
    <rPh sb="278" eb="280">
      <t>ショウカン</t>
    </rPh>
    <rPh sb="280" eb="281">
      <t>ガク</t>
    </rPh>
    <rPh sb="290" eb="2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</si>
</sst>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13798</c:v>
                </c:pt>
                <c:pt idx="1">
                  <c:v>28822</c:v>
                </c:pt>
                <c:pt idx="2">
                  <c:v>58767</c:v>
                </c:pt>
                <c:pt idx="3">
                  <c:v>28046</c:v>
                </c:pt>
                <c:pt idx="4">
                  <c:v>39521</c:v>
                </c:pt>
              </c:numCache>
            </c:numRef>
          </c:val>
          <c:smooth val="0"/>
        </c:ser>
        <c:dLbls>
          <c:showLegendKey val="0"/>
          <c:showVal val="0"/>
          <c:showCatName val="0"/>
          <c:showSerName val="0"/>
          <c:showPercent val="0"/>
          <c:showBubbleSize val="0"/>
        </c:dLbls>
        <c:marker val="1"/>
        <c:smooth val="0"/>
        <c:axId val="89243648"/>
        <c:axId val="89245184"/>
      </c:lineChart>
      <c:catAx>
        <c:axId val="89243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5184"/>
        <c:crosses val="autoZero"/>
        <c:auto val="1"/>
        <c:lblAlgn val="ctr"/>
        <c:lblOffset val="100"/>
        <c:tickLblSkip val="1"/>
        <c:tickMarkSkip val="1"/>
        <c:noMultiLvlLbl val="0"/>
      </c:catAx>
      <c:valAx>
        <c:axId val="892451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4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9.0299999999999994</c:v>
                </c:pt>
                <c:pt idx="1">
                  <c:v>10.62</c:v>
                </c:pt>
                <c:pt idx="2">
                  <c:v>9.66</c:v>
                </c:pt>
                <c:pt idx="3">
                  <c:v>9.76</c:v>
                </c:pt>
                <c:pt idx="4">
                  <c:v>13.22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18.61</c:v>
                </c:pt>
                <c:pt idx="1">
                  <c:v>22.13</c:v>
                </c:pt>
                <c:pt idx="2">
                  <c:v>18.12</c:v>
                </c:pt>
                <c:pt idx="3">
                  <c:v>18.649999999999999</c:v>
                </c:pt>
                <c:pt idx="4">
                  <c:v>17.149999999999999</c:v>
                </c:pt>
              </c:numCache>
            </c:numRef>
          </c:val>
        </c:ser>
        <c:dLbls>
          <c:showLegendKey val="0"/>
          <c:showVal val="0"/>
          <c:showCatName val="0"/>
          <c:showSerName val="0"/>
          <c:showPercent val="0"/>
          <c:showBubbleSize val="0"/>
        </c:dLbls>
        <c:gapWidth val="250"/>
        <c:overlap val="100"/>
        <c:axId val="67302528"/>
        <c:axId val="6730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4.63</c:v>
                </c:pt>
                <c:pt idx="1">
                  <c:v>4.9800000000000004</c:v>
                </c:pt>
                <c:pt idx="2">
                  <c:v>-4.5</c:v>
                </c:pt>
                <c:pt idx="3">
                  <c:v>0.34</c:v>
                </c:pt>
                <c:pt idx="4">
                  <c:v>2.48</c:v>
                </c:pt>
              </c:numCache>
            </c:numRef>
          </c:val>
          <c:smooth val="0"/>
        </c:ser>
        <c:dLbls>
          <c:showLegendKey val="0"/>
          <c:showVal val="0"/>
          <c:showCatName val="0"/>
          <c:showSerName val="0"/>
          <c:showPercent val="0"/>
          <c:showBubbleSize val="0"/>
        </c:dLbls>
        <c:marker val="1"/>
        <c:smooth val="0"/>
        <c:axId val="67302528"/>
        <c:axId val="67304448"/>
      </c:lineChart>
      <c:catAx>
        <c:axId val="673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304448"/>
        <c:crosses val="autoZero"/>
        <c:auto val="1"/>
        <c:lblAlgn val="ctr"/>
        <c:lblOffset val="100"/>
        <c:tickLblSkip val="1"/>
        <c:tickMarkSkip val="1"/>
        <c:noMultiLvlLbl val="0"/>
      </c:catAx>
      <c:valAx>
        <c:axId val="6730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3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0.18</c:v>
                </c:pt>
                <c:pt idx="2">
                  <c:v>#N/A</c:v>
                </c:pt>
                <c:pt idx="3">
                  <c:v>0.33</c:v>
                </c:pt>
                <c:pt idx="4">
                  <c:v>#N/A</c:v>
                </c:pt>
                <c:pt idx="5">
                  <c:v>1.25</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0.03</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0.33</c:v>
                </c:pt>
                <c:pt idx="8">
                  <c:v>#N/A</c:v>
                </c:pt>
                <c:pt idx="9">
                  <c:v>0.75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0.08</c:v>
                </c:pt>
                <c:pt idx="2">
                  <c:v>#N/A</c:v>
                </c:pt>
                <c:pt idx="3">
                  <c:v>0.65</c:v>
                </c:pt>
                <c:pt idx="4">
                  <c:v>#N/A</c:v>
                </c:pt>
                <c:pt idx="5">
                  <c:v>0.48</c:v>
                </c:pt>
                <c:pt idx="6">
                  <c:v>#N/A</c:v>
                </c:pt>
                <c:pt idx="7">
                  <c:v>0.97</c:v>
                </c:pt>
                <c:pt idx="8">
                  <c:v>#N/A</c:v>
                </c:pt>
                <c:pt idx="9">
                  <c:v>1.39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11.61</c:v>
                </c:pt>
                <c:pt idx="2">
                  <c:v>#N/A</c:v>
                </c:pt>
                <c:pt idx="3">
                  <c:v>12.29</c:v>
                </c:pt>
                <c:pt idx="4">
                  <c:v>#N/A</c:v>
                </c:pt>
                <c:pt idx="5">
                  <c:v>12.19</c:v>
                </c:pt>
                <c:pt idx="6">
                  <c:v>#N/A</c:v>
                </c:pt>
                <c:pt idx="7">
                  <c:v>6.33</c:v>
                </c:pt>
                <c:pt idx="8">
                  <c:v>#N/A</c:v>
                </c:pt>
                <c:pt idx="9">
                  <c:v>4.17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4.53</c:v>
                </c:pt>
                <c:pt idx="2">
                  <c:v>#N/A</c:v>
                </c:pt>
                <c:pt idx="3">
                  <c:v>4.72</c:v>
                </c:pt>
                <c:pt idx="4">
                  <c:v>#N/A</c:v>
                </c:pt>
                <c:pt idx="5">
                  <c:v>4.21</c:v>
                </c:pt>
                <c:pt idx="6">
                  <c:v>#N/A</c:v>
                </c:pt>
                <c:pt idx="7">
                  <c:v>3.96</c:v>
                </c:pt>
                <c:pt idx="8">
                  <c:v>#N/A</c:v>
                </c:pt>
                <c:pt idx="9">
                  <c:v>4.88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c:v>
                </c:pt>
                <c:pt idx="2">
                  <c:v>#N/A</c:v>
                </c:pt>
                <c:pt idx="3">
                  <c:v>10.36</c:v>
                </c:pt>
                <c:pt idx="4">
                  <c:v>#N/A</c:v>
                </c:pt>
                <c:pt idx="5">
                  <c:v>9.58</c:v>
                </c:pt>
                <c:pt idx="6">
                  <c:v>#N/A</c:v>
                </c:pt>
                <c:pt idx="7">
                  <c:v>9.76</c:v>
                </c:pt>
                <c:pt idx="8">
                  <c:v>#N/A</c:v>
                </c:pt>
                <c:pt idx="9">
                  <c:v>13.22</c:v>
                </c:pt>
              </c:numCache>
            </c:numRef>
          </c:val>
        </c:ser>
        <c:dLbls>
          <c:showLegendKey val="0"/>
          <c:showVal val="0"/>
          <c:showCatName val="0"/>
          <c:showSerName val="0"/>
          <c:showPercent val="0"/>
          <c:showBubbleSize val="0"/>
        </c:dLbls>
        <c:gapWidth val="150"/>
        <c:overlap val="100"/>
        <c:axId val="67664512"/>
        <c:axId val="67674496"/>
      </c:barChart>
      <c:catAx>
        <c:axId val="676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674496"/>
        <c:crosses val="autoZero"/>
        <c:auto val="1"/>
        <c:lblAlgn val="ctr"/>
        <c:lblOffset val="100"/>
        <c:tickLblSkip val="1"/>
        <c:tickMarkSkip val="1"/>
        <c:noMultiLvlLbl val="0"/>
      </c:catAx>
      <c:valAx>
        <c:axId val="6767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66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611</c:v>
                </c:pt>
                <c:pt idx="5">
                  <c:v>636</c:v>
                </c:pt>
                <c:pt idx="8">
                  <c:v>669</c:v>
                </c:pt>
                <c:pt idx="11">
                  <c:v>701</c:v>
                </c:pt>
                <c:pt idx="14">
                  <c:v>695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60</c:v>
                </c:pt>
                <c:pt idx="3">
                  <c:v>57</c:v>
                </c:pt>
                <c:pt idx="6">
                  <c:v>474</c:v>
                </c:pt>
                <c:pt idx="9">
                  <c:v>21</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299</c:v>
                </c:pt>
                <c:pt idx="3">
                  <c:v>309</c:v>
                </c:pt>
                <c:pt idx="6">
                  <c:v>284</c:v>
                </c:pt>
                <c:pt idx="9">
                  <c:v>158</c:v>
                </c:pt>
                <c:pt idx="12">
                  <c:v>118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96</c:v>
                </c:pt>
                <c:pt idx="3">
                  <c:v>94</c:v>
                </c:pt>
                <c:pt idx="6">
                  <c:v>122</c:v>
                </c:pt>
                <c:pt idx="9">
                  <c:v>132</c:v>
                </c:pt>
                <c:pt idx="12">
                  <c:v>155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676</c:v>
                </c:pt>
                <c:pt idx="3">
                  <c:v>662</c:v>
                </c:pt>
                <c:pt idx="6">
                  <c:v>675</c:v>
                </c:pt>
                <c:pt idx="9">
                  <c:v>695</c:v>
                </c:pt>
                <c:pt idx="12">
                  <c:v>672</c:v>
                </c:pt>
              </c:numCache>
            </c:numRef>
          </c:val>
        </c:ser>
        <c:dLbls>
          <c:showLegendKey val="0"/>
          <c:showVal val="0"/>
          <c:showCatName val="0"/>
          <c:showSerName val="0"/>
          <c:showPercent val="0"/>
          <c:showBubbleSize val="0"/>
        </c:dLbls>
        <c:gapWidth val="100"/>
        <c:overlap val="100"/>
        <c:axId val="68040576"/>
        <c:axId val="68042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520</c:v>
                </c:pt>
                <c:pt idx="2">
                  <c:v>#N/A</c:v>
                </c:pt>
                <c:pt idx="3">
                  <c:v>#N/A</c:v>
                </c:pt>
                <c:pt idx="4">
                  <c:v>486</c:v>
                </c:pt>
                <c:pt idx="5">
                  <c:v>#N/A</c:v>
                </c:pt>
                <c:pt idx="6">
                  <c:v>#N/A</c:v>
                </c:pt>
                <c:pt idx="7">
                  <c:v>886</c:v>
                </c:pt>
                <c:pt idx="8">
                  <c:v>#N/A</c:v>
                </c:pt>
                <c:pt idx="9">
                  <c:v>#N/A</c:v>
                </c:pt>
                <c:pt idx="10">
                  <c:v>305</c:v>
                </c:pt>
                <c:pt idx="11">
                  <c:v>#N/A</c:v>
                </c:pt>
                <c:pt idx="12">
                  <c:v>#N/A</c:v>
                </c:pt>
                <c:pt idx="13">
                  <c:v>271</c:v>
                </c:pt>
                <c:pt idx="14">
                  <c:v>#N/A</c:v>
                </c:pt>
              </c:numCache>
            </c:numRef>
          </c:val>
          <c:smooth val="0"/>
        </c:ser>
        <c:dLbls>
          <c:showLegendKey val="0"/>
          <c:showVal val="0"/>
          <c:showCatName val="0"/>
          <c:showSerName val="0"/>
          <c:showPercent val="0"/>
          <c:showBubbleSize val="0"/>
        </c:dLbls>
        <c:marker val="1"/>
        <c:smooth val="0"/>
        <c:axId val="68040576"/>
        <c:axId val="68042752"/>
      </c:lineChart>
      <c:catAx>
        <c:axId val="6804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042752"/>
        <c:crosses val="autoZero"/>
        <c:auto val="1"/>
        <c:lblAlgn val="ctr"/>
        <c:lblOffset val="100"/>
        <c:tickLblSkip val="1"/>
        <c:tickMarkSkip val="1"/>
        <c:noMultiLvlLbl val="0"/>
      </c:catAx>
      <c:valAx>
        <c:axId val="6804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04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6921</c:v>
                </c:pt>
                <c:pt idx="5">
                  <c:v>7447</c:v>
                </c:pt>
                <c:pt idx="8">
                  <c:v>7986</c:v>
                </c:pt>
                <c:pt idx="11">
                  <c:v>8352</c:v>
                </c:pt>
                <c:pt idx="14">
                  <c:v>8357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c:v>
                </c:pt>
                <c:pt idx="5">
                  <c:v>3</c:v>
                </c:pt>
                <c:pt idx="8">
                  <c:v>2</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2232</c:v>
                </c:pt>
                <c:pt idx="5">
                  <c:v>2701</c:v>
                </c:pt>
                <c:pt idx="8">
                  <c:v>2956</c:v>
                </c:pt>
                <c:pt idx="11">
                  <c:v>3349</c:v>
                </c:pt>
                <c:pt idx="14">
                  <c:v>3288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415</c:v>
                </c:pt>
                <c:pt idx="3">
                  <c:v>92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1847</c:v>
                </c:pt>
                <c:pt idx="3">
                  <c:v>1576</c:v>
                </c:pt>
                <c:pt idx="6">
                  <c:v>1090</c:v>
                </c:pt>
                <c:pt idx="9">
                  <c:v>901</c:v>
                </c:pt>
                <c:pt idx="12">
                  <c:v>815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1069</c:v>
                </c:pt>
                <c:pt idx="3">
                  <c:v>797</c:v>
                </c:pt>
                <c:pt idx="6">
                  <c:v>576</c:v>
                </c:pt>
                <c:pt idx="9">
                  <c:v>823</c:v>
                </c:pt>
                <c:pt idx="12">
                  <c:v>792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2337</c:v>
                </c:pt>
                <c:pt idx="3">
                  <c:v>2871</c:v>
                </c:pt>
                <c:pt idx="6">
                  <c:v>2877</c:v>
                </c:pt>
                <c:pt idx="9">
                  <c:v>2873</c:v>
                </c:pt>
                <c:pt idx="12">
                  <c:v>2790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223</c:v>
                </c:pt>
                <c:pt idx="3">
                  <c:v>181</c:v>
                </c:pt>
                <c:pt idx="6">
                  <c:v>144</c:v>
                </c:pt>
                <c:pt idx="9">
                  <c:v>124</c:v>
                </c:pt>
                <c:pt idx="12">
                  <c:v>107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6519</c:v>
                </c:pt>
                <c:pt idx="3">
                  <c:v>6956</c:v>
                </c:pt>
                <c:pt idx="6">
                  <c:v>8087</c:v>
                </c:pt>
                <c:pt idx="9">
                  <c:v>8418</c:v>
                </c:pt>
                <c:pt idx="12">
                  <c:v>8520</c:v>
                </c:pt>
              </c:numCache>
            </c:numRef>
          </c:val>
        </c:ser>
        <c:dLbls>
          <c:showLegendKey val="0"/>
          <c:showVal val="0"/>
          <c:showCatName val="0"/>
          <c:showSerName val="0"/>
          <c:showPercent val="0"/>
          <c:showBubbleSize val="0"/>
        </c:dLbls>
        <c:gapWidth val="100"/>
        <c:overlap val="100"/>
        <c:axId val="67606400"/>
        <c:axId val="67612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3254</c:v>
                </c:pt>
                <c:pt idx="2">
                  <c:v>#N/A</c:v>
                </c:pt>
                <c:pt idx="3">
                  <c:v>#N/A</c:v>
                </c:pt>
                <c:pt idx="4">
                  <c:v>2321</c:v>
                </c:pt>
                <c:pt idx="5">
                  <c:v>#N/A</c:v>
                </c:pt>
                <c:pt idx="6">
                  <c:v>#N/A</c:v>
                </c:pt>
                <c:pt idx="7">
                  <c:v>1830</c:v>
                </c:pt>
                <c:pt idx="8">
                  <c:v>#N/A</c:v>
                </c:pt>
                <c:pt idx="9">
                  <c:v>#N/A</c:v>
                </c:pt>
                <c:pt idx="10">
                  <c:v>1438</c:v>
                </c:pt>
                <c:pt idx="11">
                  <c:v>#N/A</c:v>
                </c:pt>
                <c:pt idx="12">
                  <c:v>#N/A</c:v>
                </c:pt>
                <c:pt idx="13">
                  <c:v>1377</c:v>
                </c:pt>
                <c:pt idx="14">
                  <c:v>#N/A</c:v>
                </c:pt>
              </c:numCache>
            </c:numRef>
          </c:val>
          <c:smooth val="0"/>
        </c:ser>
        <c:dLbls>
          <c:showLegendKey val="0"/>
          <c:showVal val="0"/>
          <c:showCatName val="0"/>
          <c:showSerName val="0"/>
          <c:showPercent val="0"/>
          <c:showBubbleSize val="0"/>
        </c:dLbls>
        <c:marker val="1"/>
        <c:smooth val="0"/>
        <c:axId val="67606400"/>
        <c:axId val="67612672"/>
      </c:lineChart>
      <c:catAx>
        <c:axId val="6760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612672"/>
        <c:crosses val="autoZero"/>
        <c:auto val="1"/>
        <c:lblAlgn val="ctr"/>
        <c:lblOffset val="100"/>
        <c:tickLblSkip val="1"/>
        <c:tickMarkSkip val="1"/>
        <c:noMultiLvlLbl val="0"/>
      </c:catAx>
      <c:valAx>
        <c:axId val="6761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60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7352064"/>
        <c:axId val="67353600"/>
      </c:scatterChart>
      <c:valAx>
        <c:axId val="67352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353600"/>
        <c:crosses val="autoZero"/>
        <c:crossBetween val="midCat"/>
      </c:valAx>
      <c:valAx>
        <c:axId val="67353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352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10.6</c:v>
                </c:pt>
                <c:pt idx="1">
                  <c:v>9.9</c:v>
                </c:pt>
                <c:pt idx="2">
                  <c:v>11.9</c:v>
                </c:pt>
                <c:pt idx="3">
                  <c:v>10.6</c:v>
                </c:pt>
                <c:pt idx="4">
                  <c:v>9.1999999999999993</c:v>
                </c:pt>
              </c:numCache>
            </c:numRef>
          </c:xVal>
          <c:yVal>
            <c:numRef>
              <c:f>公会計指標分析・財政指標組合せ分析表!$K$73:$O$73</c:f>
              <c:numCache>
                <c:formatCode>#,##0.0;"▲ "#,##0.0</c:formatCode>
                <c:ptCount val="5"/>
                <c:pt idx="0">
                  <c:v>61.5</c:v>
                </c:pt>
                <c:pt idx="1">
                  <c:v>44.3</c:v>
                </c:pt>
                <c:pt idx="2">
                  <c:v>34.5</c:v>
                </c:pt>
                <c:pt idx="3">
                  <c:v>27.6</c:v>
                </c:pt>
                <c:pt idx="4">
                  <c:v>25.9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68102784"/>
        <c:axId val="68141824"/>
      </c:scatterChart>
      <c:valAx>
        <c:axId val="68102784"/>
        <c:scaling>
          <c:orientation val="minMax"/>
          <c:max val="12.3"/>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141824"/>
        <c:crosses val="autoZero"/>
        <c:crossBetween val="midCat"/>
      </c:valAx>
      <c:valAx>
        <c:axId val="68141824"/>
        <c:scaling>
          <c:orientation val="minMax"/>
          <c:max val="6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1027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元利償還金等については、一般会計における</a:t>
          </a:r>
          <a:r>
            <a:rPr kumimoji="1" lang="ja-JP" altLang="en-US" sz="1400">
              <a:solidFill>
                <a:schemeClr val="dk1"/>
              </a:solidFill>
              <a:effectLst/>
              <a:latin typeface="+mn-lt"/>
              <a:ea typeface="+mn-ea"/>
              <a:cs typeface="+mn-cs"/>
            </a:rPr>
            <a:t>地方道路事業債の借入れ</a:t>
          </a:r>
          <a:r>
            <a:rPr kumimoji="1" lang="ja-JP" altLang="ja-JP" sz="1400">
              <a:solidFill>
                <a:schemeClr val="dk1"/>
              </a:solidFill>
              <a:effectLst/>
              <a:latin typeface="+mn-lt"/>
              <a:ea typeface="+mn-ea"/>
              <a:cs typeface="+mn-cs"/>
            </a:rPr>
            <a:t>抑制</a:t>
          </a:r>
          <a:r>
            <a:rPr kumimoji="1" lang="ja-JP" altLang="en-US" sz="1400">
              <a:solidFill>
                <a:schemeClr val="dk1"/>
              </a:solidFill>
              <a:effectLst/>
              <a:latin typeface="+mn-lt"/>
              <a:ea typeface="+mn-ea"/>
              <a:cs typeface="+mn-cs"/>
            </a:rPr>
            <a:t>及び大口の償還終了や金利見直し等の影響で２，３００万円の減少となっている。しかし、今後は中学校改築事業に係る地方債の償還が開始となることから増加が想定される。今後は</a:t>
          </a:r>
          <a:r>
            <a:rPr lang="ja-JP" altLang="ja-JP" sz="1400">
              <a:solidFill>
                <a:schemeClr val="dk1"/>
              </a:solidFill>
              <a:effectLst/>
              <a:latin typeface="+mn-lt"/>
              <a:ea typeface="+mn-ea"/>
              <a:cs typeface="+mn-cs"/>
            </a:rPr>
            <a:t>公共施設の大規模改修事業等が見込まれることから</a:t>
          </a:r>
          <a:r>
            <a:rPr lang="ja-JP" altLang="en-US" sz="1400">
              <a:solidFill>
                <a:schemeClr val="dk1"/>
              </a:solidFill>
              <a:effectLst/>
              <a:latin typeface="+mn-lt"/>
              <a:ea typeface="+mn-ea"/>
              <a:cs typeface="+mn-cs"/>
            </a:rPr>
            <a:t>基金を主体とした財源確保が必要になる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また、公営企業債の償還については、下水道事業の進捗に伴う上昇であるので、今後事業進捗の調整によりコントロールが必要となってくる。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組合等の償還については、徐々に減少しているが、</a:t>
          </a:r>
          <a:r>
            <a:rPr kumimoji="1" lang="ja-JP" altLang="ja-JP" sz="1400">
              <a:solidFill>
                <a:schemeClr val="dk1"/>
              </a:solidFill>
              <a:effectLst/>
              <a:latin typeface="+mn-lt"/>
              <a:ea typeface="+mn-ea"/>
              <a:cs typeface="+mn-cs"/>
            </a:rPr>
            <a:t>一部事務組合所有資産の老朽化対策等の実施が予定されているため、</a:t>
          </a:r>
          <a:r>
            <a:rPr kumimoji="1" lang="ja-JP" altLang="en-US" sz="1400">
              <a:solidFill>
                <a:schemeClr val="dk1"/>
              </a:solidFill>
              <a:effectLst/>
              <a:latin typeface="+mn-lt"/>
              <a:ea typeface="+mn-ea"/>
              <a:cs typeface="+mn-cs"/>
            </a:rPr>
            <a:t>一般会計において</a:t>
          </a:r>
          <a:r>
            <a:rPr kumimoji="1" lang="ja-JP" altLang="ja-JP" sz="1400">
              <a:solidFill>
                <a:schemeClr val="dk1"/>
              </a:solidFill>
              <a:effectLst/>
              <a:latin typeface="+mn-lt"/>
              <a:ea typeface="+mn-ea"/>
              <a:cs typeface="+mn-cs"/>
            </a:rPr>
            <a:t>計画的な基金への積立てにより</a:t>
          </a:r>
          <a:r>
            <a:rPr kumimoji="1" lang="ja-JP" altLang="en-US" sz="1400">
              <a:solidFill>
                <a:schemeClr val="dk1"/>
              </a:solidFill>
              <a:effectLst/>
              <a:latin typeface="+mn-lt"/>
              <a:ea typeface="+mn-ea"/>
              <a:cs typeface="+mn-cs"/>
            </a:rPr>
            <a:t>財源確保を行う必要がある。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将来負担額は、臨時財政対策債や中学校改築事業の実施により一般会計等に係る地方債が</a:t>
          </a: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億程度の増額となった</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中学校改築事業</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充当可能財源となる地方交付税算入となる地方債借入れを</a:t>
          </a:r>
          <a:r>
            <a:rPr kumimoji="1" lang="ja-JP" altLang="en-US" sz="1400">
              <a:solidFill>
                <a:schemeClr val="dk1"/>
              </a:solidFill>
              <a:effectLst/>
              <a:latin typeface="+mn-lt"/>
              <a:ea typeface="+mn-ea"/>
              <a:cs typeface="+mn-cs"/>
            </a:rPr>
            <a:t>行いましたが、一般単独分も混在していることから基準財政需要額算入見込額は微増となっている。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a:t>
          </a:r>
          <a:r>
            <a:rPr lang="ja-JP" altLang="ja-JP" sz="1400">
              <a:solidFill>
                <a:schemeClr val="dk1"/>
              </a:solidFill>
              <a:effectLst/>
              <a:latin typeface="+mn-lt"/>
              <a:ea typeface="+mn-ea"/>
              <a:cs typeface="+mn-cs"/>
            </a:rPr>
            <a:t>公共施設の大規模改修事業等が見込まれることから、</a:t>
          </a:r>
          <a:r>
            <a:rPr lang="ja-JP" altLang="en-US" sz="1400">
              <a:solidFill>
                <a:schemeClr val="dk1"/>
              </a:solidFill>
              <a:effectLst/>
              <a:latin typeface="+mn-lt"/>
              <a:ea typeface="+mn-ea"/>
              <a:cs typeface="+mn-cs"/>
            </a:rPr>
            <a:t>資産保有に係る維持経費と工事費の償還について十分な検討が必要となる。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なお、組合等負担等見込額は減少しているが、</a:t>
          </a:r>
          <a:r>
            <a:rPr kumimoji="1" lang="ja-JP" altLang="ja-JP" sz="1400">
              <a:solidFill>
                <a:schemeClr val="dk1"/>
              </a:solidFill>
              <a:effectLst/>
              <a:latin typeface="+mn-lt"/>
              <a:ea typeface="+mn-ea"/>
              <a:cs typeface="+mn-cs"/>
            </a:rPr>
            <a:t>一部事務組合所有資産の老朽化対策等の実施が予定されているため</a:t>
          </a:r>
          <a:r>
            <a:rPr kumimoji="1" lang="ja-JP" altLang="en-US" sz="1400">
              <a:solidFill>
                <a:schemeClr val="dk1"/>
              </a:solidFill>
              <a:effectLst/>
              <a:latin typeface="+mn-lt"/>
              <a:ea typeface="+mn-ea"/>
              <a:cs typeface="+mn-cs"/>
            </a:rPr>
            <a:t>増加への懸念がある。</a:t>
          </a:r>
          <a:endParaRPr kumimoji="1"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公共施設の大規模改修事業等が見込まれることから、</a:t>
          </a:r>
          <a:r>
            <a:rPr kumimoji="1" lang="ja-JP" altLang="ja-JP" sz="1400">
              <a:solidFill>
                <a:schemeClr val="dk1"/>
              </a:solidFill>
              <a:effectLst/>
              <a:latin typeface="+mn-lt"/>
              <a:ea typeface="+mn-ea"/>
              <a:cs typeface="+mn-cs"/>
            </a:rPr>
            <a:t>充当可能基金の更なる増加を図</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財政負担の軽減と平準化を積極的に行う。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的な景気動向は上向いているものの、本町における町税は、個人・法人のみならず、地価の下落等により、固定資産税も減収傾向となっています。町税全体を平成２３年度と比較すると２．４％減少していることから、町税の徴収強化を行い滞納額の圧縮により、歳入の確保に努める。</a:t>
          </a:r>
        </a:p>
        <a:p>
          <a:r>
            <a:rPr kumimoji="1" lang="ja-JP" altLang="en-US" sz="1300">
              <a:latin typeface="ＭＳ Ｐゴシック"/>
            </a:rPr>
            <a:t>　歳出では退職職員数の減少が見込まれることから、退職による人件費の減少から増加へ転じることが予測されるため、今後も引き続き、行政評価等による事務事業の見直しや、公共施設総合管理計画による施設の見直し、民間委託、指定管理者制度の実施などにより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70" name="直線コネクタ 69"/>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99984</xdr:rowOff>
    </xdr:from>
    <xdr:ext cx="762000" cy="259045"/>
    <xdr:sp macro="" textlink="">
      <xdr:nvSpPr>
        <xdr:cNvPr id="71"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6350</xdr:rowOff>
    </xdr:to>
    <xdr:cxnSp macro="">
      <xdr:nvCxnSpPr>
        <xdr:cNvPr id="73" name="直線コネクタ 72"/>
        <xdr:cNvCxnSpPr/>
      </xdr:nvCxnSpPr>
      <xdr:spPr>
        <a:xfrm flipV="1">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60070</xdr:rowOff>
    </xdr:from>
    <xdr:ext cx="736600" cy="259045"/>
    <xdr:sp macro="" textlink="">
      <xdr:nvSpPr>
        <xdr:cNvPr id="75" name="テキスト ボックス 74"/>
        <xdr:cNvSpPr txBox="1"/>
      </xdr:nvSpPr>
      <xdr:spPr>
        <a:xfrm>
          <a:off x="3733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40</xdr:row>
      <xdr:rowOff>6350</xdr:rowOff>
    </xdr:to>
    <xdr:cxnSp macro="">
      <xdr:nvCxnSpPr>
        <xdr:cNvPr id="76" name="直線コネクタ 75"/>
        <xdr:cNvCxnSpPr/>
      </xdr:nvCxnSpPr>
      <xdr:spPr>
        <a:xfrm>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39</xdr:row>
      <xdr:rowOff>160565</xdr:rowOff>
    </xdr:to>
    <xdr:cxnSp macro="">
      <xdr:nvCxnSpPr>
        <xdr:cNvPr id="79" name="直線コネクタ 78"/>
        <xdr:cNvCxnSpPr/>
      </xdr:nvCxnSpPr>
      <xdr:spPr>
        <a:xfrm>
          <a:off x="1447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8362</xdr:rowOff>
    </xdr:from>
    <xdr:ext cx="762000" cy="259045"/>
    <xdr:sp macro="" textlink="">
      <xdr:nvSpPr>
        <xdr:cNvPr id="83" name="テキスト ボックス 82"/>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5" name="円/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7" name="円/楕円 96"/>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8" name="テキスト ボックス 97"/>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昨年から</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ポイント改善し類似団体平均を上回る結果となっている。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退職者数の</a:t>
          </a:r>
          <a:r>
            <a:rPr lang="ja-JP" altLang="en-US" sz="1300" b="0" i="0" baseline="0">
              <a:solidFill>
                <a:schemeClr val="dk1"/>
              </a:solidFill>
              <a:effectLst/>
              <a:latin typeface="+mn-lt"/>
              <a:ea typeface="+mn-ea"/>
              <a:cs typeface="+mn-cs"/>
            </a:rPr>
            <a:t>影響</a:t>
          </a:r>
          <a:r>
            <a:rPr lang="ja-JP" altLang="ja-JP" sz="1300" b="0" i="0" baseline="0">
              <a:solidFill>
                <a:schemeClr val="dk1"/>
              </a:solidFill>
              <a:effectLst/>
              <a:latin typeface="+mn-lt"/>
              <a:ea typeface="+mn-ea"/>
              <a:cs typeface="+mn-cs"/>
            </a:rPr>
            <a:t>によ</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の減や、償還額の大きな地方債償還完了により昨年度と比較して</a:t>
          </a:r>
          <a:r>
            <a:rPr lang="ja-JP" altLang="ja-JP" sz="1300" b="0" i="0" baseline="0">
              <a:solidFill>
                <a:schemeClr val="dk1"/>
              </a:solidFill>
              <a:effectLst/>
              <a:latin typeface="+mn-lt"/>
              <a:ea typeface="+mn-ea"/>
              <a:cs typeface="+mn-cs"/>
            </a:rPr>
            <a:t>１．０ポイント改善し類似団体平均を上回る結果となっている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しかし、今後、平成２５年度から実施してきた中</a:t>
          </a:r>
          <a:r>
            <a:rPr lang="ja-JP" altLang="ja-JP" sz="1300" b="0" i="0" baseline="0">
              <a:solidFill>
                <a:schemeClr val="dk1"/>
              </a:solidFill>
              <a:effectLst/>
              <a:latin typeface="+mn-lt"/>
              <a:ea typeface="+mn-ea"/>
              <a:cs typeface="+mn-cs"/>
            </a:rPr>
            <a:t>学校改築事業の償還開始による公債費の</a:t>
          </a:r>
          <a:r>
            <a:rPr lang="ja-JP" altLang="en-US" sz="1300" b="0" i="0" baseline="0">
              <a:solidFill>
                <a:schemeClr val="dk1"/>
              </a:solidFill>
              <a:effectLst/>
              <a:latin typeface="+mn-lt"/>
              <a:ea typeface="+mn-ea"/>
              <a:cs typeface="+mn-cs"/>
            </a:rPr>
            <a:t>大幅な増加や</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公共施設の大</a:t>
          </a:r>
          <a:r>
            <a:rPr lang="ja-JP" altLang="ja-JP" sz="1300">
              <a:solidFill>
                <a:schemeClr val="dk1"/>
              </a:solidFill>
              <a:effectLst/>
              <a:latin typeface="+mn-lt"/>
              <a:ea typeface="+mn-ea"/>
              <a:cs typeface="+mn-cs"/>
            </a:rPr>
            <a:t>規模</a:t>
          </a:r>
          <a:r>
            <a:rPr lang="ja-JP" altLang="en-US" sz="1300">
              <a:solidFill>
                <a:schemeClr val="dk1"/>
              </a:solidFill>
              <a:effectLst/>
              <a:latin typeface="+mn-lt"/>
              <a:ea typeface="+mn-ea"/>
              <a:cs typeface="+mn-cs"/>
            </a:rPr>
            <a:t>改修</a:t>
          </a:r>
          <a:r>
            <a:rPr lang="ja-JP" altLang="ja-JP" sz="1300">
              <a:solidFill>
                <a:schemeClr val="dk1"/>
              </a:solidFill>
              <a:effectLst/>
              <a:latin typeface="+mn-lt"/>
              <a:ea typeface="+mn-ea"/>
              <a:cs typeface="+mn-cs"/>
            </a:rPr>
            <a:t>事業</a:t>
          </a:r>
          <a:r>
            <a:rPr lang="ja-JP" altLang="en-US" sz="1300">
              <a:solidFill>
                <a:schemeClr val="dk1"/>
              </a:solidFill>
              <a:effectLst/>
              <a:latin typeface="+mn-lt"/>
              <a:ea typeface="+mn-ea"/>
              <a:cs typeface="+mn-cs"/>
            </a:rPr>
            <a:t>等が見込まれることから</a:t>
          </a:r>
          <a:r>
            <a:rPr lang="ja-JP" altLang="ja-JP" sz="1300">
              <a:solidFill>
                <a:schemeClr val="dk1"/>
              </a:solidFill>
              <a:effectLst/>
              <a:latin typeface="+mn-lt"/>
              <a:ea typeface="+mn-ea"/>
              <a:cs typeface="+mn-cs"/>
            </a:rPr>
            <a:t>、公債費の影響によ</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経常収支比率</a:t>
          </a:r>
          <a:r>
            <a:rPr lang="ja-JP" altLang="en-US" sz="1300">
              <a:solidFill>
                <a:schemeClr val="dk1"/>
              </a:solidFill>
              <a:effectLst/>
              <a:latin typeface="+mn-lt"/>
              <a:ea typeface="+mn-ea"/>
              <a:cs typeface="+mn-cs"/>
            </a:rPr>
            <a:t>の</a:t>
          </a:r>
          <a:r>
            <a:rPr lang="ja-JP" altLang="ja-JP" sz="1300">
              <a:solidFill>
                <a:schemeClr val="dk1"/>
              </a:solidFill>
              <a:effectLst/>
              <a:latin typeface="+mn-lt"/>
              <a:ea typeface="+mn-ea"/>
              <a:cs typeface="+mn-cs"/>
            </a:rPr>
            <a:t>上昇</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見込</a:t>
          </a:r>
          <a:r>
            <a:rPr lang="ja-JP" altLang="en-US" sz="1300">
              <a:solidFill>
                <a:schemeClr val="dk1"/>
              </a:solidFill>
              <a:effectLst/>
              <a:latin typeface="+mn-lt"/>
              <a:ea typeface="+mn-ea"/>
              <a:cs typeface="+mn-cs"/>
            </a:rPr>
            <a:t>まれる。</a:t>
          </a:r>
          <a:endParaRPr lang="en-US" altLang="ja-JP" sz="130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　このため</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地方債借入抑制を目的として、</a:t>
          </a:r>
          <a:r>
            <a:rPr lang="ja-JP" altLang="ja-JP" sz="1300">
              <a:solidFill>
                <a:schemeClr val="dk1"/>
              </a:solidFill>
              <a:effectLst/>
              <a:latin typeface="+mn-lt"/>
              <a:ea typeface="+mn-ea"/>
              <a:cs typeface="+mn-cs"/>
            </a:rPr>
            <a:t>基金への積立て強化に努める。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61</xdr:row>
      <xdr:rowOff>90424</xdr:rowOff>
    </xdr:to>
    <xdr:cxnSp macro="">
      <xdr:nvCxnSpPr>
        <xdr:cNvPr id="131" name="直線コネクタ 130"/>
        <xdr:cNvCxnSpPr/>
      </xdr:nvCxnSpPr>
      <xdr:spPr>
        <a:xfrm flipV="1">
          <a:off x="4114800" y="1050061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62</xdr:row>
      <xdr:rowOff>29972</xdr:rowOff>
    </xdr:to>
    <xdr:cxnSp macro="">
      <xdr:nvCxnSpPr>
        <xdr:cNvPr id="134" name="直線コネクタ 133"/>
        <xdr:cNvCxnSpPr/>
      </xdr:nvCxnSpPr>
      <xdr:spPr>
        <a:xfrm flipV="1">
          <a:off x="3225800" y="105488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6" name="テキスト ボックス 135"/>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153162</xdr:rowOff>
    </xdr:from>
    <xdr:to>
      <xdr:col>4</xdr:col>
      <xdr:colOff>482600</xdr:colOff>
      <xdr:row>62</xdr:row>
      <xdr:rowOff>29972</xdr:rowOff>
    </xdr:to>
    <xdr:cxnSp macro="">
      <xdr:nvCxnSpPr>
        <xdr:cNvPr id="137" name="直線コネクタ 136"/>
        <xdr:cNvCxnSpPr/>
      </xdr:nvCxnSpPr>
      <xdr:spPr>
        <a:xfrm>
          <a:off x="2336800" y="106116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83058</xdr:rowOff>
    </xdr:to>
    <xdr:cxnSp macro="">
      <xdr:nvCxnSpPr>
        <xdr:cNvPr id="140" name="直線コネクタ 139"/>
        <xdr:cNvCxnSpPr/>
      </xdr:nvCxnSpPr>
      <xdr:spPr>
        <a:xfrm flipV="1">
          <a:off x="1447800" y="106116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50" name="円/楕円 149"/>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51"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2" name="円/楕円 151"/>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3" name="テキスト ボックス 152"/>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4" name="円/楕円 153"/>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5" name="テキスト ボックス 154"/>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102362</xdr:rowOff>
    </xdr:from>
    <xdr:to>
      <xdr:col>3</xdr:col>
      <xdr:colOff>330200</xdr:colOff>
      <xdr:row>62</xdr:row>
      <xdr:rowOff>32512</xdr:rowOff>
    </xdr:to>
    <xdr:sp macro="" textlink="">
      <xdr:nvSpPr>
        <xdr:cNvPr id="156" name="円/楕円 155"/>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42689</xdr:rowOff>
    </xdr:from>
    <xdr:ext cx="762000" cy="259045"/>
    <xdr:sp macro="" textlink="">
      <xdr:nvSpPr>
        <xdr:cNvPr id="157" name="テキスト ボックス 156"/>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8" name="円/楕円 157"/>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144035</xdr:rowOff>
    </xdr:from>
    <xdr:ext cx="762000" cy="259045"/>
    <xdr:sp macro="" textlink="">
      <xdr:nvSpPr>
        <xdr:cNvPr id="159" name="テキスト ボックス 158"/>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[74,418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類似団体内では１位であり、他の団体と比べ職員数が少ないことが大きな要因であるが、ゴミ処理、消防、学校給食業務等を一部事務組合で行っていることも影響している。</a:t>
          </a:r>
          <a:endParaRPr kumimoji="1" lang="en-US" altLang="ja-JP" sz="1300">
            <a:latin typeface="ＭＳ Ｐゴシック"/>
          </a:endParaRPr>
        </a:p>
        <a:p>
          <a:r>
            <a:rPr kumimoji="1" lang="ja-JP" altLang="en-US" sz="1300">
              <a:latin typeface="ＭＳ Ｐゴシック"/>
            </a:rPr>
            <a:t>　また、物件費についても、行財政改革による物件費抑制の状況を維持していることから低水準を維持している。</a:t>
          </a:r>
        </a:p>
        <a:p>
          <a:r>
            <a:rPr kumimoji="1" lang="ja-JP" altLang="en-US" sz="1300">
              <a:latin typeface="ＭＳ Ｐゴシック"/>
            </a:rPr>
            <a:t>　今後も適正な職員の定員管理等により人件費や物件費と併せて一部事務組合への負担金なども含めた経費の抑制に努める。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60770</xdr:rowOff>
    </xdr:from>
    <xdr:to>
      <xdr:col>7</xdr:col>
      <xdr:colOff>152400</xdr:colOff>
      <xdr:row>81</xdr:row>
      <xdr:rowOff>62858</xdr:rowOff>
    </xdr:to>
    <xdr:cxnSp macro="">
      <xdr:nvCxnSpPr>
        <xdr:cNvPr id="193" name="直線コネクタ 192"/>
        <xdr:cNvCxnSpPr/>
      </xdr:nvCxnSpPr>
      <xdr:spPr>
        <a:xfrm>
          <a:off x="4114800" y="13948220"/>
          <a:ext cx="8382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100951</xdr:rowOff>
    </xdr:from>
    <xdr:ext cx="762000" cy="259045"/>
    <xdr:sp macro="" textlink="">
      <xdr:nvSpPr>
        <xdr:cNvPr id="194" name="人件費・物件費等の状況平均値テキスト"/>
        <xdr:cNvSpPr txBox="1"/>
      </xdr:nvSpPr>
      <xdr:spPr>
        <a:xfrm>
          <a:off x="5041900" y="1398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48682</xdr:rowOff>
    </xdr:from>
    <xdr:to>
      <xdr:col>6</xdr:col>
      <xdr:colOff>0</xdr:colOff>
      <xdr:row>81</xdr:row>
      <xdr:rowOff>60770</xdr:rowOff>
    </xdr:to>
    <xdr:cxnSp macro="">
      <xdr:nvCxnSpPr>
        <xdr:cNvPr id="196" name="直線コネクタ 195"/>
        <xdr:cNvCxnSpPr/>
      </xdr:nvCxnSpPr>
      <xdr:spPr>
        <a:xfrm>
          <a:off x="3225800" y="13936132"/>
          <a:ext cx="889000" cy="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9837</xdr:rowOff>
    </xdr:from>
    <xdr:ext cx="736600" cy="259045"/>
    <xdr:sp macro="" textlink="">
      <xdr:nvSpPr>
        <xdr:cNvPr id="198" name="テキスト ボックス 197"/>
        <xdr:cNvSpPr txBox="1"/>
      </xdr:nvSpPr>
      <xdr:spPr>
        <a:xfrm>
          <a:off x="3733800" y="140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48682</xdr:rowOff>
    </xdr:from>
    <xdr:to>
      <xdr:col>4</xdr:col>
      <xdr:colOff>482600</xdr:colOff>
      <xdr:row>81</xdr:row>
      <xdr:rowOff>54817</xdr:rowOff>
    </xdr:to>
    <xdr:cxnSp macro="">
      <xdr:nvCxnSpPr>
        <xdr:cNvPr id="199" name="直線コネクタ 198"/>
        <xdr:cNvCxnSpPr/>
      </xdr:nvCxnSpPr>
      <xdr:spPr>
        <a:xfrm flipV="1">
          <a:off x="2336800" y="13936132"/>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54817</xdr:rowOff>
    </xdr:from>
    <xdr:to>
      <xdr:col>3</xdr:col>
      <xdr:colOff>279400</xdr:colOff>
      <xdr:row>81</xdr:row>
      <xdr:rowOff>67376</xdr:rowOff>
    </xdr:to>
    <xdr:cxnSp macro="">
      <xdr:nvCxnSpPr>
        <xdr:cNvPr id="202" name="直線コネクタ 201"/>
        <xdr:cNvCxnSpPr/>
      </xdr:nvCxnSpPr>
      <xdr:spPr>
        <a:xfrm flipV="1">
          <a:off x="1447800" y="13942267"/>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12058</xdr:rowOff>
    </xdr:from>
    <xdr:to>
      <xdr:col>7</xdr:col>
      <xdr:colOff>203200</xdr:colOff>
      <xdr:row>81</xdr:row>
      <xdr:rowOff>113658</xdr:rowOff>
    </xdr:to>
    <xdr:sp macro="" textlink="">
      <xdr:nvSpPr>
        <xdr:cNvPr id="212" name="円/楕円 211"/>
        <xdr:cNvSpPr/>
      </xdr:nvSpPr>
      <xdr:spPr>
        <a:xfrm>
          <a:off x="4902200" y="138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104785</xdr:rowOff>
    </xdr:from>
    <xdr:ext cx="762000" cy="259045"/>
    <xdr:sp macro="" textlink="">
      <xdr:nvSpPr>
        <xdr:cNvPr id="213" name="人件費・物件費等の状況該当値テキスト"/>
        <xdr:cNvSpPr txBox="1"/>
      </xdr:nvSpPr>
      <xdr:spPr>
        <a:xfrm>
          <a:off x="5041900" y="138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9970</xdr:rowOff>
    </xdr:from>
    <xdr:to>
      <xdr:col>6</xdr:col>
      <xdr:colOff>50800</xdr:colOff>
      <xdr:row>81</xdr:row>
      <xdr:rowOff>111570</xdr:rowOff>
    </xdr:to>
    <xdr:sp macro="" textlink="">
      <xdr:nvSpPr>
        <xdr:cNvPr id="214" name="円/楕円 213"/>
        <xdr:cNvSpPr/>
      </xdr:nvSpPr>
      <xdr:spPr>
        <a:xfrm>
          <a:off x="4064000" y="138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121747</xdr:rowOff>
    </xdr:from>
    <xdr:ext cx="736600" cy="259045"/>
    <xdr:sp macro="" textlink="">
      <xdr:nvSpPr>
        <xdr:cNvPr id="215" name="テキスト ボックス 214"/>
        <xdr:cNvSpPr txBox="1"/>
      </xdr:nvSpPr>
      <xdr:spPr>
        <a:xfrm>
          <a:off x="3733800" y="136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73,379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169332</xdr:rowOff>
    </xdr:from>
    <xdr:to>
      <xdr:col>4</xdr:col>
      <xdr:colOff>533400</xdr:colOff>
      <xdr:row>81</xdr:row>
      <xdr:rowOff>99482</xdr:rowOff>
    </xdr:to>
    <xdr:sp macro="" textlink="">
      <xdr:nvSpPr>
        <xdr:cNvPr id="216" name="円/楕円 215"/>
        <xdr:cNvSpPr/>
      </xdr:nvSpPr>
      <xdr:spPr>
        <a:xfrm>
          <a:off x="3175000" y="138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109659</xdr:rowOff>
    </xdr:from>
    <xdr:ext cx="762000" cy="259045"/>
    <xdr:sp macro="" textlink="">
      <xdr:nvSpPr>
        <xdr:cNvPr id="217" name="テキスト ボックス 216"/>
        <xdr:cNvSpPr txBox="1"/>
      </xdr:nvSpPr>
      <xdr:spPr>
        <a:xfrm>
          <a:off x="2844800" y="1365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4017</xdr:rowOff>
    </xdr:from>
    <xdr:to>
      <xdr:col>3</xdr:col>
      <xdr:colOff>330200</xdr:colOff>
      <xdr:row>81</xdr:row>
      <xdr:rowOff>105617</xdr:rowOff>
    </xdr:to>
    <xdr:sp macro="" textlink="">
      <xdr:nvSpPr>
        <xdr:cNvPr id="218" name="円/楕円 217"/>
        <xdr:cNvSpPr/>
      </xdr:nvSpPr>
      <xdr:spPr>
        <a:xfrm>
          <a:off x="2286000" y="138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115794</xdr:rowOff>
    </xdr:from>
    <xdr:ext cx="762000" cy="259045"/>
    <xdr:sp macro="" textlink="">
      <xdr:nvSpPr>
        <xdr:cNvPr id="219" name="テキスト ボックス 218"/>
        <xdr:cNvSpPr txBox="1"/>
      </xdr:nvSpPr>
      <xdr:spPr>
        <a:xfrm>
          <a:off x="1955800" y="1366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16576</xdr:rowOff>
    </xdr:from>
    <xdr:to>
      <xdr:col>2</xdr:col>
      <xdr:colOff>127000</xdr:colOff>
      <xdr:row>81</xdr:row>
      <xdr:rowOff>118176</xdr:rowOff>
    </xdr:to>
    <xdr:sp macro="" textlink="">
      <xdr:nvSpPr>
        <xdr:cNvPr id="220" name="円/楕円 219"/>
        <xdr:cNvSpPr/>
      </xdr:nvSpPr>
      <xdr:spPr>
        <a:xfrm>
          <a:off x="1397000" y="139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128353</xdr:rowOff>
    </xdr:from>
    <xdr:ext cx="762000" cy="259045"/>
    <xdr:sp macro="" textlink="">
      <xdr:nvSpPr>
        <xdr:cNvPr id="221" name="テキスト ボックス 220"/>
        <xdr:cNvSpPr txBox="1"/>
      </xdr:nvSpPr>
      <xdr:spPr>
        <a:xfrm>
          <a:off x="1066800" y="1367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昨年度と比較して１．３ポイント上昇することになりました。退職職員数の変動や</a:t>
          </a:r>
          <a:r>
            <a:rPr kumimoji="1" lang="ja-JP" altLang="ja-JP" sz="1300">
              <a:solidFill>
                <a:schemeClr val="dk1"/>
              </a:solidFill>
              <a:effectLst/>
              <a:latin typeface="+mn-lt"/>
              <a:ea typeface="+mn-ea"/>
              <a:cs typeface="+mn-cs"/>
            </a:rPr>
            <a:t>職員</a:t>
          </a:r>
          <a:r>
            <a:rPr kumimoji="1" lang="ja-JP" altLang="en-US" sz="1300">
              <a:solidFill>
                <a:schemeClr val="dk1"/>
              </a:solidFill>
              <a:effectLst/>
              <a:latin typeface="+mn-lt"/>
              <a:ea typeface="+mn-ea"/>
              <a:cs typeface="+mn-cs"/>
            </a:rPr>
            <a:t>構成</a:t>
          </a:r>
          <a:r>
            <a:rPr kumimoji="1" lang="ja-JP" altLang="ja-JP" sz="1300">
              <a:solidFill>
                <a:schemeClr val="dk1"/>
              </a:solidFill>
              <a:effectLst/>
              <a:latin typeface="+mn-lt"/>
              <a:ea typeface="+mn-ea"/>
              <a:cs typeface="+mn-cs"/>
            </a:rPr>
            <a:t>の変動などにより</a:t>
          </a:r>
          <a:r>
            <a:rPr kumimoji="1" lang="ja-JP" altLang="en-US" sz="1300">
              <a:solidFill>
                <a:schemeClr val="dk1"/>
              </a:solidFill>
              <a:effectLst/>
              <a:latin typeface="+mn-lt"/>
              <a:ea typeface="+mn-ea"/>
              <a:cs typeface="+mn-cs"/>
            </a:rPr>
            <a:t>上昇しました。</a:t>
          </a:r>
          <a:r>
            <a:rPr kumimoji="1" lang="ja-JP" altLang="ja-JP" sz="1300">
              <a:solidFill>
                <a:schemeClr val="dk1"/>
              </a:solidFill>
              <a:effectLst/>
              <a:latin typeface="+mn-lt"/>
              <a:ea typeface="+mn-ea"/>
              <a:cs typeface="+mn-cs"/>
            </a:rPr>
            <a:t>類似団体や全国平均と比較しても上回っているため、住民に理解を得られるよう引き続き給与の適性化に努める。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60537</xdr:rowOff>
    </xdr:from>
    <xdr:to>
      <xdr:col>24</xdr:col>
      <xdr:colOff>558800</xdr:colOff>
      <xdr:row>86</xdr:row>
      <xdr:rowOff>21166</xdr:rowOff>
    </xdr:to>
    <xdr:cxnSp macro="">
      <xdr:nvCxnSpPr>
        <xdr:cNvPr id="250" name="直線コネクタ 249"/>
        <xdr:cNvCxnSpPr/>
      </xdr:nvCxnSpPr>
      <xdr:spPr>
        <a:xfrm flipV="1">
          <a:off x="17018000" y="13776537"/>
          <a:ext cx="0" cy="989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1"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2" name="直線コネクタ 251"/>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146914</xdr:rowOff>
    </xdr:from>
    <xdr:ext cx="762000" cy="259045"/>
    <xdr:sp macro="" textlink="">
      <xdr:nvSpPr>
        <xdr:cNvPr id="253" name="給与水準   （国との比較）最大値テキスト"/>
        <xdr:cNvSpPr txBox="1"/>
      </xdr:nvSpPr>
      <xdr:spPr>
        <a:xfrm>
          <a:off x="17106900" y="1352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60537</xdr:rowOff>
    </xdr:from>
    <xdr:to>
      <xdr:col>24</xdr:col>
      <xdr:colOff>647700</xdr:colOff>
      <xdr:row>80</xdr:row>
      <xdr:rowOff>60537</xdr:rowOff>
    </xdr:to>
    <xdr:cxnSp macro="">
      <xdr:nvCxnSpPr>
        <xdr:cNvPr id="254" name="直線コネクタ 253"/>
        <xdr:cNvCxnSpPr/>
      </xdr:nvCxnSpPr>
      <xdr:spPr>
        <a:xfrm>
          <a:off x="16929100" y="1377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98637</xdr:rowOff>
    </xdr:to>
    <xdr:cxnSp macro="">
      <xdr:nvCxnSpPr>
        <xdr:cNvPr id="255" name="直線コネクタ 254"/>
        <xdr:cNvCxnSpPr/>
      </xdr:nvCxnSpPr>
      <xdr:spPr>
        <a:xfrm>
          <a:off x="16179800" y="1439587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42334</xdr:rowOff>
    </xdr:to>
    <xdr:cxnSp macro="">
      <xdr:nvCxnSpPr>
        <xdr:cNvPr id="258" name="直線コネクタ 257"/>
        <xdr:cNvCxnSpPr/>
      </xdr:nvCxnSpPr>
      <xdr:spPr>
        <a:xfrm flipV="1">
          <a:off x="15290800" y="143958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48261</xdr:rowOff>
    </xdr:to>
    <xdr:cxnSp macro="">
      <xdr:nvCxnSpPr>
        <xdr:cNvPr id="261" name="直線コネクタ 260"/>
        <xdr:cNvCxnSpPr/>
      </xdr:nvCxnSpPr>
      <xdr:spPr>
        <a:xfrm flipV="1">
          <a:off x="14401800" y="144441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10161</xdr:rowOff>
    </xdr:from>
    <xdr:to>
      <xdr:col>22</xdr:col>
      <xdr:colOff>254000</xdr:colOff>
      <xdr:row>83</xdr:row>
      <xdr:rowOff>111761</xdr:rowOff>
    </xdr:to>
    <xdr:sp macro="" textlink="">
      <xdr:nvSpPr>
        <xdr:cNvPr id="262" name="フローチャート : 判断 261"/>
        <xdr:cNvSpPr/>
      </xdr:nvSpPr>
      <xdr:spPr>
        <a:xfrm>
          <a:off x="15240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63" name="テキスト ボックス 262"/>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48261</xdr:rowOff>
    </xdr:to>
    <xdr:cxnSp macro="">
      <xdr:nvCxnSpPr>
        <xdr:cNvPr id="264" name="直線コネクタ 263"/>
        <xdr:cNvCxnSpPr/>
      </xdr:nvCxnSpPr>
      <xdr:spPr>
        <a:xfrm>
          <a:off x="13512800" y="150876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107104</xdr:rowOff>
    </xdr:from>
    <xdr:to>
      <xdr:col>21</xdr:col>
      <xdr:colOff>50800</xdr:colOff>
      <xdr:row>87</xdr:row>
      <xdr:rowOff>37254</xdr:rowOff>
    </xdr:to>
    <xdr:sp macro="" textlink="">
      <xdr:nvSpPr>
        <xdr:cNvPr id="265" name="フローチャート : 判断 264"/>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66" name="テキスト ボックス 265"/>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67" name="フローチャート : 判断 266"/>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68" name="テキスト ボックス 267"/>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4" name="円/楕円 273"/>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5"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76" name="円/楕円 275"/>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29650</xdr:rowOff>
    </xdr:from>
    <xdr:ext cx="736600" cy="259045"/>
    <xdr:sp macro="" textlink="">
      <xdr:nvSpPr>
        <xdr:cNvPr id="277" name="テキスト ボックス 276"/>
        <xdr:cNvSpPr txBox="1"/>
      </xdr:nvSpPr>
      <xdr:spPr>
        <a:xfrm>
          <a:off x="15798800" y="1443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8" name="円/楕円 277"/>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79" name="テキスト ボックス 278"/>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0" name="円/楕円 279"/>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81" name="テキスト ボックス 280"/>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2" name="円/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職員定員管理計画に基づき、定年退職者の不補充を行ってきましたが、現在は定年退職者数に応じた職員採用を行っていることから４．６</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という低い数値に留まっています</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事務の効率化など行財政改革の推進に努める</a:t>
          </a:r>
          <a:r>
            <a:rPr lang="ja-JP" altLang="en-US" sz="1300" b="0" i="0" baseline="0">
              <a:solidFill>
                <a:schemeClr val="dk1"/>
              </a:solidFill>
              <a:effectLst/>
              <a:latin typeface="+mn-lt"/>
              <a:ea typeface="+mn-ea"/>
              <a:cs typeface="+mn-cs"/>
            </a:rPr>
            <a:t>とともに、本町にとって</a:t>
          </a:r>
          <a:r>
            <a:rPr lang="ja-JP" altLang="ja-JP" sz="1300" b="0" i="0" baseline="0">
              <a:solidFill>
                <a:schemeClr val="dk1"/>
              </a:solidFill>
              <a:effectLst/>
              <a:latin typeface="+mn-lt"/>
              <a:ea typeface="+mn-ea"/>
              <a:cs typeface="+mn-cs"/>
            </a:rPr>
            <a:t>適正な職員の定員管理</a:t>
          </a:r>
          <a:r>
            <a:rPr lang="ja-JP" altLang="en-US" sz="1300" b="0" i="0" baseline="0">
              <a:solidFill>
                <a:schemeClr val="dk1"/>
              </a:solidFill>
              <a:effectLst/>
              <a:latin typeface="+mn-lt"/>
              <a:ea typeface="+mn-ea"/>
              <a:cs typeface="+mn-cs"/>
            </a:rPr>
            <a:t>を行う。</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5" name="直線コネクタ 314"/>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6"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7" name="直線コネクタ 316"/>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8"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9" name="直線コネクタ 318"/>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92528</xdr:rowOff>
    </xdr:from>
    <xdr:to>
      <xdr:col>24</xdr:col>
      <xdr:colOff>558800</xdr:colOff>
      <xdr:row>58</xdr:row>
      <xdr:rowOff>95976</xdr:rowOff>
    </xdr:to>
    <xdr:cxnSp macro="">
      <xdr:nvCxnSpPr>
        <xdr:cNvPr id="320" name="直線コネクタ 319"/>
        <xdr:cNvCxnSpPr/>
      </xdr:nvCxnSpPr>
      <xdr:spPr>
        <a:xfrm>
          <a:off x="16179800" y="10036628"/>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1"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2" name="フローチャート : 判断 321"/>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92528</xdr:rowOff>
    </xdr:from>
    <xdr:to>
      <xdr:col>23</xdr:col>
      <xdr:colOff>406400</xdr:colOff>
      <xdr:row>58</xdr:row>
      <xdr:rowOff>101147</xdr:rowOff>
    </xdr:to>
    <xdr:cxnSp macro="">
      <xdr:nvCxnSpPr>
        <xdr:cNvPr id="323" name="直線コネクタ 322"/>
        <xdr:cNvCxnSpPr/>
      </xdr:nvCxnSpPr>
      <xdr:spPr>
        <a:xfrm flipV="1">
          <a:off x="15290800" y="10036628"/>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4" name="フローチャート : 判断 323"/>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5" name="テキスト ボックス 324"/>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82187</xdr:rowOff>
    </xdr:from>
    <xdr:to>
      <xdr:col>22</xdr:col>
      <xdr:colOff>203200</xdr:colOff>
      <xdr:row>58</xdr:row>
      <xdr:rowOff>101147</xdr:rowOff>
    </xdr:to>
    <xdr:cxnSp macro="">
      <xdr:nvCxnSpPr>
        <xdr:cNvPr id="326" name="直線コネクタ 325"/>
        <xdr:cNvCxnSpPr/>
      </xdr:nvCxnSpPr>
      <xdr:spPr>
        <a:xfrm>
          <a:off x="14401800" y="1002628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7" name="フローチャート : 判断 326"/>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28" name="テキスト ボックス 327"/>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82187</xdr:rowOff>
    </xdr:from>
    <xdr:to>
      <xdr:col>21</xdr:col>
      <xdr:colOff>0</xdr:colOff>
      <xdr:row>58</xdr:row>
      <xdr:rowOff>135618</xdr:rowOff>
    </xdr:to>
    <xdr:cxnSp macro="">
      <xdr:nvCxnSpPr>
        <xdr:cNvPr id="329" name="直線コネクタ 328"/>
        <xdr:cNvCxnSpPr/>
      </xdr:nvCxnSpPr>
      <xdr:spPr>
        <a:xfrm flipV="1">
          <a:off x="13512800" y="10026287"/>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30" name="フローチャート : 判断 329"/>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31" name="テキスト ボックス 330"/>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2" name="フローチャート : 判断 331"/>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3" name="テキスト ボックス 332"/>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45176</xdr:rowOff>
    </xdr:from>
    <xdr:to>
      <xdr:col>24</xdr:col>
      <xdr:colOff>609600</xdr:colOff>
      <xdr:row>58</xdr:row>
      <xdr:rowOff>146776</xdr:rowOff>
    </xdr:to>
    <xdr:sp macro="" textlink="">
      <xdr:nvSpPr>
        <xdr:cNvPr id="339" name="円/楕円 338"/>
        <xdr:cNvSpPr/>
      </xdr:nvSpPr>
      <xdr:spPr>
        <a:xfrm>
          <a:off x="169672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137903</xdr:rowOff>
    </xdr:from>
    <xdr:ext cx="762000" cy="259045"/>
    <xdr:sp macro="" textlink="">
      <xdr:nvSpPr>
        <xdr:cNvPr id="340" name="定員管理の状況該当値テキスト"/>
        <xdr:cNvSpPr txBox="1"/>
      </xdr:nvSpPr>
      <xdr:spPr>
        <a:xfrm>
          <a:off x="17106900" y="99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41728</xdr:rowOff>
    </xdr:from>
    <xdr:to>
      <xdr:col>23</xdr:col>
      <xdr:colOff>457200</xdr:colOff>
      <xdr:row>58</xdr:row>
      <xdr:rowOff>143328</xdr:rowOff>
    </xdr:to>
    <xdr:sp macro="" textlink="">
      <xdr:nvSpPr>
        <xdr:cNvPr id="341" name="円/楕円 340"/>
        <xdr:cNvSpPr/>
      </xdr:nvSpPr>
      <xdr:spPr>
        <a:xfrm>
          <a:off x="16129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153505</xdr:rowOff>
    </xdr:from>
    <xdr:ext cx="736600" cy="259045"/>
    <xdr:sp macro="" textlink="">
      <xdr:nvSpPr>
        <xdr:cNvPr id="342" name="テキスト ボックス 341"/>
        <xdr:cNvSpPr txBox="1"/>
      </xdr:nvSpPr>
      <xdr:spPr>
        <a:xfrm>
          <a:off x="15798800" y="975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50347</xdr:rowOff>
    </xdr:from>
    <xdr:to>
      <xdr:col>22</xdr:col>
      <xdr:colOff>254000</xdr:colOff>
      <xdr:row>58</xdr:row>
      <xdr:rowOff>151947</xdr:rowOff>
    </xdr:to>
    <xdr:sp macro="" textlink="">
      <xdr:nvSpPr>
        <xdr:cNvPr id="343" name="円/楕円 342"/>
        <xdr:cNvSpPr/>
      </xdr:nvSpPr>
      <xdr:spPr>
        <a:xfrm>
          <a:off x="15240000" y="99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162124</xdr:rowOff>
    </xdr:from>
    <xdr:ext cx="762000" cy="259045"/>
    <xdr:sp macro="" textlink="">
      <xdr:nvSpPr>
        <xdr:cNvPr id="344" name="テキスト ボックス 343"/>
        <xdr:cNvSpPr txBox="1"/>
      </xdr:nvSpPr>
      <xdr:spPr>
        <a:xfrm>
          <a:off x="14909800" y="976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31387</xdr:rowOff>
    </xdr:from>
    <xdr:to>
      <xdr:col>21</xdr:col>
      <xdr:colOff>50800</xdr:colOff>
      <xdr:row>58</xdr:row>
      <xdr:rowOff>132987</xdr:rowOff>
    </xdr:to>
    <xdr:sp macro="" textlink="">
      <xdr:nvSpPr>
        <xdr:cNvPr id="345" name="円/楕円 344"/>
        <xdr:cNvSpPr/>
      </xdr:nvSpPr>
      <xdr:spPr>
        <a:xfrm>
          <a:off x="14351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143164</xdr:rowOff>
    </xdr:from>
    <xdr:ext cx="762000" cy="259045"/>
    <xdr:sp macro="" textlink="">
      <xdr:nvSpPr>
        <xdr:cNvPr id="346" name="テキスト ボックス 345"/>
        <xdr:cNvSpPr txBox="1"/>
      </xdr:nvSpPr>
      <xdr:spPr>
        <a:xfrm>
          <a:off x="14020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84818</xdr:rowOff>
    </xdr:from>
    <xdr:to>
      <xdr:col>19</xdr:col>
      <xdr:colOff>533400</xdr:colOff>
      <xdr:row>59</xdr:row>
      <xdr:rowOff>14968</xdr:rowOff>
    </xdr:to>
    <xdr:sp macro="" textlink="">
      <xdr:nvSpPr>
        <xdr:cNvPr id="347" name="円/楕円 346"/>
        <xdr:cNvSpPr/>
      </xdr:nvSpPr>
      <xdr:spPr>
        <a:xfrm>
          <a:off x="13462000" y="10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25145</xdr:rowOff>
    </xdr:from>
    <xdr:ext cx="762000" cy="259045"/>
    <xdr:sp macro="" textlink="">
      <xdr:nvSpPr>
        <xdr:cNvPr id="348" name="テキスト ボックス 347"/>
        <xdr:cNvSpPr txBox="1"/>
      </xdr:nvSpPr>
      <xdr:spPr>
        <a:xfrm>
          <a:off x="13131800" y="979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平成２５年度に実施した債務負担行為の一括償還の影響により本年度も類似団体平均値を２．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ポイント上回る結果となった。</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中学校改築事業の償還開始による公債費の大幅な増加</a:t>
          </a:r>
          <a:r>
            <a:rPr lang="ja-JP" altLang="en-US" sz="1300" b="0" i="0" baseline="0">
              <a:solidFill>
                <a:schemeClr val="dk1"/>
              </a:solidFill>
              <a:effectLst/>
              <a:latin typeface="+mn-lt"/>
              <a:ea typeface="+mn-ea"/>
              <a:cs typeface="+mn-cs"/>
            </a:rPr>
            <a:t>が見込まれることから</a:t>
          </a:r>
          <a:r>
            <a:rPr kumimoji="1" lang="ja-JP" altLang="ja-JP" sz="1300">
              <a:solidFill>
                <a:schemeClr val="dk1"/>
              </a:solidFill>
              <a:effectLst/>
              <a:latin typeface="+mn-lt"/>
              <a:ea typeface="+mn-ea"/>
              <a:cs typeface="+mn-cs"/>
            </a:rPr>
            <a:t>、財政への影響を考慮しながら基金の活用、緊急度、住民ニーズを的確に把握した事業の選択により、地方債への過大な依存によらない健全な財政運営に努める。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6" name="直線コネクタ 375"/>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8" name="直線コネクタ 37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9"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0" name="直線コネクタ 379"/>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43</xdr:row>
      <xdr:rowOff>63077</xdr:rowOff>
    </xdr:to>
    <xdr:cxnSp macro="">
      <xdr:nvCxnSpPr>
        <xdr:cNvPr id="381" name="直線コネクタ 380"/>
        <xdr:cNvCxnSpPr/>
      </xdr:nvCxnSpPr>
      <xdr:spPr>
        <a:xfrm flipV="1">
          <a:off x="16179800" y="732282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2"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3" name="フローチャート : 判断 38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167640</xdr:rowOff>
    </xdr:to>
    <xdr:cxnSp macro="">
      <xdr:nvCxnSpPr>
        <xdr:cNvPr id="384" name="直線コネクタ 383"/>
        <xdr:cNvCxnSpPr/>
      </xdr:nvCxnSpPr>
      <xdr:spPr>
        <a:xfrm flipV="1">
          <a:off x="15290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5" name="フローチャート : 判断 384"/>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6" name="テキスト ボックス 385"/>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167640</xdr:rowOff>
    </xdr:to>
    <xdr:cxnSp macro="">
      <xdr:nvCxnSpPr>
        <xdr:cNvPr id="387" name="直線コネクタ 386"/>
        <xdr:cNvCxnSpPr/>
      </xdr:nvCxnSpPr>
      <xdr:spPr>
        <a:xfrm>
          <a:off x="14401800" y="73791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88" name="フローチャート : 判断 387"/>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89" name="テキスト ボックス 388"/>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6773</xdr:rowOff>
    </xdr:from>
    <xdr:to>
      <xdr:col>21</xdr:col>
      <xdr:colOff>0</xdr:colOff>
      <xdr:row>43</xdr:row>
      <xdr:rowOff>63077</xdr:rowOff>
    </xdr:to>
    <xdr:cxnSp macro="">
      <xdr:nvCxnSpPr>
        <xdr:cNvPr id="390" name="直線コネクタ 389"/>
        <xdr:cNvCxnSpPr/>
      </xdr:nvCxnSpPr>
      <xdr:spPr>
        <a:xfrm flipV="1">
          <a:off x="13512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91" name="フローチャート : 判断 390"/>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392" name="テキスト ボックス 391"/>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3" name="フローチャート : 判断 392"/>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394" name="テキスト ボックス 393"/>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400" name="円/楕円 399"/>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401"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402" name="円/楕円 401"/>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403" name="テキスト ボックス 402"/>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404" name="円/楕円 403"/>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405" name="テキスト ボックス 404"/>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127423</xdr:rowOff>
    </xdr:from>
    <xdr:to>
      <xdr:col>21</xdr:col>
      <xdr:colOff>50800</xdr:colOff>
      <xdr:row>43</xdr:row>
      <xdr:rowOff>57573</xdr:rowOff>
    </xdr:to>
    <xdr:sp macro="" textlink="">
      <xdr:nvSpPr>
        <xdr:cNvPr id="406" name="円/楕円 405"/>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67750</xdr:rowOff>
    </xdr:from>
    <xdr:ext cx="762000" cy="259045"/>
    <xdr:sp macro="" textlink="">
      <xdr:nvSpPr>
        <xdr:cNvPr id="407" name="テキスト ボックス 406"/>
        <xdr:cNvSpPr txBox="1"/>
      </xdr:nvSpPr>
      <xdr:spPr>
        <a:xfrm>
          <a:off x="14020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12277</xdr:rowOff>
    </xdr:from>
    <xdr:to>
      <xdr:col>19</xdr:col>
      <xdr:colOff>533400</xdr:colOff>
      <xdr:row>43</xdr:row>
      <xdr:rowOff>113877</xdr:rowOff>
    </xdr:to>
    <xdr:sp macro="" textlink="">
      <xdr:nvSpPr>
        <xdr:cNvPr id="408" name="円/楕円 407"/>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124054</xdr:rowOff>
    </xdr:from>
    <xdr:ext cx="762000" cy="259045"/>
    <xdr:sp macro="" textlink="">
      <xdr:nvSpPr>
        <xdr:cNvPr id="409" name="テキスト ボックス 408"/>
        <xdr:cNvSpPr txBox="1"/>
      </xdr:nvSpPr>
      <xdr:spPr>
        <a:xfrm>
          <a:off x="13131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将来負担比率は前年度と比較して</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ポイント減少となったが、</a:t>
          </a:r>
          <a:r>
            <a:rPr kumimoji="1" lang="ja-JP" altLang="en-US" sz="1300">
              <a:solidFill>
                <a:schemeClr val="dk1"/>
              </a:solidFill>
              <a:effectLst/>
              <a:latin typeface="+mn-lt"/>
              <a:ea typeface="+mn-ea"/>
              <a:cs typeface="+mn-cs"/>
            </a:rPr>
            <a:t>類似団体</a:t>
          </a:r>
          <a:r>
            <a:rPr kumimoji="1" lang="ja-JP" altLang="ja-JP" sz="1300">
              <a:solidFill>
                <a:schemeClr val="dk1"/>
              </a:solidFill>
              <a:effectLst/>
              <a:latin typeface="+mn-lt"/>
              <a:ea typeface="+mn-ea"/>
              <a:cs typeface="+mn-cs"/>
            </a:rPr>
            <a:t>平均値</a:t>
          </a:r>
          <a:r>
            <a:rPr kumimoji="1" lang="ja-JP" altLang="en-US" sz="1300">
              <a:solidFill>
                <a:schemeClr val="dk1"/>
              </a:solidFill>
              <a:effectLst/>
              <a:latin typeface="+mn-lt"/>
              <a:ea typeface="+mn-ea"/>
              <a:cs typeface="+mn-cs"/>
            </a:rPr>
            <a:t>を５．７ポイント上回る結果</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しかし、公債費、繰出金等の状況をみても、</a:t>
          </a:r>
          <a:r>
            <a:rPr kumimoji="1" lang="ja-JP" altLang="ja-JP" sz="1300">
              <a:solidFill>
                <a:schemeClr val="dk1"/>
              </a:solidFill>
              <a:effectLst/>
              <a:latin typeface="+mn-lt"/>
              <a:ea typeface="+mn-ea"/>
              <a:cs typeface="+mn-cs"/>
            </a:rPr>
            <a:t>類似団体平均値</a:t>
          </a:r>
          <a:r>
            <a:rPr kumimoji="1" lang="ja-JP" altLang="en-US" sz="1300">
              <a:solidFill>
                <a:schemeClr val="dk1"/>
              </a:solidFill>
              <a:effectLst/>
              <a:latin typeface="+mn-lt"/>
              <a:ea typeface="+mn-ea"/>
              <a:cs typeface="+mn-cs"/>
            </a:rPr>
            <a:t>を下回る状況であることから、充当可能財源となる地方交付税算入となる地方債借入れを中心とした借入れとともに、</a:t>
          </a:r>
          <a:r>
            <a:rPr lang="ja-JP" altLang="ja-JP" sz="1300" b="0" i="0" baseline="0">
              <a:solidFill>
                <a:schemeClr val="dk1"/>
              </a:solidFill>
              <a:effectLst/>
              <a:latin typeface="+mn-lt"/>
              <a:ea typeface="+mn-ea"/>
              <a:cs typeface="+mn-cs"/>
            </a:rPr>
            <a:t>中学校改築事業の償還開始による公債費の大幅な増加や</a:t>
          </a:r>
          <a:r>
            <a:rPr lang="ja-JP" altLang="ja-JP" sz="1300">
              <a:solidFill>
                <a:schemeClr val="dk1"/>
              </a:solidFill>
              <a:effectLst/>
              <a:latin typeface="+mn-lt"/>
              <a:ea typeface="+mn-ea"/>
              <a:cs typeface="+mn-cs"/>
            </a:rPr>
            <a:t>、公共施設の大規模改修事業等が見込まれること</a:t>
          </a:r>
          <a:r>
            <a:rPr lang="ja-JP" altLang="en-US" sz="1300">
              <a:solidFill>
                <a:schemeClr val="dk1"/>
              </a:solidFill>
              <a:effectLst/>
              <a:latin typeface="+mn-lt"/>
              <a:ea typeface="+mn-ea"/>
              <a:cs typeface="+mn-cs"/>
            </a:rPr>
            <a:t>から、</a:t>
          </a:r>
          <a:r>
            <a:rPr kumimoji="1" lang="ja-JP" altLang="en-US" sz="1300">
              <a:solidFill>
                <a:schemeClr val="dk1"/>
              </a:solidFill>
              <a:effectLst/>
              <a:latin typeface="+mn-lt"/>
              <a:ea typeface="+mn-ea"/>
              <a:cs typeface="+mn-cs"/>
            </a:rPr>
            <a:t>充当可能基金の更なる増加を図る。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6" name="直線コネクタ 435"/>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7"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8" name="直線コネクタ 437"/>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129337</xdr:rowOff>
    </xdr:from>
    <xdr:to>
      <xdr:col>24</xdr:col>
      <xdr:colOff>558800</xdr:colOff>
      <xdr:row>15</xdr:row>
      <xdr:rowOff>145745</xdr:rowOff>
    </xdr:to>
    <xdr:cxnSp macro="">
      <xdr:nvCxnSpPr>
        <xdr:cNvPr id="441" name="直線コネクタ 440"/>
        <xdr:cNvCxnSpPr/>
      </xdr:nvCxnSpPr>
      <xdr:spPr>
        <a:xfrm flipV="1">
          <a:off x="16179800" y="2701087"/>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2"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3" name="フローチャート : 判断 442"/>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145745</xdr:rowOff>
    </xdr:from>
    <xdr:to>
      <xdr:col>23</xdr:col>
      <xdr:colOff>406400</xdr:colOff>
      <xdr:row>16</xdr:row>
      <xdr:rowOff>40894</xdr:rowOff>
    </xdr:to>
    <xdr:cxnSp macro="">
      <xdr:nvCxnSpPr>
        <xdr:cNvPr id="444" name="直線コネクタ 443"/>
        <xdr:cNvCxnSpPr/>
      </xdr:nvCxnSpPr>
      <xdr:spPr>
        <a:xfrm flipV="1">
          <a:off x="15290800" y="2717495"/>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5" name="フローチャート : 判断 444"/>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11803</xdr:rowOff>
    </xdr:from>
    <xdr:ext cx="736600" cy="259045"/>
    <xdr:sp macro="" textlink="">
      <xdr:nvSpPr>
        <xdr:cNvPr id="446" name="テキスト ボックス 445"/>
        <xdr:cNvSpPr txBox="1"/>
      </xdr:nvSpPr>
      <xdr:spPr>
        <a:xfrm>
          <a:off x="15798800" y="2755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40894</xdr:rowOff>
    </xdr:from>
    <xdr:to>
      <xdr:col>22</xdr:col>
      <xdr:colOff>203200</xdr:colOff>
      <xdr:row>16</xdr:row>
      <xdr:rowOff>135484</xdr:rowOff>
    </xdr:to>
    <xdr:cxnSp macro="">
      <xdr:nvCxnSpPr>
        <xdr:cNvPr id="447" name="直線コネクタ 446"/>
        <xdr:cNvCxnSpPr/>
      </xdr:nvCxnSpPr>
      <xdr:spPr>
        <a:xfrm flipV="1">
          <a:off x="14401800" y="2784094"/>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49" name="テキスト ボックス 448"/>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135484</xdr:rowOff>
    </xdr:from>
    <xdr:to>
      <xdr:col>21</xdr:col>
      <xdr:colOff>0</xdr:colOff>
      <xdr:row>17</xdr:row>
      <xdr:rowOff>130048</xdr:rowOff>
    </xdr:to>
    <xdr:cxnSp macro="">
      <xdr:nvCxnSpPr>
        <xdr:cNvPr id="450" name="直線コネクタ 449"/>
        <xdr:cNvCxnSpPr/>
      </xdr:nvCxnSpPr>
      <xdr:spPr>
        <a:xfrm flipV="1">
          <a:off x="13512800" y="2878684"/>
          <a:ext cx="889000" cy="1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51" name="フローチャート : 判断 450"/>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2" name="テキスト ボックス 451"/>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3" name="フローチャート : 判断 452"/>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4" name="テキスト ボックス 453"/>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78537</xdr:rowOff>
    </xdr:from>
    <xdr:to>
      <xdr:col>24</xdr:col>
      <xdr:colOff>609600</xdr:colOff>
      <xdr:row>16</xdr:row>
      <xdr:rowOff>8687</xdr:rowOff>
    </xdr:to>
    <xdr:sp macro="" textlink="">
      <xdr:nvSpPr>
        <xdr:cNvPr id="460" name="円/楕円 459"/>
        <xdr:cNvSpPr/>
      </xdr:nvSpPr>
      <xdr:spPr>
        <a:xfrm>
          <a:off x="169672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50614</xdr:rowOff>
    </xdr:from>
    <xdr:ext cx="762000" cy="259045"/>
    <xdr:sp macro="" textlink="">
      <xdr:nvSpPr>
        <xdr:cNvPr id="461" name="将来負担の状況該当値テキスト"/>
        <xdr:cNvSpPr txBox="1"/>
      </xdr:nvSpPr>
      <xdr:spPr>
        <a:xfrm>
          <a:off x="17106900" y="26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94945</xdr:rowOff>
    </xdr:from>
    <xdr:to>
      <xdr:col>23</xdr:col>
      <xdr:colOff>457200</xdr:colOff>
      <xdr:row>16</xdr:row>
      <xdr:rowOff>25095</xdr:rowOff>
    </xdr:to>
    <xdr:sp macro="" textlink="">
      <xdr:nvSpPr>
        <xdr:cNvPr id="462" name="円/楕円 461"/>
        <xdr:cNvSpPr/>
      </xdr:nvSpPr>
      <xdr:spPr>
        <a:xfrm>
          <a:off x="16129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63" name="テキスト ボックス 462"/>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161544</xdr:rowOff>
    </xdr:from>
    <xdr:to>
      <xdr:col>22</xdr:col>
      <xdr:colOff>254000</xdr:colOff>
      <xdr:row>16</xdr:row>
      <xdr:rowOff>91694</xdr:rowOff>
    </xdr:to>
    <xdr:sp macro="" textlink="">
      <xdr:nvSpPr>
        <xdr:cNvPr id="464" name="円/楕円 463"/>
        <xdr:cNvSpPr/>
      </xdr:nvSpPr>
      <xdr:spPr>
        <a:xfrm>
          <a:off x="15240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101871</xdr:rowOff>
    </xdr:from>
    <xdr:ext cx="762000" cy="259045"/>
    <xdr:sp macro="" textlink="">
      <xdr:nvSpPr>
        <xdr:cNvPr id="465" name="テキスト ボックス 464"/>
        <xdr:cNvSpPr txBox="1"/>
      </xdr:nvSpPr>
      <xdr:spPr>
        <a:xfrm>
          <a:off x="14909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84684</xdr:rowOff>
    </xdr:from>
    <xdr:to>
      <xdr:col>21</xdr:col>
      <xdr:colOff>50800</xdr:colOff>
      <xdr:row>17</xdr:row>
      <xdr:rowOff>14834</xdr:rowOff>
    </xdr:to>
    <xdr:sp macro="" textlink="">
      <xdr:nvSpPr>
        <xdr:cNvPr id="466" name="円/楕円 465"/>
        <xdr:cNvSpPr/>
      </xdr:nvSpPr>
      <xdr:spPr>
        <a:xfrm>
          <a:off x="14351000" y="28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171061</xdr:rowOff>
    </xdr:from>
    <xdr:ext cx="762000" cy="259045"/>
    <xdr:sp macro="" textlink="">
      <xdr:nvSpPr>
        <xdr:cNvPr id="467" name="テキスト ボックス 466"/>
        <xdr:cNvSpPr txBox="1"/>
      </xdr:nvSpPr>
      <xdr:spPr>
        <a:xfrm>
          <a:off x="14020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79248</xdr:rowOff>
    </xdr:from>
    <xdr:to>
      <xdr:col>19</xdr:col>
      <xdr:colOff>533400</xdr:colOff>
      <xdr:row>18</xdr:row>
      <xdr:rowOff>9398</xdr:rowOff>
    </xdr:to>
    <xdr:sp macro="" textlink="">
      <xdr:nvSpPr>
        <xdr:cNvPr id="468" name="円/楕円 467"/>
        <xdr:cNvSpPr/>
      </xdr:nvSpPr>
      <xdr:spPr>
        <a:xfrm>
          <a:off x="13462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165625</xdr:rowOff>
    </xdr:from>
    <xdr:ext cx="762000" cy="259045"/>
    <xdr:sp macro="" textlink="">
      <xdr:nvSpPr>
        <xdr:cNvPr id="469" name="テキスト ボックス 468"/>
        <xdr:cNvSpPr txBox="1"/>
      </xdr:nvSpPr>
      <xdr:spPr>
        <a:xfrm>
          <a:off x="13131800" y="308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類似団体平均と比較すると、人件費は低くなっているが、主な要因と</a:t>
          </a:r>
          <a:r>
            <a:rPr kumimoji="1" lang="ja-JP" altLang="en-US" sz="1300">
              <a:solidFill>
                <a:schemeClr val="dk1"/>
              </a:solidFill>
              <a:effectLst/>
              <a:latin typeface="+mn-lt"/>
              <a:ea typeface="+mn-ea"/>
              <a:cs typeface="+mn-cs"/>
            </a:rPr>
            <a:t>しては、</a:t>
          </a:r>
          <a:r>
            <a:rPr kumimoji="1" lang="ja-JP" altLang="ja-JP" sz="1300">
              <a:solidFill>
                <a:schemeClr val="dk1"/>
              </a:solidFill>
              <a:effectLst/>
              <a:latin typeface="+mn-lt"/>
              <a:ea typeface="+mn-ea"/>
              <a:cs typeface="+mn-cs"/>
            </a:rPr>
            <a:t>ごみ処理、消防</a:t>
          </a:r>
          <a:r>
            <a:rPr kumimoji="1" lang="ja-JP" altLang="en-US" sz="1300">
              <a:solidFill>
                <a:schemeClr val="dk1"/>
              </a:solidFill>
              <a:effectLst/>
              <a:latin typeface="+mn-lt"/>
              <a:ea typeface="+mn-ea"/>
              <a:cs typeface="+mn-cs"/>
            </a:rPr>
            <a:t>、学校給食</a:t>
          </a:r>
          <a:r>
            <a:rPr kumimoji="1" lang="ja-JP" altLang="ja-JP" sz="1300">
              <a:solidFill>
                <a:schemeClr val="dk1"/>
              </a:solidFill>
              <a:effectLst/>
              <a:latin typeface="+mn-lt"/>
              <a:ea typeface="+mn-ea"/>
              <a:cs typeface="+mn-cs"/>
            </a:rPr>
            <a:t>業務を一部事務組合で行っていること</a:t>
          </a:r>
          <a:r>
            <a:rPr kumimoji="1" lang="ja-JP" altLang="en-US" sz="13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人口に対</a:t>
          </a:r>
          <a:r>
            <a:rPr kumimoji="1" lang="ja-JP" altLang="en-US" sz="1300">
              <a:solidFill>
                <a:schemeClr val="dk1"/>
              </a:solidFill>
              <a:effectLst/>
              <a:latin typeface="+mn-lt"/>
              <a:ea typeface="+mn-ea"/>
              <a:cs typeface="+mn-cs"/>
            </a:rPr>
            <a:t>して</a:t>
          </a: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少ない状況である</a:t>
          </a:r>
          <a:r>
            <a:rPr kumimoji="1" lang="ja-JP" altLang="en-US" sz="1300">
              <a:solidFill>
                <a:schemeClr val="dk1"/>
              </a:solidFill>
              <a:effectLst/>
              <a:latin typeface="+mn-lt"/>
              <a:ea typeface="+mn-ea"/>
              <a:cs typeface="+mn-cs"/>
            </a:rPr>
            <a:t>ことが</a:t>
          </a:r>
          <a:r>
            <a:rPr kumimoji="1" lang="ja-JP" altLang="ja-JP" sz="1300">
              <a:solidFill>
                <a:schemeClr val="dk1"/>
              </a:solidFill>
              <a:effectLst/>
              <a:latin typeface="+mn-lt"/>
              <a:ea typeface="+mn-ea"/>
              <a:cs typeface="+mn-cs"/>
            </a:rPr>
            <a:t>挙げられる</a:t>
          </a:r>
          <a:endParaRPr lang="ja-JP" altLang="ja-JP" sz="1300">
            <a:effectLst/>
          </a:endParaRPr>
        </a:p>
        <a:p>
          <a:r>
            <a:rPr kumimoji="1" lang="ja-JP" altLang="ja-JP" sz="1300">
              <a:solidFill>
                <a:schemeClr val="dk1"/>
              </a:solidFill>
              <a:effectLst/>
              <a:latin typeface="+mn-lt"/>
              <a:ea typeface="+mn-ea"/>
              <a:cs typeface="+mn-cs"/>
            </a:rPr>
            <a:t>　今後は退職職員が減少していくものの新規採用職員の増加及び昇給等により人件費が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上昇傾向に転じる</a:t>
          </a:r>
          <a:r>
            <a:rPr kumimoji="1" lang="ja-JP" altLang="en-US" sz="1300">
              <a:solidFill>
                <a:schemeClr val="dk1"/>
              </a:solidFill>
              <a:effectLst/>
              <a:latin typeface="+mn-lt"/>
              <a:ea typeface="+mn-ea"/>
              <a:cs typeface="+mn-cs"/>
            </a:rPr>
            <a:t>見込みである</a:t>
          </a:r>
          <a:r>
            <a:rPr kumimoji="1" lang="ja-JP" altLang="ja-JP" sz="1300">
              <a:solidFill>
                <a:schemeClr val="dk1"/>
              </a:solidFill>
              <a:effectLst/>
              <a:latin typeface="+mn-lt"/>
              <a:ea typeface="+mn-ea"/>
              <a:cs typeface="+mn-cs"/>
            </a:rPr>
            <a:t>。このため人件費の上昇への動きを注視していく必要がある。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119380</xdr:rowOff>
    </xdr:to>
    <xdr:cxnSp macro="">
      <xdr:nvCxnSpPr>
        <xdr:cNvPr id="66" name="直線コネクタ 65"/>
        <xdr:cNvCxnSpPr/>
      </xdr:nvCxnSpPr>
      <xdr:spPr>
        <a:xfrm flipV="1">
          <a:off x="3987800" y="5902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34</xdr:row>
      <xdr:rowOff>134620</xdr:rowOff>
    </xdr:to>
    <xdr:cxnSp macro="">
      <xdr:nvCxnSpPr>
        <xdr:cNvPr id="69" name="直線コネクタ 68"/>
        <xdr:cNvCxnSpPr/>
      </xdr:nvCxnSpPr>
      <xdr:spPr>
        <a:xfrm flipV="1">
          <a:off x="3098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35</xdr:row>
      <xdr:rowOff>69850</xdr:rowOff>
    </xdr:to>
    <xdr:cxnSp macro="">
      <xdr:nvCxnSpPr>
        <xdr:cNvPr id="72" name="直線コネクタ 71"/>
        <xdr:cNvCxnSpPr/>
      </xdr:nvCxnSpPr>
      <xdr:spPr>
        <a:xfrm flipV="1">
          <a:off x="2209800" y="596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115570</xdr:rowOff>
    </xdr:to>
    <xdr:cxnSp macro="">
      <xdr:nvCxnSpPr>
        <xdr:cNvPr id="75" name="直線コネクタ 74"/>
        <xdr:cNvCxnSpPr/>
      </xdr:nvCxnSpPr>
      <xdr:spPr>
        <a:xfrm flipV="1">
          <a:off x="1320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7" name="円/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物件費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前年度比０．１ポイント</a:t>
          </a:r>
          <a:r>
            <a:rPr kumimoji="1" lang="ja-JP" altLang="en-US" sz="1300">
              <a:solidFill>
                <a:schemeClr val="dk1"/>
              </a:solidFill>
              <a:effectLst/>
              <a:latin typeface="+mn-lt"/>
              <a:ea typeface="+mn-ea"/>
              <a:cs typeface="+mn-cs"/>
            </a:rPr>
            <a:t>減少となっており、</a:t>
          </a:r>
          <a:r>
            <a:rPr kumimoji="1" lang="ja-JP" altLang="ja-JP" sz="1300">
              <a:solidFill>
                <a:schemeClr val="dk1"/>
              </a:solidFill>
              <a:effectLst/>
              <a:latin typeface="+mn-lt"/>
              <a:ea typeface="+mn-ea"/>
              <a:cs typeface="+mn-cs"/>
            </a:rPr>
            <a:t>類似団体平均を下回ってい</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。主な要因としては</a:t>
          </a:r>
          <a:r>
            <a:rPr kumimoji="1" lang="ja-JP" altLang="en-US" sz="1300">
              <a:solidFill>
                <a:schemeClr val="dk1"/>
              </a:solidFill>
              <a:effectLst/>
              <a:latin typeface="+mn-lt"/>
              <a:ea typeface="+mn-ea"/>
              <a:cs typeface="+mn-cs"/>
            </a:rPr>
            <a:t>ゴルフ場借地料と道路照明灯電気料の減少に</a:t>
          </a:r>
          <a:r>
            <a:rPr kumimoji="1" lang="ja-JP" altLang="ja-JP" sz="1300">
              <a:solidFill>
                <a:schemeClr val="dk1"/>
              </a:solidFill>
              <a:effectLst/>
              <a:latin typeface="+mn-lt"/>
              <a:ea typeface="+mn-ea"/>
              <a:cs typeface="+mn-cs"/>
            </a:rPr>
            <a:t>よるものとなっています。</a:t>
          </a:r>
          <a:endParaRPr lang="ja-JP" altLang="ja-JP" sz="1300">
            <a:effectLst/>
          </a:endParaRPr>
        </a:p>
        <a:p>
          <a:r>
            <a:rPr kumimoji="1" lang="ja-JP" altLang="ja-JP" sz="1300">
              <a:solidFill>
                <a:schemeClr val="dk1"/>
              </a:solidFill>
              <a:effectLst/>
              <a:latin typeface="+mn-lt"/>
              <a:ea typeface="+mn-ea"/>
              <a:cs typeface="+mn-cs"/>
            </a:rPr>
            <a:t>　維持管理経費や事務事業の見直しを行うことにより効率的な財政運営に努める。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62992</xdr:rowOff>
    </xdr:from>
    <xdr:to>
      <xdr:col>24</xdr:col>
      <xdr:colOff>31750</xdr:colOff>
      <xdr:row>14</xdr:row>
      <xdr:rowOff>72136</xdr:rowOff>
    </xdr:to>
    <xdr:cxnSp macro="">
      <xdr:nvCxnSpPr>
        <xdr:cNvPr id="125" name="直線コネクタ 124"/>
        <xdr:cNvCxnSpPr/>
      </xdr:nvCxnSpPr>
      <xdr:spPr>
        <a:xfrm flipV="1">
          <a:off x="15671800" y="24632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133858</xdr:rowOff>
    </xdr:from>
    <xdr:to>
      <xdr:col>22</xdr:col>
      <xdr:colOff>565150</xdr:colOff>
      <xdr:row>14</xdr:row>
      <xdr:rowOff>72136</xdr:rowOff>
    </xdr:to>
    <xdr:cxnSp macro="">
      <xdr:nvCxnSpPr>
        <xdr:cNvPr id="128" name="直線コネクタ 127"/>
        <xdr:cNvCxnSpPr/>
      </xdr:nvCxnSpPr>
      <xdr:spPr>
        <a:xfrm>
          <a:off x="14782800" y="23627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30" name="テキスト ボックス 129"/>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106426</xdr:rowOff>
    </xdr:from>
    <xdr:to>
      <xdr:col>21</xdr:col>
      <xdr:colOff>361950</xdr:colOff>
      <xdr:row>13</xdr:row>
      <xdr:rowOff>133858</xdr:rowOff>
    </xdr:to>
    <xdr:cxnSp macro="">
      <xdr:nvCxnSpPr>
        <xdr:cNvPr id="131" name="直線コネクタ 130"/>
        <xdr:cNvCxnSpPr/>
      </xdr:nvCxnSpPr>
      <xdr:spPr>
        <a:xfrm>
          <a:off x="13893800" y="2335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33" name="テキスト ボックス 132"/>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88138</xdr:rowOff>
    </xdr:from>
    <xdr:to>
      <xdr:col>20</xdr:col>
      <xdr:colOff>158750</xdr:colOff>
      <xdr:row>13</xdr:row>
      <xdr:rowOff>106426</xdr:rowOff>
    </xdr:to>
    <xdr:cxnSp macro="">
      <xdr:nvCxnSpPr>
        <xdr:cNvPr id="134" name="直線コネクタ 133"/>
        <xdr:cNvCxnSpPr/>
      </xdr:nvCxnSpPr>
      <xdr:spPr>
        <a:xfrm>
          <a:off x="13004800" y="2316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12192</xdr:rowOff>
    </xdr:from>
    <xdr:to>
      <xdr:col>24</xdr:col>
      <xdr:colOff>82550</xdr:colOff>
      <xdr:row>14</xdr:row>
      <xdr:rowOff>113792</xdr:rowOff>
    </xdr:to>
    <xdr:sp macro="" textlink="">
      <xdr:nvSpPr>
        <xdr:cNvPr id="144" name="円/楕円 143"/>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28719</xdr:rowOff>
    </xdr:from>
    <xdr:ext cx="762000" cy="259045"/>
    <xdr:sp macro="" textlink="">
      <xdr:nvSpPr>
        <xdr:cNvPr id="145" name="物件費該当値テキスト"/>
        <xdr:cNvSpPr txBox="1"/>
      </xdr:nvSpPr>
      <xdr:spPr>
        <a:xfrm>
          <a:off x="16598900" y="225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21336</xdr:rowOff>
    </xdr:from>
    <xdr:to>
      <xdr:col>22</xdr:col>
      <xdr:colOff>615950</xdr:colOff>
      <xdr:row>14</xdr:row>
      <xdr:rowOff>122936</xdr:rowOff>
    </xdr:to>
    <xdr:sp macro="" textlink="">
      <xdr:nvSpPr>
        <xdr:cNvPr id="146" name="円/楕円 145"/>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133113</xdr:rowOff>
    </xdr:from>
    <xdr:ext cx="736600" cy="259045"/>
    <xdr:sp macro="" textlink="">
      <xdr:nvSpPr>
        <xdr:cNvPr id="147" name="テキスト ボックス 146"/>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83058</xdr:rowOff>
    </xdr:from>
    <xdr:to>
      <xdr:col>21</xdr:col>
      <xdr:colOff>412750</xdr:colOff>
      <xdr:row>14</xdr:row>
      <xdr:rowOff>13208</xdr:rowOff>
    </xdr:to>
    <xdr:sp macro="" textlink="">
      <xdr:nvSpPr>
        <xdr:cNvPr id="148" name="円/楕円 147"/>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23385</xdr:rowOff>
    </xdr:from>
    <xdr:ext cx="762000" cy="259045"/>
    <xdr:sp macro="" textlink="">
      <xdr:nvSpPr>
        <xdr:cNvPr id="149" name="テキスト ボックス 148"/>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55626</xdr:rowOff>
    </xdr:from>
    <xdr:to>
      <xdr:col>20</xdr:col>
      <xdr:colOff>209550</xdr:colOff>
      <xdr:row>13</xdr:row>
      <xdr:rowOff>157226</xdr:rowOff>
    </xdr:to>
    <xdr:sp macro="" textlink="">
      <xdr:nvSpPr>
        <xdr:cNvPr id="150" name="円/楕円 149"/>
        <xdr:cNvSpPr/>
      </xdr:nvSpPr>
      <xdr:spPr>
        <a:xfrm>
          <a:off x="13843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167403</xdr:rowOff>
    </xdr:from>
    <xdr:ext cx="762000" cy="259045"/>
    <xdr:sp macro="" textlink="">
      <xdr:nvSpPr>
        <xdr:cNvPr id="151" name="テキスト ボックス 150"/>
        <xdr:cNvSpPr txBox="1"/>
      </xdr:nvSpPr>
      <xdr:spPr>
        <a:xfrm>
          <a:off x="13512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37338</xdr:rowOff>
    </xdr:from>
    <xdr:to>
      <xdr:col>19</xdr:col>
      <xdr:colOff>6350</xdr:colOff>
      <xdr:row>13</xdr:row>
      <xdr:rowOff>138938</xdr:rowOff>
    </xdr:to>
    <xdr:sp macro="" textlink="">
      <xdr:nvSpPr>
        <xdr:cNvPr id="152" name="円/楕円 151"/>
        <xdr:cNvSpPr/>
      </xdr:nvSpPr>
      <xdr:spPr>
        <a:xfrm>
          <a:off x="12954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149115</xdr:rowOff>
    </xdr:from>
    <xdr:ext cx="762000" cy="259045"/>
    <xdr:sp macro="" textlink="">
      <xdr:nvSpPr>
        <xdr:cNvPr id="153" name="テキスト ボックス 152"/>
        <xdr:cNvSpPr txBox="1"/>
      </xdr:nvSpPr>
      <xdr:spPr>
        <a:xfrm>
          <a:off x="12623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経常収支比率に占める扶助費は毎年上昇して</a:t>
          </a:r>
          <a:r>
            <a:rPr kumimoji="1" lang="ja-JP" altLang="en-US" sz="1300">
              <a:solidFill>
                <a:schemeClr val="dk1"/>
              </a:solidFill>
              <a:effectLst/>
              <a:latin typeface="+mn-lt"/>
              <a:ea typeface="+mn-ea"/>
              <a:cs typeface="+mn-cs"/>
            </a:rPr>
            <a:t>おり、０．１ポイント上昇しているが、主な増加要因は、子育てや障害者福祉に係る需要額が増加しているためである。</a:t>
          </a:r>
          <a:endParaRPr lang="ja-JP" altLang="ja-JP" sz="1300">
            <a:effectLst/>
          </a:endParaRPr>
        </a:p>
        <a:p>
          <a:r>
            <a:rPr kumimoji="1" lang="ja-JP" altLang="ja-JP" sz="1300">
              <a:solidFill>
                <a:schemeClr val="dk1"/>
              </a:solidFill>
              <a:effectLst/>
              <a:latin typeface="+mn-lt"/>
              <a:ea typeface="+mn-ea"/>
              <a:cs typeface="+mn-cs"/>
            </a:rPr>
            <a:t>　今後も引き続き</a:t>
          </a:r>
          <a:r>
            <a:rPr kumimoji="1" lang="ja-JP" altLang="en-US" sz="1300">
              <a:solidFill>
                <a:schemeClr val="dk1"/>
              </a:solidFill>
              <a:effectLst/>
              <a:latin typeface="+mn-lt"/>
              <a:ea typeface="+mn-ea"/>
              <a:cs typeface="+mn-cs"/>
            </a:rPr>
            <a:t>、子育てや障害者福祉に係る事業費は増加傾向となることから、</a:t>
          </a:r>
          <a:r>
            <a:rPr kumimoji="1" lang="ja-JP" altLang="ja-JP" sz="1300">
              <a:solidFill>
                <a:schemeClr val="dk1"/>
              </a:solidFill>
              <a:effectLst/>
              <a:latin typeface="+mn-lt"/>
              <a:ea typeface="+mn-ea"/>
              <a:cs typeface="+mn-cs"/>
            </a:rPr>
            <a:t>単独事業の</a:t>
          </a:r>
          <a:r>
            <a:rPr kumimoji="1" lang="ja-JP" altLang="en-US" sz="1300">
              <a:solidFill>
                <a:schemeClr val="dk1"/>
              </a:solidFill>
              <a:effectLst/>
              <a:latin typeface="+mn-lt"/>
              <a:ea typeface="+mn-ea"/>
              <a:cs typeface="+mn-cs"/>
            </a:rPr>
            <a:t>点検、検討、</a:t>
          </a:r>
          <a:r>
            <a:rPr kumimoji="1" lang="ja-JP" altLang="ja-JP" sz="1300">
              <a:solidFill>
                <a:schemeClr val="dk1"/>
              </a:solidFill>
              <a:effectLst/>
              <a:latin typeface="+mn-lt"/>
              <a:ea typeface="+mn-ea"/>
              <a:cs typeface="+mn-cs"/>
            </a:rPr>
            <a:t>見直し</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を進めていき、比率上昇に歯止めをかけるよう努める。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69850</xdr:rowOff>
    </xdr:to>
    <xdr:cxnSp macro="">
      <xdr:nvCxnSpPr>
        <xdr:cNvPr id="186" name="直線コネクタ 185"/>
        <xdr:cNvCxnSpPr/>
      </xdr:nvCxnSpPr>
      <xdr:spPr>
        <a:xfrm>
          <a:off x="3987800" y="9994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50800</xdr:rowOff>
    </xdr:to>
    <xdr:cxnSp macro="">
      <xdr:nvCxnSpPr>
        <xdr:cNvPr id="189" name="直線コネクタ 188"/>
        <xdr:cNvCxnSpPr/>
      </xdr:nvCxnSpPr>
      <xdr:spPr>
        <a:xfrm>
          <a:off x="3098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50800</xdr:rowOff>
    </xdr:to>
    <xdr:cxnSp macro="">
      <xdr:nvCxnSpPr>
        <xdr:cNvPr id="192" name="直線コネクタ 191"/>
        <xdr:cNvCxnSpPr/>
      </xdr:nvCxnSpPr>
      <xdr:spPr>
        <a:xfrm>
          <a:off x="2209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58</xdr:row>
      <xdr:rowOff>12700</xdr:rowOff>
    </xdr:to>
    <xdr:cxnSp macro="">
      <xdr:nvCxnSpPr>
        <xdr:cNvPr id="195" name="直線コネクタ 194"/>
        <xdr:cNvCxnSpPr/>
      </xdr:nvCxnSpPr>
      <xdr:spPr>
        <a:xfrm>
          <a:off x="1320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19050</xdr:rowOff>
    </xdr:from>
    <xdr:to>
      <xdr:col>7</xdr:col>
      <xdr:colOff>66675</xdr:colOff>
      <xdr:row>58</xdr:row>
      <xdr:rowOff>120650</xdr:rowOff>
    </xdr:to>
    <xdr:sp macro="" textlink="">
      <xdr:nvSpPr>
        <xdr:cNvPr id="205" name="円/楕円 204"/>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162577</xdr:rowOff>
    </xdr:from>
    <xdr:ext cx="762000" cy="259045"/>
    <xdr:sp macro="" textlink="">
      <xdr:nvSpPr>
        <xdr:cNvPr id="206"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09" name="円/楕円 208"/>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0" name="テキスト ボックス 209"/>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その他に係る経常収支比率は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類似団体平均を下回って</a:t>
          </a:r>
          <a:r>
            <a:rPr kumimoji="1" lang="ja-JP" altLang="en-US" sz="1300">
              <a:solidFill>
                <a:schemeClr val="dk1"/>
              </a:solidFill>
              <a:effectLst/>
              <a:latin typeface="+mn-lt"/>
              <a:ea typeface="+mn-ea"/>
              <a:cs typeface="+mn-cs"/>
            </a:rPr>
            <a:t>いるが、０．６ポイント上昇している。これは、国民健康保険及び後期高齢者医療などの</a:t>
          </a:r>
          <a:r>
            <a:rPr kumimoji="1" lang="ja-JP" altLang="ja-JP" sz="1300">
              <a:solidFill>
                <a:schemeClr val="dk1"/>
              </a:solidFill>
              <a:effectLst/>
              <a:latin typeface="+mn-lt"/>
              <a:ea typeface="+mn-ea"/>
              <a:cs typeface="+mn-cs"/>
            </a:rPr>
            <a:t>繰出金</a:t>
          </a:r>
          <a:r>
            <a:rPr kumimoji="1" lang="ja-JP" altLang="en-US" sz="1300">
              <a:solidFill>
                <a:schemeClr val="dk1"/>
              </a:solidFill>
              <a:effectLst/>
              <a:latin typeface="+mn-lt"/>
              <a:ea typeface="+mn-ea"/>
              <a:cs typeface="+mn-cs"/>
            </a:rPr>
            <a:t>の上昇（１２．５％増加）</a:t>
          </a:r>
          <a:r>
            <a:rPr kumimoji="1" lang="ja-JP" altLang="ja-JP" sz="1300">
              <a:solidFill>
                <a:schemeClr val="dk1"/>
              </a:solidFill>
              <a:effectLst/>
              <a:latin typeface="+mn-lt"/>
              <a:ea typeface="+mn-ea"/>
              <a:cs typeface="+mn-cs"/>
            </a:rPr>
            <a:t>が影響している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a:t>
          </a:r>
          <a:r>
            <a:rPr kumimoji="1" lang="ja-JP" altLang="ja-JP" sz="1300">
              <a:solidFill>
                <a:schemeClr val="dk1"/>
              </a:solidFill>
              <a:effectLst/>
              <a:latin typeface="+mn-lt"/>
              <a:ea typeface="+mn-ea"/>
              <a:cs typeface="+mn-cs"/>
            </a:rPr>
            <a:t>国民健康保険</a:t>
          </a:r>
          <a:r>
            <a:rPr kumimoji="1" lang="ja-JP" altLang="en-US" sz="1300">
              <a:solidFill>
                <a:schemeClr val="dk1"/>
              </a:solidFill>
              <a:effectLst/>
              <a:latin typeface="+mn-lt"/>
              <a:ea typeface="+mn-ea"/>
              <a:cs typeface="+mn-cs"/>
            </a:rPr>
            <a:t>に係る給付額の増加が見込まれることから</a:t>
          </a:r>
          <a:r>
            <a:rPr kumimoji="1" lang="ja-JP" altLang="ja-JP" sz="1300">
              <a:solidFill>
                <a:schemeClr val="dk1"/>
              </a:solidFill>
              <a:effectLst/>
              <a:latin typeface="+mn-lt"/>
              <a:ea typeface="+mn-ea"/>
              <a:cs typeface="+mn-cs"/>
            </a:rPr>
            <a:t>、効率的な事業運営、</a:t>
          </a:r>
          <a:r>
            <a:rPr kumimoji="1" lang="ja-JP" altLang="en-US" sz="1300">
              <a:solidFill>
                <a:schemeClr val="dk1"/>
              </a:solidFill>
              <a:effectLst/>
              <a:latin typeface="+mn-lt"/>
              <a:ea typeface="+mn-ea"/>
              <a:cs typeface="+mn-cs"/>
            </a:rPr>
            <a:t>加入者数の状況と保険料の</a:t>
          </a:r>
          <a:r>
            <a:rPr kumimoji="1" lang="ja-JP" altLang="ja-JP" sz="1300">
              <a:solidFill>
                <a:schemeClr val="dk1"/>
              </a:solidFill>
              <a:effectLst/>
              <a:latin typeface="+mn-lt"/>
              <a:ea typeface="+mn-ea"/>
              <a:cs typeface="+mn-cs"/>
            </a:rPr>
            <a:t>バランス</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検討を行い、経費節減</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適正な事業促進に努める。</a:t>
          </a:r>
          <a:r>
            <a:rPr kumimoji="1" lang="ja-JP" altLang="en-US" sz="1300">
              <a:solidFill>
                <a:schemeClr val="dk1"/>
              </a:solidFill>
              <a:effectLst/>
              <a:latin typeface="+mn-lt"/>
              <a:ea typeface="+mn-ea"/>
              <a:cs typeface="+mn-cs"/>
            </a:rPr>
            <a:t>また、下水道事業の進捗により公営企業会計への繰出金が増加する見込みであることから事業進捗と経費負担のバランスに注視する必要がある。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62230</xdr:rowOff>
    </xdr:to>
    <xdr:cxnSp macro="">
      <xdr:nvCxnSpPr>
        <xdr:cNvPr id="247" name="直線コネクタ 246"/>
        <xdr:cNvCxnSpPr/>
      </xdr:nvCxnSpPr>
      <xdr:spPr>
        <a:xfrm>
          <a:off x="15671800" y="9446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153670</xdr:rowOff>
    </xdr:to>
    <xdr:cxnSp macro="">
      <xdr:nvCxnSpPr>
        <xdr:cNvPr id="250" name="直線コネクタ 249"/>
        <xdr:cNvCxnSpPr/>
      </xdr:nvCxnSpPr>
      <xdr:spPr>
        <a:xfrm flipV="1">
          <a:off x="14782800" y="9446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2" name="テキスト ボックス 251"/>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153670</xdr:rowOff>
    </xdr:to>
    <xdr:cxnSp macro="">
      <xdr:nvCxnSpPr>
        <xdr:cNvPr id="253" name="直線コネクタ 252"/>
        <xdr:cNvCxnSpPr/>
      </xdr:nvCxnSpPr>
      <xdr:spPr>
        <a:xfrm>
          <a:off x="13893800" y="946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5" name="テキスト ボックス 254"/>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39370</xdr:rowOff>
    </xdr:to>
    <xdr:cxnSp macro="">
      <xdr:nvCxnSpPr>
        <xdr:cNvPr id="256" name="直線コネクタ 255"/>
        <xdr:cNvCxnSpPr/>
      </xdr:nvCxnSpPr>
      <xdr:spPr>
        <a:xfrm flipV="1">
          <a:off x="13004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11430</xdr:rowOff>
    </xdr:from>
    <xdr:to>
      <xdr:col>24</xdr:col>
      <xdr:colOff>82550</xdr:colOff>
      <xdr:row>55</xdr:row>
      <xdr:rowOff>113030</xdr:rowOff>
    </xdr:to>
    <xdr:sp macro="" textlink="">
      <xdr:nvSpPr>
        <xdr:cNvPr id="266" name="円/楕円 265"/>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27957</xdr:rowOff>
    </xdr:from>
    <xdr:ext cx="762000" cy="259045"/>
    <xdr:sp macro="" textlink="">
      <xdr:nvSpPr>
        <xdr:cNvPr id="267"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68" name="円/楕円 267"/>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69" name="テキスト ボックス 268"/>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0" name="円/楕円 269"/>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1" name="テキスト ボックス 270"/>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3" name="テキスト ボックス 272"/>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5" name="テキスト ボックス 274"/>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ついては、類似団体内でも高い数値であるが、ごみ処理、消防、学校給食業務等を一部事務組合への負担金等が主な要因である。ここ数年の補助費等の比率低下については、一部事務組合の公債費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償還完了となっていることによる負担金減額が主なものとなっているが、今後は一部事務組合所有資産の老朽化対策等の実施が予定されているため、計画的な基金への積立てにより財政負担の軽減に努める。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16510</xdr:rowOff>
    </xdr:from>
    <xdr:to>
      <xdr:col>24</xdr:col>
      <xdr:colOff>31750</xdr:colOff>
      <xdr:row>39</xdr:row>
      <xdr:rowOff>39370</xdr:rowOff>
    </xdr:to>
    <xdr:cxnSp macro="">
      <xdr:nvCxnSpPr>
        <xdr:cNvPr id="308" name="直線コネクタ 307"/>
        <xdr:cNvCxnSpPr/>
      </xdr:nvCxnSpPr>
      <xdr:spPr>
        <a:xfrm flipV="1">
          <a:off x="15671800" y="6703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39370</xdr:rowOff>
    </xdr:from>
    <xdr:to>
      <xdr:col>22</xdr:col>
      <xdr:colOff>565150</xdr:colOff>
      <xdr:row>39</xdr:row>
      <xdr:rowOff>168910</xdr:rowOff>
    </xdr:to>
    <xdr:cxnSp macro="">
      <xdr:nvCxnSpPr>
        <xdr:cNvPr id="311" name="直線コネクタ 310"/>
        <xdr:cNvCxnSpPr/>
      </xdr:nvCxnSpPr>
      <xdr:spPr>
        <a:xfrm flipV="1">
          <a:off x="14782800" y="67259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168910</xdr:rowOff>
    </xdr:from>
    <xdr:to>
      <xdr:col>21</xdr:col>
      <xdr:colOff>361950</xdr:colOff>
      <xdr:row>39</xdr:row>
      <xdr:rowOff>168910</xdr:rowOff>
    </xdr:to>
    <xdr:cxnSp macro="">
      <xdr:nvCxnSpPr>
        <xdr:cNvPr id="314" name="直線コネクタ 313"/>
        <xdr:cNvCxnSpPr/>
      </xdr:nvCxnSpPr>
      <xdr:spPr>
        <a:xfrm>
          <a:off x="13893800" y="6855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16" name="テキスト ボックス 315"/>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168910</xdr:rowOff>
    </xdr:from>
    <xdr:to>
      <xdr:col>20</xdr:col>
      <xdr:colOff>158750</xdr:colOff>
      <xdr:row>40</xdr:row>
      <xdr:rowOff>149860</xdr:rowOff>
    </xdr:to>
    <xdr:cxnSp macro="">
      <xdr:nvCxnSpPr>
        <xdr:cNvPr id="317" name="直線コネクタ 316"/>
        <xdr:cNvCxnSpPr/>
      </xdr:nvCxnSpPr>
      <xdr:spPr>
        <a:xfrm flipV="1">
          <a:off x="13004800" y="6855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137160</xdr:rowOff>
    </xdr:from>
    <xdr:to>
      <xdr:col>24</xdr:col>
      <xdr:colOff>82550</xdr:colOff>
      <xdr:row>39</xdr:row>
      <xdr:rowOff>67310</xdr:rowOff>
    </xdr:to>
    <xdr:sp macro="" textlink="">
      <xdr:nvSpPr>
        <xdr:cNvPr id="327" name="円/楕円 326"/>
        <xdr:cNvSpPr/>
      </xdr:nvSpPr>
      <xdr:spPr>
        <a:xfrm>
          <a:off x="16459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109237</xdr:rowOff>
    </xdr:from>
    <xdr:ext cx="762000" cy="259045"/>
    <xdr:sp macro="" textlink="">
      <xdr:nvSpPr>
        <xdr:cNvPr id="328" name="補助費等該当値テキスト"/>
        <xdr:cNvSpPr txBox="1"/>
      </xdr:nvSpPr>
      <xdr:spPr>
        <a:xfrm>
          <a:off x="16598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160020</xdr:rowOff>
    </xdr:from>
    <xdr:to>
      <xdr:col>22</xdr:col>
      <xdr:colOff>615950</xdr:colOff>
      <xdr:row>39</xdr:row>
      <xdr:rowOff>90170</xdr:rowOff>
    </xdr:to>
    <xdr:sp macro="" textlink="">
      <xdr:nvSpPr>
        <xdr:cNvPr id="329" name="円/楕円 328"/>
        <xdr:cNvSpPr/>
      </xdr:nvSpPr>
      <xdr:spPr>
        <a:xfrm>
          <a:off x="15621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74947</xdr:rowOff>
    </xdr:from>
    <xdr:ext cx="736600" cy="259045"/>
    <xdr:sp macro="" textlink="">
      <xdr:nvSpPr>
        <xdr:cNvPr id="330" name="テキスト ボックス 329"/>
        <xdr:cNvSpPr txBox="1"/>
      </xdr:nvSpPr>
      <xdr:spPr>
        <a:xfrm>
          <a:off x="15290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118110</xdr:rowOff>
    </xdr:from>
    <xdr:to>
      <xdr:col>21</xdr:col>
      <xdr:colOff>412750</xdr:colOff>
      <xdr:row>40</xdr:row>
      <xdr:rowOff>48260</xdr:rowOff>
    </xdr:to>
    <xdr:sp macro="" textlink="">
      <xdr:nvSpPr>
        <xdr:cNvPr id="331" name="円/楕円 330"/>
        <xdr:cNvSpPr/>
      </xdr:nvSpPr>
      <xdr:spPr>
        <a:xfrm>
          <a:off x="14732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33037</xdr:rowOff>
    </xdr:from>
    <xdr:ext cx="762000" cy="259045"/>
    <xdr:sp macro="" textlink="">
      <xdr:nvSpPr>
        <xdr:cNvPr id="332" name="テキスト ボックス 331"/>
        <xdr:cNvSpPr txBox="1"/>
      </xdr:nvSpPr>
      <xdr:spPr>
        <a:xfrm>
          <a:off x="14401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118110</xdr:rowOff>
    </xdr:from>
    <xdr:to>
      <xdr:col>20</xdr:col>
      <xdr:colOff>209550</xdr:colOff>
      <xdr:row>40</xdr:row>
      <xdr:rowOff>48260</xdr:rowOff>
    </xdr:to>
    <xdr:sp macro="" textlink="">
      <xdr:nvSpPr>
        <xdr:cNvPr id="333" name="円/楕円 332"/>
        <xdr:cNvSpPr/>
      </xdr:nvSpPr>
      <xdr:spPr>
        <a:xfrm>
          <a:off x="13843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33037</xdr:rowOff>
    </xdr:from>
    <xdr:ext cx="762000" cy="259045"/>
    <xdr:sp macro="" textlink="">
      <xdr:nvSpPr>
        <xdr:cNvPr id="334" name="テキスト ボックス 333"/>
        <xdr:cNvSpPr txBox="1"/>
      </xdr:nvSpPr>
      <xdr:spPr>
        <a:xfrm>
          <a:off x="13512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99060</xdr:rowOff>
    </xdr:from>
    <xdr:to>
      <xdr:col>19</xdr:col>
      <xdr:colOff>6350</xdr:colOff>
      <xdr:row>41</xdr:row>
      <xdr:rowOff>29210</xdr:rowOff>
    </xdr:to>
    <xdr:sp macro="" textlink="">
      <xdr:nvSpPr>
        <xdr:cNvPr id="335" name="円/楕円 334"/>
        <xdr:cNvSpPr/>
      </xdr:nvSpPr>
      <xdr:spPr>
        <a:xfrm>
          <a:off x="12954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13987</xdr:rowOff>
    </xdr:from>
    <xdr:ext cx="762000" cy="259045"/>
    <xdr:sp macro="" textlink="">
      <xdr:nvSpPr>
        <xdr:cNvPr id="336" name="テキスト ボックス 335"/>
        <xdr:cNvSpPr txBox="1"/>
      </xdr:nvSpPr>
      <xdr:spPr>
        <a:xfrm>
          <a:off x="12623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公債費については、類似団体平均値よりも２．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ポイント低い状況ではあるが、</a:t>
          </a:r>
          <a:r>
            <a:rPr kumimoji="1" lang="ja-JP" altLang="en-US" sz="1300">
              <a:solidFill>
                <a:schemeClr val="dk1"/>
              </a:solidFill>
              <a:effectLst/>
              <a:latin typeface="+mn-lt"/>
              <a:ea typeface="+mn-ea"/>
              <a:cs typeface="+mn-cs"/>
            </a:rPr>
            <a:t>小中学校の耐震化、中</a:t>
          </a:r>
          <a:r>
            <a:rPr kumimoji="1" lang="ja-JP" altLang="ja-JP" sz="1300">
              <a:solidFill>
                <a:schemeClr val="dk1"/>
              </a:solidFill>
              <a:effectLst/>
              <a:latin typeface="+mn-lt"/>
              <a:ea typeface="+mn-ea"/>
              <a:cs typeface="+mn-cs"/>
            </a:rPr>
            <a:t>学校改築事業</a:t>
          </a:r>
          <a:r>
            <a:rPr kumimoji="1" lang="ja-JP" altLang="en-US" sz="1300">
              <a:solidFill>
                <a:schemeClr val="dk1"/>
              </a:solidFill>
              <a:effectLst/>
              <a:latin typeface="+mn-lt"/>
              <a:ea typeface="+mn-ea"/>
              <a:cs typeface="+mn-cs"/>
            </a:rPr>
            <a:t>、学校へのエアコン設置事業等</a:t>
          </a:r>
          <a:r>
            <a:rPr kumimoji="1" lang="ja-JP" altLang="ja-JP" sz="1300">
              <a:solidFill>
                <a:schemeClr val="dk1"/>
              </a:solidFill>
              <a:effectLst/>
              <a:latin typeface="+mn-lt"/>
              <a:ea typeface="+mn-ea"/>
              <a:cs typeface="+mn-cs"/>
            </a:rPr>
            <a:t>に伴い起債残高が急激に増加するとともに、道路整備事業に係る公債費の増加が見込まれるため、緊急性や住民ニーズを反映した事業の選択による普通建設事業の抑制などにより、事業の集中と選択による効率的な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85090</xdr:rowOff>
    </xdr:from>
    <xdr:to>
      <xdr:col>7</xdr:col>
      <xdr:colOff>15875</xdr:colOff>
      <xdr:row>75</xdr:row>
      <xdr:rowOff>138430</xdr:rowOff>
    </xdr:to>
    <xdr:cxnSp macro="">
      <xdr:nvCxnSpPr>
        <xdr:cNvPr id="369" name="直線コネクタ 368"/>
        <xdr:cNvCxnSpPr/>
      </xdr:nvCxnSpPr>
      <xdr:spPr>
        <a:xfrm flipV="1">
          <a:off x="3987800" y="12943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75</xdr:row>
      <xdr:rowOff>138430</xdr:rowOff>
    </xdr:to>
    <xdr:cxnSp macro="">
      <xdr:nvCxnSpPr>
        <xdr:cNvPr id="372" name="直線コネクタ 371"/>
        <xdr:cNvCxnSpPr/>
      </xdr:nvCxnSpPr>
      <xdr:spPr>
        <a:xfrm>
          <a:off x="3098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4" name="テキスト ボックス 37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123190</xdr:rowOff>
    </xdr:to>
    <xdr:cxnSp macro="">
      <xdr:nvCxnSpPr>
        <xdr:cNvPr id="375" name="直線コネクタ 374"/>
        <xdr:cNvCxnSpPr/>
      </xdr:nvCxnSpPr>
      <xdr:spPr>
        <a:xfrm>
          <a:off x="2209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115570</xdr:rowOff>
    </xdr:to>
    <xdr:cxnSp macro="">
      <xdr:nvCxnSpPr>
        <xdr:cNvPr id="378" name="直線コネクタ 377"/>
        <xdr:cNvCxnSpPr/>
      </xdr:nvCxnSpPr>
      <xdr:spPr>
        <a:xfrm flipV="1">
          <a:off x="1320800" y="12959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80" name="テキスト ボックス 379"/>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2" name="テキスト ボックス 381"/>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88" name="円/楕円 387"/>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50817</xdr:rowOff>
    </xdr:from>
    <xdr:ext cx="762000" cy="259045"/>
    <xdr:sp macro="" textlink="">
      <xdr:nvSpPr>
        <xdr:cNvPr id="389"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90" name="円/楕円 389"/>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1" name="テキスト ボックス 390"/>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92" name="円/楕円 391"/>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93" name="テキスト ボックス 392"/>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4" name="円/楕円 393"/>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5" name="テキスト ボックス 394"/>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96" name="円/楕円 395"/>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397" name="テキスト ボックス 396"/>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公債費以外において、</a:t>
          </a:r>
          <a:r>
            <a:rPr kumimoji="1" lang="ja-JP" altLang="en-US" sz="1300">
              <a:solidFill>
                <a:schemeClr val="dk1"/>
              </a:solidFill>
              <a:effectLst/>
              <a:latin typeface="+mn-lt"/>
              <a:ea typeface="+mn-ea"/>
              <a:cs typeface="+mn-cs"/>
            </a:rPr>
            <a:t>扶助費及びその他</a:t>
          </a:r>
          <a:r>
            <a:rPr kumimoji="1" lang="ja-JP" altLang="ja-JP" sz="1300">
              <a:solidFill>
                <a:schemeClr val="dk1"/>
              </a:solidFill>
              <a:effectLst/>
              <a:latin typeface="+mn-lt"/>
              <a:ea typeface="+mn-ea"/>
              <a:cs typeface="+mn-cs"/>
            </a:rPr>
            <a:t>は増加したが、それ以外は横這い又は減少していることから前年度比で</a:t>
          </a:r>
          <a:r>
            <a:rPr kumimoji="1" lang="ja-JP" altLang="en-US" sz="1300">
              <a:solidFill>
                <a:schemeClr val="dk1"/>
              </a:solidFill>
              <a:effectLst/>
              <a:latin typeface="+mn-lt"/>
              <a:ea typeface="+mn-ea"/>
              <a:cs typeface="+mn-cs"/>
            </a:rPr>
            <a:t>０．３</a:t>
          </a:r>
          <a:r>
            <a:rPr kumimoji="1" lang="ja-JP" altLang="ja-JP" sz="1300">
              <a:solidFill>
                <a:schemeClr val="dk1"/>
              </a:solidFill>
              <a:effectLst/>
              <a:latin typeface="+mn-lt"/>
              <a:ea typeface="+mn-ea"/>
              <a:cs typeface="+mn-cs"/>
            </a:rPr>
            <a:t>ポイント下がる結果となった。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しかし、将来的には一部事務組合の所有資産の老朽化対策等が見込まれることから</a:t>
          </a:r>
          <a:r>
            <a:rPr kumimoji="1" lang="ja-JP" altLang="ja-JP" sz="1300">
              <a:solidFill>
                <a:schemeClr val="dk1"/>
              </a:solidFill>
              <a:effectLst/>
              <a:latin typeface="+mn-lt"/>
              <a:ea typeface="+mn-ea"/>
              <a:cs typeface="+mn-cs"/>
            </a:rPr>
            <a:t>、比率のみにとらわれず全体のバランスに考慮し、</a:t>
          </a:r>
          <a:r>
            <a:rPr kumimoji="1" lang="ja-JP" altLang="en-US" sz="1300">
              <a:solidFill>
                <a:schemeClr val="dk1"/>
              </a:solidFill>
              <a:effectLst/>
              <a:latin typeface="+mn-lt"/>
              <a:ea typeface="+mn-ea"/>
              <a:cs typeface="+mn-cs"/>
            </a:rPr>
            <a:t>計画的な基金への積立てや経常経費の抑制に</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101854</xdr:rowOff>
    </xdr:from>
    <xdr:to>
      <xdr:col>24</xdr:col>
      <xdr:colOff>31750</xdr:colOff>
      <xdr:row>75</xdr:row>
      <xdr:rowOff>115570</xdr:rowOff>
    </xdr:to>
    <xdr:cxnSp macro="">
      <xdr:nvCxnSpPr>
        <xdr:cNvPr id="428" name="直線コネクタ 427"/>
        <xdr:cNvCxnSpPr/>
      </xdr:nvCxnSpPr>
      <xdr:spPr>
        <a:xfrm flipV="1">
          <a:off x="15671800" y="129606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58420</xdr:rowOff>
    </xdr:to>
    <xdr:cxnSp macro="">
      <xdr:nvCxnSpPr>
        <xdr:cNvPr id="431" name="直線コネクタ 430"/>
        <xdr:cNvCxnSpPr/>
      </xdr:nvCxnSpPr>
      <xdr:spPr>
        <a:xfrm flipV="1">
          <a:off x="14782800" y="12974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112285</xdr:rowOff>
    </xdr:from>
    <xdr:ext cx="736600" cy="259045"/>
    <xdr:sp macro="" textlink="">
      <xdr:nvSpPr>
        <xdr:cNvPr id="433" name="テキスト ボックス 432"/>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76</xdr:row>
      <xdr:rowOff>58420</xdr:rowOff>
    </xdr:to>
    <xdr:cxnSp macro="">
      <xdr:nvCxnSpPr>
        <xdr:cNvPr id="434" name="直線コネクタ 433"/>
        <xdr:cNvCxnSpPr/>
      </xdr:nvCxnSpPr>
      <xdr:spPr>
        <a:xfrm>
          <a:off x="13893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26415</xdr:rowOff>
    </xdr:from>
    <xdr:to>
      <xdr:col>20</xdr:col>
      <xdr:colOff>158750</xdr:colOff>
      <xdr:row>76</xdr:row>
      <xdr:rowOff>113285</xdr:rowOff>
    </xdr:to>
    <xdr:cxnSp macro="">
      <xdr:nvCxnSpPr>
        <xdr:cNvPr id="437" name="直線コネクタ 436"/>
        <xdr:cNvCxnSpPr/>
      </xdr:nvCxnSpPr>
      <xdr:spPr>
        <a:xfrm flipV="1">
          <a:off x="13004800" y="130566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9" name="テキスト ボックス 438"/>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1" name="テキスト ボックス 440"/>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47" name="円/楕円 446"/>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48"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9" name="円/楕円 448"/>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50" name="テキスト ボックス 449"/>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1" name="円/楕円 45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2" name="テキスト ボックス 45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147065</xdr:rowOff>
    </xdr:from>
    <xdr:to>
      <xdr:col>20</xdr:col>
      <xdr:colOff>209550</xdr:colOff>
      <xdr:row>76</xdr:row>
      <xdr:rowOff>77215</xdr:rowOff>
    </xdr:to>
    <xdr:sp macro="" textlink="">
      <xdr:nvSpPr>
        <xdr:cNvPr id="453" name="円/楕円 452"/>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87393</xdr:rowOff>
    </xdr:from>
    <xdr:ext cx="762000" cy="259045"/>
    <xdr:sp macro="" textlink="">
      <xdr:nvSpPr>
        <xdr:cNvPr id="454" name="テキスト ボックス 453"/>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55" name="円/楕円 454"/>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56" name="テキスト ボックス 455"/>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埼玉県上里町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105493</xdr:rowOff>
    </xdr:from>
    <xdr:to>
      <xdr:col>4</xdr:col>
      <xdr:colOff>1117600</xdr:colOff>
      <xdr:row>18</xdr:row>
      <xdr:rowOff>110388</xdr:rowOff>
    </xdr:to>
    <xdr:cxnSp macro="">
      <xdr:nvCxnSpPr>
        <xdr:cNvPr id="50" name="直線コネクタ 49"/>
        <xdr:cNvCxnSpPr/>
      </xdr:nvCxnSpPr>
      <xdr:spPr bwMode="auto">
        <a:xfrm flipV="1">
          <a:off x="5003800" y="3239218"/>
          <a:ext cx="647700" cy="4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109055</xdr:rowOff>
    </xdr:from>
    <xdr:to>
      <xdr:col>4</xdr:col>
      <xdr:colOff>469900</xdr:colOff>
      <xdr:row>18</xdr:row>
      <xdr:rowOff>110388</xdr:rowOff>
    </xdr:to>
    <xdr:cxnSp macro="">
      <xdr:nvCxnSpPr>
        <xdr:cNvPr id="53" name="直線コネクタ 52"/>
        <xdr:cNvCxnSpPr/>
      </xdr:nvCxnSpPr>
      <xdr:spPr bwMode="auto">
        <a:xfrm>
          <a:off x="4305300" y="3242780"/>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94861</xdr:rowOff>
    </xdr:from>
    <xdr:ext cx="736600" cy="259045"/>
    <xdr:sp macro="" textlink="">
      <xdr:nvSpPr>
        <xdr:cNvPr id="55" name="テキスト ボックス 54"/>
        <xdr:cNvSpPr txBox="1"/>
      </xdr:nvSpPr>
      <xdr:spPr>
        <a:xfrm>
          <a:off x="4622800" y="25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53753</xdr:rowOff>
    </xdr:from>
    <xdr:to>
      <xdr:col>3</xdr:col>
      <xdr:colOff>904875</xdr:colOff>
      <xdr:row>18</xdr:row>
      <xdr:rowOff>109055</xdr:rowOff>
    </xdr:to>
    <xdr:cxnSp macro="">
      <xdr:nvCxnSpPr>
        <xdr:cNvPr id="56" name="直線コネクタ 55"/>
        <xdr:cNvCxnSpPr/>
      </xdr:nvCxnSpPr>
      <xdr:spPr bwMode="auto">
        <a:xfrm>
          <a:off x="3606800" y="3187478"/>
          <a:ext cx="698500" cy="5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142943</xdr:rowOff>
    </xdr:from>
    <xdr:ext cx="762000" cy="259045"/>
    <xdr:sp macro="" textlink="">
      <xdr:nvSpPr>
        <xdr:cNvPr id="58" name="テキスト ボックス 57"/>
        <xdr:cNvSpPr txBox="1"/>
      </xdr:nvSpPr>
      <xdr:spPr>
        <a:xfrm>
          <a:off x="39243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142450</xdr:rowOff>
    </xdr:from>
    <xdr:to>
      <xdr:col>3</xdr:col>
      <xdr:colOff>206375</xdr:colOff>
      <xdr:row>18</xdr:row>
      <xdr:rowOff>53753</xdr:rowOff>
    </xdr:to>
    <xdr:cxnSp macro="">
      <xdr:nvCxnSpPr>
        <xdr:cNvPr id="59" name="直線コネクタ 58"/>
        <xdr:cNvCxnSpPr/>
      </xdr:nvCxnSpPr>
      <xdr:spPr bwMode="auto">
        <a:xfrm>
          <a:off x="2908300" y="3104725"/>
          <a:ext cx="698500" cy="8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107872</xdr:rowOff>
    </xdr:from>
    <xdr:ext cx="762000" cy="259045"/>
    <xdr:sp macro="" textlink="">
      <xdr:nvSpPr>
        <xdr:cNvPr id="61" name="テキスト ボックス 60"/>
        <xdr:cNvSpPr txBox="1"/>
      </xdr:nvSpPr>
      <xdr:spPr>
        <a:xfrm>
          <a:off x="32258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42378</xdr:rowOff>
    </xdr:from>
    <xdr:ext cx="762000" cy="259045"/>
    <xdr:sp macro="" textlink="">
      <xdr:nvSpPr>
        <xdr:cNvPr id="63" name="テキスト ボックス 62"/>
        <xdr:cNvSpPr txBox="1"/>
      </xdr:nvSpPr>
      <xdr:spPr>
        <a:xfrm>
          <a:off x="2527300" y="24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54693</xdr:rowOff>
    </xdr:from>
    <xdr:to>
      <xdr:col>5</xdr:col>
      <xdr:colOff>34925</xdr:colOff>
      <xdr:row>18</xdr:row>
      <xdr:rowOff>156293</xdr:rowOff>
    </xdr:to>
    <xdr:sp macro="" textlink="">
      <xdr:nvSpPr>
        <xdr:cNvPr id="69" name="円/楕円 68"/>
        <xdr:cNvSpPr/>
      </xdr:nvSpPr>
      <xdr:spPr bwMode="auto">
        <a:xfrm>
          <a:off x="5600700" y="318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134720</xdr:rowOff>
    </xdr:from>
    <xdr:ext cx="762000" cy="259045"/>
    <xdr:sp macro="" textlink="">
      <xdr:nvSpPr>
        <xdr:cNvPr id="70" name="人口1人当たり決算額の推移該当値テキスト130"/>
        <xdr:cNvSpPr txBox="1"/>
      </xdr:nvSpPr>
      <xdr:spPr>
        <a:xfrm>
          <a:off x="5740400" y="309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56,629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59588</xdr:rowOff>
    </xdr:from>
    <xdr:to>
      <xdr:col>4</xdr:col>
      <xdr:colOff>520700</xdr:colOff>
      <xdr:row>18</xdr:row>
      <xdr:rowOff>161189</xdr:rowOff>
    </xdr:to>
    <xdr:sp macro="" textlink="">
      <xdr:nvSpPr>
        <xdr:cNvPr id="71" name="円/楕円 70"/>
        <xdr:cNvSpPr/>
      </xdr:nvSpPr>
      <xdr:spPr bwMode="auto">
        <a:xfrm>
          <a:off x="4953000" y="319331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145965</xdr:rowOff>
    </xdr:from>
    <xdr:ext cx="736600" cy="259045"/>
    <xdr:sp macro="" textlink="">
      <xdr:nvSpPr>
        <xdr:cNvPr id="72" name="テキスト ボックス 71"/>
        <xdr:cNvSpPr txBox="1"/>
      </xdr:nvSpPr>
      <xdr:spPr>
        <a:xfrm>
          <a:off x="4622800" y="327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58255</xdr:rowOff>
    </xdr:from>
    <xdr:to>
      <xdr:col>3</xdr:col>
      <xdr:colOff>955675</xdr:colOff>
      <xdr:row>18</xdr:row>
      <xdr:rowOff>159855</xdr:rowOff>
    </xdr:to>
    <xdr:sp macro="" textlink="">
      <xdr:nvSpPr>
        <xdr:cNvPr id="73" name="円/楕円 72"/>
        <xdr:cNvSpPr/>
      </xdr:nvSpPr>
      <xdr:spPr bwMode="auto">
        <a:xfrm>
          <a:off x="4254500" y="31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144632</xdr:rowOff>
    </xdr:from>
    <xdr:ext cx="762000" cy="259045"/>
    <xdr:sp macro="" textlink="">
      <xdr:nvSpPr>
        <xdr:cNvPr id="74" name="テキスト ボックス 73"/>
        <xdr:cNvSpPr txBox="1"/>
      </xdr:nvSpPr>
      <xdr:spPr>
        <a:xfrm>
          <a:off x="3924300" y="327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56,442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2953</xdr:rowOff>
    </xdr:from>
    <xdr:to>
      <xdr:col>3</xdr:col>
      <xdr:colOff>257175</xdr:colOff>
      <xdr:row>18</xdr:row>
      <xdr:rowOff>104553</xdr:rowOff>
    </xdr:to>
    <xdr:sp macro="" textlink="">
      <xdr:nvSpPr>
        <xdr:cNvPr id="75" name="円/楕円 74"/>
        <xdr:cNvSpPr/>
      </xdr:nvSpPr>
      <xdr:spPr bwMode="auto">
        <a:xfrm>
          <a:off x="3556000" y="313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89330</xdr:rowOff>
    </xdr:from>
    <xdr:ext cx="762000" cy="259045"/>
    <xdr:sp macro="" textlink="">
      <xdr:nvSpPr>
        <xdr:cNvPr id="76" name="テキスト ボックス 75"/>
        <xdr:cNvSpPr txBox="1"/>
      </xdr:nvSpPr>
      <xdr:spPr>
        <a:xfrm>
          <a:off x="3225800" y="322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91650</xdr:rowOff>
    </xdr:from>
    <xdr:to>
      <xdr:col>2</xdr:col>
      <xdr:colOff>692150</xdr:colOff>
      <xdr:row>18</xdr:row>
      <xdr:rowOff>21800</xdr:rowOff>
    </xdr:to>
    <xdr:sp macro="" textlink="">
      <xdr:nvSpPr>
        <xdr:cNvPr id="77" name="円/楕円 76"/>
        <xdr:cNvSpPr/>
      </xdr:nvSpPr>
      <xdr:spPr bwMode="auto">
        <a:xfrm>
          <a:off x="2857500" y="305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6577</xdr:rowOff>
    </xdr:from>
    <xdr:ext cx="762000" cy="259045"/>
    <xdr:sp macro="" textlink="">
      <xdr:nvSpPr>
        <xdr:cNvPr id="78" name="テキスト ボックス 77"/>
        <xdr:cNvSpPr txBox="1"/>
      </xdr:nvSpPr>
      <xdr:spPr>
        <a:xfrm>
          <a:off x="2527300" y="314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37732</xdr:rowOff>
    </xdr:from>
    <xdr:to>
      <xdr:col>4</xdr:col>
      <xdr:colOff>1117600</xdr:colOff>
      <xdr:row>36</xdr:row>
      <xdr:rowOff>59087</xdr:rowOff>
    </xdr:to>
    <xdr:cxnSp macro="">
      <xdr:nvCxnSpPr>
        <xdr:cNvPr id="111" name="直線コネクタ 110"/>
        <xdr:cNvCxnSpPr/>
      </xdr:nvCxnSpPr>
      <xdr:spPr bwMode="auto">
        <a:xfrm>
          <a:off x="5003800" y="6990982"/>
          <a:ext cx="6477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30950</xdr:rowOff>
    </xdr:from>
    <xdr:to>
      <xdr:col>4</xdr:col>
      <xdr:colOff>469900</xdr:colOff>
      <xdr:row>36</xdr:row>
      <xdr:rowOff>37732</xdr:rowOff>
    </xdr:to>
    <xdr:cxnSp macro="">
      <xdr:nvCxnSpPr>
        <xdr:cNvPr id="114" name="直線コネクタ 113"/>
        <xdr:cNvCxnSpPr/>
      </xdr:nvCxnSpPr>
      <xdr:spPr bwMode="auto">
        <a:xfrm>
          <a:off x="4305300" y="6641300"/>
          <a:ext cx="698500" cy="3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10241</xdr:rowOff>
    </xdr:from>
    <xdr:ext cx="736600" cy="259045"/>
    <xdr:sp macro="" textlink="">
      <xdr:nvSpPr>
        <xdr:cNvPr id="116" name="テキスト ボックス 115"/>
        <xdr:cNvSpPr txBox="1"/>
      </xdr:nvSpPr>
      <xdr:spPr>
        <a:xfrm>
          <a:off x="4622800" y="662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30950</xdr:rowOff>
    </xdr:from>
    <xdr:to>
      <xdr:col>3</xdr:col>
      <xdr:colOff>904875</xdr:colOff>
      <xdr:row>35</xdr:row>
      <xdr:rowOff>272504</xdr:rowOff>
    </xdr:to>
    <xdr:cxnSp macro="">
      <xdr:nvCxnSpPr>
        <xdr:cNvPr id="117" name="直線コネクタ 116"/>
        <xdr:cNvCxnSpPr/>
      </xdr:nvCxnSpPr>
      <xdr:spPr bwMode="auto">
        <a:xfrm flipV="1">
          <a:off x="3606800" y="6641300"/>
          <a:ext cx="698500" cy="24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269771</xdr:rowOff>
    </xdr:from>
    <xdr:ext cx="762000" cy="259045"/>
    <xdr:sp macro="" textlink="">
      <xdr:nvSpPr>
        <xdr:cNvPr id="119" name="テキスト ボックス 118"/>
        <xdr:cNvSpPr txBox="1"/>
      </xdr:nvSpPr>
      <xdr:spPr>
        <a:xfrm>
          <a:off x="39243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242367</xdr:rowOff>
    </xdr:from>
    <xdr:to>
      <xdr:col>3</xdr:col>
      <xdr:colOff>206375</xdr:colOff>
      <xdr:row>35</xdr:row>
      <xdr:rowOff>272504</xdr:rowOff>
    </xdr:to>
    <xdr:cxnSp macro="">
      <xdr:nvCxnSpPr>
        <xdr:cNvPr id="120" name="直線コネクタ 119"/>
        <xdr:cNvCxnSpPr/>
      </xdr:nvCxnSpPr>
      <xdr:spPr bwMode="auto">
        <a:xfrm>
          <a:off x="2908300" y="6852717"/>
          <a:ext cx="698500" cy="30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258653</xdr:rowOff>
    </xdr:from>
    <xdr:ext cx="762000" cy="259045"/>
    <xdr:sp macro="" textlink="">
      <xdr:nvSpPr>
        <xdr:cNvPr id="122" name="テキスト ボックス 121"/>
        <xdr:cNvSpPr txBox="1"/>
      </xdr:nvSpPr>
      <xdr:spPr>
        <a:xfrm>
          <a:off x="32258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207580</xdr:rowOff>
    </xdr:from>
    <xdr:ext cx="762000" cy="259045"/>
    <xdr:sp macro="" textlink="">
      <xdr:nvSpPr>
        <xdr:cNvPr id="124" name="テキスト ボックス 123"/>
        <xdr:cNvSpPr txBox="1"/>
      </xdr:nvSpPr>
      <xdr:spPr>
        <a:xfrm>
          <a:off x="2527300" y="647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8287</xdr:rowOff>
    </xdr:from>
    <xdr:to>
      <xdr:col>5</xdr:col>
      <xdr:colOff>34925</xdr:colOff>
      <xdr:row>36</xdr:row>
      <xdr:rowOff>109887</xdr:rowOff>
    </xdr:to>
    <xdr:sp macro="" textlink="">
      <xdr:nvSpPr>
        <xdr:cNvPr id="130" name="円/楕円 129"/>
        <xdr:cNvSpPr/>
      </xdr:nvSpPr>
      <xdr:spPr bwMode="auto">
        <a:xfrm>
          <a:off x="56007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323264</xdr:rowOff>
    </xdr:from>
    <xdr:ext cx="762000" cy="259045"/>
    <xdr:sp macro="" textlink="">
      <xdr:nvSpPr>
        <xdr:cNvPr id="131" name="人口1人当たり決算額の推移該当値テキスト445"/>
        <xdr:cNvSpPr txBox="1"/>
      </xdr:nvSpPr>
      <xdr:spPr>
        <a:xfrm>
          <a:off x="5740400" y="69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329832</xdr:rowOff>
    </xdr:from>
    <xdr:to>
      <xdr:col>4</xdr:col>
      <xdr:colOff>520700</xdr:colOff>
      <xdr:row>36</xdr:row>
      <xdr:rowOff>88532</xdr:rowOff>
    </xdr:to>
    <xdr:sp macro="" textlink="">
      <xdr:nvSpPr>
        <xdr:cNvPr id="132" name="円/楕円 131"/>
        <xdr:cNvSpPr/>
      </xdr:nvSpPr>
      <xdr:spPr bwMode="auto">
        <a:xfrm>
          <a:off x="4953000" y="694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73309</xdr:rowOff>
    </xdr:from>
    <xdr:ext cx="736600" cy="259045"/>
    <xdr:sp macro="" textlink="">
      <xdr:nvSpPr>
        <xdr:cNvPr id="133" name="テキスト ボックス 132"/>
        <xdr:cNvSpPr txBox="1"/>
      </xdr:nvSpPr>
      <xdr:spPr>
        <a:xfrm>
          <a:off x="4622800" y="702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323050</xdr:rowOff>
    </xdr:from>
    <xdr:to>
      <xdr:col>3</xdr:col>
      <xdr:colOff>955675</xdr:colOff>
      <xdr:row>35</xdr:row>
      <xdr:rowOff>81750</xdr:rowOff>
    </xdr:to>
    <xdr:sp macro="" textlink="">
      <xdr:nvSpPr>
        <xdr:cNvPr id="134" name="円/楕円 133"/>
        <xdr:cNvSpPr/>
      </xdr:nvSpPr>
      <xdr:spPr bwMode="auto">
        <a:xfrm>
          <a:off x="4254500" y="659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91927</xdr:rowOff>
    </xdr:from>
    <xdr:ext cx="762000" cy="259045"/>
    <xdr:sp macro="" textlink="">
      <xdr:nvSpPr>
        <xdr:cNvPr id="135" name="テキスト ボックス 134"/>
        <xdr:cNvSpPr txBox="1"/>
      </xdr:nvSpPr>
      <xdr:spPr>
        <a:xfrm>
          <a:off x="3924300" y="63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221704</xdr:rowOff>
    </xdr:from>
    <xdr:to>
      <xdr:col>3</xdr:col>
      <xdr:colOff>257175</xdr:colOff>
      <xdr:row>35</xdr:row>
      <xdr:rowOff>323304</xdr:rowOff>
    </xdr:to>
    <xdr:sp macro="" textlink="">
      <xdr:nvSpPr>
        <xdr:cNvPr id="136" name="円/楕円 135"/>
        <xdr:cNvSpPr/>
      </xdr:nvSpPr>
      <xdr:spPr bwMode="auto">
        <a:xfrm>
          <a:off x="3556000" y="683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308081</xdr:rowOff>
    </xdr:from>
    <xdr:ext cx="762000" cy="259045"/>
    <xdr:sp macro="" textlink="">
      <xdr:nvSpPr>
        <xdr:cNvPr id="137" name="テキスト ボックス 136"/>
        <xdr:cNvSpPr txBox="1"/>
      </xdr:nvSpPr>
      <xdr:spPr>
        <a:xfrm>
          <a:off x="3225800" y="691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191567</xdr:rowOff>
    </xdr:from>
    <xdr:to>
      <xdr:col>2</xdr:col>
      <xdr:colOff>692150</xdr:colOff>
      <xdr:row>35</xdr:row>
      <xdr:rowOff>293167</xdr:rowOff>
    </xdr:to>
    <xdr:sp macro="" textlink="">
      <xdr:nvSpPr>
        <xdr:cNvPr id="138" name="円/楕円 137"/>
        <xdr:cNvSpPr/>
      </xdr:nvSpPr>
      <xdr:spPr bwMode="auto">
        <a:xfrm>
          <a:off x="2857500" y="680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277944</xdr:rowOff>
    </xdr:from>
    <xdr:ext cx="762000" cy="259045"/>
    <xdr:sp macro="" textlink="">
      <xdr:nvSpPr>
        <xdr:cNvPr id="139" name="テキスト ボックス 138"/>
        <xdr:cNvSpPr txBox="1"/>
      </xdr:nvSpPr>
      <xdr:spPr>
        <a:xfrm>
          <a:off x="2527300" y="688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3820</xdr:rowOff>
    </xdr:from>
    <xdr:to>
      <xdr:col>6</xdr:col>
      <xdr:colOff>511175</xdr:colOff>
      <xdr:row>39</xdr:row>
      <xdr:rowOff>14930</xdr:rowOff>
    </xdr:to>
    <xdr:cxnSp macro="">
      <xdr:nvCxnSpPr>
        <xdr:cNvPr id="59" name="直線コネクタ 58"/>
        <xdr:cNvCxnSpPr/>
      </xdr:nvCxnSpPr>
      <xdr:spPr>
        <a:xfrm flipV="1">
          <a:off x="3797300" y="6690370"/>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14930</xdr:rowOff>
    </xdr:from>
    <xdr:to>
      <xdr:col>5</xdr:col>
      <xdr:colOff>358775</xdr:colOff>
      <xdr:row>39</xdr:row>
      <xdr:rowOff>28303</xdr:rowOff>
    </xdr:to>
    <xdr:cxnSp macro="">
      <xdr:nvCxnSpPr>
        <xdr:cNvPr id="62" name="直線コネクタ 61"/>
        <xdr:cNvCxnSpPr/>
      </xdr:nvCxnSpPr>
      <xdr:spPr>
        <a:xfrm flipV="1">
          <a:off x="2908300" y="6701480"/>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124155</xdr:rowOff>
    </xdr:from>
    <xdr:to>
      <xdr:col>4</xdr:col>
      <xdr:colOff>155575</xdr:colOff>
      <xdr:row>39</xdr:row>
      <xdr:rowOff>28303</xdr:rowOff>
    </xdr:to>
    <xdr:cxnSp macro="">
      <xdr:nvCxnSpPr>
        <xdr:cNvPr id="65" name="直線コネクタ 64"/>
        <xdr:cNvCxnSpPr/>
      </xdr:nvCxnSpPr>
      <xdr:spPr>
        <a:xfrm>
          <a:off x="2019300" y="6639255"/>
          <a:ext cx="889000" cy="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111632</xdr:rowOff>
    </xdr:from>
    <xdr:ext cx="534377" cy="259045"/>
    <xdr:sp macro="" textlink="">
      <xdr:nvSpPr>
        <xdr:cNvPr id="67" name="テキスト ボックス 66"/>
        <xdr:cNvSpPr txBox="1"/>
      </xdr:nvSpPr>
      <xdr:spPr>
        <a:xfrm>
          <a:off x="2641111" y="59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55483</xdr:rowOff>
    </xdr:from>
    <xdr:to>
      <xdr:col>2</xdr:col>
      <xdr:colOff>638175</xdr:colOff>
      <xdr:row>38</xdr:row>
      <xdr:rowOff>124155</xdr:rowOff>
    </xdr:to>
    <xdr:cxnSp macro="">
      <xdr:nvCxnSpPr>
        <xdr:cNvPr id="68" name="直線コネクタ 67"/>
        <xdr:cNvCxnSpPr/>
      </xdr:nvCxnSpPr>
      <xdr:spPr>
        <a:xfrm>
          <a:off x="1130300" y="6570583"/>
          <a:ext cx="889000" cy="6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56883</xdr:rowOff>
    </xdr:from>
    <xdr:ext cx="534377" cy="259045"/>
    <xdr:sp macro="" textlink="">
      <xdr:nvSpPr>
        <xdr:cNvPr id="70" name="テキスト ボックス 69"/>
        <xdr:cNvSpPr txBox="1"/>
      </xdr:nvSpPr>
      <xdr:spPr>
        <a:xfrm>
          <a:off x="1752111" y="58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131292</xdr:rowOff>
    </xdr:from>
    <xdr:ext cx="534377" cy="259045"/>
    <xdr:sp macro="" textlink="">
      <xdr:nvSpPr>
        <xdr:cNvPr id="72" name="テキスト ボックス 71"/>
        <xdr:cNvSpPr txBox="1"/>
      </xdr:nvSpPr>
      <xdr:spPr>
        <a:xfrm>
          <a:off x="863111" y="57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124470</xdr:rowOff>
    </xdr:from>
    <xdr:to>
      <xdr:col>6</xdr:col>
      <xdr:colOff>561975</xdr:colOff>
      <xdr:row>39</xdr:row>
      <xdr:rowOff>54620</xdr:rowOff>
    </xdr:to>
    <xdr:sp macro="" textlink="">
      <xdr:nvSpPr>
        <xdr:cNvPr id="78" name="円/楕円 77"/>
        <xdr:cNvSpPr/>
      </xdr:nvSpPr>
      <xdr:spPr>
        <a:xfrm>
          <a:off x="4584700" y="66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39397</xdr:rowOff>
    </xdr:from>
    <xdr:ext cx="534377" cy="259045"/>
    <xdr:sp macro="" textlink="">
      <xdr:nvSpPr>
        <xdr:cNvPr id="79" name="人件費該当値テキスト"/>
        <xdr:cNvSpPr txBox="1"/>
      </xdr:nvSpPr>
      <xdr:spPr>
        <a:xfrm>
          <a:off x="4686300" y="655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38,444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135580</xdr:rowOff>
    </xdr:from>
    <xdr:to>
      <xdr:col>5</xdr:col>
      <xdr:colOff>409575</xdr:colOff>
      <xdr:row>39</xdr:row>
      <xdr:rowOff>65730</xdr:rowOff>
    </xdr:to>
    <xdr:sp macro="" textlink="">
      <xdr:nvSpPr>
        <xdr:cNvPr id="80" name="円/楕円 79"/>
        <xdr:cNvSpPr/>
      </xdr:nvSpPr>
      <xdr:spPr>
        <a:xfrm>
          <a:off x="3746500" y="66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56857</xdr:rowOff>
    </xdr:from>
    <xdr:ext cx="534377" cy="259045"/>
    <xdr:sp macro="" textlink="">
      <xdr:nvSpPr>
        <xdr:cNvPr id="81" name="テキスト ボックス 80"/>
        <xdr:cNvSpPr txBox="1"/>
      </xdr:nvSpPr>
      <xdr:spPr>
        <a:xfrm>
          <a:off x="3530111" y="67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148953</xdr:rowOff>
    </xdr:from>
    <xdr:to>
      <xdr:col>4</xdr:col>
      <xdr:colOff>206375</xdr:colOff>
      <xdr:row>39</xdr:row>
      <xdr:rowOff>79103</xdr:rowOff>
    </xdr:to>
    <xdr:sp macro="" textlink="">
      <xdr:nvSpPr>
        <xdr:cNvPr id="82" name="円/楕円 81"/>
        <xdr:cNvSpPr/>
      </xdr:nvSpPr>
      <xdr:spPr>
        <a:xfrm>
          <a:off x="2857500" y="66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70230</xdr:rowOff>
    </xdr:from>
    <xdr:ext cx="534377" cy="259045"/>
    <xdr:sp macro="" textlink="">
      <xdr:nvSpPr>
        <xdr:cNvPr id="83" name="テキスト ボックス 82"/>
        <xdr:cNvSpPr txBox="1"/>
      </xdr:nvSpPr>
      <xdr:spPr>
        <a:xfrm>
          <a:off x="2641111" y="67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73355</xdr:rowOff>
    </xdr:from>
    <xdr:to>
      <xdr:col>3</xdr:col>
      <xdr:colOff>3175</xdr:colOff>
      <xdr:row>39</xdr:row>
      <xdr:rowOff>3505</xdr:rowOff>
    </xdr:to>
    <xdr:sp macro="" textlink="">
      <xdr:nvSpPr>
        <xdr:cNvPr id="84" name="円/楕円 83"/>
        <xdr:cNvSpPr/>
      </xdr:nvSpPr>
      <xdr:spPr>
        <a:xfrm>
          <a:off x="1968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166082</xdr:rowOff>
    </xdr:from>
    <xdr:ext cx="534377" cy="259045"/>
    <xdr:sp macro="" textlink="">
      <xdr:nvSpPr>
        <xdr:cNvPr id="85" name="テキスト ボックス 84"/>
        <xdr:cNvSpPr txBox="1"/>
      </xdr:nvSpPr>
      <xdr:spPr>
        <a:xfrm>
          <a:off x="1752111" y="66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4683</xdr:rowOff>
    </xdr:from>
    <xdr:to>
      <xdr:col>1</xdr:col>
      <xdr:colOff>485775</xdr:colOff>
      <xdr:row>38</xdr:row>
      <xdr:rowOff>106283</xdr:rowOff>
    </xdr:to>
    <xdr:sp macro="" textlink="">
      <xdr:nvSpPr>
        <xdr:cNvPr id="86" name="円/楕円 85"/>
        <xdr:cNvSpPr/>
      </xdr:nvSpPr>
      <xdr:spPr>
        <a:xfrm>
          <a:off x="1079500" y="6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97410</xdr:rowOff>
    </xdr:from>
    <xdr:ext cx="534377" cy="259045"/>
    <xdr:sp macro="" textlink="">
      <xdr:nvSpPr>
        <xdr:cNvPr id="87" name="テキスト ボックス 86"/>
        <xdr:cNvSpPr txBox="1"/>
      </xdr:nvSpPr>
      <xdr:spPr>
        <a:xfrm>
          <a:off x="863111" y="661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145573</xdr:rowOff>
    </xdr:from>
    <xdr:to>
      <xdr:col>6</xdr:col>
      <xdr:colOff>511175</xdr:colOff>
      <xdr:row>58</xdr:row>
      <xdr:rowOff>146227</xdr:rowOff>
    </xdr:to>
    <xdr:cxnSp macro="">
      <xdr:nvCxnSpPr>
        <xdr:cNvPr id="116" name="直線コネクタ 115"/>
        <xdr:cNvCxnSpPr/>
      </xdr:nvCxnSpPr>
      <xdr:spPr>
        <a:xfrm flipV="1">
          <a:off x="3797300" y="10089673"/>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146227</xdr:rowOff>
    </xdr:from>
    <xdr:to>
      <xdr:col>5</xdr:col>
      <xdr:colOff>358775</xdr:colOff>
      <xdr:row>58</xdr:row>
      <xdr:rowOff>153774</xdr:rowOff>
    </xdr:to>
    <xdr:cxnSp macro="">
      <xdr:nvCxnSpPr>
        <xdr:cNvPr id="119" name="直線コネクタ 118"/>
        <xdr:cNvCxnSpPr/>
      </xdr:nvCxnSpPr>
      <xdr:spPr>
        <a:xfrm flipV="1">
          <a:off x="2908300" y="10090327"/>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9237</xdr:rowOff>
    </xdr:from>
    <xdr:ext cx="534377" cy="259045"/>
    <xdr:sp macro="" textlink="">
      <xdr:nvSpPr>
        <xdr:cNvPr id="121" name="テキスト ボックス 120"/>
        <xdr:cNvSpPr txBox="1"/>
      </xdr:nvSpPr>
      <xdr:spPr>
        <a:xfrm>
          <a:off x="3530111" y="97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151614</xdr:rowOff>
    </xdr:from>
    <xdr:to>
      <xdr:col>4</xdr:col>
      <xdr:colOff>155575</xdr:colOff>
      <xdr:row>58</xdr:row>
      <xdr:rowOff>153774</xdr:rowOff>
    </xdr:to>
    <xdr:cxnSp macro="">
      <xdr:nvCxnSpPr>
        <xdr:cNvPr id="122" name="直線コネクタ 121"/>
        <xdr:cNvCxnSpPr/>
      </xdr:nvCxnSpPr>
      <xdr:spPr>
        <a:xfrm>
          <a:off x="2019300" y="10095714"/>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146139</xdr:rowOff>
    </xdr:from>
    <xdr:to>
      <xdr:col>2</xdr:col>
      <xdr:colOff>638175</xdr:colOff>
      <xdr:row>58</xdr:row>
      <xdr:rowOff>151614</xdr:rowOff>
    </xdr:to>
    <xdr:cxnSp macro="">
      <xdr:nvCxnSpPr>
        <xdr:cNvPr id="125" name="直線コネクタ 124"/>
        <xdr:cNvCxnSpPr/>
      </xdr:nvCxnSpPr>
      <xdr:spPr>
        <a:xfrm>
          <a:off x="1130300" y="10090239"/>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94773</xdr:rowOff>
    </xdr:from>
    <xdr:to>
      <xdr:col>6</xdr:col>
      <xdr:colOff>561975</xdr:colOff>
      <xdr:row>59</xdr:row>
      <xdr:rowOff>24923</xdr:rowOff>
    </xdr:to>
    <xdr:sp macro="" textlink="">
      <xdr:nvSpPr>
        <xdr:cNvPr id="135" name="円/楕円 134"/>
        <xdr:cNvSpPr/>
      </xdr:nvSpPr>
      <xdr:spPr>
        <a:xfrm>
          <a:off x="4584700" y="1003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95427</xdr:rowOff>
    </xdr:from>
    <xdr:to>
      <xdr:col>5</xdr:col>
      <xdr:colOff>409575</xdr:colOff>
      <xdr:row>59</xdr:row>
      <xdr:rowOff>25577</xdr:rowOff>
    </xdr:to>
    <xdr:sp macro="" textlink="">
      <xdr:nvSpPr>
        <xdr:cNvPr id="137" name="円/楕円 136"/>
        <xdr:cNvSpPr/>
      </xdr:nvSpPr>
      <xdr:spPr>
        <a:xfrm>
          <a:off x="3746500" y="100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16704</xdr:rowOff>
    </xdr:from>
    <xdr:ext cx="534377" cy="259045"/>
    <xdr:sp macro="" textlink="">
      <xdr:nvSpPr>
        <xdr:cNvPr id="138" name="テキスト ボックス 137"/>
        <xdr:cNvSpPr txBox="1"/>
      </xdr:nvSpPr>
      <xdr:spPr>
        <a:xfrm>
          <a:off x="3530111" y="1013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102974</xdr:rowOff>
    </xdr:from>
    <xdr:to>
      <xdr:col>4</xdr:col>
      <xdr:colOff>206375</xdr:colOff>
      <xdr:row>59</xdr:row>
      <xdr:rowOff>33124</xdr:rowOff>
    </xdr:to>
    <xdr:sp macro="" textlink="">
      <xdr:nvSpPr>
        <xdr:cNvPr id="139" name="円/楕円 138"/>
        <xdr:cNvSpPr/>
      </xdr:nvSpPr>
      <xdr:spPr>
        <a:xfrm>
          <a:off x="2857500" y="100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24251</xdr:rowOff>
    </xdr:from>
    <xdr:ext cx="534377" cy="259045"/>
    <xdr:sp macro="" textlink="">
      <xdr:nvSpPr>
        <xdr:cNvPr id="140" name="テキスト ボックス 139"/>
        <xdr:cNvSpPr txBox="1"/>
      </xdr:nvSpPr>
      <xdr:spPr>
        <a:xfrm>
          <a:off x="2641111" y="1013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100814</xdr:rowOff>
    </xdr:from>
    <xdr:to>
      <xdr:col>3</xdr:col>
      <xdr:colOff>3175</xdr:colOff>
      <xdr:row>59</xdr:row>
      <xdr:rowOff>30964</xdr:rowOff>
    </xdr:to>
    <xdr:sp macro="" textlink="">
      <xdr:nvSpPr>
        <xdr:cNvPr id="141" name="円/楕円 140"/>
        <xdr:cNvSpPr/>
      </xdr:nvSpPr>
      <xdr:spPr>
        <a:xfrm>
          <a:off x="1968500" y="100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22091</xdr:rowOff>
    </xdr:from>
    <xdr:ext cx="534377" cy="259045"/>
    <xdr:sp macro="" textlink="">
      <xdr:nvSpPr>
        <xdr:cNvPr id="142" name="テキスト ボックス 141"/>
        <xdr:cNvSpPr txBox="1"/>
      </xdr:nvSpPr>
      <xdr:spPr>
        <a:xfrm>
          <a:off x="1752111" y="101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95339</xdr:rowOff>
    </xdr:from>
    <xdr:to>
      <xdr:col>1</xdr:col>
      <xdr:colOff>485775</xdr:colOff>
      <xdr:row>59</xdr:row>
      <xdr:rowOff>25489</xdr:rowOff>
    </xdr:to>
    <xdr:sp macro="" textlink="">
      <xdr:nvSpPr>
        <xdr:cNvPr id="143" name="円/楕円 142"/>
        <xdr:cNvSpPr/>
      </xdr:nvSpPr>
      <xdr:spPr>
        <a:xfrm>
          <a:off x="1079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16616</xdr:rowOff>
    </xdr:from>
    <xdr:ext cx="534377" cy="259045"/>
    <xdr:sp macro="" textlink="">
      <xdr:nvSpPr>
        <xdr:cNvPr id="144" name="テキスト ボックス 143"/>
        <xdr:cNvSpPr txBox="1"/>
      </xdr:nvSpPr>
      <xdr:spPr>
        <a:xfrm>
          <a:off x="863111" y="1013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156682</xdr:rowOff>
    </xdr:from>
    <xdr:to>
      <xdr:col>6</xdr:col>
      <xdr:colOff>511175</xdr:colOff>
      <xdr:row>78</xdr:row>
      <xdr:rowOff>20393</xdr:rowOff>
    </xdr:to>
    <xdr:cxnSp macro="">
      <xdr:nvCxnSpPr>
        <xdr:cNvPr id="175" name="直線コネクタ 174"/>
        <xdr:cNvCxnSpPr/>
      </xdr:nvCxnSpPr>
      <xdr:spPr>
        <a:xfrm flipV="1">
          <a:off x="3797300" y="13358332"/>
          <a:ext cx="838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20393</xdr:rowOff>
    </xdr:from>
    <xdr:to>
      <xdr:col>5</xdr:col>
      <xdr:colOff>358775</xdr:colOff>
      <xdr:row>78</xdr:row>
      <xdr:rowOff>72427</xdr:rowOff>
    </xdr:to>
    <xdr:cxnSp macro="">
      <xdr:nvCxnSpPr>
        <xdr:cNvPr id="178" name="直線コネクタ 177"/>
        <xdr:cNvCxnSpPr/>
      </xdr:nvCxnSpPr>
      <xdr:spPr>
        <a:xfrm flipV="1">
          <a:off x="2908300" y="13393493"/>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72427</xdr:rowOff>
    </xdr:from>
    <xdr:to>
      <xdr:col>4</xdr:col>
      <xdr:colOff>155575</xdr:colOff>
      <xdr:row>78</xdr:row>
      <xdr:rowOff>94416</xdr:rowOff>
    </xdr:to>
    <xdr:cxnSp macro="">
      <xdr:nvCxnSpPr>
        <xdr:cNvPr id="181" name="直線コネクタ 180"/>
        <xdr:cNvCxnSpPr/>
      </xdr:nvCxnSpPr>
      <xdr:spPr>
        <a:xfrm flipV="1">
          <a:off x="2019300" y="13445527"/>
          <a:ext cx="889000" cy="2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59037</xdr:rowOff>
    </xdr:from>
    <xdr:to>
      <xdr:col>2</xdr:col>
      <xdr:colOff>638175</xdr:colOff>
      <xdr:row>78</xdr:row>
      <xdr:rowOff>94416</xdr:rowOff>
    </xdr:to>
    <xdr:cxnSp macro="">
      <xdr:nvCxnSpPr>
        <xdr:cNvPr id="184" name="直線コネクタ 183"/>
        <xdr:cNvCxnSpPr/>
      </xdr:nvCxnSpPr>
      <xdr:spPr>
        <a:xfrm>
          <a:off x="1130300" y="13432137"/>
          <a:ext cx="8890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105882</xdr:rowOff>
    </xdr:from>
    <xdr:to>
      <xdr:col>6</xdr:col>
      <xdr:colOff>561975</xdr:colOff>
      <xdr:row>78</xdr:row>
      <xdr:rowOff>36032</xdr:rowOff>
    </xdr:to>
    <xdr:sp macro="" textlink="">
      <xdr:nvSpPr>
        <xdr:cNvPr id="194" name="円/楕円 193"/>
        <xdr:cNvSpPr/>
      </xdr:nvSpPr>
      <xdr:spPr>
        <a:xfrm>
          <a:off x="4584700" y="133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84309</xdr:rowOff>
    </xdr:from>
    <xdr:ext cx="469744" cy="259045"/>
    <xdr:sp macro="" textlink="">
      <xdr:nvSpPr>
        <xdr:cNvPr id="195" name="維持補修費該当値テキスト"/>
        <xdr:cNvSpPr txBox="1"/>
      </xdr:nvSpPr>
      <xdr:spPr>
        <a:xfrm>
          <a:off x="4686300" y="132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141043</xdr:rowOff>
    </xdr:from>
    <xdr:to>
      <xdr:col>5</xdr:col>
      <xdr:colOff>409575</xdr:colOff>
      <xdr:row>78</xdr:row>
      <xdr:rowOff>71193</xdr:rowOff>
    </xdr:to>
    <xdr:sp macro="" textlink="">
      <xdr:nvSpPr>
        <xdr:cNvPr id="196" name="円/楕円 195"/>
        <xdr:cNvSpPr/>
      </xdr:nvSpPr>
      <xdr:spPr>
        <a:xfrm>
          <a:off x="3746500" y="133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62320</xdr:rowOff>
    </xdr:from>
    <xdr:ext cx="469744" cy="259045"/>
    <xdr:sp macro="" textlink="">
      <xdr:nvSpPr>
        <xdr:cNvPr id="197" name="テキスト ボックス 196"/>
        <xdr:cNvSpPr txBox="1"/>
      </xdr:nvSpPr>
      <xdr:spPr>
        <a:xfrm>
          <a:off x="3562427" y="1343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21627</xdr:rowOff>
    </xdr:from>
    <xdr:to>
      <xdr:col>4</xdr:col>
      <xdr:colOff>206375</xdr:colOff>
      <xdr:row>78</xdr:row>
      <xdr:rowOff>123227</xdr:rowOff>
    </xdr:to>
    <xdr:sp macro="" textlink="">
      <xdr:nvSpPr>
        <xdr:cNvPr id="198" name="円/楕円 197"/>
        <xdr:cNvSpPr/>
      </xdr:nvSpPr>
      <xdr:spPr>
        <a:xfrm>
          <a:off x="2857500" y="133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114354</xdr:rowOff>
    </xdr:from>
    <xdr:ext cx="469744" cy="259045"/>
    <xdr:sp macro="" textlink="">
      <xdr:nvSpPr>
        <xdr:cNvPr id="199" name="テキスト ボックス 198"/>
        <xdr:cNvSpPr txBox="1"/>
      </xdr:nvSpPr>
      <xdr:spPr>
        <a:xfrm>
          <a:off x="2673427" y="1348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43616</xdr:rowOff>
    </xdr:from>
    <xdr:to>
      <xdr:col>3</xdr:col>
      <xdr:colOff>3175</xdr:colOff>
      <xdr:row>78</xdr:row>
      <xdr:rowOff>145216</xdr:rowOff>
    </xdr:to>
    <xdr:sp macro="" textlink="">
      <xdr:nvSpPr>
        <xdr:cNvPr id="200" name="円/楕円 199"/>
        <xdr:cNvSpPr/>
      </xdr:nvSpPr>
      <xdr:spPr>
        <a:xfrm>
          <a:off x="1968500" y="134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136343</xdr:rowOff>
    </xdr:from>
    <xdr:ext cx="469744" cy="259045"/>
    <xdr:sp macro="" textlink="">
      <xdr:nvSpPr>
        <xdr:cNvPr id="201" name="テキスト ボックス 200"/>
        <xdr:cNvSpPr txBox="1"/>
      </xdr:nvSpPr>
      <xdr:spPr>
        <a:xfrm>
          <a:off x="1784427" y="135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8237</xdr:rowOff>
    </xdr:from>
    <xdr:to>
      <xdr:col>1</xdr:col>
      <xdr:colOff>485775</xdr:colOff>
      <xdr:row>78</xdr:row>
      <xdr:rowOff>109837</xdr:rowOff>
    </xdr:to>
    <xdr:sp macro="" textlink="">
      <xdr:nvSpPr>
        <xdr:cNvPr id="202" name="円/楕円 201"/>
        <xdr:cNvSpPr/>
      </xdr:nvSpPr>
      <xdr:spPr>
        <a:xfrm>
          <a:off x="1079500" y="13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100964</xdr:rowOff>
    </xdr:from>
    <xdr:ext cx="469744" cy="259045"/>
    <xdr:sp macro="" textlink="">
      <xdr:nvSpPr>
        <xdr:cNvPr id="203" name="テキスト ボックス 202"/>
        <xdr:cNvSpPr txBox="1"/>
      </xdr:nvSpPr>
      <xdr:spPr>
        <a:xfrm>
          <a:off x="895427" y="134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24061</xdr:rowOff>
    </xdr:from>
    <xdr:to>
      <xdr:col>6</xdr:col>
      <xdr:colOff>511175</xdr:colOff>
      <xdr:row>96</xdr:row>
      <xdr:rowOff>117591</xdr:rowOff>
    </xdr:to>
    <xdr:cxnSp macro="">
      <xdr:nvCxnSpPr>
        <xdr:cNvPr id="235" name="直線コネクタ 234"/>
        <xdr:cNvCxnSpPr/>
      </xdr:nvCxnSpPr>
      <xdr:spPr>
        <a:xfrm flipV="1">
          <a:off x="3797300" y="16483261"/>
          <a:ext cx="8382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117591</xdr:rowOff>
    </xdr:from>
    <xdr:to>
      <xdr:col>5</xdr:col>
      <xdr:colOff>358775</xdr:colOff>
      <xdr:row>97</xdr:row>
      <xdr:rowOff>61127</xdr:rowOff>
    </xdr:to>
    <xdr:cxnSp macro="">
      <xdr:nvCxnSpPr>
        <xdr:cNvPr id="238" name="直線コネクタ 237"/>
        <xdr:cNvCxnSpPr/>
      </xdr:nvCxnSpPr>
      <xdr:spPr>
        <a:xfrm flipV="1">
          <a:off x="2908300" y="16576791"/>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32286</xdr:rowOff>
    </xdr:from>
    <xdr:ext cx="534377" cy="259045"/>
    <xdr:sp macro="" textlink="">
      <xdr:nvSpPr>
        <xdr:cNvPr id="240" name="テキスト ボックス 239"/>
        <xdr:cNvSpPr txBox="1"/>
      </xdr:nvSpPr>
      <xdr:spPr>
        <a:xfrm>
          <a:off x="3530111" y="166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61127</xdr:rowOff>
    </xdr:from>
    <xdr:to>
      <xdr:col>4</xdr:col>
      <xdr:colOff>155575</xdr:colOff>
      <xdr:row>97</xdr:row>
      <xdr:rowOff>75724</xdr:rowOff>
    </xdr:to>
    <xdr:cxnSp macro="">
      <xdr:nvCxnSpPr>
        <xdr:cNvPr id="241" name="直線コネクタ 240"/>
        <xdr:cNvCxnSpPr/>
      </xdr:nvCxnSpPr>
      <xdr:spPr>
        <a:xfrm flipV="1">
          <a:off x="2019300" y="16691777"/>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19288</xdr:rowOff>
    </xdr:from>
    <xdr:ext cx="534377" cy="259045"/>
    <xdr:sp macro="" textlink="">
      <xdr:nvSpPr>
        <xdr:cNvPr id="243" name="テキスト ボックス 242"/>
        <xdr:cNvSpPr txBox="1"/>
      </xdr:nvSpPr>
      <xdr:spPr>
        <a:xfrm>
          <a:off x="2641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13122</xdr:rowOff>
    </xdr:from>
    <xdr:to>
      <xdr:col>2</xdr:col>
      <xdr:colOff>638175</xdr:colOff>
      <xdr:row>97</xdr:row>
      <xdr:rowOff>75724</xdr:rowOff>
    </xdr:to>
    <xdr:cxnSp macro="">
      <xdr:nvCxnSpPr>
        <xdr:cNvPr id="244" name="直線コネクタ 243"/>
        <xdr:cNvCxnSpPr/>
      </xdr:nvCxnSpPr>
      <xdr:spPr>
        <a:xfrm>
          <a:off x="1130300" y="16643772"/>
          <a:ext cx="889000" cy="6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38817</xdr:rowOff>
    </xdr:from>
    <xdr:ext cx="534377" cy="259045"/>
    <xdr:sp macro="" textlink="">
      <xdr:nvSpPr>
        <xdr:cNvPr id="246" name="テキスト ボックス 245"/>
        <xdr:cNvSpPr txBox="1"/>
      </xdr:nvSpPr>
      <xdr:spPr>
        <a:xfrm>
          <a:off x="1752111" y="168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13802</xdr:rowOff>
    </xdr:from>
    <xdr:ext cx="534377" cy="259045"/>
    <xdr:sp macro="" textlink="">
      <xdr:nvSpPr>
        <xdr:cNvPr id="248" name="テキスト ボックス 247"/>
        <xdr:cNvSpPr txBox="1"/>
      </xdr:nvSpPr>
      <xdr:spPr>
        <a:xfrm>
          <a:off x="863111" y="168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144711</xdr:rowOff>
    </xdr:from>
    <xdr:to>
      <xdr:col>6</xdr:col>
      <xdr:colOff>561975</xdr:colOff>
      <xdr:row>96</xdr:row>
      <xdr:rowOff>74861</xdr:rowOff>
    </xdr:to>
    <xdr:sp macro="" textlink="">
      <xdr:nvSpPr>
        <xdr:cNvPr id="254" name="円/楕円 253"/>
        <xdr:cNvSpPr/>
      </xdr:nvSpPr>
      <xdr:spPr>
        <a:xfrm>
          <a:off x="4584700" y="164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167588</xdr:rowOff>
    </xdr:from>
    <xdr:ext cx="534377" cy="259045"/>
    <xdr:sp macro="" textlink="">
      <xdr:nvSpPr>
        <xdr:cNvPr id="255" name="扶助費該当値テキスト"/>
        <xdr:cNvSpPr txBox="1"/>
      </xdr:nvSpPr>
      <xdr:spPr>
        <a:xfrm>
          <a:off x="4686300" y="162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58,041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66791</xdr:rowOff>
    </xdr:from>
    <xdr:to>
      <xdr:col>5</xdr:col>
      <xdr:colOff>409575</xdr:colOff>
      <xdr:row>96</xdr:row>
      <xdr:rowOff>168391</xdr:rowOff>
    </xdr:to>
    <xdr:sp macro="" textlink="">
      <xdr:nvSpPr>
        <xdr:cNvPr id="256" name="円/楕円 255"/>
        <xdr:cNvSpPr/>
      </xdr:nvSpPr>
      <xdr:spPr>
        <a:xfrm>
          <a:off x="3746500" y="165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13468</xdr:rowOff>
    </xdr:from>
    <xdr:ext cx="534377" cy="259045"/>
    <xdr:sp macro="" textlink="">
      <xdr:nvSpPr>
        <xdr:cNvPr id="257" name="テキスト ボックス 256"/>
        <xdr:cNvSpPr txBox="1"/>
      </xdr:nvSpPr>
      <xdr:spPr>
        <a:xfrm>
          <a:off x="3530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10327</xdr:rowOff>
    </xdr:from>
    <xdr:to>
      <xdr:col>4</xdr:col>
      <xdr:colOff>206375</xdr:colOff>
      <xdr:row>97</xdr:row>
      <xdr:rowOff>111927</xdr:rowOff>
    </xdr:to>
    <xdr:sp macro="" textlink="">
      <xdr:nvSpPr>
        <xdr:cNvPr id="258" name="円/楕円 257"/>
        <xdr:cNvSpPr/>
      </xdr:nvSpPr>
      <xdr:spPr>
        <a:xfrm>
          <a:off x="2857500" y="166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128454</xdr:rowOff>
    </xdr:from>
    <xdr:ext cx="534377" cy="259045"/>
    <xdr:sp macro="" textlink="">
      <xdr:nvSpPr>
        <xdr:cNvPr id="259" name="テキスト ボックス 258"/>
        <xdr:cNvSpPr txBox="1"/>
      </xdr:nvSpPr>
      <xdr:spPr>
        <a:xfrm>
          <a:off x="2641111" y="1641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24924</xdr:rowOff>
    </xdr:from>
    <xdr:to>
      <xdr:col>3</xdr:col>
      <xdr:colOff>3175</xdr:colOff>
      <xdr:row>97</xdr:row>
      <xdr:rowOff>126524</xdr:rowOff>
    </xdr:to>
    <xdr:sp macro="" textlink="">
      <xdr:nvSpPr>
        <xdr:cNvPr id="260" name="円/楕円 259"/>
        <xdr:cNvSpPr/>
      </xdr:nvSpPr>
      <xdr:spPr>
        <a:xfrm>
          <a:off x="1968500" y="166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143051</xdr:rowOff>
    </xdr:from>
    <xdr:ext cx="534377" cy="259045"/>
    <xdr:sp macro="" textlink="">
      <xdr:nvSpPr>
        <xdr:cNvPr id="261" name="テキスト ボックス 260"/>
        <xdr:cNvSpPr txBox="1"/>
      </xdr:nvSpPr>
      <xdr:spPr>
        <a:xfrm>
          <a:off x="1752111" y="1643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133772</xdr:rowOff>
    </xdr:from>
    <xdr:to>
      <xdr:col>1</xdr:col>
      <xdr:colOff>485775</xdr:colOff>
      <xdr:row>97</xdr:row>
      <xdr:rowOff>63922</xdr:rowOff>
    </xdr:to>
    <xdr:sp macro="" textlink="">
      <xdr:nvSpPr>
        <xdr:cNvPr id="262" name="円/楕円 261"/>
        <xdr:cNvSpPr/>
      </xdr:nvSpPr>
      <xdr:spPr>
        <a:xfrm>
          <a:off x="1079500" y="165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80449</xdr:rowOff>
    </xdr:from>
    <xdr:ext cx="534377" cy="259045"/>
    <xdr:sp macro="" textlink="">
      <xdr:nvSpPr>
        <xdr:cNvPr id="263" name="テキスト ボックス 262"/>
        <xdr:cNvSpPr txBox="1"/>
      </xdr:nvSpPr>
      <xdr:spPr>
        <a:xfrm>
          <a:off x="863111" y="163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167671</xdr:rowOff>
    </xdr:from>
    <xdr:to>
      <xdr:col>15</xdr:col>
      <xdr:colOff>180975</xdr:colOff>
      <xdr:row>35</xdr:row>
      <xdr:rowOff>32862</xdr:rowOff>
    </xdr:to>
    <xdr:cxnSp macro="">
      <xdr:nvCxnSpPr>
        <xdr:cNvPr id="295" name="直線コネクタ 294"/>
        <xdr:cNvCxnSpPr/>
      </xdr:nvCxnSpPr>
      <xdr:spPr>
        <a:xfrm flipV="1">
          <a:off x="9639300" y="5996971"/>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30772</xdr:rowOff>
    </xdr:from>
    <xdr:to>
      <xdr:col>14</xdr:col>
      <xdr:colOff>28575</xdr:colOff>
      <xdr:row>35</xdr:row>
      <xdr:rowOff>32862</xdr:rowOff>
    </xdr:to>
    <xdr:cxnSp macro="">
      <xdr:nvCxnSpPr>
        <xdr:cNvPr id="298" name="直線コネクタ 297"/>
        <xdr:cNvCxnSpPr/>
      </xdr:nvCxnSpPr>
      <xdr:spPr>
        <a:xfrm>
          <a:off x="8750300" y="6031522"/>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156563</xdr:rowOff>
    </xdr:from>
    <xdr:ext cx="534377" cy="259045"/>
    <xdr:sp macro="" textlink="">
      <xdr:nvSpPr>
        <xdr:cNvPr id="300" name="テキスト ボックス 299"/>
        <xdr:cNvSpPr txBox="1"/>
      </xdr:nvSpPr>
      <xdr:spPr>
        <a:xfrm>
          <a:off x="9372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30772</xdr:rowOff>
    </xdr:from>
    <xdr:to>
      <xdr:col>12</xdr:col>
      <xdr:colOff>511175</xdr:colOff>
      <xdr:row>37</xdr:row>
      <xdr:rowOff>5593</xdr:rowOff>
    </xdr:to>
    <xdr:cxnSp macro="">
      <xdr:nvCxnSpPr>
        <xdr:cNvPr id="301" name="直線コネクタ 300"/>
        <xdr:cNvCxnSpPr/>
      </xdr:nvCxnSpPr>
      <xdr:spPr>
        <a:xfrm flipV="1">
          <a:off x="7861300" y="6031522"/>
          <a:ext cx="889000" cy="31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10161</xdr:rowOff>
    </xdr:from>
    <xdr:ext cx="534377" cy="259045"/>
    <xdr:sp macro="" textlink="">
      <xdr:nvSpPr>
        <xdr:cNvPr id="303" name="テキスト ボックス 302"/>
        <xdr:cNvSpPr txBox="1"/>
      </xdr:nvSpPr>
      <xdr:spPr>
        <a:xfrm>
          <a:off x="8483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151375</xdr:rowOff>
    </xdr:from>
    <xdr:to>
      <xdr:col>11</xdr:col>
      <xdr:colOff>307975</xdr:colOff>
      <xdr:row>37</xdr:row>
      <xdr:rowOff>5593</xdr:rowOff>
    </xdr:to>
    <xdr:cxnSp macro="">
      <xdr:nvCxnSpPr>
        <xdr:cNvPr id="304" name="直線コネクタ 303"/>
        <xdr:cNvCxnSpPr/>
      </xdr:nvCxnSpPr>
      <xdr:spPr>
        <a:xfrm>
          <a:off x="6972300" y="6323575"/>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65759</xdr:rowOff>
    </xdr:from>
    <xdr:ext cx="534377" cy="259045"/>
    <xdr:sp macro="" textlink="">
      <xdr:nvSpPr>
        <xdr:cNvPr id="306" name="テキスト ボックス 305"/>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56093</xdr:rowOff>
    </xdr:from>
    <xdr:ext cx="534377" cy="259045"/>
    <xdr:sp macro="" textlink="">
      <xdr:nvSpPr>
        <xdr:cNvPr id="308" name="テキスト ボックス 307"/>
        <xdr:cNvSpPr txBox="1"/>
      </xdr:nvSpPr>
      <xdr:spPr>
        <a:xfrm>
          <a:off x="6705111" y="63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116871</xdr:rowOff>
    </xdr:from>
    <xdr:to>
      <xdr:col>15</xdr:col>
      <xdr:colOff>231775</xdr:colOff>
      <xdr:row>35</xdr:row>
      <xdr:rowOff>47021</xdr:rowOff>
    </xdr:to>
    <xdr:sp macro="" textlink="">
      <xdr:nvSpPr>
        <xdr:cNvPr id="314" name="円/楕円 313"/>
        <xdr:cNvSpPr/>
      </xdr:nvSpPr>
      <xdr:spPr>
        <a:xfrm>
          <a:off x="10426700" y="59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139748</xdr:rowOff>
    </xdr:from>
    <xdr:ext cx="534377" cy="259045"/>
    <xdr:sp macro="" textlink="">
      <xdr:nvSpPr>
        <xdr:cNvPr id="315" name="補助費等該当値テキスト"/>
        <xdr:cNvSpPr txBox="1"/>
      </xdr:nvSpPr>
      <xdr:spPr>
        <a:xfrm>
          <a:off x="10528300" y="5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68,287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153512</xdr:rowOff>
    </xdr:from>
    <xdr:to>
      <xdr:col>14</xdr:col>
      <xdr:colOff>79375</xdr:colOff>
      <xdr:row>35</xdr:row>
      <xdr:rowOff>83662</xdr:rowOff>
    </xdr:to>
    <xdr:sp macro="" textlink="">
      <xdr:nvSpPr>
        <xdr:cNvPr id="316" name="円/楕円 315"/>
        <xdr:cNvSpPr/>
      </xdr:nvSpPr>
      <xdr:spPr>
        <a:xfrm>
          <a:off x="9588500" y="59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100189</xdr:rowOff>
    </xdr:from>
    <xdr:ext cx="534377" cy="259045"/>
    <xdr:sp macro="" textlink="">
      <xdr:nvSpPr>
        <xdr:cNvPr id="317" name="テキスト ボックス 316"/>
        <xdr:cNvSpPr txBox="1"/>
      </xdr:nvSpPr>
      <xdr:spPr>
        <a:xfrm>
          <a:off x="9372111" y="57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151422</xdr:rowOff>
    </xdr:from>
    <xdr:to>
      <xdr:col>12</xdr:col>
      <xdr:colOff>561975</xdr:colOff>
      <xdr:row>35</xdr:row>
      <xdr:rowOff>81572</xdr:rowOff>
    </xdr:to>
    <xdr:sp macro="" textlink="">
      <xdr:nvSpPr>
        <xdr:cNvPr id="318" name="円/楕円 317"/>
        <xdr:cNvSpPr/>
      </xdr:nvSpPr>
      <xdr:spPr>
        <a:xfrm>
          <a:off x="8699500" y="59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98099</xdr:rowOff>
    </xdr:from>
    <xdr:ext cx="534377" cy="259045"/>
    <xdr:sp macro="" textlink="">
      <xdr:nvSpPr>
        <xdr:cNvPr id="319" name="テキスト ボックス 318"/>
        <xdr:cNvSpPr txBox="1"/>
      </xdr:nvSpPr>
      <xdr:spPr>
        <a:xfrm>
          <a:off x="8483111" y="57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126243</xdr:rowOff>
    </xdr:from>
    <xdr:to>
      <xdr:col>11</xdr:col>
      <xdr:colOff>358775</xdr:colOff>
      <xdr:row>37</xdr:row>
      <xdr:rowOff>56393</xdr:rowOff>
    </xdr:to>
    <xdr:sp macro="" textlink="">
      <xdr:nvSpPr>
        <xdr:cNvPr id="320" name="円/楕円 319"/>
        <xdr:cNvSpPr/>
      </xdr:nvSpPr>
      <xdr:spPr>
        <a:xfrm>
          <a:off x="7810500" y="62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72920</xdr:rowOff>
    </xdr:from>
    <xdr:ext cx="534377" cy="259045"/>
    <xdr:sp macro="" textlink="">
      <xdr:nvSpPr>
        <xdr:cNvPr id="321" name="テキスト ボックス 320"/>
        <xdr:cNvSpPr txBox="1"/>
      </xdr:nvSpPr>
      <xdr:spPr>
        <a:xfrm>
          <a:off x="7594111" y="60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100575</xdr:rowOff>
    </xdr:from>
    <xdr:to>
      <xdr:col>10</xdr:col>
      <xdr:colOff>155575</xdr:colOff>
      <xdr:row>37</xdr:row>
      <xdr:rowOff>30725</xdr:rowOff>
    </xdr:to>
    <xdr:sp macro="" textlink="">
      <xdr:nvSpPr>
        <xdr:cNvPr id="322" name="円/楕円 321"/>
        <xdr:cNvSpPr/>
      </xdr:nvSpPr>
      <xdr:spPr>
        <a:xfrm>
          <a:off x="6921500" y="62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47252</xdr:rowOff>
    </xdr:from>
    <xdr:ext cx="534377" cy="259045"/>
    <xdr:sp macro="" textlink="">
      <xdr:nvSpPr>
        <xdr:cNvPr id="323" name="テキスト ボックス 322"/>
        <xdr:cNvSpPr txBox="1"/>
      </xdr:nvSpPr>
      <xdr:spPr>
        <a:xfrm>
          <a:off x="6705111" y="60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86200</xdr:rowOff>
    </xdr:from>
    <xdr:to>
      <xdr:col>15</xdr:col>
      <xdr:colOff>180975</xdr:colOff>
      <xdr:row>58</xdr:row>
      <xdr:rowOff>2190</xdr:rowOff>
    </xdr:to>
    <xdr:cxnSp macro="">
      <xdr:nvCxnSpPr>
        <xdr:cNvPr id="352" name="直線コネクタ 351"/>
        <xdr:cNvCxnSpPr/>
      </xdr:nvCxnSpPr>
      <xdr:spPr>
        <a:xfrm flipV="1">
          <a:off x="9639300" y="9858850"/>
          <a:ext cx="8382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110996</xdr:rowOff>
    </xdr:from>
    <xdr:to>
      <xdr:col>14</xdr:col>
      <xdr:colOff>28575</xdr:colOff>
      <xdr:row>58</xdr:row>
      <xdr:rowOff>2190</xdr:rowOff>
    </xdr:to>
    <xdr:cxnSp macro="">
      <xdr:nvCxnSpPr>
        <xdr:cNvPr id="355" name="直線コネクタ 354"/>
        <xdr:cNvCxnSpPr/>
      </xdr:nvCxnSpPr>
      <xdr:spPr>
        <a:xfrm>
          <a:off x="8750300" y="9712196"/>
          <a:ext cx="889000" cy="2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xdr:rowOff>
    </xdr:from>
    <xdr:ext cx="534377" cy="259045"/>
    <xdr:sp macro="" textlink="">
      <xdr:nvSpPr>
        <xdr:cNvPr id="357" name="テキスト ボックス 356"/>
        <xdr:cNvSpPr txBox="1"/>
      </xdr:nvSpPr>
      <xdr:spPr>
        <a:xfrm>
          <a:off x="9372111" y="94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110996</xdr:rowOff>
    </xdr:from>
    <xdr:to>
      <xdr:col>12</xdr:col>
      <xdr:colOff>511175</xdr:colOff>
      <xdr:row>57</xdr:row>
      <xdr:rowOff>167726</xdr:rowOff>
    </xdr:to>
    <xdr:cxnSp macro="">
      <xdr:nvCxnSpPr>
        <xdr:cNvPr id="358" name="直線コネクタ 357"/>
        <xdr:cNvCxnSpPr/>
      </xdr:nvCxnSpPr>
      <xdr:spPr>
        <a:xfrm flipV="1">
          <a:off x="7861300" y="9712196"/>
          <a:ext cx="889000" cy="22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167726</xdr:rowOff>
    </xdr:from>
    <xdr:to>
      <xdr:col>11</xdr:col>
      <xdr:colOff>307975</xdr:colOff>
      <xdr:row>58</xdr:row>
      <xdr:rowOff>110759</xdr:rowOff>
    </xdr:to>
    <xdr:cxnSp macro="">
      <xdr:nvCxnSpPr>
        <xdr:cNvPr id="361" name="直線コネクタ 360"/>
        <xdr:cNvCxnSpPr/>
      </xdr:nvCxnSpPr>
      <xdr:spPr>
        <a:xfrm flipV="1">
          <a:off x="6972300" y="9940376"/>
          <a:ext cx="889000" cy="1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85816</xdr:rowOff>
    </xdr:from>
    <xdr:ext cx="534377" cy="259045"/>
    <xdr:sp macro="" textlink="">
      <xdr:nvSpPr>
        <xdr:cNvPr id="363" name="テキスト ボックス 362"/>
        <xdr:cNvSpPr txBox="1"/>
      </xdr:nvSpPr>
      <xdr:spPr>
        <a:xfrm>
          <a:off x="7594111" y="9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64061</xdr:rowOff>
    </xdr:from>
    <xdr:ext cx="534377" cy="259045"/>
    <xdr:sp macro="" textlink="">
      <xdr:nvSpPr>
        <xdr:cNvPr id="365" name="テキスト ボックス 364"/>
        <xdr:cNvSpPr txBox="1"/>
      </xdr:nvSpPr>
      <xdr:spPr>
        <a:xfrm>
          <a:off x="6705111" y="94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35400</xdr:rowOff>
    </xdr:from>
    <xdr:to>
      <xdr:col>15</xdr:col>
      <xdr:colOff>231775</xdr:colOff>
      <xdr:row>57</xdr:row>
      <xdr:rowOff>137000</xdr:rowOff>
    </xdr:to>
    <xdr:sp macro="" textlink="">
      <xdr:nvSpPr>
        <xdr:cNvPr id="371" name="円/楕円 370"/>
        <xdr:cNvSpPr/>
      </xdr:nvSpPr>
      <xdr:spPr>
        <a:xfrm>
          <a:off x="10426700" y="98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13827</xdr:rowOff>
    </xdr:from>
    <xdr:ext cx="534377" cy="259045"/>
    <xdr:sp macro="" textlink="">
      <xdr:nvSpPr>
        <xdr:cNvPr id="372" name="普通建設事業費該当値テキスト"/>
        <xdr:cNvSpPr txBox="1"/>
      </xdr:nvSpPr>
      <xdr:spPr>
        <a:xfrm>
          <a:off x="10528300" y="9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122840</xdr:rowOff>
    </xdr:from>
    <xdr:to>
      <xdr:col>14</xdr:col>
      <xdr:colOff>79375</xdr:colOff>
      <xdr:row>58</xdr:row>
      <xdr:rowOff>52990</xdr:rowOff>
    </xdr:to>
    <xdr:sp macro="" textlink="">
      <xdr:nvSpPr>
        <xdr:cNvPr id="373" name="円/楕円 372"/>
        <xdr:cNvSpPr/>
      </xdr:nvSpPr>
      <xdr:spPr>
        <a:xfrm>
          <a:off x="9588500" y="98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44117</xdr:rowOff>
    </xdr:from>
    <xdr:ext cx="534377" cy="259045"/>
    <xdr:sp macro="" textlink="">
      <xdr:nvSpPr>
        <xdr:cNvPr id="374" name="テキスト ボックス 373"/>
        <xdr:cNvSpPr txBox="1"/>
      </xdr:nvSpPr>
      <xdr:spPr>
        <a:xfrm>
          <a:off x="9372111" y="998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60196</xdr:rowOff>
    </xdr:from>
    <xdr:to>
      <xdr:col>12</xdr:col>
      <xdr:colOff>561975</xdr:colOff>
      <xdr:row>56</xdr:row>
      <xdr:rowOff>161796</xdr:rowOff>
    </xdr:to>
    <xdr:sp macro="" textlink="">
      <xdr:nvSpPr>
        <xdr:cNvPr id="375" name="円/楕円 374"/>
        <xdr:cNvSpPr/>
      </xdr:nvSpPr>
      <xdr:spPr>
        <a:xfrm>
          <a:off x="8699500" y="9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152923</xdr:rowOff>
    </xdr:from>
    <xdr:ext cx="534377" cy="259045"/>
    <xdr:sp macro="" textlink="">
      <xdr:nvSpPr>
        <xdr:cNvPr id="376" name="テキスト ボックス 375"/>
        <xdr:cNvSpPr txBox="1"/>
      </xdr:nvSpPr>
      <xdr:spPr>
        <a:xfrm>
          <a:off x="8483111" y="97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116926</xdr:rowOff>
    </xdr:from>
    <xdr:to>
      <xdr:col>11</xdr:col>
      <xdr:colOff>358775</xdr:colOff>
      <xdr:row>58</xdr:row>
      <xdr:rowOff>47076</xdr:rowOff>
    </xdr:to>
    <xdr:sp macro="" textlink="">
      <xdr:nvSpPr>
        <xdr:cNvPr id="377" name="円/楕円 376"/>
        <xdr:cNvSpPr/>
      </xdr:nvSpPr>
      <xdr:spPr>
        <a:xfrm>
          <a:off x="7810500" y="98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38203</xdr:rowOff>
    </xdr:from>
    <xdr:ext cx="534377" cy="259045"/>
    <xdr:sp macro="" textlink="">
      <xdr:nvSpPr>
        <xdr:cNvPr id="378" name="テキスト ボックス 377"/>
        <xdr:cNvSpPr txBox="1"/>
      </xdr:nvSpPr>
      <xdr:spPr>
        <a:xfrm>
          <a:off x="7594111" y="99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59959</xdr:rowOff>
    </xdr:from>
    <xdr:to>
      <xdr:col>10</xdr:col>
      <xdr:colOff>155575</xdr:colOff>
      <xdr:row>58</xdr:row>
      <xdr:rowOff>161559</xdr:rowOff>
    </xdr:to>
    <xdr:sp macro="" textlink="">
      <xdr:nvSpPr>
        <xdr:cNvPr id="379" name="円/楕円 378"/>
        <xdr:cNvSpPr/>
      </xdr:nvSpPr>
      <xdr:spPr>
        <a:xfrm>
          <a:off x="6921500" y="100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152686</xdr:rowOff>
    </xdr:from>
    <xdr:ext cx="534377" cy="259045"/>
    <xdr:sp macro="" textlink="">
      <xdr:nvSpPr>
        <xdr:cNvPr id="380" name="テキスト ボックス 379"/>
        <xdr:cNvSpPr txBox="1"/>
      </xdr:nvSpPr>
      <xdr:spPr>
        <a:xfrm>
          <a:off x="6705111" y="1009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165391</xdr:rowOff>
    </xdr:from>
    <xdr:to>
      <xdr:col>15</xdr:col>
      <xdr:colOff>180975</xdr:colOff>
      <xdr:row>78</xdr:row>
      <xdr:rowOff>79769</xdr:rowOff>
    </xdr:to>
    <xdr:cxnSp macro="">
      <xdr:nvCxnSpPr>
        <xdr:cNvPr id="409" name="直線コネクタ 408"/>
        <xdr:cNvCxnSpPr/>
      </xdr:nvCxnSpPr>
      <xdr:spPr>
        <a:xfrm>
          <a:off x="9639300" y="13367041"/>
          <a:ext cx="838200" cy="8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28969</xdr:rowOff>
    </xdr:from>
    <xdr:to>
      <xdr:col>15</xdr:col>
      <xdr:colOff>231775</xdr:colOff>
      <xdr:row>78</xdr:row>
      <xdr:rowOff>130569</xdr:rowOff>
    </xdr:to>
    <xdr:sp macro="" textlink="">
      <xdr:nvSpPr>
        <xdr:cNvPr id="419" name="円/楕円 418"/>
        <xdr:cNvSpPr/>
      </xdr:nvSpPr>
      <xdr:spPr>
        <a:xfrm>
          <a:off x="10426700" y="134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7396</xdr:rowOff>
    </xdr:from>
    <xdr:ext cx="534377" cy="259045"/>
    <xdr:sp macro="" textlink="">
      <xdr:nvSpPr>
        <xdr:cNvPr id="420" name="普通建設事業費 （ うち新規整備　）該当値テキスト"/>
        <xdr:cNvSpPr txBox="1"/>
      </xdr:nvSpPr>
      <xdr:spPr>
        <a:xfrm>
          <a:off x="10528300" y="133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114591</xdr:rowOff>
    </xdr:from>
    <xdr:to>
      <xdr:col>14</xdr:col>
      <xdr:colOff>79375</xdr:colOff>
      <xdr:row>78</xdr:row>
      <xdr:rowOff>44741</xdr:rowOff>
    </xdr:to>
    <xdr:sp macro="" textlink="">
      <xdr:nvSpPr>
        <xdr:cNvPr id="421" name="円/楕円 420"/>
        <xdr:cNvSpPr/>
      </xdr:nvSpPr>
      <xdr:spPr>
        <a:xfrm>
          <a:off x="9588500" y="133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35868</xdr:rowOff>
    </xdr:from>
    <xdr:ext cx="534377" cy="259045"/>
    <xdr:sp macro="" textlink="">
      <xdr:nvSpPr>
        <xdr:cNvPr id="422" name="テキスト ボックス 421"/>
        <xdr:cNvSpPr txBox="1"/>
      </xdr:nvSpPr>
      <xdr:spPr>
        <a:xfrm>
          <a:off x="9372111" y="134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8331</xdr:rowOff>
    </xdr:from>
    <xdr:to>
      <xdr:col>15</xdr:col>
      <xdr:colOff>180975</xdr:colOff>
      <xdr:row>99</xdr:row>
      <xdr:rowOff>50416</xdr:rowOff>
    </xdr:to>
    <xdr:cxnSp macro="">
      <xdr:nvCxnSpPr>
        <xdr:cNvPr id="453" name="直線コネクタ 452"/>
        <xdr:cNvCxnSpPr/>
      </xdr:nvCxnSpPr>
      <xdr:spPr>
        <a:xfrm flipV="1">
          <a:off x="9639300" y="16810431"/>
          <a:ext cx="838200" cy="2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88340</xdr:rowOff>
    </xdr:from>
    <xdr:ext cx="534377" cy="259045"/>
    <xdr:sp macro="" textlink="">
      <xdr:nvSpPr>
        <xdr:cNvPr id="457" name="テキスト ボックス 456"/>
        <xdr:cNvSpPr txBox="1"/>
      </xdr:nvSpPr>
      <xdr:spPr>
        <a:xfrm>
          <a:off x="9372111" y="165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128981</xdr:rowOff>
    </xdr:from>
    <xdr:to>
      <xdr:col>15</xdr:col>
      <xdr:colOff>231775</xdr:colOff>
      <xdr:row>98</xdr:row>
      <xdr:rowOff>59131</xdr:rowOff>
    </xdr:to>
    <xdr:sp macro="" textlink="">
      <xdr:nvSpPr>
        <xdr:cNvPr id="463" name="円/楕円 462"/>
        <xdr:cNvSpPr/>
      </xdr:nvSpPr>
      <xdr:spPr>
        <a:xfrm>
          <a:off x="104267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151858</xdr:rowOff>
    </xdr:from>
    <xdr:ext cx="534377" cy="259045"/>
    <xdr:sp macro="" textlink="">
      <xdr:nvSpPr>
        <xdr:cNvPr id="464" name="普通建設事業費 （ うち更新整備　）該当値テキスト"/>
        <xdr:cNvSpPr txBox="1"/>
      </xdr:nvSpPr>
      <xdr:spPr>
        <a:xfrm>
          <a:off x="10528300" y="166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171066</xdr:rowOff>
    </xdr:from>
    <xdr:to>
      <xdr:col>14</xdr:col>
      <xdr:colOff>79375</xdr:colOff>
      <xdr:row>99</xdr:row>
      <xdr:rowOff>101216</xdr:rowOff>
    </xdr:to>
    <xdr:sp macro="" textlink="">
      <xdr:nvSpPr>
        <xdr:cNvPr id="465" name="円/楕円 464"/>
        <xdr:cNvSpPr/>
      </xdr:nvSpPr>
      <xdr:spPr>
        <a:xfrm>
          <a:off x="9588500" y="169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92343</xdr:rowOff>
    </xdr:from>
    <xdr:ext cx="469744" cy="259045"/>
    <xdr:sp macro="" textlink="">
      <xdr:nvSpPr>
        <xdr:cNvPr id="466" name="テキスト ボックス 465"/>
        <xdr:cNvSpPr txBox="1"/>
      </xdr:nvSpPr>
      <xdr:spPr>
        <a:xfrm>
          <a:off x="9404427" y="17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34798</xdr:rowOff>
    </xdr:from>
    <xdr:to>
      <xdr:col>22</xdr:col>
      <xdr:colOff>415925</xdr:colOff>
      <xdr:row>38</xdr:row>
      <xdr:rowOff>136398</xdr:rowOff>
    </xdr:to>
    <xdr:sp macro="" textlink="">
      <xdr:nvSpPr>
        <xdr:cNvPr id="499" name="フローチャート : 判断 498"/>
        <xdr:cNvSpPr/>
      </xdr:nvSpPr>
      <xdr:spPr>
        <a:xfrm>
          <a:off x="15430500" y="65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152925</xdr:rowOff>
    </xdr:from>
    <xdr:ext cx="378565" cy="259045"/>
    <xdr:sp macro="" textlink="">
      <xdr:nvSpPr>
        <xdr:cNvPr id="500" name="テキスト ボックス 499"/>
        <xdr:cNvSpPr txBox="1"/>
      </xdr:nvSpPr>
      <xdr:spPr>
        <a:xfrm>
          <a:off x="15292017" y="632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163385</xdr:rowOff>
    </xdr:from>
    <xdr:to>
      <xdr:col>21</xdr:col>
      <xdr:colOff>212725</xdr:colOff>
      <xdr:row>38</xdr:row>
      <xdr:rowOff>93535</xdr:rowOff>
    </xdr:to>
    <xdr:sp macro="" textlink="">
      <xdr:nvSpPr>
        <xdr:cNvPr id="502" name="フローチャート : 判断 501"/>
        <xdr:cNvSpPr/>
      </xdr:nvSpPr>
      <xdr:spPr>
        <a:xfrm>
          <a:off x="14541500" y="650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110062</xdr:rowOff>
    </xdr:from>
    <xdr:ext cx="378565" cy="259045"/>
    <xdr:sp macro="" textlink="">
      <xdr:nvSpPr>
        <xdr:cNvPr id="503" name="テキスト ボックス 502"/>
        <xdr:cNvSpPr txBox="1"/>
      </xdr:nvSpPr>
      <xdr:spPr>
        <a:xfrm>
          <a:off x="14403017" y="628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128524</xdr:rowOff>
    </xdr:from>
    <xdr:to>
      <xdr:col>20</xdr:col>
      <xdr:colOff>9525</xdr:colOff>
      <xdr:row>37</xdr:row>
      <xdr:rowOff>58674</xdr:rowOff>
    </xdr:to>
    <xdr:sp macro="" textlink="">
      <xdr:nvSpPr>
        <xdr:cNvPr id="505" name="フローチャート : 判断 504"/>
        <xdr:cNvSpPr/>
      </xdr:nvSpPr>
      <xdr:spPr>
        <a:xfrm>
          <a:off x="13652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75201</xdr:rowOff>
    </xdr:from>
    <xdr:ext cx="469744" cy="259045"/>
    <xdr:sp macro="" textlink="">
      <xdr:nvSpPr>
        <xdr:cNvPr id="506" name="テキスト ボックス 505"/>
        <xdr:cNvSpPr txBox="1"/>
      </xdr:nvSpPr>
      <xdr:spPr>
        <a:xfrm>
          <a:off x="13468427"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2794</xdr:rowOff>
    </xdr:from>
    <xdr:to>
      <xdr:col>18</xdr:col>
      <xdr:colOff>492125</xdr:colOff>
      <xdr:row>36</xdr:row>
      <xdr:rowOff>104394</xdr:rowOff>
    </xdr:to>
    <xdr:sp macro="" textlink="">
      <xdr:nvSpPr>
        <xdr:cNvPr id="507" name="フローチャート : 判断 506"/>
        <xdr:cNvSpPr/>
      </xdr:nvSpPr>
      <xdr:spPr>
        <a:xfrm>
          <a:off x="12763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120921</xdr:rowOff>
    </xdr:from>
    <xdr:ext cx="469744" cy="259045"/>
    <xdr:sp macro="" textlink="">
      <xdr:nvSpPr>
        <xdr:cNvPr id="508" name="テキスト ボックス 507"/>
        <xdr:cNvSpPr txBox="1"/>
      </xdr:nvSpPr>
      <xdr:spPr>
        <a:xfrm>
          <a:off x="12579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81555</xdr:rowOff>
    </xdr:from>
    <xdr:to>
      <xdr:col>23</xdr:col>
      <xdr:colOff>517525</xdr:colOff>
      <xdr:row>77</xdr:row>
      <xdr:rowOff>92363</xdr:rowOff>
    </xdr:to>
    <xdr:cxnSp macro="">
      <xdr:nvCxnSpPr>
        <xdr:cNvPr id="603" name="直線コネクタ 602"/>
        <xdr:cNvCxnSpPr/>
      </xdr:nvCxnSpPr>
      <xdr:spPr>
        <a:xfrm>
          <a:off x="15481300" y="13283205"/>
          <a:ext cx="8382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81555</xdr:rowOff>
    </xdr:from>
    <xdr:to>
      <xdr:col>22</xdr:col>
      <xdr:colOff>365125</xdr:colOff>
      <xdr:row>77</xdr:row>
      <xdr:rowOff>92771</xdr:rowOff>
    </xdr:to>
    <xdr:cxnSp macro="">
      <xdr:nvCxnSpPr>
        <xdr:cNvPr id="606" name="直線コネクタ 605"/>
        <xdr:cNvCxnSpPr/>
      </xdr:nvCxnSpPr>
      <xdr:spPr>
        <a:xfrm flipV="1">
          <a:off x="14592300" y="13283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92771</xdr:rowOff>
    </xdr:from>
    <xdr:to>
      <xdr:col>21</xdr:col>
      <xdr:colOff>161925</xdr:colOff>
      <xdr:row>77</xdr:row>
      <xdr:rowOff>100674</xdr:rowOff>
    </xdr:to>
    <xdr:cxnSp macro="">
      <xdr:nvCxnSpPr>
        <xdr:cNvPr id="609" name="直線コネクタ 608"/>
        <xdr:cNvCxnSpPr/>
      </xdr:nvCxnSpPr>
      <xdr:spPr>
        <a:xfrm flipV="1">
          <a:off x="13703300" y="13294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82125</xdr:rowOff>
    </xdr:from>
    <xdr:to>
      <xdr:col>19</xdr:col>
      <xdr:colOff>644525</xdr:colOff>
      <xdr:row>77</xdr:row>
      <xdr:rowOff>100674</xdr:rowOff>
    </xdr:to>
    <xdr:cxnSp macro="">
      <xdr:nvCxnSpPr>
        <xdr:cNvPr id="612" name="直線コネクタ 611"/>
        <xdr:cNvCxnSpPr/>
      </xdr:nvCxnSpPr>
      <xdr:spPr>
        <a:xfrm>
          <a:off x="12814300" y="13283775"/>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41563</xdr:rowOff>
    </xdr:from>
    <xdr:to>
      <xdr:col>23</xdr:col>
      <xdr:colOff>568325</xdr:colOff>
      <xdr:row>77</xdr:row>
      <xdr:rowOff>143163</xdr:rowOff>
    </xdr:to>
    <xdr:sp macro="" textlink="">
      <xdr:nvSpPr>
        <xdr:cNvPr id="622" name="円/楕円 621"/>
        <xdr:cNvSpPr/>
      </xdr:nvSpPr>
      <xdr:spPr>
        <a:xfrm>
          <a:off x="16268700" y="132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19990</xdr:rowOff>
    </xdr:from>
    <xdr:ext cx="534377" cy="259045"/>
    <xdr:sp macro="" textlink="">
      <xdr:nvSpPr>
        <xdr:cNvPr id="623" name="公債費該当値テキスト"/>
        <xdr:cNvSpPr txBox="1"/>
      </xdr:nvSpPr>
      <xdr:spPr>
        <a:xfrm>
          <a:off x="16370300" y="132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30755</xdr:rowOff>
    </xdr:from>
    <xdr:to>
      <xdr:col>22</xdr:col>
      <xdr:colOff>415925</xdr:colOff>
      <xdr:row>77</xdr:row>
      <xdr:rowOff>132355</xdr:rowOff>
    </xdr:to>
    <xdr:sp macro="" textlink="">
      <xdr:nvSpPr>
        <xdr:cNvPr id="624" name="円/楕円 623"/>
        <xdr:cNvSpPr/>
      </xdr:nvSpPr>
      <xdr:spPr>
        <a:xfrm>
          <a:off x="15430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123482</xdr:rowOff>
    </xdr:from>
    <xdr:ext cx="534377" cy="259045"/>
    <xdr:sp macro="" textlink="">
      <xdr:nvSpPr>
        <xdr:cNvPr id="625" name="テキスト ボックス 624"/>
        <xdr:cNvSpPr txBox="1"/>
      </xdr:nvSpPr>
      <xdr:spPr>
        <a:xfrm>
          <a:off x="15214111" y="133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41971</xdr:rowOff>
    </xdr:from>
    <xdr:to>
      <xdr:col>21</xdr:col>
      <xdr:colOff>212725</xdr:colOff>
      <xdr:row>77</xdr:row>
      <xdr:rowOff>143571</xdr:rowOff>
    </xdr:to>
    <xdr:sp macro="" textlink="">
      <xdr:nvSpPr>
        <xdr:cNvPr id="626" name="円/楕円 625"/>
        <xdr:cNvSpPr/>
      </xdr:nvSpPr>
      <xdr:spPr>
        <a:xfrm>
          <a:off x="14541500" y="13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134698</xdr:rowOff>
    </xdr:from>
    <xdr:ext cx="534377" cy="259045"/>
    <xdr:sp macro="" textlink="">
      <xdr:nvSpPr>
        <xdr:cNvPr id="627" name="テキスト ボックス 626"/>
        <xdr:cNvSpPr txBox="1"/>
      </xdr:nvSpPr>
      <xdr:spPr>
        <a:xfrm>
          <a:off x="14325111" y="133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49874</xdr:rowOff>
    </xdr:from>
    <xdr:to>
      <xdr:col>20</xdr:col>
      <xdr:colOff>9525</xdr:colOff>
      <xdr:row>77</xdr:row>
      <xdr:rowOff>151474</xdr:rowOff>
    </xdr:to>
    <xdr:sp macro="" textlink="">
      <xdr:nvSpPr>
        <xdr:cNvPr id="628" name="円/楕円 627"/>
        <xdr:cNvSpPr/>
      </xdr:nvSpPr>
      <xdr:spPr>
        <a:xfrm>
          <a:off x="13652500" y="132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142601</xdr:rowOff>
    </xdr:from>
    <xdr:ext cx="534377" cy="259045"/>
    <xdr:sp macro="" textlink="">
      <xdr:nvSpPr>
        <xdr:cNvPr id="629" name="テキスト ボックス 628"/>
        <xdr:cNvSpPr txBox="1"/>
      </xdr:nvSpPr>
      <xdr:spPr>
        <a:xfrm>
          <a:off x="13436111" y="133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31325</xdr:rowOff>
    </xdr:from>
    <xdr:to>
      <xdr:col>18</xdr:col>
      <xdr:colOff>492125</xdr:colOff>
      <xdr:row>77</xdr:row>
      <xdr:rowOff>132925</xdr:rowOff>
    </xdr:to>
    <xdr:sp macro="" textlink="">
      <xdr:nvSpPr>
        <xdr:cNvPr id="630" name="円/楕円 629"/>
        <xdr:cNvSpPr/>
      </xdr:nvSpPr>
      <xdr:spPr>
        <a:xfrm>
          <a:off x="12763500" y="132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124052</xdr:rowOff>
    </xdr:from>
    <xdr:ext cx="534377" cy="259045"/>
    <xdr:sp macro="" textlink="">
      <xdr:nvSpPr>
        <xdr:cNvPr id="631" name="テキスト ボックス 630"/>
        <xdr:cNvSpPr txBox="1"/>
      </xdr:nvSpPr>
      <xdr:spPr>
        <a:xfrm>
          <a:off x="12547111" y="133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133756</xdr:rowOff>
    </xdr:from>
    <xdr:to>
      <xdr:col>23</xdr:col>
      <xdr:colOff>517525</xdr:colOff>
      <xdr:row>97</xdr:row>
      <xdr:rowOff>53118</xdr:rowOff>
    </xdr:to>
    <xdr:cxnSp macro="">
      <xdr:nvCxnSpPr>
        <xdr:cNvPr id="660" name="直線コネクタ 659"/>
        <xdr:cNvCxnSpPr/>
      </xdr:nvCxnSpPr>
      <xdr:spPr>
        <a:xfrm>
          <a:off x="15481300" y="16592956"/>
          <a:ext cx="838200" cy="9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54697</xdr:rowOff>
    </xdr:from>
    <xdr:ext cx="534377" cy="259045"/>
    <xdr:sp macro="" textlink="">
      <xdr:nvSpPr>
        <xdr:cNvPr id="661" name="積立金平均値テキスト"/>
        <xdr:cNvSpPr txBox="1"/>
      </xdr:nvSpPr>
      <xdr:spPr>
        <a:xfrm>
          <a:off x="16370300" y="1668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88360</xdr:rowOff>
    </xdr:from>
    <xdr:to>
      <xdr:col>22</xdr:col>
      <xdr:colOff>365125</xdr:colOff>
      <xdr:row>96</xdr:row>
      <xdr:rowOff>133756</xdr:rowOff>
    </xdr:to>
    <xdr:cxnSp macro="">
      <xdr:nvCxnSpPr>
        <xdr:cNvPr id="663" name="直線コネクタ 662"/>
        <xdr:cNvCxnSpPr/>
      </xdr:nvCxnSpPr>
      <xdr:spPr>
        <a:xfrm>
          <a:off x="14592300" y="16547560"/>
          <a:ext cx="8890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159529</xdr:rowOff>
    </xdr:from>
    <xdr:ext cx="534377" cy="259045"/>
    <xdr:sp macro="" textlink="">
      <xdr:nvSpPr>
        <xdr:cNvPr id="665" name="テキスト ボックス 664"/>
        <xdr:cNvSpPr txBox="1"/>
      </xdr:nvSpPr>
      <xdr:spPr>
        <a:xfrm>
          <a:off x="15214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88360</xdr:rowOff>
    </xdr:from>
    <xdr:to>
      <xdr:col>21</xdr:col>
      <xdr:colOff>161925</xdr:colOff>
      <xdr:row>97</xdr:row>
      <xdr:rowOff>134214</xdr:rowOff>
    </xdr:to>
    <xdr:cxnSp macro="">
      <xdr:nvCxnSpPr>
        <xdr:cNvPr id="666" name="直線コネクタ 665"/>
        <xdr:cNvCxnSpPr/>
      </xdr:nvCxnSpPr>
      <xdr:spPr>
        <a:xfrm flipV="1">
          <a:off x="13703300" y="16547560"/>
          <a:ext cx="889000" cy="2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1452</xdr:rowOff>
    </xdr:from>
    <xdr:ext cx="534377" cy="259045"/>
    <xdr:sp macro="" textlink="">
      <xdr:nvSpPr>
        <xdr:cNvPr id="668" name="テキスト ボックス 667"/>
        <xdr:cNvSpPr txBox="1"/>
      </xdr:nvSpPr>
      <xdr:spPr>
        <a:xfrm>
          <a:off x="14325111" y="168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117563</xdr:rowOff>
    </xdr:from>
    <xdr:to>
      <xdr:col>19</xdr:col>
      <xdr:colOff>644525</xdr:colOff>
      <xdr:row>97</xdr:row>
      <xdr:rowOff>134214</xdr:rowOff>
    </xdr:to>
    <xdr:cxnSp macro="">
      <xdr:nvCxnSpPr>
        <xdr:cNvPr id="669" name="直線コネクタ 668"/>
        <xdr:cNvCxnSpPr/>
      </xdr:nvCxnSpPr>
      <xdr:spPr>
        <a:xfrm>
          <a:off x="12814300" y="16748213"/>
          <a:ext cx="889000" cy="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56735</xdr:rowOff>
    </xdr:from>
    <xdr:ext cx="534377" cy="259045"/>
    <xdr:sp macro="" textlink="">
      <xdr:nvSpPr>
        <xdr:cNvPr id="671" name="テキスト ボックス 670"/>
        <xdr:cNvSpPr txBox="1"/>
      </xdr:nvSpPr>
      <xdr:spPr>
        <a:xfrm>
          <a:off x="13436111" y="1685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63422</xdr:rowOff>
    </xdr:from>
    <xdr:ext cx="534377" cy="259045"/>
    <xdr:sp macro="" textlink="">
      <xdr:nvSpPr>
        <xdr:cNvPr id="673" name="テキスト ボックス 672"/>
        <xdr:cNvSpPr txBox="1"/>
      </xdr:nvSpPr>
      <xdr:spPr>
        <a:xfrm>
          <a:off x="12547111" y="168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2318</xdr:rowOff>
    </xdr:from>
    <xdr:to>
      <xdr:col>23</xdr:col>
      <xdr:colOff>568325</xdr:colOff>
      <xdr:row>97</xdr:row>
      <xdr:rowOff>103918</xdr:rowOff>
    </xdr:to>
    <xdr:sp macro="" textlink="">
      <xdr:nvSpPr>
        <xdr:cNvPr id="679" name="円/楕円 678"/>
        <xdr:cNvSpPr/>
      </xdr:nvSpPr>
      <xdr:spPr>
        <a:xfrm>
          <a:off x="16268700" y="166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25195</xdr:rowOff>
    </xdr:from>
    <xdr:ext cx="534377" cy="259045"/>
    <xdr:sp macro="" textlink="">
      <xdr:nvSpPr>
        <xdr:cNvPr id="680" name="積立金該当値テキスト"/>
        <xdr:cNvSpPr txBox="1"/>
      </xdr:nvSpPr>
      <xdr:spPr>
        <a:xfrm>
          <a:off x="16370300" y="164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82956</xdr:rowOff>
    </xdr:from>
    <xdr:to>
      <xdr:col>22</xdr:col>
      <xdr:colOff>415925</xdr:colOff>
      <xdr:row>97</xdr:row>
      <xdr:rowOff>13106</xdr:rowOff>
    </xdr:to>
    <xdr:sp macro="" textlink="">
      <xdr:nvSpPr>
        <xdr:cNvPr id="681" name="円/楕円 680"/>
        <xdr:cNvSpPr/>
      </xdr:nvSpPr>
      <xdr:spPr>
        <a:xfrm>
          <a:off x="15430500" y="165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29633</xdr:rowOff>
    </xdr:from>
    <xdr:ext cx="534377" cy="259045"/>
    <xdr:sp macro="" textlink="">
      <xdr:nvSpPr>
        <xdr:cNvPr id="682" name="テキスト ボックス 681"/>
        <xdr:cNvSpPr txBox="1"/>
      </xdr:nvSpPr>
      <xdr:spPr>
        <a:xfrm>
          <a:off x="15214111" y="16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37560</xdr:rowOff>
    </xdr:from>
    <xdr:to>
      <xdr:col>21</xdr:col>
      <xdr:colOff>212725</xdr:colOff>
      <xdr:row>96</xdr:row>
      <xdr:rowOff>139160</xdr:rowOff>
    </xdr:to>
    <xdr:sp macro="" textlink="">
      <xdr:nvSpPr>
        <xdr:cNvPr id="683" name="円/楕円 682"/>
        <xdr:cNvSpPr/>
      </xdr:nvSpPr>
      <xdr:spPr>
        <a:xfrm>
          <a:off x="14541500" y="164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155687</xdr:rowOff>
    </xdr:from>
    <xdr:ext cx="534377" cy="259045"/>
    <xdr:sp macro="" textlink="">
      <xdr:nvSpPr>
        <xdr:cNvPr id="684" name="テキスト ボックス 683"/>
        <xdr:cNvSpPr txBox="1"/>
      </xdr:nvSpPr>
      <xdr:spPr>
        <a:xfrm>
          <a:off x="14325111" y="162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83414</xdr:rowOff>
    </xdr:from>
    <xdr:to>
      <xdr:col>20</xdr:col>
      <xdr:colOff>9525</xdr:colOff>
      <xdr:row>98</xdr:row>
      <xdr:rowOff>13564</xdr:rowOff>
    </xdr:to>
    <xdr:sp macro="" textlink="">
      <xdr:nvSpPr>
        <xdr:cNvPr id="685" name="円/楕円 684"/>
        <xdr:cNvSpPr/>
      </xdr:nvSpPr>
      <xdr:spPr>
        <a:xfrm>
          <a:off x="13652500" y="167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30091</xdr:rowOff>
    </xdr:from>
    <xdr:ext cx="534377" cy="259045"/>
    <xdr:sp macro="" textlink="">
      <xdr:nvSpPr>
        <xdr:cNvPr id="686" name="テキスト ボックス 685"/>
        <xdr:cNvSpPr txBox="1"/>
      </xdr:nvSpPr>
      <xdr:spPr>
        <a:xfrm>
          <a:off x="13436111" y="164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66763</xdr:rowOff>
    </xdr:from>
    <xdr:to>
      <xdr:col>18</xdr:col>
      <xdr:colOff>492125</xdr:colOff>
      <xdr:row>97</xdr:row>
      <xdr:rowOff>168363</xdr:rowOff>
    </xdr:to>
    <xdr:sp macro="" textlink="">
      <xdr:nvSpPr>
        <xdr:cNvPr id="687" name="円/楕円 686"/>
        <xdr:cNvSpPr/>
      </xdr:nvSpPr>
      <xdr:spPr>
        <a:xfrm>
          <a:off x="127635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13440</xdr:rowOff>
    </xdr:from>
    <xdr:ext cx="534377" cy="259045"/>
    <xdr:sp macro="" textlink="">
      <xdr:nvSpPr>
        <xdr:cNvPr id="688" name="テキスト ボックス 687"/>
        <xdr:cNvSpPr txBox="1"/>
      </xdr:nvSpPr>
      <xdr:spPr>
        <a:xfrm>
          <a:off x="12547111" y="164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127943</xdr:rowOff>
    </xdr:from>
    <xdr:to>
      <xdr:col>32</xdr:col>
      <xdr:colOff>187325</xdr:colOff>
      <xdr:row>39</xdr:row>
      <xdr:rowOff>38953</xdr:rowOff>
    </xdr:to>
    <xdr:cxnSp macro="">
      <xdr:nvCxnSpPr>
        <xdr:cNvPr id="719" name="直線コネクタ 718"/>
        <xdr:cNvCxnSpPr/>
      </xdr:nvCxnSpPr>
      <xdr:spPr>
        <a:xfrm flipV="1">
          <a:off x="21323300" y="6643043"/>
          <a:ext cx="8382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38953</xdr:rowOff>
    </xdr:from>
    <xdr:to>
      <xdr:col>31</xdr:col>
      <xdr:colOff>34925</xdr:colOff>
      <xdr:row>39</xdr:row>
      <xdr:rowOff>98878</xdr:rowOff>
    </xdr:to>
    <xdr:cxnSp macro="">
      <xdr:nvCxnSpPr>
        <xdr:cNvPr id="722" name="直線コネクタ 721"/>
        <xdr:cNvCxnSpPr/>
      </xdr:nvCxnSpPr>
      <xdr:spPr>
        <a:xfrm flipV="1">
          <a:off x="20434300" y="6725503"/>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77143</xdr:rowOff>
    </xdr:from>
    <xdr:to>
      <xdr:col>32</xdr:col>
      <xdr:colOff>238125</xdr:colOff>
      <xdr:row>39</xdr:row>
      <xdr:rowOff>7293</xdr:rowOff>
    </xdr:to>
    <xdr:sp macro="" textlink="">
      <xdr:nvSpPr>
        <xdr:cNvPr id="738" name="円/楕円 737"/>
        <xdr:cNvSpPr/>
      </xdr:nvSpPr>
      <xdr:spPr>
        <a:xfrm>
          <a:off x="22110700" y="659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100020</xdr:rowOff>
    </xdr:from>
    <xdr:ext cx="378565" cy="259045"/>
    <xdr:sp macro="" textlink="">
      <xdr:nvSpPr>
        <xdr:cNvPr id="739" name="投資及び出資金該当値テキスト"/>
        <xdr:cNvSpPr txBox="1"/>
      </xdr:nvSpPr>
      <xdr:spPr>
        <a:xfrm>
          <a:off x="22212300" y="6443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159603</xdr:rowOff>
    </xdr:from>
    <xdr:to>
      <xdr:col>31</xdr:col>
      <xdr:colOff>85725</xdr:colOff>
      <xdr:row>39</xdr:row>
      <xdr:rowOff>89753</xdr:rowOff>
    </xdr:to>
    <xdr:sp macro="" textlink="">
      <xdr:nvSpPr>
        <xdr:cNvPr id="740" name="円/楕円 739"/>
        <xdr:cNvSpPr/>
      </xdr:nvSpPr>
      <xdr:spPr>
        <a:xfrm>
          <a:off x="21272500" y="66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80880</xdr:rowOff>
    </xdr:from>
    <xdr:ext cx="378565" cy="259045"/>
    <xdr:sp macro="" textlink="">
      <xdr:nvSpPr>
        <xdr:cNvPr id="741" name="テキスト ボックス 740"/>
        <xdr:cNvSpPr txBox="1"/>
      </xdr:nvSpPr>
      <xdr:spPr>
        <a:xfrm>
          <a:off x="21134017" y="676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44641</xdr:rowOff>
    </xdr:from>
    <xdr:to>
      <xdr:col>32</xdr:col>
      <xdr:colOff>187325</xdr:colOff>
      <xdr:row>78</xdr:row>
      <xdr:rowOff>107772</xdr:rowOff>
    </xdr:to>
    <xdr:cxnSp macro="">
      <xdr:nvCxnSpPr>
        <xdr:cNvPr id="832" name="直線コネクタ 831"/>
        <xdr:cNvCxnSpPr/>
      </xdr:nvCxnSpPr>
      <xdr:spPr>
        <a:xfrm flipV="1">
          <a:off x="21323300" y="13417741"/>
          <a:ext cx="838200" cy="6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91408</xdr:rowOff>
    </xdr:from>
    <xdr:to>
      <xdr:col>31</xdr:col>
      <xdr:colOff>34925</xdr:colOff>
      <xdr:row>78</xdr:row>
      <xdr:rowOff>107772</xdr:rowOff>
    </xdr:to>
    <xdr:cxnSp macro="">
      <xdr:nvCxnSpPr>
        <xdr:cNvPr id="835" name="直線コネクタ 834"/>
        <xdr:cNvCxnSpPr/>
      </xdr:nvCxnSpPr>
      <xdr:spPr>
        <a:xfrm>
          <a:off x="20434300" y="1346450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8526</xdr:rowOff>
    </xdr:from>
    <xdr:ext cx="534377" cy="259045"/>
    <xdr:sp macro="" textlink="">
      <xdr:nvSpPr>
        <xdr:cNvPr id="837" name="テキスト ボックス 836"/>
        <xdr:cNvSpPr txBox="1"/>
      </xdr:nvSpPr>
      <xdr:spPr>
        <a:xfrm>
          <a:off x="21056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50794</xdr:rowOff>
    </xdr:from>
    <xdr:to>
      <xdr:col>29</xdr:col>
      <xdr:colOff>517525</xdr:colOff>
      <xdr:row>78</xdr:row>
      <xdr:rowOff>91408</xdr:rowOff>
    </xdr:to>
    <xdr:cxnSp macro="">
      <xdr:nvCxnSpPr>
        <xdr:cNvPr id="838" name="直線コネクタ 837"/>
        <xdr:cNvCxnSpPr/>
      </xdr:nvCxnSpPr>
      <xdr:spPr>
        <a:xfrm>
          <a:off x="19545300" y="13423894"/>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12089</xdr:rowOff>
    </xdr:from>
    <xdr:ext cx="534377" cy="259045"/>
    <xdr:sp macro="" textlink="">
      <xdr:nvSpPr>
        <xdr:cNvPr id="840" name="テキスト ボックス 839"/>
        <xdr:cNvSpPr txBox="1"/>
      </xdr:nvSpPr>
      <xdr:spPr>
        <a:xfrm>
          <a:off x="20167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32944</xdr:rowOff>
    </xdr:from>
    <xdr:to>
      <xdr:col>28</xdr:col>
      <xdr:colOff>314325</xdr:colOff>
      <xdr:row>78</xdr:row>
      <xdr:rowOff>50794</xdr:rowOff>
    </xdr:to>
    <xdr:cxnSp macro="">
      <xdr:nvCxnSpPr>
        <xdr:cNvPr id="841" name="直線コネクタ 840"/>
        <xdr:cNvCxnSpPr/>
      </xdr:nvCxnSpPr>
      <xdr:spPr>
        <a:xfrm>
          <a:off x="18656300" y="13406044"/>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37368</xdr:rowOff>
    </xdr:from>
    <xdr:ext cx="534377" cy="259045"/>
    <xdr:sp macro="" textlink="">
      <xdr:nvSpPr>
        <xdr:cNvPr id="843" name="テキスト ボックス 842"/>
        <xdr:cNvSpPr txBox="1"/>
      </xdr:nvSpPr>
      <xdr:spPr>
        <a:xfrm>
          <a:off x="19278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46950</xdr:rowOff>
    </xdr:from>
    <xdr:ext cx="534377" cy="259045"/>
    <xdr:sp macro="" textlink="">
      <xdr:nvSpPr>
        <xdr:cNvPr id="845" name="テキスト ボックス 844"/>
        <xdr:cNvSpPr txBox="1"/>
      </xdr:nvSpPr>
      <xdr:spPr>
        <a:xfrm>
          <a:off x="18389111" y="129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165291</xdr:rowOff>
    </xdr:from>
    <xdr:to>
      <xdr:col>32</xdr:col>
      <xdr:colOff>238125</xdr:colOff>
      <xdr:row>78</xdr:row>
      <xdr:rowOff>95441</xdr:rowOff>
    </xdr:to>
    <xdr:sp macro="" textlink="">
      <xdr:nvSpPr>
        <xdr:cNvPr id="851" name="円/楕円 850"/>
        <xdr:cNvSpPr/>
      </xdr:nvSpPr>
      <xdr:spPr>
        <a:xfrm>
          <a:off x="221107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80218</xdr:rowOff>
    </xdr:from>
    <xdr:ext cx="534377" cy="259045"/>
    <xdr:sp macro="" textlink="">
      <xdr:nvSpPr>
        <xdr:cNvPr id="852" name="繰出金該当値テキスト"/>
        <xdr:cNvSpPr txBox="1"/>
      </xdr:nvSpPr>
      <xdr:spPr>
        <a:xfrm>
          <a:off x="22212300" y="132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56972</xdr:rowOff>
    </xdr:from>
    <xdr:to>
      <xdr:col>31</xdr:col>
      <xdr:colOff>85725</xdr:colOff>
      <xdr:row>78</xdr:row>
      <xdr:rowOff>158572</xdr:rowOff>
    </xdr:to>
    <xdr:sp macro="" textlink="">
      <xdr:nvSpPr>
        <xdr:cNvPr id="853" name="円/楕円 852"/>
        <xdr:cNvSpPr/>
      </xdr:nvSpPr>
      <xdr:spPr>
        <a:xfrm>
          <a:off x="21272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149699</xdr:rowOff>
    </xdr:from>
    <xdr:ext cx="534377" cy="259045"/>
    <xdr:sp macro="" textlink="">
      <xdr:nvSpPr>
        <xdr:cNvPr id="854" name="テキスト ボックス 853"/>
        <xdr:cNvSpPr txBox="1"/>
      </xdr:nvSpPr>
      <xdr:spPr>
        <a:xfrm>
          <a:off x="21056111" y="135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40608</xdr:rowOff>
    </xdr:from>
    <xdr:to>
      <xdr:col>29</xdr:col>
      <xdr:colOff>568325</xdr:colOff>
      <xdr:row>78</xdr:row>
      <xdr:rowOff>142208</xdr:rowOff>
    </xdr:to>
    <xdr:sp macro="" textlink="">
      <xdr:nvSpPr>
        <xdr:cNvPr id="855" name="円/楕円 854"/>
        <xdr:cNvSpPr/>
      </xdr:nvSpPr>
      <xdr:spPr>
        <a:xfrm>
          <a:off x="20383500" y="134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133335</xdr:rowOff>
    </xdr:from>
    <xdr:ext cx="534377" cy="259045"/>
    <xdr:sp macro="" textlink="">
      <xdr:nvSpPr>
        <xdr:cNvPr id="856" name="テキスト ボックス 855"/>
        <xdr:cNvSpPr txBox="1"/>
      </xdr:nvSpPr>
      <xdr:spPr>
        <a:xfrm>
          <a:off x="20167111" y="135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171444</xdr:rowOff>
    </xdr:from>
    <xdr:to>
      <xdr:col>28</xdr:col>
      <xdr:colOff>365125</xdr:colOff>
      <xdr:row>78</xdr:row>
      <xdr:rowOff>101594</xdr:rowOff>
    </xdr:to>
    <xdr:sp macro="" textlink="">
      <xdr:nvSpPr>
        <xdr:cNvPr id="857" name="円/楕円 856"/>
        <xdr:cNvSpPr/>
      </xdr:nvSpPr>
      <xdr:spPr>
        <a:xfrm>
          <a:off x="19494500" y="133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92721</xdr:rowOff>
    </xdr:from>
    <xdr:ext cx="534377" cy="259045"/>
    <xdr:sp macro="" textlink="">
      <xdr:nvSpPr>
        <xdr:cNvPr id="858" name="テキスト ボックス 857"/>
        <xdr:cNvSpPr txBox="1"/>
      </xdr:nvSpPr>
      <xdr:spPr>
        <a:xfrm>
          <a:off x="19278111" y="134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153594</xdr:rowOff>
    </xdr:from>
    <xdr:to>
      <xdr:col>27</xdr:col>
      <xdr:colOff>161925</xdr:colOff>
      <xdr:row>78</xdr:row>
      <xdr:rowOff>83744</xdr:rowOff>
    </xdr:to>
    <xdr:sp macro="" textlink="">
      <xdr:nvSpPr>
        <xdr:cNvPr id="859" name="円/楕円 858"/>
        <xdr:cNvSpPr/>
      </xdr:nvSpPr>
      <xdr:spPr>
        <a:xfrm>
          <a:off x="18605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74871</xdr:rowOff>
    </xdr:from>
    <xdr:ext cx="534377" cy="259045"/>
    <xdr:sp macro="" textlink="">
      <xdr:nvSpPr>
        <xdr:cNvPr id="860" name="テキスト ボックス 859"/>
        <xdr:cNvSpPr txBox="1"/>
      </xdr:nvSpPr>
      <xdr:spPr>
        <a:xfrm>
          <a:off x="18389111" y="134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人件費は類似団体平均に比して低い状況である。この主な要因としては、</a:t>
          </a:r>
          <a:r>
            <a:rPr kumimoji="1" lang="ja-JP" altLang="ja-JP" sz="1300">
              <a:solidFill>
                <a:schemeClr val="dk1"/>
              </a:solidFill>
              <a:effectLst/>
              <a:latin typeface="+mn-lt"/>
              <a:ea typeface="+mn-ea"/>
              <a:cs typeface="+mn-cs"/>
            </a:rPr>
            <a:t>ごみ処理、消防、学校給食業務を一部事務組合</a:t>
          </a:r>
          <a:r>
            <a:rPr kumimoji="1" lang="ja-JP" altLang="en-US" sz="1300">
              <a:solidFill>
                <a:schemeClr val="dk1"/>
              </a:solidFill>
              <a:effectLst/>
              <a:latin typeface="+mn-lt"/>
              <a:ea typeface="+mn-ea"/>
              <a:cs typeface="+mn-cs"/>
            </a:rPr>
            <a:t>で行っていることと</a:t>
          </a:r>
          <a:r>
            <a:rPr kumimoji="1" lang="ja-JP" altLang="en-US" sz="1300">
              <a:latin typeface="ＭＳ Ｐゴシック"/>
            </a:rPr>
            <a:t>、人口に対する職員数が少ない状況である挙げられる。</a:t>
          </a:r>
          <a:endParaRPr kumimoji="1" lang="en-US" altLang="ja-JP" sz="1300">
            <a:latin typeface="ＭＳ Ｐゴシック"/>
          </a:endParaRPr>
        </a:p>
        <a:p>
          <a:r>
            <a:rPr kumimoji="1" lang="ja-JP" altLang="en-US" sz="1300">
              <a:latin typeface="ＭＳ Ｐゴシック"/>
            </a:rPr>
            <a:t>　普通建設事業費や維持補修費は平均を下回っているが、学校施設を中心に更新や補修件数の増加が見込まれ、平成</a:t>
          </a:r>
          <a:r>
            <a:rPr kumimoji="1" lang="en-US" altLang="ja-JP" sz="1300">
              <a:latin typeface="ＭＳ Ｐゴシック"/>
            </a:rPr>
            <a:t>26</a:t>
          </a:r>
          <a:r>
            <a:rPr kumimoji="1" lang="ja-JP" altLang="en-US" sz="1300">
              <a:latin typeface="ＭＳ Ｐゴシック"/>
            </a:rPr>
            <a:t>年度よりも普通建設事業費が</a:t>
          </a:r>
          <a:r>
            <a:rPr kumimoji="1" lang="en-US" altLang="ja-JP" sz="1300">
              <a:latin typeface="ＭＳ Ｐゴシック"/>
            </a:rPr>
            <a:t>41</a:t>
          </a:r>
          <a:r>
            <a:rPr kumimoji="1" lang="ja-JP" altLang="en-US" sz="1300">
              <a:latin typeface="ＭＳ Ｐゴシック"/>
            </a:rPr>
            <a:t>％増加しており、維持補修費は</a:t>
          </a:r>
          <a:r>
            <a:rPr kumimoji="1" lang="en-US" altLang="ja-JP" sz="1300">
              <a:latin typeface="ＭＳ Ｐゴシック"/>
            </a:rPr>
            <a:t>14</a:t>
          </a:r>
          <a:r>
            <a:rPr kumimoji="1" lang="ja-JP" altLang="en-US" sz="1300">
              <a:latin typeface="ＭＳ Ｐゴシック"/>
            </a:rPr>
            <a:t>％増加となっている。</a:t>
          </a:r>
          <a:endParaRPr kumimoji="1" lang="en-US" altLang="ja-JP" sz="1300">
            <a:latin typeface="ＭＳ Ｐゴシック"/>
          </a:endParaRPr>
        </a:p>
        <a:p>
          <a:r>
            <a:rPr kumimoji="1" lang="ja-JP" altLang="en-US" sz="1300">
              <a:latin typeface="ＭＳ Ｐゴシック"/>
            </a:rPr>
            <a:t>　扶助費と補助費等は、類似団体の平均を上回っている状況となっている</a:t>
          </a:r>
          <a:r>
            <a:rPr kumimoji="1" lang="ja-JP" altLang="en-US" sz="1300">
              <a:solidFill>
                <a:schemeClr val="dk1"/>
              </a:solidFill>
              <a:effectLst/>
              <a:latin typeface="+mn-lt"/>
              <a:ea typeface="+mn-ea"/>
              <a:cs typeface="+mn-cs"/>
            </a:rPr>
            <a:t>。</a:t>
          </a:r>
          <a:r>
            <a:rPr kumimoji="1" lang="ja-JP" altLang="en-US" sz="1300">
              <a:latin typeface="ＭＳ Ｐゴシック"/>
            </a:rPr>
            <a:t>特に補助費については、平成</a:t>
          </a:r>
          <a:r>
            <a:rPr kumimoji="1" lang="en-US" altLang="ja-JP" sz="1300">
              <a:latin typeface="ＭＳ Ｐゴシック"/>
            </a:rPr>
            <a:t>25</a:t>
          </a:r>
          <a:r>
            <a:rPr kumimoji="1" lang="ja-JP" altLang="en-US" sz="1300">
              <a:latin typeface="ＭＳ Ｐゴシック"/>
            </a:rPr>
            <a:t>年度から上昇しているが、主な要因として平成</a:t>
          </a:r>
          <a:r>
            <a:rPr kumimoji="1" lang="en-US" altLang="ja-JP" sz="1300">
              <a:latin typeface="ＭＳ Ｐゴシック"/>
            </a:rPr>
            <a:t>25</a:t>
          </a:r>
          <a:r>
            <a:rPr kumimoji="1" lang="ja-JP" altLang="en-US" sz="1300">
              <a:latin typeface="ＭＳ Ｐゴシック"/>
            </a:rPr>
            <a:t>年度は土地改良事業に係る事業費の一括償還が影響しており、平成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a:t>
          </a:r>
          <a:r>
            <a:rPr kumimoji="1" lang="ja-JP" altLang="ja-JP" sz="1300">
              <a:solidFill>
                <a:schemeClr val="dk1"/>
              </a:solidFill>
              <a:effectLst/>
              <a:latin typeface="+mn-lt"/>
              <a:ea typeface="+mn-ea"/>
              <a:cs typeface="+mn-cs"/>
            </a:rPr>
            <a:t>雪害に係る農業経営体への復旧補助</a:t>
          </a:r>
          <a:r>
            <a:rPr kumimoji="1" lang="ja-JP" altLang="en-US" sz="1300">
              <a:solidFill>
                <a:schemeClr val="dk1"/>
              </a:solidFill>
              <a:effectLst/>
              <a:latin typeface="+mn-lt"/>
              <a:ea typeface="+mn-ea"/>
              <a:cs typeface="+mn-cs"/>
            </a:rPr>
            <a:t>の影響により大幅に伸びているが、その他特殊要因がなければ今後は減少する見込みとなる。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積立金については、主として中学校改築事業に係る地方債の償還財源の確保及び公共施設の維持補修を目的として行ってきたが、今後の償還額が急激に増加することが見込まれることから、積立金については減少傾向になることが想定されるので、全般的には財政力に見合った事業進捗を行い、事業費における財源確保を行う点に細心の注意を払い、公債費と積立てのバランスの維持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埼玉県上里町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31,387
30,384
29.18
10,645,183
9,812,645
791,135
5,983,749
8,519,841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120759</xdr:rowOff>
    </xdr:from>
    <xdr:to>
      <xdr:col>6</xdr:col>
      <xdr:colOff>511175</xdr:colOff>
      <xdr:row>37</xdr:row>
      <xdr:rowOff>93000</xdr:rowOff>
    </xdr:to>
    <xdr:cxnSp macro="">
      <xdr:nvCxnSpPr>
        <xdr:cNvPr id="63" name="直線コネクタ 62"/>
        <xdr:cNvCxnSpPr/>
      </xdr:nvCxnSpPr>
      <xdr:spPr>
        <a:xfrm flipV="1">
          <a:off x="3797300" y="6292959"/>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93000</xdr:rowOff>
    </xdr:from>
    <xdr:to>
      <xdr:col>5</xdr:col>
      <xdr:colOff>358775</xdr:colOff>
      <xdr:row>37</xdr:row>
      <xdr:rowOff>114554</xdr:rowOff>
    </xdr:to>
    <xdr:cxnSp macro="">
      <xdr:nvCxnSpPr>
        <xdr:cNvPr id="66" name="直線コネクタ 65"/>
        <xdr:cNvCxnSpPr/>
      </xdr:nvCxnSpPr>
      <xdr:spPr>
        <a:xfrm flipV="1">
          <a:off x="2908300" y="643665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134855</xdr:rowOff>
    </xdr:from>
    <xdr:ext cx="469744" cy="259045"/>
    <xdr:sp macro="" textlink="">
      <xdr:nvSpPr>
        <xdr:cNvPr id="68" name="テキスト ボックス 67"/>
        <xdr:cNvSpPr txBox="1"/>
      </xdr:nvSpPr>
      <xdr:spPr>
        <a:xfrm>
          <a:off x="3562427" y="579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103451</xdr:rowOff>
    </xdr:from>
    <xdr:to>
      <xdr:col>4</xdr:col>
      <xdr:colOff>155575</xdr:colOff>
      <xdr:row>37</xdr:row>
      <xdr:rowOff>114554</xdr:rowOff>
    </xdr:to>
    <xdr:cxnSp macro="">
      <xdr:nvCxnSpPr>
        <xdr:cNvPr id="69" name="直線コネクタ 68"/>
        <xdr:cNvCxnSpPr/>
      </xdr:nvCxnSpPr>
      <xdr:spPr>
        <a:xfrm>
          <a:off x="2019300" y="6447101"/>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137141</xdr:rowOff>
    </xdr:from>
    <xdr:ext cx="469744" cy="259045"/>
    <xdr:sp macro="" textlink="">
      <xdr:nvSpPr>
        <xdr:cNvPr id="71" name="テキスト ボックス 70"/>
        <xdr:cNvSpPr txBox="1"/>
      </xdr:nvSpPr>
      <xdr:spPr>
        <a:xfrm>
          <a:off x="2673427" y="579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120106</xdr:rowOff>
    </xdr:from>
    <xdr:to>
      <xdr:col>2</xdr:col>
      <xdr:colOff>638175</xdr:colOff>
      <xdr:row>37</xdr:row>
      <xdr:rowOff>103451</xdr:rowOff>
    </xdr:to>
    <xdr:cxnSp macro="">
      <xdr:nvCxnSpPr>
        <xdr:cNvPr id="72" name="直線コネクタ 71"/>
        <xdr:cNvCxnSpPr/>
      </xdr:nvCxnSpPr>
      <xdr:spPr>
        <a:xfrm>
          <a:off x="1130300" y="6292306"/>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95340</xdr:rowOff>
    </xdr:from>
    <xdr:ext cx="469744" cy="259045"/>
    <xdr:sp macro="" textlink="">
      <xdr:nvSpPr>
        <xdr:cNvPr id="74" name="テキスト ボックス 73"/>
        <xdr:cNvSpPr txBox="1"/>
      </xdr:nvSpPr>
      <xdr:spPr>
        <a:xfrm>
          <a:off x="1784427"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87175</xdr:rowOff>
    </xdr:from>
    <xdr:ext cx="469744" cy="259045"/>
    <xdr:sp macro="" textlink="">
      <xdr:nvSpPr>
        <xdr:cNvPr id="76" name="テキスト ボックス 75"/>
        <xdr:cNvSpPr txBox="1"/>
      </xdr:nvSpPr>
      <xdr:spPr>
        <a:xfrm>
          <a:off x="895427" y="557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69959</xdr:rowOff>
    </xdr:from>
    <xdr:to>
      <xdr:col>6</xdr:col>
      <xdr:colOff>561975</xdr:colOff>
      <xdr:row>37</xdr:row>
      <xdr:rowOff>109</xdr:rowOff>
    </xdr:to>
    <xdr:sp macro="" textlink="">
      <xdr:nvSpPr>
        <xdr:cNvPr id="82" name="円/楕円 81"/>
        <xdr:cNvSpPr/>
      </xdr:nvSpPr>
      <xdr:spPr>
        <a:xfrm>
          <a:off x="4584700" y="62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48386</xdr:rowOff>
    </xdr:from>
    <xdr:ext cx="469744" cy="259045"/>
    <xdr:sp macro="" textlink="">
      <xdr:nvSpPr>
        <xdr:cNvPr id="83" name="議会費該当値テキスト"/>
        <xdr:cNvSpPr txBox="1"/>
      </xdr:nvSpPr>
      <xdr:spPr>
        <a:xfrm>
          <a:off x="4686300" y="622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42200</xdr:rowOff>
    </xdr:from>
    <xdr:to>
      <xdr:col>5</xdr:col>
      <xdr:colOff>409575</xdr:colOff>
      <xdr:row>37</xdr:row>
      <xdr:rowOff>143800</xdr:rowOff>
    </xdr:to>
    <xdr:sp macro="" textlink="">
      <xdr:nvSpPr>
        <xdr:cNvPr id="84" name="円/楕円 83"/>
        <xdr:cNvSpPr/>
      </xdr:nvSpPr>
      <xdr:spPr>
        <a:xfrm>
          <a:off x="3746500" y="63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134928</xdr:rowOff>
    </xdr:from>
    <xdr:ext cx="469744" cy="259045"/>
    <xdr:sp macro="" textlink="">
      <xdr:nvSpPr>
        <xdr:cNvPr id="85" name="テキスト ボックス 84"/>
        <xdr:cNvSpPr txBox="1"/>
      </xdr:nvSpPr>
      <xdr:spPr>
        <a:xfrm>
          <a:off x="3562427"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63754</xdr:rowOff>
    </xdr:from>
    <xdr:to>
      <xdr:col>4</xdr:col>
      <xdr:colOff>206375</xdr:colOff>
      <xdr:row>37</xdr:row>
      <xdr:rowOff>165354</xdr:rowOff>
    </xdr:to>
    <xdr:sp macro="" textlink="">
      <xdr:nvSpPr>
        <xdr:cNvPr id="86" name="円/楕円 85"/>
        <xdr:cNvSpPr/>
      </xdr:nvSpPr>
      <xdr:spPr>
        <a:xfrm>
          <a:off x="2857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156481</xdr:rowOff>
    </xdr:from>
    <xdr:ext cx="469744" cy="259045"/>
    <xdr:sp macro="" textlink="">
      <xdr:nvSpPr>
        <xdr:cNvPr id="87" name="テキスト ボックス 86"/>
        <xdr:cNvSpPr txBox="1"/>
      </xdr:nvSpPr>
      <xdr:spPr>
        <a:xfrm>
          <a:off x="2673427"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52651</xdr:rowOff>
    </xdr:from>
    <xdr:to>
      <xdr:col>3</xdr:col>
      <xdr:colOff>3175</xdr:colOff>
      <xdr:row>37</xdr:row>
      <xdr:rowOff>154251</xdr:rowOff>
    </xdr:to>
    <xdr:sp macro="" textlink="">
      <xdr:nvSpPr>
        <xdr:cNvPr id="88" name="円/楕円 87"/>
        <xdr:cNvSpPr/>
      </xdr:nvSpPr>
      <xdr:spPr>
        <a:xfrm>
          <a:off x="1968500" y="63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145377</xdr:rowOff>
    </xdr:from>
    <xdr:ext cx="469744" cy="259045"/>
    <xdr:sp macro="" textlink="">
      <xdr:nvSpPr>
        <xdr:cNvPr id="89" name="テキスト ボックス 88"/>
        <xdr:cNvSpPr txBox="1"/>
      </xdr:nvSpPr>
      <xdr:spPr>
        <a:xfrm>
          <a:off x="1784427" y="648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69306</xdr:rowOff>
    </xdr:from>
    <xdr:to>
      <xdr:col>1</xdr:col>
      <xdr:colOff>485775</xdr:colOff>
      <xdr:row>36</xdr:row>
      <xdr:rowOff>170906</xdr:rowOff>
    </xdr:to>
    <xdr:sp macro="" textlink="">
      <xdr:nvSpPr>
        <xdr:cNvPr id="90" name="円/楕円 89"/>
        <xdr:cNvSpPr/>
      </xdr:nvSpPr>
      <xdr:spPr>
        <a:xfrm>
          <a:off x="1079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162033</xdr:rowOff>
    </xdr:from>
    <xdr:ext cx="469744" cy="259045"/>
    <xdr:sp macro="" textlink="">
      <xdr:nvSpPr>
        <xdr:cNvPr id="91" name="テキスト ボックス 90"/>
        <xdr:cNvSpPr txBox="1"/>
      </xdr:nvSpPr>
      <xdr:spPr>
        <a:xfrm>
          <a:off x="895427"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45974</xdr:rowOff>
    </xdr:from>
    <xdr:to>
      <xdr:col>6</xdr:col>
      <xdr:colOff>511175</xdr:colOff>
      <xdr:row>58</xdr:row>
      <xdr:rowOff>50873</xdr:rowOff>
    </xdr:to>
    <xdr:cxnSp macro="">
      <xdr:nvCxnSpPr>
        <xdr:cNvPr id="123" name="直線コネクタ 122"/>
        <xdr:cNvCxnSpPr/>
      </xdr:nvCxnSpPr>
      <xdr:spPr>
        <a:xfrm flipV="1">
          <a:off x="3797300" y="99900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50873</xdr:rowOff>
    </xdr:from>
    <xdr:to>
      <xdr:col>5</xdr:col>
      <xdr:colOff>358775</xdr:colOff>
      <xdr:row>58</xdr:row>
      <xdr:rowOff>58961</xdr:rowOff>
    </xdr:to>
    <xdr:cxnSp macro="">
      <xdr:nvCxnSpPr>
        <xdr:cNvPr id="126" name="直線コネクタ 125"/>
        <xdr:cNvCxnSpPr/>
      </xdr:nvCxnSpPr>
      <xdr:spPr>
        <a:xfrm flipV="1">
          <a:off x="2908300" y="9994973"/>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58961</xdr:rowOff>
    </xdr:from>
    <xdr:to>
      <xdr:col>4</xdr:col>
      <xdr:colOff>155575</xdr:colOff>
      <xdr:row>58</xdr:row>
      <xdr:rowOff>151685</xdr:rowOff>
    </xdr:to>
    <xdr:cxnSp macro="">
      <xdr:nvCxnSpPr>
        <xdr:cNvPr id="129" name="直線コネクタ 128"/>
        <xdr:cNvCxnSpPr/>
      </xdr:nvCxnSpPr>
      <xdr:spPr>
        <a:xfrm flipV="1">
          <a:off x="2019300" y="10003061"/>
          <a:ext cx="889000" cy="9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93881</xdr:rowOff>
    </xdr:from>
    <xdr:ext cx="534377" cy="259045"/>
    <xdr:sp macro="" textlink="">
      <xdr:nvSpPr>
        <xdr:cNvPr id="131" name="テキスト ボックス 130"/>
        <xdr:cNvSpPr txBox="1"/>
      </xdr:nvSpPr>
      <xdr:spPr>
        <a:xfrm>
          <a:off x="2641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130567</xdr:rowOff>
    </xdr:from>
    <xdr:to>
      <xdr:col>2</xdr:col>
      <xdr:colOff>638175</xdr:colOff>
      <xdr:row>58</xdr:row>
      <xdr:rowOff>151685</xdr:rowOff>
    </xdr:to>
    <xdr:cxnSp macro="">
      <xdr:nvCxnSpPr>
        <xdr:cNvPr id="132" name="直線コネクタ 131"/>
        <xdr:cNvCxnSpPr/>
      </xdr:nvCxnSpPr>
      <xdr:spPr>
        <a:xfrm>
          <a:off x="1130300" y="10074667"/>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166624</xdr:rowOff>
    </xdr:from>
    <xdr:to>
      <xdr:col>6</xdr:col>
      <xdr:colOff>561975</xdr:colOff>
      <xdr:row>58</xdr:row>
      <xdr:rowOff>96774</xdr:rowOff>
    </xdr:to>
    <xdr:sp macro="" textlink="">
      <xdr:nvSpPr>
        <xdr:cNvPr id="142" name="円/楕円 141"/>
        <xdr:cNvSpPr/>
      </xdr:nvSpPr>
      <xdr:spPr>
        <a:xfrm>
          <a:off x="45847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145051</xdr:rowOff>
    </xdr:from>
    <xdr:ext cx="534377" cy="259045"/>
    <xdr:sp macro="" textlink="">
      <xdr:nvSpPr>
        <xdr:cNvPr id="143" name="総務費該当値テキスト"/>
        <xdr:cNvSpPr txBox="1"/>
      </xdr:nvSpPr>
      <xdr:spPr>
        <a:xfrm>
          <a:off x="4686300" y="99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73</xdr:rowOff>
    </xdr:from>
    <xdr:to>
      <xdr:col>5</xdr:col>
      <xdr:colOff>409575</xdr:colOff>
      <xdr:row>58</xdr:row>
      <xdr:rowOff>101673</xdr:rowOff>
    </xdr:to>
    <xdr:sp macro="" textlink="">
      <xdr:nvSpPr>
        <xdr:cNvPr id="144" name="円/楕円 143"/>
        <xdr:cNvSpPr/>
      </xdr:nvSpPr>
      <xdr:spPr>
        <a:xfrm>
          <a:off x="3746500" y="99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92800</xdr:rowOff>
    </xdr:from>
    <xdr:ext cx="534377" cy="259045"/>
    <xdr:sp macro="" textlink="">
      <xdr:nvSpPr>
        <xdr:cNvPr id="145" name="テキスト ボックス 144"/>
        <xdr:cNvSpPr txBox="1"/>
      </xdr:nvSpPr>
      <xdr:spPr>
        <a:xfrm>
          <a:off x="3530111" y="100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8161</xdr:rowOff>
    </xdr:from>
    <xdr:to>
      <xdr:col>4</xdr:col>
      <xdr:colOff>206375</xdr:colOff>
      <xdr:row>58</xdr:row>
      <xdr:rowOff>109761</xdr:rowOff>
    </xdr:to>
    <xdr:sp macro="" textlink="">
      <xdr:nvSpPr>
        <xdr:cNvPr id="146" name="円/楕円 145"/>
        <xdr:cNvSpPr/>
      </xdr:nvSpPr>
      <xdr:spPr>
        <a:xfrm>
          <a:off x="2857500" y="9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100888</xdr:rowOff>
    </xdr:from>
    <xdr:ext cx="534377" cy="259045"/>
    <xdr:sp macro="" textlink="">
      <xdr:nvSpPr>
        <xdr:cNvPr id="147" name="テキスト ボックス 146"/>
        <xdr:cNvSpPr txBox="1"/>
      </xdr:nvSpPr>
      <xdr:spPr>
        <a:xfrm>
          <a:off x="2641111" y="100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100885</xdr:rowOff>
    </xdr:from>
    <xdr:to>
      <xdr:col>3</xdr:col>
      <xdr:colOff>3175</xdr:colOff>
      <xdr:row>59</xdr:row>
      <xdr:rowOff>31035</xdr:rowOff>
    </xdr:to>
    <xdr:sp macro="" textlink="">
      <xdr:nvSpPr>
        <xdr:cNvPr id="148" name="円/楕円 147"/>
        <xdr:cNvSpPr/>
      </xdr:nvSpPr>
      <xdr:spPr>
        <a:xfrm>
          <a:off x="1968500" y="100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22162</xdr:rowOff>
    </xdr:from>
    <xdr:ext cx="534377" cy="259045"/>
    <xdr:sp macro="" textlink="">
      <xdr:nvSpPr>
        <xdr:cNvPr id="149" name="テキスト ボックス 148"/>
        <xdr:cNvSpPr txBox="1"/>
      </xdr:nvSpPr>
      <xdr:spPr>
        <a:xfrm>
          <a:off x="1752111" y="101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79767</xdr:rowOff>
    </xdr:from>
    <xdr:to>
      <xdr:col>1</xdr:col>
      <xdr:colOff>485775</xdr:colOff>
      <xdr:row>59</xdr:row>
      <xdr:rowOff>9917</xdr:rowOff>
    </xdr:to>
    <xdr:sp macro="" textlink="">
      <xdr:nvSpPr>
        <xdr:cNvPr id="150" name="円/楕円 149"/>
        <xdr:cNvSpPr/>
      </xdr:nvSpPr>
      <xdr:spPr>
        <a:xfrm>
          <a:off x="1079500" y="100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1044</xdr:rowOff>
    </xdr:from>
    <xdr:ext cx="534377" cy="259045"/>
    <xdr:sp macro="" textlink="">
      <xdr:nvSpPr>
        <xdr:cNvPr id="151" name="テキスト ボックス 150"/>
        <xdr:cNvSpPr txBox="1"/>
      </xdr:nvSpPr>
      <xdr:spPr>
        <a:xfrm>
          <a:off x="863111" y="101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18878</xdr:rowOff>
    </xdr:from>
    <xdr:to>
      <xdr:col>6</xdr:col>
      <xdr:colOff>511175</xdr:colOff>
      <xdr:row>78</xdr:row>
      <xdr:rowOff>29449</xdr:rowOff>
    </xdr:to>
    <xdr:cxnSp macro="">
      <xdr:nvCxnSpPr>
        <xdr:cNvPr id="180" name="直線コネクタ 179"/>
        <xdr:cNvCxnSpPr/>
      </xdr:nvCxnSpPr>
      <xdr:spPr>
        <a:xfrm flipV="1">
          <a:off x="3797300" y="13391978"/>
          <a:ext cx="8382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29449</xdr:rowOff>
    </xdr:from>
    <xdr:to>
      <xdr:col>5</xdr:col>
      <xdr:colOff>358775</xdr:colOff>
      <xdr:row>78</xdr:row>
      <xdr:rowOff>42666</xdr:rowOff>
    </xdr:to>
    <xdr:cxnSp macro="">
      <xdr:nvCxnSpPr>
        <xdr:cNvPr id="183" name="直線コネクタ 182"/>
        <xdr:cNvCxnSpPr/>
      </xdr:nvCxnSpPr>
      <xdr:spPr>
        <a:xfrm flipV="1">
          <a:off x="2908300" y="13402549"/>
          <a:ext cx="889000" cy="1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69986</xdr:rowOff>
    </xdr:from>
    <xdr:ext cx="599010" cy="259045"/>
    <xdr:sp macro="" textlink="">
      <xdr:nvSpPr>
        <xdr:cNvPr id="185" name="テキスト ボックス 184"/>
        <xdr:cNvSpPr txBox="1"/>
      </xdr:nvSpPr>
      <xdr:spPr>
        <a:xfrm>
          <a:off x="3497794" y="131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38019</xdr:rowOff>
    </xdr:from>
    <xdr:to>
      <xdr:col>4</xdr:col>
      <xdr:colOff>155575</xdr:colOff>
      <xdr:row>78</xdr:row>
      <xdr:rowOff>42666</xdr:rowOff>
    </xdr:to>
    <xdr:cxnSp macro="">
      <xdr:nvCxnSpPr>
        <xdr:cNvPr id="186" name="直線コネクタ 185"/>
        <xdr:cNvCxnSpPr/>
      </xdr:nvCxnSpPr>
      <xdr:spPr>
        <a:xfrm>
          <a:off x="2019300" y="13411119"/>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83879</xdr:rowOff>
    </xdr:from>
    <xdr:ext cx="599010" cy="259045"/>
    <xdr:sp macro="" textlink="">
      <xdr:nvSpPr>
        <xdr:cNvPr id="188" name="テキスト ボックス 187"/>
        <xdr:cNvSpPr txBox="1"/>
      </xdr:nvSpPr>
      <xdr:spPr>
        <a:xfrm>
          <a:off x="2608794" y="1311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31055</xdr:rowOff>
    </xdr:from>
    <xdr:to>
      <xdr:col>2</xdr:col>
      <xdr:colOff>638175</xdr:colOff>
      <xdr:row>78</xdr:row>
      <xdr:rowOff>38019</xdr:rowOff>
    </xdr:to>
    <xdr:cxnSp macro="">
      <xdr:nvCxnSpPr>
        <xdr:cNvPr id="189" name="直線コネクタ 188"/>
        <xdr:cNvCxnSpPr/>
      </xdr:nvCxnSpPr>
      <xdr:spPr>
        <a:xfrm>
          <a:off x="1130300" y="13404155"/>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90930</xdr:rowOff>
    </xdr:from>
    <xdr:ext cx="599010" cy="259045"/>
    <xdr:sp macro="" textlink="">
      <xdr:nvSpPr>
        <xdr:cNvPr id="191" name="テキスト ボックス 190"/>
        <xdr:cNvSpPr txBox="1"/>
      </xdr:nvSpPr>
      <xdr:spPr>
        <a:xfrm>
          <a:off x="1719794" y="13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139528</xdr:rowOff>
    </xdr:from>
    <xdr:to>
      <xdr:col>6</xdr:col>
      <xdr:colOff>561975</xdr:colOff>
      <xdr:row>78</xdr:row>
      <xdr:rowOff>69678</xdr:rowOff>
    </xdr:to>
    <xdr:sp macro="" textlink="">
      <xdr:nvSpPr>
        <xdr:cNvPr id="199" name="円/楕円 198"/>
        <xdr:cNvSpPr/>
      </xdr:nvSpPr>
      <xdr:spPr>
        <a:xfrm>
          <a:off x="4584700" y="133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70698</xdr:rowOff>
    </xdr:from>
    <xdr:ext cx="599010" cy="259045"/>
    <xdr:sp macro="" textlink="">
      <xdr:nvSpPr>
        <xdr:cNvPr id="200" name="民生費該当値テキスト"/>
        <xdr:cNvSpPr txBox="1"/>
      </xdr:nvSpPr>
      <xdr:spPr>
        <a:xfrm>
          <a:off x="4686300" y="1327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150099</xdr:rowOff>
    </xdr:from>
    <xdr:to>
      <xdr:col>5</xdr:col>
      <xdr:colOff>409575</xdr:colOff>
      <xdr:row>78</xdr:row>
      <xdr:rowOff>80249</xdr:rowOff>
    </xdr:to>
    <xdr:sp macro="" textlink="">
      <xdr:nvSpPr>
        <xdr:cNvPr id="201" name="円/楕円 200"/>
        <xdr:cNvSpPr/>
      </xdr:nvSpPr>
      <xdr:spPr>
        <a:xfrm>
          <a:off x="3746500" y="133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71376</xdr:rowOff>
    </xdr:from>
    <xdr:ext cx="534377" cy="259045"/>
    <xdr:sp macro="" textlink="">
      <xdr:nvSpPr>
        <xdr:cNvPr id="202" name="テキスト ボックス 201"/>
        <xdr:cNvSpPr txBox="1"/>
      </xdr:nvSpPr>
      <xdr:spPr>
        <a:xfrm>
          <a:off x="3530111" y="1344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163316</xdr:rowOff>
    </xdr:from>
    <xdr:to>
      <xdr:col>4</xdr:col>
      <xdr:colOff>206375</xdr:colOff>
      <xdr:row>78</xdr:row>
      <xdr:rowOff>93466</xdr:rowOff>
    </xdr:to>
    <xdr:sp macro="" textlink="">
      <xdr:nvSpPr>
        <xdr:cNvPr id="203" name="円/楕円 202"/>
        <xdr:cNvSpPr/>
      </xdr:nvSpPr>
      <xdr:spPr>
        <a:xfrm>
          <a:off x="2857500" y="133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84593</xdr:rowOff>
    </xdr:from>
    <xdr:ext cx="534377" cy="259045"/>
    <xdr:sp macro="" textlink="">
      <xdr:nvSpPr>
        <xdr:cNvPr id="204" name="テキスト ボックス 203"/>
        <xdr:cNvSpPr txBox="1"/>
      </xdr:nvSpPr>
      <xdr:spPr>
        <a:xfrm>
          <a:off x="2641111" y="134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158669</xdr:rowOff>
    </xdr:from>
    <xdr:to>
      <xdr:col>3</xdr:col>
      <xdr:colOff>3175</xdr:colOff>
      <xdr:row>78</xdr:row>
      <xdr:rowOff>88819</xdr:rowOff>
    </xdr:to>
    <xdr:sp macro="" textlink="">
      <xdr:nvSpPr>
        <xdr:cNvPr id="205" name="円/楕円 204"/>
        <xdr:cNvSpPr/>
      </xdr:nvSpPr>
      <xdr:spPr>
        <a:xfrm>
          <a:off x="19685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79946</xdr:rowOff>
    </xdr:from>
    <xdr:ext cx="534377" cy="259045"/>
    <xdr:sp macro="" textlink="">
      <xdr:nvSpPr>
        <xdr:cNvPr id="206" name="テキスト ボックス 205"/>
        <xdr:cNvSpPr txBox="1"/>
      </xdr:nvSpPr>
      <xdr:spPr>
        <a:xfrm>
          <a:off x="1752111" y="134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151705</xdr:rowOff>
    </xdr:from>
    <xdr:to>
      <xdr:col>1</xdr:col>
      <xdr:colOff>485775</xdr:colOff>
      <xdr:row>78</xdr:row>
      <xdr:rowOff>81855</xdr:rowOff>
    </xdr:to>
    <xdr:sp macro="" textlink="">
      <xdr:nvSpPr>
        <xdr:cNvPr id="207" name="円/楕円 206"/>
        <xdr:cNvSpPr/>
      </xdr:nvSpPr>
      <xdr:spPr>
        <a:xfrm>
          <a:off x="1079500" y="133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72982</xdr:rowOff>
    </xdr:from>
    <xdr:ext cx="534377" cy="259045"/>
    <xdr:sp macro="" textlink="">
      <xdr:nvSpPr>
        <xdr:cNvPr id="208" name="テキスト ボックス 207"/>
        <xdr:cNvSpPr txBox="1"/>
      </xdr:nvSpPr>
      <xdr:spPr>
        <a:xfrm>
          <a:off x="863111" y="1344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73667</xdr:rowOff>
    </xdr:from>
    <xdr:to>
      <xdr:col>6</xdr:col>
      <xdr:colOff>511175</xdr:colOff>
      <xdr:row>99</xdr:row>
      <xdr:rowOff>131911</xdr:rowOff>
    </xdr:to>
    <xdr:cxnSp macro="">
      <xdr:nvCxnSpPr>
        <xdr:cNvPr id="240" name="直線コネクタ 239"/>
        <xdr:cNvCxnSpPr/>
      </xdr:nvCxnSpPr>
      <xdr:spPr>
        <a:xfrm>
          <a:off x="3797300" y="17047217"/>
          <a:ext cx="838200" cy="5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43362</xdr:rowOff>
    </xdr:from>
    <xdr:to>
      <xdr:col>5</xdr:col>
      <xdr:colOff>358775</xdr:colOff>
      <xdr:row>99</xdr:row>
      <xdr:rowOff>73667</xdr:rowOff>
    </xdr:to>
    <xdr:cxnSp macro="">
      <xdr:nvCxnSpPr>
        <xdr:cNvPr id="243" name="直線コネクタ 242"/>
        <xdr:cNvCxnSpPr/>
      </xdr:nvCxnSpPr>
      <xdr:spPr>
        <a:xfrm>
          <a:off x="2908300" y="17016912"/>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16142</xdr:rowOff>
    </xdr:from>
    <xdr:to>
      <xdr:col>4</xdr:col>
      <xdr:colOff>155575</xdr:colOff>
      <xdr:row>99</xdr:row>
      <xdr:rowOff>43362</xdr:rowOff>
    </xdr:to>
    <xdr:cxnSp macro="">
      <xdr:nvCxnSpPr>
        <xdr:cNvPr id="246" name="直線コネクタ 245"/>
        <xdr:cNvCxnSpPr/>
      </xdr:nvCxnSpPr>
      <xdr:spPr>
        <a:xfrm>
          <a:off x="2019300" y="16989692"/>
          <a:ext cx="8890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142316</xdr:rowOff>
    </xdr:from>
    <xdr:ext cx="534377" cy="259045"/>
    <xdr:sp macro="" textlink="">
      <xdr:nvSpPr>
        <xdr:cNvPr id="248" name="テキスト ボックス 247"/>
        <xdr:cNvSpPr txBox="1"/>
      </xdr:nvSpPr>
      <xdr:spPr>
        <a:xfrm>
          <a:off x="2641111" y="166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166625</xdr:rowOff>
    </xdr:from>
    <xdr:to>
      <xdr:col>2</xdr:col>
      <xdr:colOff>638175</xdr:colOff>
      <xdr:row>99</xdr:row>
      <xdr:rowOff>16142</xdr:rowOff>
    </xdr:to>
    <xdr:cxnSp macro="">
      <xdr:nvCxnSpPr>
        <xdr:cNvPr id="249" name="直線コネクタ 248"/>
        <xdr:cNvCxnSpPr/>
      </xdr:nvCxnSpPr>
      <xdr:spPr>
        <a:xfrm>
          <a:off x="1130300" y="16968725"/>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143640</xdr:rowOff>
    </xdr:from>
    <xdr:ext cx="534377" cy="259045"/>
    <xdr:sp macro="" textlink="">
      <xdr:nvSpPr>
        <xdr:cNvPr id="253" name="テキスト ボックス 252"/>
        <xdr:cNvSpPr txBox="1"/>
      </xdr:nvSpPr>
      <xdr:spPr>
        <a:xfrm>
          <a:off x="863111" y="16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81111</xdr:rowOff>
    </xdr:from>
    <xdr:to>
      <xdr:col>6</xdr:col>
      <xdr:colOff>561975</xdr:colOff>
      <xdr:row>100</xdr:row>
      <xdr:rowOff>11261</xdr:rowOff>
    </xdr:to>
    <xdr:sp macro="" textlink="">
      <xdr:nvSpPr>
        <xdr:cNvPr id="259" name="円/楕円 258"/>
        <xdr:cNvSpPr/>
      </xdr:nvSpPr>
      <xdr:spPr>
        <a:xfrm>
          <a:off x="4584700" y="170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167488</xdr:rowOff>
    </xdr:from>
    <xdr:ext cx="534377" cy="259045"/>
    <xdr:sp macro="" textlink="">
      <xdr:nvSpPr>
        <xdr:cNvPr id="260" name="衛生費該当値テキスト"/>
        <xdr:cNvSpPr txBox="1"/>
      </xdr:nvSpPr>
      <xdr:spPr>
        <a:xfrm>
          <a:off x="4686300" y="169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17,977</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22867</xdr:rowOff>
    </xdr:from>
    <xdr:to>
      <xdr:col>5</xdr:col>
      <xdr:colOff>409575</xdr:colOff>
      <xdr:row>99</xdr:row>
      <xdr:rowOff>124467</xdr:rowOff>
    </xdr:to>
    <xdr:sp macro="" textlink="">
      <xdr:nvSpPr>
        <xdr:cNvPr id="261" name="円/楕円 260"/>
        <xdr:cNvSpPr/>
      </xdr:nvSpPr>
      <xdr:spPr>
        <a:xfrm>
          <a:off x="3746500" y="1699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115594</xdr:rowOff>
    </xdr:from>
    <xdr:ext cx="534377" cy="259045"/>
    <xdr:sp macro="" textlink="">
      <xdr:nvSpPr>
        <xdr:cNvPr id="262" name="テキスト ボックス 261"/>
        <xdr:cNvSpPr txBox="1"/>
      </xdr:nvSpPr>
      <xdr:spPr>
        <a:xfrm>
          <a:off x="3530111" y="1708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164012</xdr:rowOff>
    </xdr:from>
    <xdr:to>
      <xdr:col>4</xdr:col>
      <xdr:colOff>206375</xdr:colOff>
      <xdr:row>99</xdr:row>
      <xdr:rowOff>94162</xdr:rowOff>
    </xdr:to>
    <xdr:sp macro="" textlink="">
      <xdr:nvSpPr>
        <xdr:cNvPr id="263" name="円/楕円 262"/>
        <xdr:cNvSpPr/>
      </xdr:nvSpPr>
      <xdr:spPr>
        <a:xfrm>
          <a:off x="2857500" y="1696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85289</xdr:rowOff>
    </xdr:from>
    <xdr:ext cx="534377" cy="259045"/>
    <xdr:sp macro="" textlink="">
      <xdr:nvSpPr>
        <xdr:cNvPr id="264" name="テキスト ボックス 263"/>
        <xdr:cNvSpPr txBox="1"/>
      </xdr:nvSpPr>
      <xdr:spPr>
        <a:xfrm>
          <a:off x="2641111" y="1705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136792</xdr:rowOff>
    </xdr:from>
    <xdr:to>
      <xdr:col>3</xdr:col>
      <xdr:colOff>3175</xdr:colOff>
      <xdr:row>99</xdr:row>
      <xdr:rowOff>66942</xdr:rowOff>
    </xdr:to>
    <xdr:sp macro="" textlink="">
      <xdr:nvSpPr>
        <xdr:cNvPr id="265" name="円/楕円 264"/>
        <xdr:cNvSpPr/>
      </xdr:nvSpPr>
      <xdr:spPr>
        <a:xfrm>
          <a:off x="1968500" y="169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58069</xdr:rowOff>
    </xdr:from>
    <xdr:ext cx="534377" cy="259045"/>
    <xdr:sp macro="" textlink="">
      <xdr:nvSpPr>
        <xdr:cNvPr id="266" name="テキスト ボックス 265"/>
        <xdr:cNvSpPr txBox="1"/>
      </xdr:nvSpPr>
      <xdr:spPr>
        <a:xfrm>
          <a:off x="1752111" y="1703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115825</xdr:rowOff>
    </xdr:from>
    <xdr:to>
      <xdr:col>1</xdr:col>
      <xdr:colOff>485775</xdr:colOff>
      <xdr:row>99</xdr:row>
      <xdr:rowOff>45975</xdr:rowOff>
    </xdr:to>
    <xdr:sp macro="" textlink="">
      <xdr:nvSpPr>
        <xdr:cNvPr id="267" name="円/楕円 266"/>
        <xdr:cNvSpPr/>
      </xdr:nvSpPr>
      <xdr:spPr>
        <a:xfrm>
          <a:off x="1079500" y="169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37102</xdr:rowOff>
    </xdr:from>
    <xdr:ext cx="534377" cy="259045"/>
    <xdr:sp macro="" textlink="">
      <xdr:nvSpPr>
        <xdr:cNvPr id="268" name="テキスト ボックス 267"/>
        <xdr:cNvSpPr txBox="1"/>
      </xdr:nvSpPr>
      <xdr:spPr>
        <a:xfrm>
          <a:off x="863111" y="17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139243</xdr:rowOff>
    </xdr:from>
    <xdr:to>
      <xdr:col>15</xdr:col>
      <xdr:colOff>180975</xdr:colOff>
      <xdr:row>38</xdr:row>
      <xdr:rowOff>139243</xdr:rowOff>
    </xdr:to>
    <xdr:cxnSp macro="">
      <xdr:nvCxnSpPr>
        <xdr:cNvPr id="295" name="直線コネクタ 294"/>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139014</xdr:rowOff>
    </xdr:from>
    <xdr:to>
      <xdr:col>14</xdr:col>
      <xdr:colOff>28575</xdr:colOff>
      <xdr:row>38</xdr:row>
      <xdr:rowOff>139243</xdr:rowOff>
    </xdr:to>
    <xdr:cxnSp macro="">
      <xdr:nvCxnSpPr>
        <xdr:cNvPr id="298" name="直線コネクタ 297"/>
        <xdr:cNvCxnSpPr/>
      </xdr:nvCxnSpPr>
      <xdr:spPr>
        <a:xfrm>
          <a:off x="8750300" y="665411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102328</xdr:rowOff>
    </xdr:from>
    <xdr:ext cx="469744" cy="259045"/>
    <xdr:sp macro="" textlink="">
      <xdr:nvSpPr>
        <xdr:cNvPr id="300" name="テキスト ボックス 299"/>
        <xdr:cNvSpPr txBox="1"/>
      </xdr:nvSpPr>
      <xdr:spPr>
        <a:xfrm>
          <a:off x="9404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116840</xdr:rowOff>
    </xdr:from>
    <xdr:to>
      <xdr:col>12</xdr:col>
      <xdr:colOff>511175</xdr:colOff>
      <xdr:row>38</xdr:row>
      <xdr:rowOff>139014</xdr:rowOff>
    </xdr:to>
    <xdr:cxnSp macro="">
      <xdr:nvCxnSpPr>
        <xdr:cNvPr id="301" name="直線コネクタ 300"/>
        <xdr:cNvCxnSpPr/>
      </xdr:nvCxnSpPr>
      <xdr:spPr>
        <a:xfrm>
          <a:off x="7861300" y="5946140"/>
          <a:ext cx="889000" cy="70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85065</xdr:rowOff>
    </xdr:from>
    <xdr:to>
      <xdr:col>11</xdr:col>
      <xdr:colOff>307975</xdr:colOff>
      <xdr:row>34</xdr:row>
      <xdr:rowOff>116840</xdr:rowOff>
    </xdr:to>
    <xdr:cxnSp macro="">
      <xdr:nvCxnSpPr>
        <xdr:cNvPr id="304" name="直線コネクタ 303"/>
        <xdr:cNvCxnSpPr/>
      </xdr:nvCxnSpPr>
      <xdr:spPr>
        <a:xfrm>
          <a:off x="6972300" y="591436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75557</xdr:rowOff>
    </xdr:from>
    <xdr:ext cx="469744" cy="259045"/>
    <xdr:sp macro="" textlink="">
      <xdr:nvSpPr>
        <xdr:cNvPr id="306" name="テキスト ボックス 305"/>
        <xdr:cNvSpPr txBox="1"/>
      </xdr:nvSpPr>
      <xdr:spPr>
        <a:xfrm>
          <a:off x="7626427"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43781</xdr:rowOff>
    </xdr:from>
    <xdr:ext cx="469744" cy="259045"/>
    <xdr:sp macro="" textlink="">
      <xdr:nvSpPr>
        <xdr:cNvPr id="308" name="テキスト ボックス 307"/>
        <xdr:cNvSpPr txBox="1"/>
      </xdr:nvSpPr>
      <xdr:spPr>
        <a:xfrm>
          <a:off x="6737427" y="604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88443</xdr:rowOff>
    </xdr:from>
    <xdr:to>
      <xdr:col>15</xdr:col>
      <xdr:colOff>231775</xdr:colOff>
      <xdr:row>39</xdr:row>
      <xdr:rowOff>18593</xdr:rowOff>
    </xdr:to>
    <xdr:sp macro="" textlink="">
      <xdr:nvSpPr>
        <xdr:cNvPr id="314" name="円/楕円 313"/>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3370</xdr:rowOff>
    </xdr:from>
    <xdr:ext cx="249299" cy="259045"/>
    <xdr:sp macro="" textlink="">
      <xdr:nvSpPr>
        <xdr:cNvPr id="315"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88443</xdr:rowOff>
    </xdr:from>
    <xdr:to>
      <xdr:col>14</xdr:col>
      <xdr:colOff>79375</xdr:colOff>
      <xdr:row>39</xdr:row>
      <xdr:rowOff>18593</xdr:rowOff>
    </xdr:to>
    <xdr:sp macro="" textlink="">
      <xdr:nvSpPr>
        <xdr:cNvPr id="316" name="円/楕円 315"/>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9720</xdr:rowOff>
    </xdr:from>
    <xdr:ext cx="249299" cy="259045"/>
    <xdr:sp macro="" textlink="">
      <xdr:nvSpPr>
        <xdr:cNvPr id="317" name="テキスト ボックス 316"/>
        <xdr:cNvSpPr txBox="1"/>
      </xdr:nvSpPr>
      <xdr:spPr>
        <a:xfrm>
          <a:off x="9514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88214</xdr:rowOff>
    </xdr:from>
    <xdr:to>
      <xdr:col>12</xdr:col>
      <xdr:colOff>561975</xdr:colOff>
      <xdr:row>39</xdr:row>
      <xdr:rowOff>18364</xdr:rowOff>
    </xdr:to>
    <xdr:sp macro="" textlink="">
      <xdr:nvSpPr>
        <xdr:cNvPr id="318" name="円/楕円 317"/>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9491</xdr:rowOff>
    </xdr:from>
    <xdr:ext cx="249299" cy="259045"/>
    <xdr:sp macro="" textlink="">
      <xdr:nvSpPr>
        <xdr:cNvPr id="319" name="テキスト ボックス 318"/>
        <xdr:cNvSpPr txBox="1"/>
      </xdr:nvSpPr>
      <xdr:spPr>
        <a:xfrm>
          <a:off x="8625649"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66040</xdr:rowOff>
    </xdr:from>
    <xdr:to>
      <xdr:col>11</xdr:col>
      <xdr:colOff>358775</xdr:colOff>
      <xdr:row>34</xdr:row>
      <xdr:rowOff>167640</xdr:rowOff>
    </xdr:to>
    <xdr:sp macro="" textlink="">
      <xdr:nvSpPr>
        <xdr:cNvPr id="320" name="円/楕円 319"/>
        <xdr:cNvSpPr/>
      </xdr:nvSpPr>
      <xdr:spPr>
        <a:xfrm>
          <a:off x="781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12717</xdr:rowOff>
    </xdr:from>
    <xdr:ext cx="469744" cy="259045"/>
    <xdr:sp macro="" textlink="">
      <xdr:nvSpPr>
        <xdr:cNvPr id="321" name="テキスト ボックス 320"/>
        <xdr:cNvSpPr txBox="1"/>
      </xdr:nvSpPr>
      <xdr:spPr>
        <a:xfrm>
          <a:off x="7626427"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34265</xdr:rowOff>
    </xdr:from>
    <xdr:to>
      <xdr:col>10</xdr:col>
      <xdr:colOff>155575</xdr:colOff>
      <xdr:row>34</xdr:row>
      <xdr:rowOff>135865</xdr:rowOff>
    </xdr:to>
    <xdr:sp macro="" textlink="">
      <xdr:nvSpPr>
        <xdr:cNvPr id="322" name="円/楕円 321"/>
        <xdr:cNvSpPr/>
      </xdr:nvSpPr>
      <xdr:spPr>
        <a:xfrm>
          <a:off x="6921500" y="58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152392</xdr:rowOff>
    </xdr:from>
    <xdr:ext cx="469744" cy="259045"/>
    <xdr:sp macro="" textlink="">
      <xdr:nvSpPr>
        <xdr:cNvPr id="323" name="テキスト ボックス 322"/>
        <xdr:cNvSpPr txBox="1"/>
      </xdr:nvSpPr>
      <xdr:spPr>
        <a:xfrm>
          <a:off x="6737427" y="563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128887</xdr:rowOff>
    </xdr:from>
    <xdr:to>
      <xdr:col>15</xdr:col>
      <xdr:colOff>180975</xdr:colOff>
      <xdr:row>55</xdr:row>
      <xdr:rowOff>111308</xdr:rowOff>
    </xdr:to>
    <xdr:cxnSp macro="">
      <xdr:nvCxnSpPr>
        <xdr:cNvPr id="350" name="直線コネクタ 349"/>
        <xdr:cNvCxnSpPr/>
      </xdr:nvCxnSpPr>
      <xdr:spPr>
        <a:xfrm flipV="1">
          <a:off x="9639300" y="9387187"/>
          <a:ext cx="838200" cy="15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54592</xdr:rowOff>
    </xdr:from>
    <xdr:to>
      <xdr:col>14</xdr:col>
      <xdr:colOff>28575</xdr:colOff>
      <xdr:row>55</xdr:row>
      <xdr:rowOff>111308</xdr:rowOff>
    </xdr:to>
    <xdr:cxnSp macro="">
      <xdr:nvCxnSpPr>
        <xdr:cNvPr id="353" name="直線コネクタ 352"/>
        <xdr:cNvCxnSpPr/>
      </xdr:nvCxnSpPr>
      <xdr:spPr>
        <a:xfrm>
          <a:off x="8750300" y="9484342"/>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54592</xdr:rowOff>
    </xdr:from>
    <xdr:to>
      <xdr:col>12</xdr:col>
      <xdr:colOff>511175</xdr:colOff>
      <xdr:row>58</xdr:row>
      <xdr:rowOff>185</xdr:rowOff>
    </xdr:to>
    <xdr:cxnSp macro="">
      <xdr:nvCxnSpPr>
        <xdr:cNvPr id="356" name="直線コネクタ 355"/>
        <xdr:cNvCxnSpPr/>
      </xdr:nvCxnSpPr>
      <xdr:spPr>
        <a:xfrm flipV="1">
          <a:off x="7861300" y="9484342"/>
          <a:ext cx="889000" cy="4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127517</xdr:rowOff>
    </xdr:from>
    <xdr:ext cx="534377" cy="259045"/>
    <xdr:sp macro="" textlink="">
      <xdr:nvSpPr>
        <xdr:cNvPr id="358" name="テキスト ボックス 357"/>
        <xdr:cNvSpPr txBox="1"/>
      </xdr:nvSpPr>
      <xdr:spPr>
        <a:xfrm>
          <a:off x="8483111" y="97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164732</xdr:rowOff>
    </xdr:from>
    <xdr:to>
      <xdr:col>11</xdr:col>
      <xdr:colOff>307975</xdr:colOff>
      <xdr:row>58</xdr:row>
      <xdr:rowOff>185</xdr:rowOff>
    </xdr:to>
    <xdr:cxnSp macro="">
      <xdr:nvCxnSpPr>
        <xdr:cNvPr id="359" name="直線コネクタ 358"/>
        <xdr:cNvCxnSpPr/>
      </xdr:nvCxnSpPr>
      <xdr:spPr>
        <a:xfrm>
          <a:off x="6972300" y="9937382"/>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26433</xdr:rowOff>
    </xdr:from>
    <xdr:ext cx="534377" cy="259045"/>
    <xdr:sp macro="" textlink="">
      <xdr:nvSpPr>
        <xdr:cNvPr id="361" name="テキスト ボックス 360"/>
        <xdr:cNvSpPr txBox="1"/>
      </xdr:nvSpPr>
      <xdr:spPr>
        <a:xfrm>
          <a:off x="7594111" y="9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39418</xdr:rowOff>
    </xdr:from>
    <xdr:ext cx="534377" cy="259045"/>
    <xdr:sp macro="" textlink="">
      <xdr:nvSpPr>
        <xdr:cNvPr id="363" name="テキスト ボックス 362"/>
        <xdr:cNvSpPr txBox="1"/>
      </xdr:nvSpPr>
      <xdr:spPr>
        <a:xfrm>
          <a:off x="6705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78087</xdr:rowOff>
    </xdr:from>
    <xdr:to>
      <xdr:col>15</xdr:col>
      <xdr:colOff>231775</xdr:colOff>
      <xdr:row>55</xdr:row>
      <xdr:rowOff>8237</xdr:rowOff>
    </xdr:to>
    <xdr:sp macro="" textlink="">
      <xdr:nvSpPr>
        <xdr:cNvPr id="369" name="円/楕円 368"/>
        <xdr:cNvSpPr/>
      </xdr:nvSpPr>
      <xdr:spPr>
        <a:xfrm>
          <a:off x="10426700" y="93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100964</xdr:rowOff>
    </xdr:from>
    <xdr:ext cx="534377" cy="259045"/>
    <xdr:sp macro="" textlink="">
      <xdr:nvSpPr>
        <xdr:cNvPr id="370" name="農林水産業費該当値テキスト"/>
        <xdr:cNvSpPr txBox="1"/>
      </xdr:nvSpPr>
      <xdr:spPr>
        <a:xfrm>
          <a:off x="10528300" y="918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60508</xdr:rowOff>
    </xdr:from>
    <xdr:to>
      <xdr:col>14</xdr:col>
      <xdr:colOff>79375</xdr:colOff>
      <xdr:row>55</xdr:row>
      <xdr:rowOff>162108</xdr:rowOff>
    </xdr:to>
    <xdr:sp macro="" textlink="">
      <xdr:nvSpPr>
        <xdr:cNvPr id="371" name="円/楕円 370"/>
        <xdr:cNvSpPr/>
      </xdr:nvSpPr>
      <xdr:spPr>
        <a:xfrm>
          <a:off x="9588500" y="94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7185</xdr:rowOff>
    </xdr:from>
    <xdr:ext cx="534377" cy="259045"/>
    <xdr:sp macro="" textlink="">
      <xdr:nvSpPr>
        <xdr:cNvPr id="372" name="テキスト ボックス 371"/>
        <xdr:cNvSpPr txBox="1"/>
      </xdr:nvSpPr>
      <xdr:spPr>
        <a:xfrm>
          <a:off x="9372111" y="926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3792</xdr:rowOff>
    </xdr:from>
    <xdr:to>
      <xdr:col>12</xdr:col>
      <xdr:colOff>561975</xdr:colOff>
      <xdr:row>55</xdr:row>
      <xdr:rowOff>105392</xdr:rowOff>
    </xdr:to>
    <xdr:sp macro="" textlink="">
      <xdr:nvSpPr>
        <xdr:cNvPr id="373" name="円/楕円 372"/>
        <xdr:cNvSpPr/>
      </xdr:nvSpPr>
      <xdr:spPr>
        <a:xfrm>
          <a:off x="8699500" y="94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121919</xdr:rowOff>
    </xdr:from>
    <xdr:ext cx="534377" cy="259045"/>
    <xdr:sp macro="" textlink="">
      <xdr:nvSpPr>
        <xdr:cNvPr id="374" name="テキスト ボックス 373"/>
        <xdr:cNvSpPr txBox="1"/>
      </xdr:nvSpPr>
      <xdr:spPr>
        <a:xfrm>
          <a:off x="8483111" y="92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120835</xdr:rowOff>
    </xdr:from>
    <xdr:to>
      <xdr:col>11</xdr:col>
      <xdr:colOff>358775</xdr:colOff>
      <xdr:row>58</xdr:row>
      <xdr:rowOff>50985</xdr:rowOff>
    </xdr:to>
    <xdr:sp macro="" textlink="">
      <xdr:nvSpPr>
        <xdr:cNvPr id="375" name="円/楕円 374"/>
        <xdr:cNvSpPr/>
      </xdr:nvSpPr>
      <xdr:spPr>
        <a:xfrm>
          <a:off x="7810500" y="98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42112</xdr:rowOff>
    </xdr:from>
    <xdr:ext cx="469744" cy="259045"/>
    <xdr:sp macro="" textlink="">
      <xdr:nvSpPr>
        <xdr:cNvPr id="376" name="テキスト ボックス 375"/>
        <xdr:cNvSpPr txBox="1"/>
      </xdr:nvSpPr>
      <xdr:spPr>
        <a:xfrm>
          <a:off x="7626427" y="99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113932</xdr:rowOff>
    </xdr:from>
    <xdr:to>
      <xdr:col>10</xdr:col>
      <xdr:colOff>155575</xdr:colOff>
      <xdr:row>58</xdr:row>
      <xdr:rowOff>44082</xdr:rowOff>
    </xdr:to>
    <xdr:sp macro="" textlink="">
      <xdr:nvSpPr>
        <xdr:cNvPr id="377" name="円/楕円 376"/>
        <xdr:cNvSpPr/>
      </xdr:nvSpPr>
      <xdr:spPr>
        <a:xfrm>
          <a:off x="6921500" y="98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35209</xdr:rowOff>
    </xdr:from>
    <xdr:ext cx="469744" cy="259045"/>
    <xdr:sp macro="" textlink="">
      <xdr:nvSpPr>
        <xdr:cNvPr id="378" name="テキスト ボックス 377"/>
        <xdr:cNvSpPr txBox="1"/>
      </xdr:nvSpPr>
      <xdr:spPr>
        <a:xfrm>
          <a:off x="6737427" y="997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15211</xdr:rowOff>
    </xdr:from>
    <xdr:to>
      <xdr:col>15</xdr:col>
      <xdr:colOff>180975</xdr:colOff>
      <xdr:row>79</xdr:row>
      <xdr:rowOff>72851</xdr:rowOff>
    </xdr:to>
    <xdr:cxnSp macro="">
      <xdr:nvCxnSpPr>
        <xdr:cNvPr id="409" name="直線コネクタ 408"/>
        <xdr:cNvCxnSpPr/>
      </xdr:nvCxnSpPr>
      <xdr:spPr>
        <a:xfrm flipV="1">
          <a:off x="9639300" y="13559761"/>
          <a:ext cx="8382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72851</xdr:rowOff>
    </xdr:from>
    <xdr:to>
      <xdr:col>14</xdr:col>
      <xdr:colOff>28575</xdr:colOff>
      <xdr:row>79</xdr:row>
      <xdr:rowOff>76051</xdr:rowOff>
    </xdr:to>
    <xdr:cxnSp macro="">
      <xdr:nvCxnSpPr>
        <xdr:cNvPr id="412" name="直線コネクタ 411"/>
        <xdr:cNvCxnSpPr/>
      </xdr:nvCxnSpPr>
      <xdr:spPr>
        <a:xfrm flipV="1">
          <a:off x="8750300" y="136174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161927</xdr:rowOff>
    </xdr:from>
    <xdr:ext cx="534377" cy="259045"/>
    <xdr:sp macro="" textlink="">
      <xdr:nvSpPr>
        <xdr:cNvPr id="414" name="テキスト ボックス 413"/>
        <xdr:cNvSpPr txBox="1"/>
      </xdr:nvSpPr>
      <xdr:spPr>
        <a:xfrm>
          <a:off x="9372111" y="130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74484</xdr:rowOff>
    </xdr:from>
    <xdr:to>
      <xdr:col>12</xdr:col>
      <xdr:colOff>511175</xdr:colOff>
      <xdr:row>79</xdr:row>
      <xdr:rowOff>76051</xdr:rowOff>
    </xdr:to>
    <xdr:cxnSp macro="">
      <xdr:nvCxnSpPr>
        <xdr:cNvPr id="415" name="直線コネクタ 414"/>
        <xdr:cNvCxnSpPr/>
      </xdr:nvCxnSpPr>
      <xdr:spPr>
        <a:xfrm>
          <a:off x="7861300" y="13619034"/>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74484</xdr:rowOff>
    </xdr:from>
    <xdr:to>
      <xdr:col>11</xdr:col>
      <xdr:colOff>307975</xdr:colOff>
      <xdr:row>79</xdr:row>
      <xdr:rowOff>76214</xdr:rowOff>
    </xdr:to>
    <xdr:cxnSp macro="">
      <xdr:nvCxnSpPr>
        <xdr:cNvPr id="418" name="直線コネクタ 417"/>
        <xdr:cNvCxnSpPr/>
      </xdr:nvCxnSpPr>
      <xdr:spPr>
        <a:xfrm flipV="1">
          <a:off x="6972300" y="13619034"/>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69508</xdr:rowOff>
    </xdr:from>
    <xdr:ext cx="469744" cy="259045"/>
    <xdr:sp macro="" textlink="">
      <xdr:nvSpPr>
        <xdr:cNvPr id="420" name="テキスト ボックス 419"/>
        <xdr:cNvSpPr txBox="1"/>
      </xdr:nvSpPr>
      <xdr:spPr>
        <a:xfrm>
          <a:off x="7626427" y="130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66339</xdr:rowOff>
    </xdr:from>
    <xdr:ext cx="469744" cy="259045"/>
    <xdr:sp macro="" textlink="">
      <xdr:nvSpPr>
        <xdr:cNvPr id="422" name="テキスト ボックス 421"/>
        <xdr:cNvSpPr txBox="1"/>
      </xdr:nvSpPr>
      <xdr:spPr>
        <a:xfrm>
          <a:off x="6737427" y="1309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135861</xdr:rowOff>
    </xdr:from>
    <xdr:to>
      <xdr:col>15</xdr:col>
      <xdr:colOff>231775</xdr:colOff>
      <xdr:row>79</xdr:row>
      <xdr:rowOff>66011</xdr:rowOff>
    </xdr:to>
    <xdr:sp macro="" textlink="">
      <xdr:nvSpPr>
        <xdr:cNvPr id="428" name="円/楕円 427"/>
        <xdr:cNvSpPr/>
      </xdr:nvSpPr>
      <xdr:spPr>
        <a:xfrm>
          <a:off x="10426700" y="135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50788</xdr:rowOff>
    </xdr:from>
    <xdr:ext cx="469744" cy="259045"/>
    <xdr:sp macro="" textlink="">
      <xdr:nvSpPr>
        <xdr:cNvPr id="429" name="商工費該当値テキスト"/>
        <xdr:cNvSpPr txBox="1"/>
      </xdr:nvSpPr>
      <xdr:spPr>
        <a:xfrm>
          <a:off x="10528300" y="1342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22051</xdr:rowOff>
    </xdr:from>
    <xdr:to>
      <xdr:col>14</xdr:col>
      <xdr:colOff>79375</xdr:colOff>
      <xdr:row>79</xdr:row>
      <xdr:rowOff>123651</xdr:rowOff>
    </xdr:to>
    <xdr:sp macro="" textlink="">
      <xdr:nvSpPr>
        <xdr:cNvPr id="430" name="円/楕円 429"/>
        <xdr:cNvSpPr/>
      </xdr:nvSpPr>
      <xdr:spPr>
        <a:xfrm>
          <a:off x="9588500" y="135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114778</xdr:rowOff>
    </xdr:from>
    <xdr:ext cx="378565" cy="259045"/>
    <xdr:sp macro="" textlink="">
      <xdr:nvSpPr>
        <xdr:cNvPr id="431" name="テキスト ボックス 430"/>
        <xdr:cNvSpPr txBox="1"/>
      </xdr:nvSpPr>
      <xdr:spPr>
        <a:xfrm>
          <a:off x="9450017" y="13659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25251</xdr:rowOff>
    </xdr:from>
    <xdr:to>
      <xdr:col>12</xdr:col>
      <xdr:colOff>561975</xdr:colOff>
      <xdr:row>79</xdr:row>
      <xdr:rowOff>126851</xdr:rowOff>
    </xdr:to>
    <xdr:sp macro="" textlink="">
      <xdr:nvSpPr>
        <xdr:cNvPr id="432" name="円/楕円 431"/>
        <xdr:cNvSpPr/>
      </xdr:nvSpPr>
      <xdr:spPr>
        <a:xfrm>
          <a:off x="8699500" y="1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117978</xdr:rowOff>
    </xdr:from>
    <xdr:ext cx="378565" cy="259045"/>
    <xdr:sp macro="" textlink="">
      <xdr:nvSpPr>
        <xdr:cNvPr id="433" name="テキスト ボックス 432"/>
        <xdr:cNvSpPr txBox="1"/>
      </xdr:nvSpPr>
      <xdr:spPr>
        <a:xfrm>
          <a:off x="8561017" y="13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23684</xdr:rowOff>
    </xdr:from>
    <xdr:to>
      <xdr:col>11</xdr:col>
      <xdr:colOff>358775</xdr:colOff>
      <xdr:row>79</xdr:row>
      <xdr:rowOff>125284</xdr:rowOff>
    </xdr:to>
    <xdr:sp macro="" textlink="">
      <xdr:nvSpPr>
        <xdr:cNvPr id="434" name="円/楕円 433"/>
        <xdr:cNvSpPr/>
      </xdr:nvSpPr>
      <xdr:spPr>
        <a:xfrm>
          <a:off x="7810500" y="135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116411</xdr:rowOff>
    </xdr:from>
    <xdr:ext cx="378565" cy="259045"/>
    <xdr:sp macro="" textlink="">
      <xdr:nvSpPr>
        <xdr:cNvPr id="435" name="テキスト ボックス 434"/>
        <xdr:cNvSpPr txBox="1"/>
      </xdr:nvSpPr>
      <xdr:spPr>
        <a:xfrm>
          <a:off x="7672017" y="13660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25414</xdr:rowOff>
    </xdr:from>
    <xdr:to>
      <xdr:col>10</xdr:col>
      <xdr:colOff>155575</xdr:colOff>
      <xdr:row>79</xdr:row>
      <xdr:rowOff>127014</xdr:rowOff>
    </xdr:to>
    <xdr:sp macro="" textlink="">
      <xdr:nvSpPr>
        <xdr:cNvPr id="436" name="円/楕円 435"/>
        <xdr:cNvSpPr/>
      </xdr:nvSpPr>
      <xdr:spPr>
        <a:xfrm>
          <a:off x="6921500" y="135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118141</xdr:rowOff>
    </xdr:from>
    <xdr:ext cx="378565" cy="259045"/>
    <xdr:sp macro="" textlink="">
      <xdr:nvSpPr>
        <xdr:cNvPr id="437" name="テキスト ボックス 436"/>
        <xdr:cNvSpPr txBox="1"/>
      </xdr:nvSpPr>
      <xdr:spPr>
        <a:xfrm>
          <a:off x="6783017" y="1366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14931</xdr:rowOff>
    </xdr:from>
    <xdr:to>
      <xdr:col>15</xdr:col>
      <xdr:colOff>180975</xdr:colOff>
      <xdr:row>98</xdr:row>
      <xdr:rowOff>27625</xdr:rowOff>
    </xdr:to>
    <xdr:cxnSp macro="">
      <xdr:nvCxnSpPr>
        <xdr:cNvPr id="466" name="直線コネクタ 465"/>
        <xdr:cNvCxnSpPr/>
      </xdr:nvCxnSpPr>
      <xdr:spPr>
        <a:xfrm flipV="1">
          <a:off x="9639300" y="16817031"/>
          <a:ext cx="8382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27625</xdr:rowOff>
    </xdr:from>
    <xdr:to>
      <xdr:col>14</xdr:col>
      <xdr:colOff>28575</xdr:colOff>
      <xdr:row>98</xdr:row>
      <xdr:rowOff>36747</xdr:rowOff>
    </xdr:to>
    <xdr:cxnSp macro="">
      <xdr:nvCxnSpPr>
        <xdr:cNvPr id="469" name="直線コネクタ 468"/>
        <xdr:cNvCxnSpPr/>
      </xdr:nvCxnSpPr>
      <xdr:spPr>
        <a:xfrm flipV="1">
          <a:off x="8750300" y="16829725"/>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36747</xdr:rowOff>
    </xdr:from>
    <xdr:to>
      <xdr:col>12</xdr:col>
      <xdr:colOff>511175</xdr:colOff>
      <xdr:row>98</xdr:row>
      <xdr:rowOff>41173</xdr:rowOff>
    </xdr:to>
    <xdr:cxnSp macro="">
      <xdr:nvCxnSpPr>
        <xdr:cNvPr id="472" name="直線コネクタ 471"/>
        <xdr:cNvCxnSpPr/>
      </xdr:nvCxnSpPr>
      <xdr:spPr>
        <a:xfrm flipV="1">
          <a:off x="7861300" y="16838847"/>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140588</xdr:rowOff>
    </xdr:from>
    <xdr:ext cx="534377" cy="259045"/>
    <xdr:sp macro="" textlink="">
      <xdr:nvSpPr>
        <xdr:cNvPr id="474" name="テキスト ボックス 473"/>
        <xdr:cNvSpPr txBox="1"/>
      </xdr:nvSpPr>
      <xdr:spPr>
        <a:xfrm>
          <a:off x="8483111" y="164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41173</xdr:rowOff>
    </xdr:from>
    <xdr:to>
      <xdr:col>11</xdr:col>
      <xdr:colOff>307975</xdr:colOff>
      <xdr:row>98</xdr:row>
      <xdr:rowOff>63447</xdr:rowOff>
    </xdr:to>
    <xdr:cxnSp macro="">
      <xdr:nvCxnSpPr>
        <xdr:cNvPr id="475" name="直線コネクタ 474"/>
        <xdr:cNvCxnSpPr/>
      </xdr:nvCxnSpPr>
      <xdr:spPr>
        <a:xfrm flipV="1">
          <a:off x="6972300" y="16843273"/>
          <a:ext cx="8890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2064</xdr:rowOff>
    </xdr:from>
    <xdr:ext cx="534377" cy="259045"/>
    <xdr:sp macro="" textlink="">
      <xdr:nvSpPr>
        <xdr:cNvPr id="477" name="テキスト ボックス 476"/>
        <xdr:cNvSpPr txBox="1"/>
      </xdr:nvSpPr>
      <xdr:spPr>
        <a:xfrm>
          <a:off x="7594111" y="164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136</xdr:rowOff>
    </xdr:from>
    <xdr:ext cx="534377" cy="259045"/>
    <xdr:sp macro="" textlink="">
      <xdr:nvSpPr>
        <xdr:cNvPr id="479" name="テキスト ボックス 478"/>
        <xdr:cNvSpPr txBox="1"/>
      </xdr:nvSpPr>
      <xdr:spPr>
        <a:xfrm>
          <a:off x="6705111" y="164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135581</xdr:rowOff>
    </xdr:from>
    <xdr:to>
      <xdr:col>15</xdr:col>
      <xdr:colOff>231775</xdr:colOff>
      <xdr:row>98</xdr:row>
      <xdr:rowOff>65731</xdr:rowOff>
    </xdr:to>
    <xdr:sp macro="" textlink="">
      <xdr:nvSpPr>
        <xdr:cNvPr id="485" name="円/楕円 484"/>
        <xdr:cNvSpPr/>
      </xdr:nvSpPr>
      <xdr:spPr>
        <a:xfrm>
          <a:off x="10426700" y="167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50508</xdr:rowOff>
    </xdr:from>
    <xdr:ext cx="534377" cy="259045"/>
    <xdr:sp macro="" textlink="">
      <xdr:nvSpPr>
        <xdr:cNvPr id="486" name="土木費該当値テキスト"/>
        <xdr:cNvSpPr txBox="1"/>
      </xdr:nvSpPr>
      <xdr:spPr>
        <a:xfrm>
          <a:off x="10528300" y="166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148275</xdr:rowOff>
    </xdr:from>
    <xdr:to>
      <xdr:col>14</xdr:col>
      <xdr:colOff>79375</xdr:colOff>
      <xdr:row>98</xdr:row>
      <xdr:rowOff>78425</xdr:rowOff>
    </xdr:to>
    <xdr:sp macro="" textlink="">
      <xdr:nvSpPr>
        <xdr:cNvPr id="487" name="円/楕円 486"/>
        <xdr:cNvSpPr/>
      </xdr:nvSpPr>
      <xdr:spPr>
        <a:xfrm>
          <a:off x="9588500" y="167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69552</xdr:rowOff>
    </xdr:from>
    <xdr:ext cx="534377" cy="259045"/>
    <xdr:sp macro="" textlink="">
      <xdr:nvSpPr>
        <xdr:cNvPr id="488" name="テキスト ボックス 487"/>
        <xdr:cNvSpPr txBox="1"/>
      </xdr:nvSpPr>
      <xdr:spPr>
        <a:xfrm>
          <a:off x="9372111" y="168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157397</xdr:rowOff>
    </xdr:from>
    <xdr:to>
      <xdr:col>12</xdr:col>
      <xdr:colOff>561975</xdr:colOff>
      <xdr:row>98</xdr:row>
      <xdr:rowOff>87547</xdr:rowOff>
    </xdr:to>
    <xdr:sp macro="" textlink="">
      <xdr:nvSpPr>
        <xdr:cNvPr id="489" name="円/楕円 488"/>
        <xdr:cNvSpPr/>
      </xdr:nvSpPr>
      <xdr:spPr>
        <a:xfrm>
          <a:off x="8699500" y="167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78674</xdr:rowOff>
    </xdr:from>
    <xdr:ext cx="534377" cy="259045"/>
    <xdr:sp macro="" textlink="">
      <xdr:nvSpPr>
        <xdr:cNvPr id="490" name="テキスト ボックス 489"/>
        <xdr:cNvSpPr txBox="1"/>
      </xdr:nvSpPr>
      <xdr:spPr>
        <a:xfrm>
          <a:off x="8483111" y="168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161823</xdr:rowOff>
    </xdr:from>
    <xdr:to>
      <xdr:col>11</xdr:col>
      <xdr:colOff>358775</xdr:colOff>
      <xdr:row>98</xdr:row>
      <xdr:rowOff>91973</xdr:rowOff>
    </xdr:to>
    <xdr:sp macro="" textlink="">
      <xdr:nvSpPr>
        <xdr:cNvPr id="491" name="円/楕円 490"/>
        <xdr:cNvSpPr/>
      </xdr:nvSpPr>
      <xdr:spPr>
        <a:xfrm>
          <a:off x="78105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83100</xdr:rowOff>
    </xdr:from>
    <xdr:ext cx="534377" cy="259045"/>
    <xdr:sp macro="" textlink="">
      <xdr:nvSpPr>
        <xdr:cNvPr id="492" name="テキスト ボックス 491"/>
        <xdr:cNvSpPr txBox="1"/>
      </xdr:nvSpPr>
      <xdr:spPr>
        <a:xfrm>
          <a:off x="7594111" y="168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12647</xdr:rowOff>
    </xdr:from>
    <xdr:to>
      <xdr:col>10</xdr:col>
      <xdr:colOff>155575</xdr:colOff>
      <xdr:row>98</xdr:row>
      <xdr:rowOff>114247</xdr:rowOff>
    </xdr:to>
    <xdr:sp macro="" textlink="">
      <xdr:nvSpPr>
        <xdr:cNvPr id="493" name="円/楕円 492"/>
        <xdr:cNvSpPr/>
      </xdr:nvSpPr>
      <xdr:spPr>
        <a:xfrm>
          <a:off x="6921500" y="1681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105374</xdr:rowOff>
    </xdr:from>
    <xdr:ext cx="534377" cy="259045"/>
    <xdr:sp macro="" textlink="">
      <xdr:nvSpPr>
        <xdr:cNvPr id="494" name="テキスト ボックス 493"/>
        <xdr:cNvSpPr txBox="1"/>
      </xdr:nvSpPr>
      <xdr:spPr>
        <a:xfrm>
          <a:off x="6705111" y="169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16675</xdr:rowOff>
    </xdr:from>
    <xdr:to>
      <xdr:col>23</xdr:col>
      <xdr:colOff>517525</xdr:colOff>
      <xdr:row>38</xdr:row>
      <xdr:rowOff>23038</xdr:rowOff>
    </xdr:to>
    <xdr:cxnSp macro="">
      <xdr:nvCxnSpPr>
        <xdr:cNvPr id="524" name="直線コネクタ 523"/>
        <xdr:cNvCxnSpPr/>
      </xdr:nvCxnSpPr>
      <xdr:spPr>
        <a:xfrm flipV="1">
          <a:off x="15481300" y="6531775"/>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23038</xdr:rowOff>
    </xdr:from>
    <xdr:to>
      <xdr:col>22</xdr:col>
      <xdr:colOff>365125</xdr:colOff>
      <xdr:row>38</xdr:row>
      <xdr:rowOff>86475</xdr:rowOff>
    </xdr:to>
    <xdr:cxnSp macro="">
      <xdr:nvCxnSpPr>
        <xdr:cNvPr id="527" name="直線コネクタ 526"/>
        <xdr:cNvCxnSpPr/>
      </xdr:nvCxnSpPr>
      <xdr:spPr>
        <a:xfrm flipV="1">
          <a:off x="14592300" y="6538138"/>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90441</xdr:rowOff>
    </xdr:from>
    <xdr:ext cx="534377" cy="259045"/>
    <xdr:sp macro="" textlink="">
      <xdr:nvSpPr>
        <xdr:cNvPr id="529" name="テキスト ボックス 528"/>
        <xdr:cNvSpPr txBox="1"/>
      </xdr:nvSpPr>
      <xdr:spPr>
        <a:xfrm>
          <a:off x="15214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63614</xdr:rowOff>
    </xdr:from>
    <xdr:to>
      <xdr:col>21</xdr:col>
      <xdr:colOff>161925</xdr:colOff>
      <xdr:row>38</xdr:row>
      <xdr:rowOff>86475</xdr:rowOff>
    </xdr:to>
    <xdr:cxnSp macro="">
      <xdr:nvCxnSpPr>
        <xdr:cNvPr id="530" name="直線コネクタ 529"/>
        <xdr:cNvCxnSpPr/>
      </xdr:nvCxnSpPr>
      <xdr:spPr>
        <a:xfrm>
          <a:off x="13703300" y="6407264"/>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63614</xdr:rowOff>
    </xdr:from>
    <xdr:to>
      <xdr:col>19</xdr:col>
      <xdr:colOff>644525</xdr:colOff>
      <xdr:row>38</xdr:row>
      <xdr:rowOff>88608</xdr:rowOff>
    </xdr:to>
    <xdr:cxnSp macro="">
      <xdr:nvCxnSpPr>
        <xdr:cNvPr id="533" name="直線コネクタ 532"/>
        <xdr:cNvCxnSpPr/>
      </xdr:nvCxnSpPr>
      <xdr:spPr>
        <a:xfrm flipV="1">
          <a:off x="12814300" y="6407264"/>
          <a:ext cx="889000" cy="1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3891</xdr:rowOff>
    </xdr:from>
    <xdr:ext cx="534377" cy="259045"/>
    <xdr:sp macro="" textlink="">
      <xdr:nvSpPr>
        <xdr:cNvPr id="535" name="テキスト ボックス 534"/>
        <xdr:cNvSpPr txBox="1"/>
      </xdr:nvSpPr>
      <xdr:spPr>
        <a:xfrm>
          <a:off x="13436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54856</xdr:rowOff>
    </xdr:from>
    <xdr:ext cx="534377" cy="259045"/>
    <xdr:sp macro="" textlink="">
      <xdr:nvSpPr>
        <xdr:cNvPr id="537" name="テキスト ボックス 536"/>
        <xdr:cNvSpPr txBox="1"/>
      </xdr:nvSpPr>
      <xdr:spPr>
        <a:xfrm>
          <a:off x="12547111" y="62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137325</xdr:rowOff>
    </xdr:from>
    <xdr:to>
      <xdr:col>23</xdr:col>
      <xdr:colOff>568325</xdr:colOff>
      <xdr:row>38</xdr:row>
      <xdr:rowOff>67475</xdr:rowOff>
    </xdr:to>
    <xdr:sp macro="" textlink="">
      <xdr:nvSpPr>
        <xdr:cNvPr id="543" name="円/楕円 542"/>
        <xdr:cNvSpPr/>
      </xdr:nvSpPr>
      <xdr:spPr>
        <a:xfrm>
          <a:off x="16268700" y="64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115752</xdr:rowOff>
    </xdr:from>
    <xdr:ext cx="534377" cy="259045"/>
    <xdr:sp macro="" textlink="">
      <xdr:nvSpPr>
        <xdr:cNvPr id="544" name="消防費該当値テキスト"/>
        <xdr:cNvSpPr txBox="1"/>
      </xdr:nvSpPr>
      <xdr:spPr>
        <a:xfrm>
          <a:off x="16370300" y="645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143688</xdr:rowOff>
    </xdr:from>
    <xdr:to>
      <xdr:col>22</xdr:col>
      <xdr:colOff>415925</xdr:colOff>
      <xdr:row>38</xdr:row>
      <xdr:rowOff>73837</xdr:rowOff>
    </xdr:to>
    <xdr:sp macro="" textlink="">
      <xdr:nvSpPr>
        <xdr:cNvPr id="545" name="円/楕円 544"/>
        <xdr:cNvSpPr/>
      </xdr:nvSpPr>
      <xdr:spPr>
        <a:xfrm>
          <a:off x="15430500" y="6487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64965</xdr:rowOff>
    </xdr:from>
    <xdr:ext cx="534377" cy="259045"/>
    <xdr:sp macro="" textlink="">
      <xdr:nvSpPr>
        <xdr:cNvPr id="546" name="テキスト ボックス 545"/>
        <xdr:cNvSpPr txBox="1"/>
      </xdr:nvSpPr>
      <xdr:spPr>
        <a:xfrm>
          <a:off x="15214111" y="65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35675</xdr:rowOff>
    </xdr:from>
    <xdr:to>
      <xdr:col>21</xdr:col>
      <xdr:colOff>212725</xdr:colOff>
      <xdr:row>38</xdr:row>
      <xdr:rowOff>137275</xdr:rowOff>
    </xdr:to>
    <xdr:sp macro="" textlink="">
      <xdr:nvSpPr>
        <xdr:cNvPr id="547" name="円/楕円 546"/>
        <xdr:cNvSpPr/>
      </xdr:nvSpPr>
      <xdr:spPr>
        <a:xfrm>
          <a:off x="14541500" y="65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128402</xdr:rowOff>
    </xdr:from>
    <xdr:ext cx="534377" cy="259045"/>
    <xdr:sp macro="" textlink="">
      <xdr:nvSpPr>
        <xdr:cNvPr id="548" name="テキスト ボックス 547"/>
        <xdr:cNvSpPr txBox="1"/>
      </xdr:nvSpPr>
      <xdr:spPr>
        <a:xfrm>
          <a:off x="14325111" y="66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12814</xdr:rowOff>
    </xdr:from>
    <xdr:to>
      <xdr:col>20</xdr:col>
      <xdr:colOff>9525</xdr:colOff>
      <xdr:row>37</xdr:row>
      <xdr:rowOff>114414</xdr:rowOff>
    </xdr:to>
    <xdr:sp macro="" textlink="">
      <xdr:nvSpPr>
        <xdr:cNvPr id="549" name="円/楕円 548"/>
        <xdr:cNvSpPr/>
      </xdr:nvSpPr>
      <xdr:spPr>
        <a:xfrm>
          <a:off x="13652500" y="63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130941</xdr:rowOff>
    </xdr:from>
    <xdr:ext cx="534377" cy="259045"/>
    <xdr:sp macro="" textlink="">
      <xdr:nvSpPr>
        <xdr:cNvPr id="550" name="テキスト ボックス 549"/>
        <xdr:cNvSpPr txBox="1"/>
      </xdr:nvSpPr>
      <xdr:spPr>
        <a:xfrm>
          <a:off x="13436111" y="61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37808</xdr:rowOff>
    </xdr:from>
    <xdr:to>
      <xdr:col>18</xdr:col>
      <xdr:colOff>492125</xdr:colOff>
      <xdr:row>38</xdr:row>
      <xdr:rowOff>139408</xdr:rowOff>
    </xdr:to>
    <xdr:sp macro="" textlink="">
      <xdr:nvSpPr>
        <xdr:cNvPr id="551" name="円/楕円 550"/>
        <xdr:cNvSpPr/>
      </xdr:nvSpPr>
      <xdr:spPr>
        <a:xfrm>
          <a:off x="12763500" y="65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130535</xdr:rowOff>
    </xdr:from>
    <xdr:ext cx="534377" cy="259045"/>
    <xdr:sp macro="" textlink="">
      <xdr:nvSpPr>
        <xdr:cNvPr id="552" name="テキスト ボックス 551"/>
        <xdr:cNvSpPr txBox="1"/>
      </xdr:nvSpPr>
      <xdr:spPr>
        <a:xfrm>
          <a:off x="12547111" y="6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75222</xdr:rowOff>
    </xdr:from>
    <xdr:to>
      <xdr:col>23</xdr:col>
      <xdr:colOff>517525</xdr:colOff>
      <xdr:row>58</xdr:row>
      <xdr:rowOff>120752</xdr:rowOff>
    </xdr:to>
    <xdr:cxnSp macro="">
      <xdr:nvCxnSpPr>
        <xdr:cNvPr id="582" name="直線コネクタ 581"/>
        <xdr:cNvCxnSpPr/>
      </xdr:nvCxnSpPr>
      <xdr:spPr>
        <a:xfrm flipV="1">
          <a:off x="15481300" y="10019322"/>
          <a:ext cx="8382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63017</xdr:rowOff>
    </xdr:from>
    <xdr:to>
      <xdr:col>22</xdr:col>
      <xdr:colOff>365125</xdr:colOff>
      <xdr:row>58</xdr:row>
      <xdr:rowOff>120752</xdr:rowOff>
    </xdr:to>
    <xdr:cxnSp macro="">
      <xdr:nvCxnSpPr>
        <xdr:cNvPr id="585" name="直線コネクタ 584"/>
        <xdr:cNvCxnSpPr/>
      </xdr:nvCxnSpPr>
      <xdr:spPr>
        <a:xfrm>
          <a:off x="14592300" y="9664217"/>
          <a:ext cx="889000" cy="4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155109</xdr:rowOff>
    </xdr:from>
    <xdr:ext cx="534377" cy="259045"/>
    <xdr:sp macro="" textlink="">
      <xdr:nvSpPr>
        <xdr:cNvPr id="587" name="テキスト ボックス 586"/>
        <xdr:cNvSpPr txBox="1"/>
      </xdr:nvSpPr>
      <xdr:spPr>
        <a:xfrm>
          <a:off x="15214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63017</xdr:rowOff>
    </xdr:from>
    <xdr:to>
      <xdr:col>21</xdr:col>
      <xdr:colOff>161925</xdr:colOff>
      <xdr:row>59</xdr:row>
      <xdr:rowOff>31915</xdr:rowOff>
    </xdr:to>
    <xdr:cxnSp macro="">
      <xdr:nvCxnSpPr>
        <xdr:cNvPr id="588" name="直線コネクタ 587"/>
        <xdr:cNvCxnSpPr/>
      </xdr:nvCxnSpPr>
      <xdr:spPr>
        <a:xfrm flipV="1">
          <a:off x="13703300" y="9664217"/>
          <a:ext cx="889000" cy="4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129760</xdr:rowOff>
    </xdr:from>
    <xdr:ext cx="534377" cy="259045"/>
    <xdr:sp macro="" textlink="">
      <xdr:nvSpPr>
        <xdr:cNvPr id="590" name="テキスト ボックス 589"/>
        <xdr:cNvSpPr txBox="1"/>
      </xdr:nvSpPr>
      <xdr:spPr>
        <a:xfrm>
          <a:off x="14325111" y="99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31915</xdr:rowOff>
    </xdr:from>
    <xdr:to>
      <xdr:col>19</xdr:col>
      <xdr:colOff>644525</xdr:colOff>
      <xdr:row>59</xdr:row>
      <xdr:rowOff>72365</xdr:rowOff>
    </xdr:to>
    <xdr:cxnSp macro="">
      <xdr:nvCxnSpPr>
        <xdr:cNvPr id="591" name="直線コネクタ 590"/>
        <xdr:cNvCxnSpPr/>
      </xdr:nvCxnSpPr>
      <xdr:spPr>
        <a:xfrm flipV="1">
          <a:off x="12814300" y="10147465"/>
          <a:ext cx="8890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39464</xdr:rowOff>
    </xdr:from>
    <xdr:ext cx="534377" cy="259045"/>
    <xdr:sp macro="" textlink="">
      <xdr:nvSpPr>
        <xdr:cNvPr id="593" name="テキスト ボックス 592"/>
        <xdr:cNvSpPr txBox="1"/>
      </xdr:nvSpPr>
      <xdr:spPr>
        <a:xfrm>
          <a:off x="13436111" y="96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26243</xdr:rowOff>
    </xdr:from>
    <xdr:ext cx="534377" cy="259045"/>
    <xdr:sp macro="" textlink="">
      <xdr:nvSpPr>
        <xdr:cNvPr id="595" name="テキスト ボックス 594"/>
        <xdr:cNvSpPr txBox="1"/>
      </xdr:nvSpPr>
      <xdr:spPr>
        <a:xfrm>
          <a:off x="12547111" y="96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24422</xdr:rowOff>
    </xdr:from>
    <xdr:to>
      <xdr:col>23</xdr:col>
      <xdr:colOff>568325</xdr:colOff>
      <xdr:row>58</xdr:row>
      <xdr:rowOff>126022</xdr:rowOff>
    </xdr:to>
    <xdr:sp macro="" textlink="">
      <xdr:nvSpPr>
        <xdr:cNvPr id="601" name="円/楕円 600"/>
        <xdr:cNvSpPr/>
      </xdr:nvSpPr>
      <xdr:spPr>
        <a:xfrm>
          <a:off x="16268700" y="99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2849</xdr:rowOff>
    </xdr:from>
    <xdr:ext cx="534377" cy="259045"/>
    <xdr:sp macro="" textlink="">
      <xdr:nvSpPr>
        <xdr:cNvPr id="602" name="教育費該当値テキスト"/>
        <xdr:cNvSpPr txBox="1"/>
      </xdr:nvSpPr>
      <xdr:spPr>
        <a:xfrm>
          <a:off x="16370300" y="99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41,077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69952</xdr:rowOff>
    </xdr:from>
    <xdr:to>
      <xdr:col>22</xdr:col>
      <xdr:colOff>415925</xdr:colOff>
      <xdr:row>59</xdr:row>
      <xdr:rowOff>102</xdr:rowOff>
    </xdr:to>
    <xdr:sp macro="" textlink="">
      <xdr:nvSpPr>
        <xdr:cNvPr id="603" name="円/楕円 602"/>
        <xdr:cNvSpPr/>
      </xdr:nvSpPr>
      <xdr:spPr>
        <a:xfrm>
          <a:off x="15430500" y="100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162679</xdr:rowOff>
    </xdr:from>
    <xdr:ext cx="534377" cy="259045"/>
    <xdr:sp macro="" textlink="">
      <xdr:nvSpPr>
        <xdr:cNvPr id="604" name="テキスト ボックス 603"/>
        <xdr:cNvSpPr txBox="1"/>
      </xdr:nvSpPr>
      <xdr:spPr>
        <a:xfrm>
          <a:off x="15214111" y="101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12217</xdr:rowOff>
    </xdr:from>
    <xdr:to>
      <xdr:col>21</xdr:col>
      <xdr:colOff>212725</xdr:colOff>
      <xdr:row>56</xdr:row>
      <xdr:rowOff>113817</xdr:rowOff>
    </xdr:to>
    <xdr:sp macro="" textlink="">
      <xdr:nvSpPr>
        <xdr:cNvPr id="605" name="円/楕円 604"/>
        <xdr:cNvSpPr/>
      </xdr:nvSpPr>
      <xdr:spPr>
        <a:xfrm>
          <a:off x="14541500" y="96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130344</xdr:rowOff>
    </xdr:from>
    <xdr:ext cx="534377" cy="259045"/>
    <xdr:sp macro="" textlink="">
      <xdr:nvSpPr>
        <xdr:cNvPr id="606" name="テキスト ボックス 605"/>
        <xdr:cNvSpPr txBox="1"/>
      </xdr:nvSpPr>
      <xdr:spPr>
        <a:xfrm>
          <a:off x="14325111" y="93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69,038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152565</xdr:rowOff>
    </xdr:from>
    <xdr:to>
      <xdr:col>20</xdr:col>
      <xdr:colOff>9525</xdr:colOff>
      <xdr:row>59</xdr:row>
      <xdr:rowOff>82715</xdr:rowOff>
    </xdr:to>
    <xdr:sp macro="" textlink="">
      <xdr:nvSpPr>
        <xdr:cNvPr id="607" name="円/楕円 606"/>
        <xdr:cNvSpPr/>
      </xdr:nvSpPr>
      <xdr:spPr>
        <a:xfrm>
          <a:off x="13652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73842</xdr:rowOff>
    </xdr:from>
    <xdr:ext cx="534377" cy="259045"/>
    <xdr:sp macro="" textlink="">
      <xdr:nvSpPr>
        <xdr:cNvPr id="608" name="テキスト ボックス 607"/>
        <xdr:cNvSpPr txBox="1"/>
      </xdr:nvSpPr>
      <xdr:spPr>
        <a:xfrm>
          <a:off x="13436111" y="1018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21565</xdr:rowOff>
    </xdr:from>
    <xdr:to>
      <xdr:col>18</xdr:col>
      <xdr:colOff>492125</xdr:colOff>
      <xdr:row>59</xdr:row>
      <xdr:rowOff>123165</xdr:rowOff>
    </xdr:to>
    <xdr:sp macro="" textlink="">
      <xdr:nvSpPr>
        <xdr:cNvPr id="609" name="円/楕円 608"/>
        <xdr:cNvSpPr/>
      </xdr:nvSpPr>
      <xdr:spPr>
        <a:xfrm>
          <a:off x="12763500" y="101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114292</xdr:rowOff>
    </xdr:from>
    <xdr:ext cx="534377" cy="259045"/>
    <xdr:sp macro="" textlink="">
      <xdr:nvSpPr>
        <xdr:cNvPr id="610" name="テキスト ボックス 609"/>
        <xdr:cNvSpPr txBox="1"/>
      </xdr:nvSpPr>
      <xdr:spPr>
        <a:xfrm>
          <a:off x="12547111" y="102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34798</xdr:rowOff>
    </xdr:from>
    <xdr:to>
      <xdr:col>22</xdr:col>
      <xdr:colOff>415925</xdr:colOff>
      <xdr:row>78</xdr:row>
      <xdr:rowOff>136398</xdr:rowOff>
    </xdr:to>
    <xdr:sp macro="" textlink="">
      <xdr:nvSpPr>
        <xdr:cNvPr id="643" name="フローチャート : 判断 642"/>
        <xdr:cNvSpPr/>
      </xdr:nvSpPr>
      <xdr:spPr>
        <a:xfrm>
          <a:off x="15430500" y="134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152925</xdr:rowOff>
    </xdr:from>
    <xdr:ext cx="378565" cy="259045"/>
    <xdr:sp macro="" textlink="">
      <xdr:nvSpPr>
        <xdr:cNvPr id="644" name="テキスト ボックス 643"/>
        <xdr:cNvSpPr txBox="1"/>
      </xdr:nvSpPr>
      <xdr:spPr>
        <a:xfrm>
          <a:off x="15292017" y="131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163385</xdr:rowOff>
    </xdr:from>
    <xdr:to>
      <xdr:col>21</xdr:col>
      <xdr:colOff>212725</xdr:colOff>
      <xdr:row>78</xdr:row>
      <xdr:rowOff>93535</xdr:rowOff>
    </xdr:to>
    <xdr:sp macro="" textlink="">
      <xdr:nvSpPr>
        <xdr:cNvPr id="646" name="フローチャート : 判断 645"/>
        <xdr:cNvSpPr/>
      </xdr:nvSpPr>
      <xdr:spPr>
        <a:xfrm>
          <a:off x="14541500" y="1336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110062</xdr:rowOff>
    </xdr:from>
    <xdr:ext cx="378565" cy="259045"/>
    <xdr:sp macro="" textlink="">
      <xdr:nvSpPr>
        <xdr:cNvPr id="647" name="テキスト ボックス 646"/>
        <xdr:cNvSpPr txBox="1"/>
      </xdr:nvSpPr>
      <xdr:spPr>
        <a:xfrm>
          <a:off x="14403017" y="1314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128524</xdr:rowOff>
    </xdr:from>
    <xdr:to>
      <xdr:col>20</xdr:col>
      <xdr:colOff>9525</xdr:colOff>
      <xdr:row>77</xdr:row>
      <xdr:rowOff>58674</xdr:rowOff>
    </xdr:to>
    <xdr:sp macro="" textlink="">
      <xdr:nvSpPr>
        <xdr:cNvPr id="649" name="フローチャート : 判断 648"/>
        <xdr:cNvSpPr/>
      </xdr:nvSpPr>
      <xdr:spPr>
        <a:xfrm>
          <a:off x="13652500" y="1315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75201</xdr:rowOff>
    </xdr:from>
    <xdr:ext cx="469744" cy="259045"/>
    <xdr:sp macro="" textlink="">
      <xdr:nvSpPr>
        <xdr:cNvPr id="650" name="テキスト ボックス 649"/>
        <xdr:cNvSpPr txBox="1"/>
      </xdr:nvSpPr>
      <xdr:spPr>
        <a:xfrm>
          <a:off x="13468427" y="1293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2794</xdr:rowOff>
    </xdr:from>
    <xdr:to>
      <xdr:col>18</xdr:col>
      <xdr:colOff>492125</xdr:colOff>
      <xdr:row>76</xdr:row>
      <xdr:rowOff>104394</xdr:rowOff>
    </xdr:to>
    <xdr:sp macro="" textlink="">
      <xdr:nvSpPr>
        <xdr:cNvPr id="651" name="フローチャート : 判断 650"/>
        <xdr:cNvSpPr/>
      </xdr:nvSpPr>
      <xdr:spPr>
        <a:xfrm>
          <a:off x="12763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120921</xdr:rowOff>
    </xdr:from>
    <xdr:ext cx="469744" cy="259045"/>
    <xdr:sp macro="" textlink="">
      <xdr:nvSpPr>
        <xdr:cNvPr id="652" name="テキスト ボックス 651"/>
        <xdr:cNvSpPr txBox="1"/>
      </xdr:nvSpPr>
      <xdr:spPr>
        <a:xfrm>
          <a:off x="12579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81555</xdr:rowOff>
    </xdr:from>
    <xdr:to>
      <xdr:col>23</xdr:col>
      <xdr:colOff>517525</xdr:colOff>
      <xdr:row>97</xdr:row>
      <xdr:rowOff>92363</xdr:rowOff>
    </xdr:to>
    <xdr:cxnSp macro="">
      <xdr:nvCxnSpPr>
        <xdr:cNvPr id="698" name="直線コネクタ 697"/>
        <xdr:cNvCxnSpPr/>
      </xdr:nvCxnSpPr>
      <xdr:spPr>
        <a:xfrm>
          <a:off x="15481300" y="16712205"/>
          <a:ext cx="8382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81555</xdr:rowOff>
    </xdr:from>
    <xdr:to>
      <xdr:col>22</xdr:col>
      <xdr:colOff>365125</xdr:colOff>
      <xdr:row>97</xdr:row>
      <xdr:rowOff>92771</xdr:rowOff>
    </xdr:to>
    <xdr:cxnSp macro="">
      <xdr:nvCxnSpPr>
        <xdr:cNvPr id="701" name="直線コネクタ 700"/>
        <xdr:cNvCxnSpPr/>
      </xdr:nvCxnSpPr>
      <xdr:spPr>
        <a:xfrm flipV="1">
          <a:off x="14592300" y="16712205"/>
          <a:ext cx="889000" cy="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92771</xdr:rowOff>
    </xdr:from>
    <xdr:to>
      <xdr:col>21</xdr:col>
      <xdr:colOff>161925</xdr:colOff>
      <xdr:row>97</xdr:row>
      <xdr:rowOff>100674</xdr:rowOff>
    </xdr:to>
    <xdr:cxnSp macro="">
      <xdr:nvCxnSpPr>
        <xdr:cNvPr id="704" name="直線コネクタ 703"/>
        <xdr:cNvCxnSpPr/>
      </xdr:nvCxnSpPr>
      <xdr:spPr>
        <a:xfrm flipV="1">
          <a:off x="13703300" y="1672342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82125</xdr:rowOff>
    </xdr:from>
    <xdr:to>
      <xdr:col>19</xdr:col>
      <xdr:colOff>644525</xdr:colOff>
      <xdr:row>97</xdr:row>
      <xdr:rowOff>100674</xdr:rowOff>
    </xdr:to>
    <xdr:cxnSp macro="">
      <xdr:nvCxnSpPr>
        <xdr:cNvPr id="707" name="直線コネクタ 706"/>
        <xdr:cNvCxnSpPr/>
      </xdr:nvCxnSpPr>
      <xdr:spPr>
        <a:xfrm>
          <a:off x="12814300" y="16712775"/>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41563</xdr:rowOff>
    </xdr:from>
    <xdr:to>
      <xdr:col>23</xdr:col>
      <xdr:colOff>568325</xdr:colOff>
      <xdr:row>97</xdr:row>
      <xdr:rowOff>143163</xdr:rowOff>
    </xdr:to>
    <xdr:sp macro="" textlink="">
      <xdr:nvSpPr>
        <xdr:cNvPr id="717" name="円/楕円 716"/>
        <xdr:cNvSpPr/>
      </xdr:nvSpPr>
      <xdr:spPr>
        <a:xfrm>
          <a:off x="16268700" y="166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19990</xdr:rowOff>
    </xdr:from>
    <xdr:ext cx="534377" cy="259045"/>
    <xdr:sp macro="" textlink="">
      <xdr:nvSpPr>
        <xdr:cNvPr id="718" name="公債費該当値テキスト"/>
        <xdr:cNvSpPr txBox="1"/>
      </xdr:nvSpPr>
      <xdr:spPr>
        <a:xfrm>
          <a:off x="16370300" y="166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30755</xdr:rowOff>
    </xdr:from>
    <xdr:to>
      <xdr:col>22</xdr:col>
      <xdr:colOff>415925</xdr:colOff>
      <xdr:row>97</xdr:row>
      <xdr:rowOff>132355</xdr:rowOff>
    </xdr:to>
    <xdr:sp macro="" textlink="">
      <xdr:nvSpPr>
        <xdr:cNvPr id="719" name="円/楕円 718"/>
        <xdr:cNvSpPr/>
      </xdr:nvSpPr>
      <xdr:spPr>
        <a:xfrm>
          <a:off x="15430500" y="166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123482</xdr:rowOff>
    </xdr:from>
    <xdr:ext cx="534377" cy="259045"/>
    <xdr:sp macro="" textlink="">
      <xdr:nvSpPr>
        <xdr:cNvPr id="720" name="テキスト ボックス 719"/>
        <xdr:cNvSpPr txBox="1"/>
      </xdr:nvSpPr>
      <xdr:spPr>
        <a:xfrm>
          <a:off x="15214111" y="167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41971</xdr:rowOff>
    </xdr:from>
    <xdr:to>
      <xdr:col>21</xdr:col>
      <xdr:colOff>212725</xdr:colOff>
      <xdr:row>97</xdr:row>
      <xdr:rowOff>143571</xdr:rowOff>
    </xdr:to>
    <xdr:sp macro="" textlink="">
      <xdr:nvSpPr>
        <xdr:cNvPr id="721" name="円/楕円 720"/>
        <xdr:cNvSpPr/>
      </xdr:nvSpPr>
      <xdr:spPr>
        <a:xfrm>
          <a:off x="14541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134698</xdr:rowOff>
    </xdr:from>
    <xdr:ext cx="534377" cy="259045"/>
    <xdr:sp macro="" textlink="">
      <xdr:nvSpPr>
        <xdr:cNvPr id="722" name="テキスト ボックス 721"/>
        <xdr:cNvSpPr txBox="1"/>
      </xdr:nvSpPr>
      <xdr:spPr>
        <a:xfrm>
          <a:off x="14325111" y="167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49874</xdr:rowOff>
    </xdr:from>
    <xdr:to>
      <xdr:col>20</xdr:col>
      <xdr:colOff>9525</xdr:colOff>
      <xdr:row>97</xdr:row>
      <xdr:rowOff>151474</xdr:rowOff>
    </xdr:to>
    <xdr:sp macro="" textlink="">
      <xdr:nvSpPr>
        <xdr:cNvPr id="723" name="円/楕円 722"/>
        <xdr:cNvSpPr/>
      </xdr:nvSpPr>
      <xdr:spPr>
        <a:xfrm>
          <a:off x="13652500" y="166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142601</xdr:rowOff>
    </xdr:from>
    <xdr:ext cx="534377" cy="259045"/>
    <xdr:sp macro="" textlink="">
      <xdr:nvSpPr>
        <xdr:cNvPr id="724" name="テキスト ボックス 723"/>
        <xdr:cNvSpPr txBox="1"/>
      </xdr:nvSpPr>
      <xdr:spPr>
        <a:xfrm>
          <a:off x="13436111" y="167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31325</xdr:rowOff>
    </xdr:from>
    <xdr:to>
      <xdr:col>18</xdr:col>
      <xdr:colOff>492125</xdr:colOff>
      <xdr:row>97</xdr:row>
      <xdr:rowOff>132925</xdr:rowOff>
    </xdr:to>
    <xdr:sp macro="" textlink="">
      <xdr:nvSpPr>
        <xdr:cNvPr id="725" name="円/楕円 724"/>
        <xdr:cNvSpPr/>
      </xdr:nvSpPr>
      <xdr:spPr>
        <a:xfrm>
          <a:off x="12763500" y="166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124052</xdr:rowOff>
    </xdr:from>
    <xdr:ext cx="534377" cy="259045"/>
    <xdr:sp macro="" textlink="">
      <xdr:nvSpPr>
        <xdr:cNvPr id="726" name="テキスト ボックス 725"/>
        <xdr:cNvSpPr txBox="1"/>
      </xdr:nvSpPr>
      <xdr:spPr>
        <a:xfrm>
          <a:off x="12547111" y="167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91012</xdr:rowOff>
    </xdr:from>
    <xdr:ext cx="249299" cy="259045"/>
    <xdr:sp macro="" textlink="">
      <xdr:nvSpPr>
        <xdr:cNvPr id="759" name="テキスト ボックス 758"/>
        <xdr:cNvSpPr txBox="1"/>
      </xdr:nvSpPr>
      <xdr:spPr>
        <a:xfrm>
          <a:off x="20309649" y="6263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農林水産業費は、平成２５年度から４２９％の急激な上昇となっているが、主な要因は、</a:t>
          </a:r>
          <a:r>
            <a:rPr kumimoji="1" lang="ja-JP" altLang="ja-JP" sz="1300">
              <a:solidFill>
                <a:schemeClr val="dk1"/>
              </a:solidFill>
              <a:effectLst/>
              <a:latin typeface="+mn-lt"/>
              <a:ea typeface="+mn-ea"/>
              <a:cs typeface="+mn-cs"/>
            </a:rPr>
            <a:t>土地改良事業に係る事業費の一括償還が影響しており、平成</a:t>
          </a:r>
          <a:r>
            <a:rPr kumimoji="1" lang="ja-JP" altLang="en-US" sz="1300">
              <a:solidFill>
                <a:schemeClr val="dk1"/>
              </a:solidFill>
              <a:effectLst/>
              <a:latin typeface="+mn-lt"/>
              <a:ea typeface="+mn-ea"/>
              <a:cs typeface="+mn-cs"/>
            </a:rPr>
            <a:t>２６・２７</a:t>
          </a:r>
          <a:r>
            <a:rPr kumimoji="1" lang="ja-JP" altLang="ja-JP" sz="1300">
              <a:solidFill>
                <a:schemeClr val="dk1"/>
              </a:solidFill>
              <a:effectLst/>
              <a:latin typeface="+mn-lt"/>
              <a:ea typeface="+mn-ea"/>
              <a:cs typeface="+mn-cs"/>
            </a:rPr>
            <a:t>年度は雪害に係る農業経営体への復旧補助の影響により大幅に伸びている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商工費は、平成２７年度から３２１％の急激な上昇となっているが、主な要因は、消費喚起プレミアム付商品券発行事業補助金が大きく影響している。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教育費は、平成２３年度から事業実施をしている</a:t>
          </a:r>
          <a:r>
            <a:rPr kumimoji="1" lang="ja-JP" altLang="ja-JP" sz="1300">
              <a:solidFill>
                <a:schemeClr val="dk1"/>
              </a:solidFill>
              <a:effectLst/>
              <a:latin typeface="+mn-lt"/>
              <a:ea typeface="+mn-ea"/>
              <a:cs typeface="+mn-cs"/>
            </a:rPr>
            <a:t>中学校改築事業</a:t>
          </a:r>
          <a:r>
            <a:rPr kumimoji="1" lang="ja-JP" altLang="en-US" sz="1300">
              <a:solidFill>
                <a:schemeClr val="dk1"/>
              </a:solidFill>
              <a:effectLst/>
              <a:latin typeface="+mn-lt"/>
              <a:ea typeface="+mn-ea"/>
              <a:cs typeface="+mn-cs"/>
            </a:rPr>
            <a:t>の本校舎改築の影響により、平成２５年度は急激な上昇となった。平成２７年度は中学校改築事業の特別教室棟及び屋内運動場の工事費の影響により平成２６年度と比較して９．６％の増加となった。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公共施設総合管理計画による、公共施設の見直しを早急に行う予定ではあるが、学校の修繕、大規模改造等が見込まれる状況であることから、民生費等の義務的経費の上昇を注視しつつ、土木費、教育費等の建設・維持補修関係事業については、公共施設総合管理計画に沿った適正規模による事業実施を図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財政調整基金は</a:t>
          </a:r>
          <a:r>
            <a:rPr kumimoji="1" lang="ja-JP" altLang="en-US" sz="1400">
              <a:solidFill>
                <a:schemeClr val="dk1"/>
              </a:solidFill>
              <a:effectLst/>
              <a:latin typeface="+mn-lt"/>
              <a:ea typeface="+mn-ea"/>
              <a:cs typeface="+mn-cs"/>
            </a:rPr>
            <a:t>、決算剰余金を中心に積み立ててきましたが、平成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年に発生した雪害に係る農業経営体への</a:t>
          </a:r>
          <a:r>
            <a:rPr kumimoji="1" lang="ja-JP" altLang="ja-JP" sz="1400">
              <a:solidFill>
                <a:schemeClr val="dk1"/>
              </a:solidFill>
              <a:effectLst/>
              <a:latin typeface="+mn-lt"/>
              <a:ea typeface="+mn-ea"/>
              <a:cs typeface="+mn-cs"/>
            </a:rPr>
            <a:t>復旧事業補助</a:t>
          </a:r>
          <a:r>
            <a:rPr kumimoji="1" lang="ja-JP" altLang="en-US" sz="1400">
              <a:solidFill>
                <a:schemeClr val="dk1"/>
              </a:solidFill>
              <a:effectLst/>
              <a:latin typeface="+mn-lt"/>
              <a:ea typeface="+mn-ea"/>
              <a:cs typeface="+mn-cs"/>
            </a:rPr>
            <a:t>の財源を財政調整基金としたことから、基金残高が１．５ポイント減少した。</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また、</a:t>
          </a:r>
          <a:r>
            <a:rPr kumimoji="1" lang="ja-JP" altLang="en-US" sz="1400">
              <a:solidFill>
                <a:schemeClr val="dk1"/>
              </a:solidFill>
              <a:effectLst/>
              <a:latin typeface="+mn-lt"/>
              <a:ea typeface="+mn-ea"/>
              <a:cs typeface="+mn-cs"/>
            </a:rPr>
            <a:t>平成２７年度の</a:t>
          </a:r>
          <a:r>
            <a:rPr kumimoji="1" lang="ja-JP" altLang="ja-JP" sz="1400">
              <a:solidFill>
                <a:schemeClr val="dk1"/>
              </a:solidFill>
              <a:effectLst/>
              <a:latin typeface="+mn-lt"/>
              <a:ea typeface="+mn-ea"/>
              <a:cs typeface="+mn-cs"/>
            </a:rPr>
            <a:t>実質収支については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各種交付金の増加等の依存財源の影響により</a:t>
          </a:r>
          <a:r>
            <a:rPr kumimoji="1" lang="ja-JP" altLang="en-US" sz="1400">
              <a:solidFill>
                <a:schemeClr val="dk1"/>
              </a:solidFill>
              <a:effectLst/>
              <a:latin typeface="+mn-lt"/>
              <a:ea typeface="+mn-ea"/>
              <a:cs typeface="+mn-cs"/>
            </a:rPr>
            <a:t>、３．４６ポイントと大幅な増加となった。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平成２８年度の実質単年度収支は下落することが見込まれることから、</a:t>
          </a:r>
          <a:r>
            <a:rPr kumimoji="1" lang="ja-JP" altLang="ja-JP" sz="1400">
              <a:solidFill>
                <a:schemeClr val="dk1"/>
              </a:solidFill>
              <a:effectLst/>
              <a:latin typeface="+mn-lt"/>
              <a:ea typeface="+mn-ea"/>
              <a:cs typeface="+mn-cs"/>
            </a:rPr>
            <a:t>財政調整基金残高と実質収支額の合計値の標準財政規模比について</a:t>
          </a:r>
          <a:r>
            <a:rPr kumimoji="1" lang="ja-JP" altLang="en-US" sz="1400">
              <a:solidFill>
                <a:schemeClr val="dk1"/>
              </a:solidFill>
              <a:effectLst/>
              <a:latin typeface="+mn-lt"/>
              <a:ea typeface="+mn-ea"/>
              <a:cs typeface="+mn-cs"/>
            </a:rPr>
            <a:t>注視する</a:t>
          </a:r>
          <a:r>
            <a:rPr kumimoji="1" lang="ja-JP" altLang="ja-JP" sz="14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連結実質赤字比率は、全会計を合わせた標準財政規模比は２</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．４％の黒字となり、昨年度からも</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０</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上昇している。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上昇の主要因は、一般会計の実質収支額が急激に上昇となった結果であるが、その他の会計においても僅かながら微増、微減の状況となっている。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しかし、水道事業会計については、過去最高比率と比較すると急激な減少（</a:t>
          </a:r>
          <a:r>
            <a:rPr kumimoji="1" lang="ja-JP" altLang="ja-JP" sz="1400">
              <a:solidFill>
                <a:schemeClr val="dk1"/>
              </a:solidFill>
              <a:effectLst/>
              <a:latin typeface="+mn-lt"/>
              <a:ea typeface="+mn-ea"/>
              <a:cs typeface="+mn-cs"/>
            </a:rPr>
            <a:t>８．１２％減</a:t>
          </a:r>
          <a:r>
            <a:rPr kumimoji="1" lang="ja-JP" altLang="en-US" sz="1400">
              <a:solidFill>
                <a:schemeClr val="dk1"/>
              </a:solidFill>
              <a:effectLst/>
              <a:latin typeface="+mn-lt"/>
              <a:ea typeface="+mn-ea"/>
              <a:cs typeface="+mn-cs"/>
            </a:rPr>
            <a:t>）となっている。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下落の主要因としては、水道事業の設備更新工事に相当の費用が生じ</a:t>
          </a:r>
          <a:r>
            <a:rPr kumimoji="1" lang="ja-JP" altLang="en-US" sz="1400">
              <a:solidFill>
                <a:schemeClr val="dk1"/>
              </a:solidFill>
              <a:effectLst/>
              <a:latin typeface="+mn-lt"/>
              <a:ea typeface="+mn-ea"/>
              <a:cs typeface="+mn-cs"/>
            </a:rPr>
            <a:t>、公営企業債の償還額が増加しており、</a:t>
          </a:r>
          <a:r>
            <a:rPr kumimoji="1" lang="ja-JP" altLang="ja-JP" sz="1400">
              <a:solidFill>
                <a:schemeClr val="dk1"/>
              </a:solidFill>
              <a:effectLst/>
              <a:latin typeface="+mn-lt"/>
              <a:ea typeface="+mn-ea"/>
              <a:cs typeface="+mn-cs"/>
            </a:rPr>
            <a:t>剰余金額が大幅に減少している</a:t>
          </a:r>
          <a:r>
            <a:rPr kumimoji="1" lang="ja-JP" altLang="en-US" sz="1400">
              <a:solidFill>
                <a:schemeClr val="dk1"/>
              </a:solidFill>
              <a:effectLst/>
              <a:latin typeface="+mn-lt"/>
              <a:ea typeface="+mn-ea"/>
              <a:cs typeface="+mn-cs"/>
            </a:rPr>
            <a:t>ので改善策について早急に検討する必要がある。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また、公営企業会計については</a:t>
          </a:r>
          <a:r>
            <a:rPr kumimoji="1" lang="ja-JP" altLang="ja-JP" sz="1400">
              <a:solidFill>
                <a:schemeClr val="dk1"/>
              </a:solidFill>
              <a:effectLst/>
              <a:latin typeface="+mn-lt"/>
              <a:ea typeface="+mn-ea"/>
              <a:cs typeface="+mn-cs"/>
            </a:rPr>
            <a:t>、受益者負担の原則</a:t>
          </a:r>
          <a:r>
            <a:rPr kumimoji="1" lang="ja-JP" altLang="en-US" sz="1400">
              <a:solidFill>
                <a:schemeClr val="dk1"/>
              </a:solidFill>
              <a:effectLst/>
              <a:latin typeface="+mn-lt"/>
              <a:ea typeface="+mn-ea"/>
              <a:cs typeface="+mn-cs"/>
            </a:rPr>
            <a:t>を安易に解釈せず、経営努力と経営戦略等により、住民に受け入れられる</a:t>
          </a:r>
          <a:r>
            <a:rPr kumimoji="1" lang="ja-JP" altLang="ja-JP" sz="1400">
              <a:solidFill>
                <a:schemeClr val="dk1"/>
              </a:solidFill>
              <a:effectLst/>
              <a:latin typeface="+mn-lt"/>
              <a:ea typeface="+mn-ea"/>
              <a:cs typeface="+mn-cs"/>
            </a:rPr>
            <a:t>、適正な使用料の水準設定が求められる。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10645183</v>
      </c>
      <c r="BO4" s="379"/>
      <c r="BP4" s="379"/>
      <c r="BQ4" s="379"/>
      <c r="BR4" s="379"/>
      <c r="BS4" s="379"/>
      <c r="BT4" s="379"/>
      <c r="BU4" s="380"/>
      <c r="BV4" s="378">
        <v>9920861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13.2</v>
      </c>
      <c r="CU4" s="385"/>
      <c r="CV4" s="385"/>
      <c r="CW4" s="385"/>
      <c r="CX4" s="385"/>
      <c r="CY4" s="385"/>
      <c r="CZ4" s="385"/>
      <c r="DA4" s="386"/>
      <c r="DB4" s="384">
        <v>9.8000000000000007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9812645</v>
      </c>
      <c r="BO5" s="416"/>
      <c r="BP5" s="416"/>
      <c r="BQ5" s="416"/>
      <c r="BR5" s="416"/>
      <c r="BS5" s="416"/>
      <c r="BT5" s="416"/>
      <c r="BU5" s="417"/>
      <c r="BV5" s="415">
        <v>9342176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78.900000000000006</v>
      </c>
      <c r="CU5" s="413"/>
      <c r="CV5" s="413"/>
      <c r="CW5" s="413"/>
      <c r="CX5" s="413"/>
      <c r="CY5" s="413"/>
      <c r="CZ5" s="413"/>
      <c r="DA5" s="414"/>
      <c r="DB5" s="412">
        <v>79.900000000000006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832538</v>
      </c>
      <c r="BO6" s="416"/>
      <c r="BP6" s="416"/>
      <c r="BQ6" s="416"/>
      <c r="BR6" s="416"/>
      <c r="BS6" s="416"/>
      <c r="BT6" s="416"/>
      <c r="BU6" s="417"/>
      <c r="BV6" s="415">
        <v>578685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84.9</v>
      </c>
      <c r="CU6" s="453"/>
      <c r="CV6" s="453"/>
      <c r="CW6" s="453"/>
      <c r="CX6" s="453"/>
      <c r="CY6" s="453"/>
      <c r="CZ6" s="453"/>
      <c r="DA6" s="454"/>
      <c r="DB6" s="452">
        <v>87.9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41403</v>
      </c>
      <c r="BO7" s="416"/>
      <c r="BP7" s="416"/>
      <c r="BQ7" s="416"/>
      <c r="BR7" s="416"/>
      <c r="BS7" s="416"/>
      <c r="BT7" s="416"/>
      <c r="BU7" s="417"/>
      <c r="BV7" s="415">
        <v>5278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5983749</v>
      </c>
      <c r="CU7" s="416"/>
      <c r="CV7" s="416"/>
      <c r="CW7" s="416"/>
      <c r="CX7" s="416"/>
      <c r="CY7" s="416"/>
      <c r="CZ7" s="416"/>
      <c r="DA7" s="417"/>
      <c r="DB7" s="415">
        <v>5872178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791135</v>
      </c>
      <c r="BO8" s="416"/>
      <c r="BP8" s="416"/>
      <c r="BQ8" s="416"/>
      <c r="BR8" s="416"/>
      <c r="BS8" s="416"/>
      <c r="BT8" s="416"/>
      <c r="BU8" s="417"/>
      <c r="BV8" s="415">
        <v>573407</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0.78</v>
      </c>
      <c r="CU8" s="456"/>
      <c r="CV8" s="456"/>
      <c r="CW8" s="456"/>
      <c r="CX8" s="456"/>
      <c r="CY8" s="456"/>
      <c r="CZ8" s="456"/>
      <c r="DA8" s="457"/>
      <c r="DB8" s="455">
        <v>0.78</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30565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217728</v>
      </c>
      <c r="BO9" s="416"/>
      <c r="BP9" s="416"/>
      <c r="BQ9" s="416"/>
      <c r="BR9" s="416"/>
      <c r="BS9" s="416"/>
      <c r="BT9" s="416"/>
      <c r="BU9" s="417"/>
      <c r="BV9" s="415">
        <v>328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8.8000000000000007</v>
      </c>
      <c r="CU9" s="413"/>
      <c r="CV9" s="413"/>
      <c r="CW9" s="413"/>
      <c r="CX9" s="413"/>
      <c r="CY9" s="413"/>
      <c r="CZ9" s="413"/>
      <c r="DA9" s="414"/>
      <c r="DB9" s="412">
        <v>9.6999999999999993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30998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225050</v>
      </c>
      <c r="BO10" s="416"/>
      <c r="BP10" s="416"/>
      <c r="BQ10" s="416"/>
      <c r="BR10" s="416"/>
      <c r="BS10" s="416"/>
      <c r="BT10" s="416"/>
      <c r="BU10" s="417"/>
      <c r="BV10" s="415">
        <v>155980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31387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294126</v>
      </c>
      <c r="BO12" s="416"/>
      <c r="BP12" s="416"/>
      <c r="BQ12" s="416"/>
      <c r="BR12" s="416"/>
      <c r="BS12" s="416"/>
      <c r="BT12" s="416"/>
      <c r="BU12" s="417"/>
      <c r="BV12" s="415">
        <v>136446</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30384</v>
      </c>
      <c r="S13" s="497"/>
      <c r="T13" s="497"/>
      <c r="U13" s="497"/>
      <c r="V13" s="498"/>
      <c r="W13" s="431" t="s">
        <v>119</v>
      </c>
      <c r="X13" s="432"/>
      <c r="Y13" s="432"/>
      <c r="Z13" s="432"/>
      <c r="AA13" s="432"/>
      <c r="AB13" s="422"/>
      <c r="AC13" s="466">
        <v>1007</v>
      </c>
      <c r="AD13" s="467"/>
      <c r="AE13" s="467"/>
      <c r="AF13" s="467"/>
      <c r="AG13" s="506"/>
      <c r="AH13" s="466">
        <v>1295</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148652</v>
      </c>
      <c r="BO13" s="416"/>
      <c r="BP13" s="416"/>
      <c r="BQ13" s="416"/>
      <c r="BR13" s="416"/>
      <c r="BS13" s="416"/>
      <c r="BT13" s="416"/>
      <c r="BU13" s="417"/>
      <c r="BV13" s="415">
        <v>19862</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9.1999999999999993</v>
      </c>
      <c r="CU13" s="413"/>
      <c r="CV13" s="413"/>
      <c r="CW13" s="413"/>
      <c r="CX13" s="413"/>
      <c r="CY13" s="413"/>
      <c r="CZ13" s="413"/>
      <c r="DA13" s="414"/>
      <c r="DB13" s="412">
        <v>10.6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31507</v>
      </c>
      <c r="S14" s="497"/>
      <c r="T14" s="497"/>
      <c r="U14" s="497"/>
      <c r="V14" s="498"/>
      <c r="W14" s="405"/>
      <c r="X14" s="406"/>
      <c r="Y14" s="406"/>
      <c r="Z14" s="406"/>
      <c r="AA14" s="406"/>
      <c r="AB14" s="395"/>
      <c r="AC14" s="499">
        <v>6.9</v>
      </c>
      <c r="AD14" s="500"/>
      <c r="AE14" s="500"/>
      <c r="AF14" s="500"/>
      <c r="AG14" s="501"/>
      <c r="AH14" s="499">
        <v>8.1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25.9</v>
      </c>
      <c r="CU14" s="511"/>
      <c r="CV14" s="511"/>
      <c r="CW14" s="511"/>
      <c r="CX14" s="511"/>
      <c r="CY14" s="511"/>
      <c r="CZ14" s="511"/>
      <c r="DA14" s="512"/>
      <c r="DB14" s="510">
        <v>27.6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30510</v>
      </c>
      <c r="S15" s="497"/>
      <c r="T15" s="497"/>
      <c r="U15" s="497"/>
      <c r="V15" s="498"/>
      <c r="W15" s="431" t="s">
        <v>126</v>
      </c>
      <c r="X15" s="432"/>
      <c r="Y15" s="432"/>
      <c r="Z15" s="432"/>
      <c r="AA15" s="432"/>
      <c r="AB15" s="422"/>
      <c r="AC15" s="466">
        <v>5358</v>
      </c>
      <c r="AD15" s="467"/>
      <c r="AE15" s="467"/>
      <c r="AF15" s="467"/>
      <c r="AG15" s="506"/>
      <c r="AH15" s="466">
        <v>5997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3483331</v>
      </c>
      <c r="BO15" s="379"/>
      <c r="BP15" s="379"/>
      <c r="BQ15" s="379"/>
      <c r="BR15" s="379"/>
      <c r="BS15" s="379"/>
      <c r="BT15" s="379"/>
      <c r="BU15" s="380"/>
      <c r="BV15" s="378">
        <v>3386639</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36.700000000000003</v>
      </c>
      <c r="AD16" s="500"/>
      <c r="AE16" s="500"/>
      <c r="AF16" s="500"/>
      <c r="AG16" s="501"/>
      <c r="AH16" s="499">
        <v>37.5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4537742</v>
      </c>
      <c r="BO16" s="416"/>
      <c r="BP16" s="416"/>
      <c r="BQ16" s="416"/>
      <c r="BR16" s="416"/>
      <c r="BS16" s="416"/>
      <c r="BT16" s="416"/>
      <c r="BU16" s="417"/>
      <c r="BV16" s="415">
        <v>4360170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8238</v>
      </c>
      <c r="AD17" s="467"/>
      <c r="AE17" s="467"/>
      <c r="AF17" s="467"/>
      <c r="AG17" s="506"/>
      <c r="AH17" s="466">
        <v>8459</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4418696</v>
      </c>
      <c r="BO17" s="416"/>
      <c r="BP17" s="416"/>
      <c r="BQ17" s="416"/>
      <c r="BR17" s="416"/>
      <c r="BS17" s="416"/>
      <c r="BT17" s="416"/>
      <c r="BU17" s="417"/>
      <c r="BV17" s="415">
        <v>4341044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29.18</v>
      </c>
      <c r="M18" s="528"/>
      <c r="N18" s="528"/>
      <c r="O18" s="528"/>
      <c r="P18" s="528"/>
      <c r="Q18" s="528"/>
      <c r="R18" s="529"/>
      <c r="S18" s="529"/>
      <c r="T18" s="529"/>
      <c r="U18" s="529"/>
      <c r="V18" s="530"/>
      <c r="W18" s="433"/>
      <c r="X18" s="434"/>
      <c r="Y18" s="434"/>
      <c r="Z18" s="434"/>
      <c r="AA18" s="434"/>
      <c r="AB18" s="425"/>
      <c r="AC18" s="531">
        <v>56.4</v>
      </c>
      <c r="AD18" s="532"/>
      <c r="AE18" s="532"/>
      <c r="AF18" s="532"/>
      <c r="AG18" s="533"/>
      <c r="AH18" s="531">
        <v>52.8</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4796944</v>
      </c>
      <c r="BO18" s="416"/>
      <c r="BP18" s="416"/>
      <c r="BQ18" s="416"/>
      <c r="BR18" s="416"/>
      <c r="BS18" s="416"/>
      <c r="BT18" s="416"/>
      <c r="BU18" s="417"/>
      <c r="BV18" s="415">
        <v>4720859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1047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7363765</v>
      </c>
      <c r="BO19" s="416"/>
      <c r="BP19" s="416"/>
      <c r="BQ19" s="416"/>
      <c r="BR19" s="416"/>
      <c r="BS19" s="416"/>
      <c r="BT19" s="416"/>
      <c r="BU19" s="417"/>
      <c r="BV19" s="415">
        <v>6909728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11225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8519841</v>
      </c>
      <c r="BO23" s="416"/>
      <c r="BP23" s="416"/>
      <c r="BQ23" s="416"/>
      <c r="BR23" s="416"/>
      <c r="BS23" s="416"/>
      <c r="BT23" s="416"/>
      <c r="BU23" s="417"/>
      <c r="BV23" s="415">
        <v>8418237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6930</v>
      </c>
      <c r="R24" s="467"/>
      <c r="S24" s="467"/>
      <c r="T24" s="467"/>
      <c r="U24" s="467"/>
      <c r="V24" s="506"/>
      <c r="W24" s="561"/>
      <c r="X24" s="549"/>
      <c r="Y24" s="550"/>
      <c r="Z24" s="465" t="s">
        <v>149</v>
      </c>
      <c r="AA24" s="445"/>
      <c r="AB24" s="445"/>
      <c r="AC24" s="445"/>
      <c r="AD24" s="445"/>
      <c r="AE24" s="445"/>
      <c r="AF24" s="445"/>
      <c r="AG24" s="446"/>
      <c r="AH24" s="466">
        <v>142</v>
      </c>
      <c r="AI24" s="467"/>
      <c r="AJ24" s="467"/>
      <c r="AK24" s="467"/>
      <c r="AL24" s="506"/>
      <c r="AM24" s="466">
        <v>413220</v>
      </c>
      <c r="AN24" s="467"/>
      <c r="AO24" s="467"/>
      <c r="AP24" s="467"/>
      <c r="AQ24" s="467"/>
      <c r="AR24" s="506"/>
      <c r="AS24" s="466">
        <v>2910</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8090489</v>
      </c>
      <c r="BO24" s="416"/>
      <c r="BP24" s="416"/>
      <c r="BQ24" s="416"/>
      <c r="BR24" s="416"/>
      <c r="BS24" s="416"/>
      <c r="BT24" s="416"/>
      <c r="BU24" s="417"/>
      <c r="BV24" s="415">
        <v>7911752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5760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666784</v>
      </c>
      <c r="BO25" s="379"/>
      <c r="BP25" s="379"/>
      <c r="BQ25" s="379"/>
      <c r="BR25" s="379"/>
      <c r="BS25" s="379"/>
      <c r="BT25" s="379"/>
      <c r="BU25" s="380"/>
      <c r="BV25" s="378">
        <v>419022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5538</v>
      </c>
      <c r="R26" s="467"/>
      <c r="S26" s="467"/>
      <c r="T26" s="467"/>
      <c r="U26" s="467"/>
      <c r="V26" s="506"/>
      <c r="W26" s="561"/>
      <c r="X26" s="549"/>
      <c r="Y26" s="550"/>
      <c r="Z26" s="465" t="s">
        <v>155</v>
      </c>
      <c r="AA26" s="571"/>
      <c r="AB26" s="571"/>
      <c r="AC26" s="571"/>
      <c r="AD26" s="571"/>
      <c r="AE26" s="571"/>
      <c r="AF26" s="571"/>
      <c r="AG26" s="572"/>
      <c r="AH26" s="466">
        <v>2</v>
      </c>
      <c r="AI26" s="467"/>
      <c r="AJ26" s="467"/>
      <c r="AK26" s="467"/>
      <c r="AL26" s="506"/>
      <c r="AM26" s="466" t="s">
        <v>156</v>
      </c>
      <c r="AN26" s="467"/>
      <c r="AO26" s="467"/>
      <c r="AP26" s="467"/>
      <c r="AQ26" s="467"/>
      <c r="AR26" s="506"/>
      <c r="AS26" s="466" t="s">
        <v>156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3110</v>
      </c>
      <c r="R27" s="467"/>
      <c r="S27" s="467"/>
      <c r="T27" s="467"/>
      <c r="U27" s="467"/>
      <c r="V27" s="506"/>
      <c r="W27" s="561"/>
      <c r="X27" s="549"/>
      <c r="Y27" s="550"/>
      <c r="Z27" s="465" t="s">
        <v>159</v>
      </c>
      <c r="AA27" s="445"/>
      <c r="AB27" s="445"/>
      <c r="AC27" s="445"/>
      <c r="AD27" s="445"/>
      <c r="AE27" s="445"/>
      <c r="AF27" s="445"/>
      <c r="AG27" s="446"/>
      <c r="AH27" s="466">
        <v>3</v>
      </c>
      <c r="AI27" s="467"/>
      <c r="AJ27" s="467"/>
      <c r="AK27" s="467"/>
      <c r="AL27" s="506"/>
      <c r="AM27" s="466">
        <v>12684</v>
      </c>
      <c r="AN27" s="467"/>
      <c r="AO27" s="467"/>
      <c r="AP27" s="467"/>
      <c r="AQ27" s="467"/>
      <c r="AR27" s="506"/>
      <c r="AS27" s="466">
        <v>4228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201379</v>
      </c>
      <c r="BO27" s="585"/>
      <c r="BP27" s="585"/>
      <c r="BQ27" s="585"/>
      <c r="BR27" s="585"/>
      <c r="BS27" s="585"/>
      <c r="BT27" s="585"/>
      <c r="BU27" s="586"/>
      <c r="BV27" s="584">
        <v>201379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2530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1026097</v>
      </c>
      <c r="BO28" s="379"/>
      <c r="BP28" s="379"/>
      <c r="BQ28" s="379"/>
      <c r="BR28" s="379"/>
      <c r="BS28" s="379"/>
      <c r="BT28" s="379"/>
      <c r="BU28" s="380"/>
      <c r="BV28" s="378">
        <v>1095173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2220</v>
      </c>
      <c r="R29" s="467"/>
      <c r="S29" s="467"/>
      <c r="T29" s="467"/>
      <c r="U29" s="467"/>
      <c r="V29" s="506"/>
      <c r="W29" s="562"/>
      <c r="X29" s="563"/>
      <c r="Y29" s="564"/>
      <c r="Z29" s="465" t="s">
        <v>166</v>
      </c>
      <c r="AA29" s="445"/>
      <c r="AB29" s="445"/>
      <c r="AC29" s="445"/>
      <c r="AD29" s="445"/>
      <c r="AE29" s="445"/>
      <c r="AF29" s="445"/>
      <c r="AG29" s="446"/>
      <c r="AH29" s="466">
        <v>145</v>
      </c>
      <c r="AI29" s="467"/>
      <c r="AJ29" s="467"/>
      <c r="AK29" s="467"/>
      <c r="AL29" s="506"/>
      <c r="AM29" s="466">
        <v>425904</v>
      </c>
      <c r="AN29" s="467"/>
      <c r="AO29" s="467"/>
      <c r="AP29" s="467"/>
      <c r="AQ29" s="467"/>
      <c r="AR29" s="506"/>
      <c r="AS29" s="466">
        <v>2937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799924</v>
      </c>
      <c r="BO29" s="416"/>
      <c r="BP29" s="416"/>
      <c r="BQ29" s="416"/>
      <c r="BR29" s="416"/>
      <c r="BS29" s="416"/>
      <c r="BT29" s="416"/>
      <c r="BU29" s="417"/>
      <c r="BV29" s="415">
        <v>612234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1193023</v>
      </c>
      <c r="BO30" s="585"/>
      <c r="BP30" s="585"/>
      <c r="BQ30" s="585"/>
      <c r="BR30" s="585"/>
      <c r="BS30" s="585"/>
      <c r="BT30" s="585"/>
      <c r="BU30" s="586"/>
      <c r="BV30" s="584">
        <v>1443304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児玉郡市広域市町村圏組合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上里町土地開発公社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本庄上里学校給食センター</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上里町勤労文化協会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埼玉県後期高齢者医療広域連合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埼玉県市町村総合事務組合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彩の国さいたま人づくり広域連合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529</v>
      </c>
      <c r="D34" s="1181"/>
      <c r="E34" s="1182"/>
      <c r="F34" s="32">
        <v>9</v>
      </c>
      <c r="G34" s="33">
        <v>10.36</v>
      </c>
      <c r="H34" s="33">
        <v>9.58</v>
      </c>
      <c r="I34" s="33">
        <v>9.76</v>
      </c>
      <c r="J34" s="34">
        <v>13.22</v>
      </c>
      <c r="K34" s="22"/>
      <c r="L34" s="22"/>
      <c r="M34" s="22"/>
      <c r="N34" s="22"/>
      <c r="O34" s="22"/>
      <c r="P34" s="22"/>
    </row>
    <row r="35" spans="1:16" ht="39" customHeight="1">
      <c r="A35" s="22"/>
      <c r="B35" s="35"/>
      <c r="C35" s="1175" t="s">
        <v>530</v>
      </c>
      <c r="D35" s="1176"/>
      <c r="E35" s="1177"/>
      <c r="F35" s="36">
        <v>4.53</v>
      </c>
      <c r="G35" s="37">
        <v>4.72</v>
      </c>
      <c r="H35" s="37">
        <v>4.21</v>
      </c>
      <c r="I35" s="37">
        <v>3.96</v>
      </c>
      <c r="J35" s="38">
        <v>4.88</v>
      </c>
      <c r="K35" s="22"/>
      <c r="L35" s="22"/>
      <c r="M35" s="22"/>
      <c r="N35" s="22"/>
      <c r="O35" s="22"/>
      <c r="P35" s="22"/>
    </row>
    <row r="36" spans="1:16" ht="39" customHeight="1">
      <c r="A36" s="22"/>
      <c r="B36" s="35"/>
      <c r="C36" s="1175" t="s">
        <v>531</v>
      </c>
      <c r="D36" s="1176"/>
      <c r="E36" s="1177"/>
      <c r="F36" s="36">
        <v>11.61</v>
      </c>
      <c r="G36" s="37">
        <v>12.29</v>
      </c>
      <c r="H36" s="37">
        <v>12.19</v>
      </c>
      <c r="I36" s="37">
        <v>6.33</v>
      </c>
      <c r="J36" s="38">
        <v>4.17</v>
      </c>
      <c r="K36" s="22"/>
      <c r="L36" s="22"/>
      <c r="M36" s="22"/>
      <c r="N36" s="22"/>
      <c r="O36" s="22"/>
      <c r="P36" s="22"/>
    </row>
    <row r="37" spans="1:16" ht="39" customHeight="1">
      <c r="A37" s="22"/>
      <c r="B37" s="35"/>
      <c r="C37" s="1175" t="s">
        <v>532</v>
      </c>
      <c r="D37" s="1176"/>
      <c r="E37" s="1177"/>
      <c r="F37" s="36">
        <v>0.08</v>
      </c>
      <c r="G37" s="37">
        <v>0.65</v>
      </c>
      <c r="H37" s="37">
        <v>0.48</v>
      </c>
      <c r="I37" s="37">
        <v>0.97</v>
      </c>
      <c r="J37" s="38">
        <v>1.39</v>
      </c>
      <c r="K37" s="22"/>
      <c r="L37" s="22"/>
      <c r="M37" s="22"/>
      <c r="N37" s="22"/>
      <c r="O37" s="22"/>
      <c r="P37" s="22"/>
    </row>
    <row r="38" spans="1:16" ht="39" customHeight="1">
      <c r="A38" s="22"/>
      <c r="B38" s="35"/>
      <c r="C38" s="1175" t="s">
        <v>533</v>
      </c>
      <c r="D38" s="1176"/>
      <c r="E38" s="1177"/>
      <c r="F38" s="36" t="s">
        <v>483</v>
      </c>
      <c r="G38" s="37" t="s">
        <v>483</v>
      </c>
      <c r="H38" s="37" t="s">
        <v>483</v>
      </c>
      <c r="I38" s="37">
        <v>0.33</v>
      </c>
      <c r="J38" s="38">
        <v>0.75</v>
      </c>
      <c r="K38" s="22"/>
      <c r="L38" s="22"/>
      <c r="M38" s="22"/>
      <c r="N38" s="22"/>
      <c r="O38" s="22"/>
      <c r="P38" s="22"/>
    </row>
    <row r="39" spans="1:16" ht="39" customHeight="1">
      <c r="A39" s="22"/>
      <c r="B39" s="35"/>
      <c r="C39" s="1175" t="s">
        <v>534</v>
      </c>
      <c r="D39" s="1176"/>
      <c r="E39" s="1177"/>
      <c r="F39" s="36">
        <v>0</v>
      </c>
      <c r="G39" s="37">
        <v>0</v>
      </c>
      <c r="H39" s="37">
        <v>0.01</v>
      </c>
      <c r="I39" s="37">
        <v>0.02</v>
      </c>
      <c r="J39" s="38">
        <v>0.02</v>
      </c>
      <c r="K39" s="22"/>
      <c r="L39" s="22"/>
      <c r="M39" s="22"/>
      <c r="N39" s="22"/>
      <c r="O39" s="22"/>
      <c r="P39" s="22"/>
    </row>
    <row r="40" spans="1:16" ht="39" customHeight="1">
      <c r="A40" s="22"/>
      <c r="B40" s="35"/>
      <c r="C40" s="1175" t="s">
        <v>535</v>
      </c>
      <c r="D40" s="1176"/>
      <c r="E40" s="1177"/>
      <c r="F40" s="36">
        <v>0</v>
      </c>
      <c r="G40" s="37">
        <v>0.01</v>
      </c>
      <c r="H40" s="37">
        <v>0.03</v>
      </c>
      <c r="I40" s="37">
        <v>0.03</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536</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537</v>
      </c>
      <c r="D43" s="1179"/>
      <c r="E43" s="1180"/>
      <c r="F43" s="41">
        <v>0.18</v>
      </c>
      <c r="G43" s="42">
        <v>0.33</v>
      </c>
      <c r="H43" s="42">
        <v>1.25</v>
      </c>
      <c r="I43" s="42" t="s">
        <v>483</v>
      </c>
      <c r="J43" s="43" t="s">
        <v>483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election activeCell="M51" sqref="M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10</v>
      </c>
      <c r="C45" s="1192"/>
      <c r="D45" s="58"/>
      <c r="E45" s="1197" t="s">
        <v>11</v>
      </c>
      <c r="F45" s="1197"/>
      <c r="G45" s="1197"/>
      <c r="H45" s="1197"/>
      <c r="I45" s="1197"/>
      <c r="J45" s="1198"/>
      <c r="K45" s="59">
        <v>676</v>
      </c>
      <c r="L45" s="60">
        <v>662</v>
      </c>
      <c r="M45" s="60">
        <v>675</v>
      </c>
      <c r="N45" s="60">
        <v>695</v>
      </c>
      <c r="O45" s="61">
        <v>672</v>
      </c>
      <c r="P45" s="48"/>
      <c r="Q45" s="48"/>
      <c r="R45" s="48"/>
      <c r="S45" s="48"/>
      <c r="T45" s="48"/>
      <c r="U45" s="48"/>
    </row>
    <row r="46" spans="1:21" ht="30.75" customHeight="1">
      <c r="A46" s="48"/>
      <c r="B46" s="1193"/>
      <c r="C46" s="1194"/>
      <c r="D46" s="62"/>
      <c r="E46" s="1185" t="s">
        <v>12</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13</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14</v>
      </c>
      <c r="F48" s="1185"/>
      <c r="G48" s="1185"/>
      <c r="H48" s="1185"/>
      <c r="I48" s="1185"/>
      <c r="J48" s="1186"/>
      <c r="K48" s="63">
        <v>96</v>
      </c>
      <c r="L48" s="64">
        <v>94</v>
      </c>
      <c r="M48" s="64">
        <v>122</v>
      </c>
      <c r="N48" s="64">
        <v>132</v>
      </c>
      <c r="O48" s="65">
        <v>155</v>
      </c>
      <c r="P48" s="48"/>
      <c r="Q48" s="48"/>
      <c r="R48" s="48"/>
      <c r="S48" s="48"/>
      <c r="T48" s="48"/>
      <c r="U48" s="48"/>
    </row>
    <row r="49" spans="1:21" ht="30.75" customHeight="1">
      <c r="A49" s="48"/>
      <c r="B49" s="1193"/>
      <c r="C49" s="1194"/>
      <c r="D49" s="62"/>
      <c r="E49" s="1185" t="s">
        <v>15</v>
      </c>
      <c r="F49" s="1185"/>
      <c r="G49" s="1185"/>
      <c r="H49" s="1185"/>
      <c r="I49" s="1185"/>
      <c r="J49" s="1186"/>
      <c r="K49" s="63">
        <v>299</v>
      </c>
      <c r="L49" s="64">
        <v>309</v>
      </c>
      <c r="M49" s="64">
        <v>284</v>
      </c>
      <c r="N49" s="64">
        <v>158</v>
      </c>
      <c r="O49" s="65">
        <v>118</v>
      </c>
      <c r="P49" s="48"/>
      <c r="Q49" s="48"/>
      <c r="R49" s="48"/>
      <c r="S49" s="48"/>
      <c r="T49" s="48"/>
      <c r="U49" s="48"/>
    </row>
    <row r="50" spans="1:21" ht="30.75" customHeight="1">
      <c r="A50" s="48"/>
      <c r="B50" s="1193"/>
      <c r="C50" s="1194"/>
      <c r="D50" s="62"/>
      <c r="E50" s="1185" t="s">
        <v>16</v>
      </c>
      <c r="F50" s="1185"/>
      <c r="G50" s="1185"/>
      <c r="H50" s="1185"/>
      <c r="I50" s="1185"/>
      <c r="J50" s="1186"/>
      <c r="K50" s="63">
        <v>60</v>
      </c>
      <c r="L50" s="64">
        <v>57</v>
      </c>
      <c r="M50" s="64">
        <v>474</v>
      </c>
      <c r="N50" s="64">
        <v>21</v>
      </c>
      <c r="O50" s="65">
        <v>21</v>
      </c>
      <c r="P50" s="48"/>
      <c r="Q50" s="48"/>
      <c r="R50" s="48"/>
      <c r="S50" s="48"/>
      <c r="T50" s="48"/>
      <c r="U50" s="48"/>
    </row>
    <row r="51" spans="1:21" ht="30.75" customHeight="1">
      <c r="A51" s="48"/>
      <c r="B51" s="1195"/>
      <c r="C51" s="1196"/>
      <c r="D51" s="66"/>
      <c r="E51" s="1185" t="s">
        <v>17</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18</v>
      </c>
      <c r="C52" s="1184"/>
      <c r="D52" s="66"/>
      <c r="E52" s="1185" t="s">
        <v>19</v>
      </c>
      <c r="F52" s="1185"/>
      <c r="G52" s="1185"/>
      <c r="H52" s="1185"/>
      <c r="I52" s="1185"/>
      <c r="J52" s="1186"/>
      <c r="K52" s="63">
        <v>611</v>
      </c>
      <c r="L52" s="64">
        <v>636</v>
      </c>
      <c r="M52" s="64">
        <v>669</v>
      </c>
      <c r="N52" s="64">
        <v>701</v>
      </c>
      <c r="O52" s="65">
        <v>695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520</v>
      </c>
      <c r="L53" s="69">
        <v>486</v>
      </c>
      <c r="M53" s="69">
        <v>886</v>
      </c>
      <c r="N53" s="69">
        <v>305</v>
      </c>
      <c r="O53" s="70">
        <v>271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9" zoomScale="70" zoomScaleNormal="70"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99" t="s">
        <v>23</v>
      </c>
      <c r="C41" s="1200"/>
      <c r="D41" s="81"/>
      <c r="E41" s="1205" t="s">
        <v>24</v>
      </c>
      <c r="F41" s="1205"/>
      <c r="G41" s="1205"/>
      <c r="H41" s="1206"/>
      <c r="I41" s="82">
        <v>6519</v>
      </c>
      <c r="J41" s="83">
        <v>6956</v>
      </c>
      <c r="K41" s="83">
        <v>8087</v>
      </c>
      <c r="L41" s="83">
        <v>8418</v>
      </c>
      <c r="M41" s="84">
        <v>8520</v>
      </c>
    </row>
    <row r="42" spans="2:13" ht="27.75" customHeight="1">
      <c r="B42" s="1201"/>
      <c r="C42" s="1202"/>
      <c r="D42" s="85"/>
      <c r="E42" s="1207" t="s">
        <v>25</v>
      </c>
      <c r="F42" s="1207"/>
      <c r="G42" s="1207"/>
      <c r="H42" s="1208"/>
      <c r="I42" s="86">
        <v>223</v>
      </c>
      <c r="J42" s="87">
        <v>181</v>
      </c>
      <c r="K42" s="87">
        <v>144</v>
      </c>
      <c r="L42" s="87">
        <v>124</v>
      </c>
      <c r="M42" s="88">
        <v>107</v>
      </c>
    </row>
    <row r="43" spans="2:13" ht="27.75" customHeight="1">
      <c r="B43" s="1201"/>
      <c r="C43" s="1202"/>
      <c r="D43" s="85"/>
      <c r="E43" s="1207" t="s">
        <v>26</v>
      </c>
      <c r="F43" s="1207"/>
      <c r="G43" s="1207"/>
      <c r="H43" s="1208"/>
      <c r="I43" s="86">
        <v>2337</v>
      </c>
      <c r="J43" s="87">
        <v>2871</v>
      </c>
      <c r="K43" s="87">
        <v>2877</v>
      </c>
      <c r="L43" s="87">
        <v>2873</v>
      </c>
      <c r="M43" s="88">
        <v>2790</v>
      </c>
    </row>
    <row r="44" spans="2:13" ht="27.75" customHeight="1">
      <c r="B44" s="1201"/>
      <c r="C44" s="1202"/>
      <c r="D44" s="85"/>
      <c r="E44" s="1207" t="s">
        <v>27</v>
      </c>
      <c r="F44" s="1207"/>
      <c r="G44" s="1207"/>
      <c r="H44" s="1208"/>
      <c r="I44" s="86">
        <v>1069</v>
      </c>
      <c r="J44" s="87">
        <v>797</v>
      </c>
      <c r="K44" s="87">
        <v>576</v>
      </c>
      <c r="L44" s="87">
        <v>823</v>
      </c>
      <c r="M44" s="88">
        <v>792</v>
      </c>
    </row>
    <row r="45" spans="2:13" ht="27.75" customHeight="1">
      <c r="B45" s="1201"/>
      <c r="C45" s="1202"/>
      <c r="D45" s="85"/>
      <c r="E45" s="1207" t="s">
        <v>28</v>
      </c>
      <c r="F45" s="1207"/>
      <c r="G45" s="1207"/>
      <c r="H45" s="1208"/>
      <c r="I45" s="86">
        <v>1847</v>
      </c>
      <c r="J45" s="87">
        <v>1576</v>
      </c>
      <c r="K45" s="87">
        <v>1090</v>
      </c>
      <c r="L45" s="87">
        <v>901</v>
      </c>
      <c r="M45" s="88">
        <v>815</v>
      </c>
    </row>
    <row r="46" spans="2:13" ht="27.75" customHeight="1">
      <c r="B46" s="1201"/>
      <c r="C46" s="1202"/>
      <c r="D46" s="85"/>
      <c r="E46" s="1207" t="s">
        <v>29</v>
      </c>
      <c r="F46" s="1207"/>
      <c r="G46" s="1207"/>
      <c r="H46" s="1208"/>
      <c r="I46" s="86">
        <v>415</v>
      </c>
      <c r="J46" s="87">
        <v>92</v>
      </c>
      <c r="K46" s="87">
        <v>0</v>
      </c>
      <c r="L46" s="87">
        <v>0</v>
      </c>
      <c r="M46" s="88" t="s">
        <v>483</v>
      </c>
    </row>
    <row r="47" spans="2:13" ht="27.75" customHeight="1">
      <c r="B47" s="1201"/>
      <c r="C47" s="1202"/>
      <c r="D47" s="85"/>
      <c r="E47" s="1207" t="s">
        <v>30</v>
      </c>
      <c r="F47" s="1207"/>
      <c r="G47" s="1207"/>
      <c r="H47" s="1208"/>
      <c r="I47" s="86" t="s">
        <v>483</v>
      </c>
      <c r="J47" s="87" t="s">
        <v>483</v>
      </c>
      <c r="K47" s="87" t="s">
        <v>483</v>
      </c>
      <c r="L47" s="87" t="s">
        <v>483</v>
      </c>
      <c r="M47" s="88" t="s">
        <v>483</v>
      </c>
    </row>
    <row r="48" spans="2:13" ht="27.75" customHeight="1">
      <c r="B48" s="1203"/>
      <c r="C48" s="1204"/>
      <c r="D48" s="85"/>
      <c r="E48" s="1207" t="s">
        <v>31</v>
      </c>
      <c r="F48" s="1207"/>
      <c r="G48" s="1207"/>
      <c r="H48" s="1208"/>
      <c r="I48" s="86" t="s">
        <v>483</v>
      </c>
      <c r="J48" s="87" t="s">
        <v>483</v>
      </c>
      <c r="K48" s="87" t="s">
        <v>483</v>
      </c>
      <c r="L48" s="87" t="s">
        <v>483</v>
      </c>
      <c r="M48" s="88" t="s">
        <v>483</v>
      </c>
    </row>
    <row r="49" spans="2:13" ht="27.75" customHeight="1">
      <c r="B49" s="1209" t="s">
        <v>32</v>
      </c>
      <c r="C49" s="1210"/>
      <c r="D49" s="89"/>
      <c r="E49" s="1207" t="s">
        <v>33</v>
      </c>
      <c r="F49" s="1207"/>
      <c r="G49" s="1207"/>
      <c r="H49" s="1208"/>
      <c r="I49" s="86">
        <v>2232</v>
      </c>
      <c r="J49" s="87">
        <v>2701</v>
      </c>
      <c r="K49" s="87">
        <v>2956</v>
      </c>
      <c r="L49" s="87">
        <v>3349</v>
      </c>
      <c r="M49" s="88">
        <v>3288</v>
      </c>
    </row>
    <row r="50" spans="2:13" ht="27.75" customHeight="1">
      <c r="B50" s="1201"/>
      <c r="C50" s="1202"/>
      <c r="D50" s="85"/>
      <c r="E50" s="1207" t="s">
        <v>34</v>
      </c>
      <c r="F50" s="1207"/>
      <c r="G50" s="1207"/>
      <c r="H50" s="1208"/>
      <c r="I50" s="86">
        <v>4</v>
      </c>
      <c r="J50" s="87">
        <v>3</v>
      </c>
      <c r="K50" s="87">
        <v>2</v>
      </c>
      <c r="L50" s="87">
        <v>1</v>
      </c>
      <c r="M50" s="88">
        <v>0</v>
      </c>
    </row>
    <row r="51" spans="2:13" ht="27.75" customHeight="1">
      <c r="B51" s="1203"/>
      <c r="C51" s="1204"/>
      <c r="D51" s="85"/>
      <c r="E51" s="1207" t="s">
        <v>35</v>
      </c>
      <c r="F51" s="1207"/>
      <c r="G51" s="1207"/>
      <c r="H51" s="1208"/>
      <c r="I51" s="86">
        <v>6921</v>
      </c>
      <c r="J51" s="87">
        <v>7447</v>
      </c>
      <c r="K51" s="87">
        <v>7986</v>
      </c>
      <c r="L51" s="87">
        <v>8352</v>
      </c>
      <c r="M51" s="88">
        <v>8357</v>
      </c>
    </row>
    <row r="52" spans="2:13" ht="27.75" customHeight="1" thickBot="1">
      <c r="B52" s="1211" t="s">
        <v>36</v>
      </c>
      <c r="C52" s="1212"/>
      <c r="D52" s="90"/>
      <c r="E52" s="1213" t="s">
        <v>37</v>
      </c>
      <c r="F52" s="1213"/>
      <c r="G52" s="1213"/>
      <c r="H52" s="1214"/>
      <c r="I52" s="91">
        <v>3254</v>
      </c>
      <c r="J52" s="92">
        <v>2321</v>
      </c>
      <c r="K52" s="92">
        <v>1830</v>
      </c>
      <c r="L52" s="92">
        <v>1438</v>
      </c>
      <c r="M52" s="93">
        <v>1377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52"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24"/>
      <c r="H50" s="1225"/>
      <c r="I50" s="1225"/>
      <c r="J50" s="1226"/>
      <c r="K50" s="354" t="s">
        <v>523</v>
      </c>
      <c r="L50" s="354" t="s">
        <v>524</v>
      </c>
      <c r="M50" s="354" t="s">
        <v>525</v>
      </c>
      <c r="N50" s="354" t="s">
        <v>526</v>
      </c>
      <c r="O50" s="354" t="s">
        <v>527</v>
      </c>
    </row>
    <row r="51" spans="1:17">
      <c r="B51" s="248"/>
      <c r="C51" s="244"/>
      <c r="D51" s="244"/>
      <c r="E51" s="244"/>
      <c r="F51" s="244"/>
      <c r="G51" s="1227" t="s">
        <v>551</v>
      </c>
      <c r="H51" s="1228"/>
      <c r="I51" s="1233" t="s">
        <v>552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554</v>
      </c>
      <c r="H55" s="1241"/>
      <c r="I55" s="1237" t="s">
        <v>552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47" t="s">
        <v>558</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24"/>
      <c r="H72" s="1225"/>
      <c r="I72" s="1225"/>
      <c r="J72" s="1226"/>
      <c r="K72" s="354" t="s">
        <v>523</v>
      </c>
      <c r="L72" s="354" t="s">
        <v>524</v>
      </c>
      <c r="M72" s="354" t="s">
        <v>525</v>
      </c>
      <c r="N72" s="354" t="s">
        <v>526</v>
      </c>
      <c r="O72" s="354" t="s">
        <v>527</v>
      </c>
    </row>
    <row r="73" spans="2:30">
      <c r="B73" s="248"/>
      <c r="C73" s="244"/>
      <c r="D73" s="244"/>
      <c r="E73" s="244"/>
      <c r="F73" s="244"/>
      <c r="G73" s="1227" t="s">
        <v>551</v>
      </c>
      <c r="H73" s="1228"/>
      <c r="I73" s="1233" t="s">
        <v>552</v>
      </c>
      <c r="J73" s="1233"/>
      <c r="K73" s="1248">
        <v>61.5</v>
      </c>
      <c r="L73" s="1248">
        <v>44.3</v>
      </c>
      <c r="M73" s="1236">
        <v>34.5</v>
      </c>
      <c r="N73" s="1236">
        <v>27.6</v>
      </c>
      <c r="O73" s="1236">
        <v>25.9</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557</v>
      </c>
      <c r="J75" s="1237"/>
      <c r="K75" s="1249">
        <v>10.6</v>
      </c>
      <c r="L75" s="1249">
        <v>9.9</v>
      </c>
      <c r="M75" s="1249">
        <v>11.9</v>
      </c>
      <c r="N75" s="1249">
        <v>10.6</v>
      </c>
      <c r="O75" s="1249">
        <v>9.1999999999999993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554</v>
      </c>
      <c r="H77" s="1241"/>
      <c r="I77" s="1237" t="s">
        <v>552</v>
      </c>
      <c r="J77" s="1237"/>
      <c r="K77" s="1248">
        <v>44.4</v>
      </c>
      <c r="L77" s="1248">
        <v>43</v>
      </c>
      <c r="M77" s="1236">
        <v>37</v>
      </c>
      <c r="N77" s="1236">
        <v>27.8</v>
      </c>
      <c r="O77" s="1236">
        <v>20.2</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557</v>
      </c>
      <c r="J79" s="1246"/>
      <c r="K79" s="1251">
        <v>11.1</v>
      </c>
      <c r="L79" s="1251">
        <v>10.3</v>
      </c>
      <c r="M79" s="1251">
        <v>9.4</v>
      </c>
      <c r="N79" s="1251">
        <v>8.1</v>
      </c>
      <c r="O79" s="1251">
        <v>7.1</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522</v>
      </c>
      <c r="G2" s="111"/>
      <c r="H2" s="112"/>
    </row>
    <row r="3" spans="1:8">
      <c r="A3" s="108" t="s">
        <v>515</v>
      </c>
      <c r="B3" s="113"/>
      <c r="C3" s="114"/>
      <c r="D3" s="115">
        <v>13798</v>
      </c>
      <c r="E3" s="116"/>
      <c r="F3" s="117">
        <v>51262</v>
      </c>
      <c r="G3" s="118"/>
      <c r="H3" s="119"/>
    </row>
    <row r="4" spans="1:8">
      <c r="A4" s="120"/>
      <c r="B4" s="121"/>
      <c r="C4" s="122"/>
      <c r="D4" s="123">
        <v>8725</v>
      </c>
      <c r="E4" s="124"/>
      <c r="F4" s="125">
        <v>25630</v>
      </c>
      <c r="G4" s="126"/>
      <c r="H4" s="127"/>
    </row>
    <row r="5" spans="1:8">
      <c r="A5" s="108" t="s">
        <v>517</v>
      </c>
      <c r="B5" s="113"/>
      <c r="C5" s="114"/>
      <c r="D5" s="115">
        <v>28822</v>
      </c>
      <c r="E5" s="116"/>
      <c r="F5" s="117">
        <v>48407</v>
      </c>
      <c r="G5" s="118"/>
      <c r="H5" s="119"/>
    </row>
    <row r="6" spans="1:8">
      <c r="A6" s="120"/>
      <c r="B6" s="121"/>
      <c r="C6" s="122"/>
      <c r="D6" s="123">
        <v>12682</v>
      </c>
      <c r="E6" s="124"/>
      <c r="F6" s="125">
        <v>23914</v>
      </c>
      <c r="G6" s="126"/>
      <c r="H6" s="127"/>
    </row>
    <row r="7" spans="1:8">
      <c r="A7" s="108" t="s">
        <v>518</v>
      </c>
      <c r="B7" s="113"/>
      <c r="C7" s="114"/>
      <c r="D7" s="115">
        <v>58767</v>
      </c>
      <c r="E7" s="116"/>
      <c r="F7" s="117">
        <v>69477</v>
      </c>
      <c r="G7" s="118"/>
      <c r="H7" s="119"/>
    </row>
    <row r="8" spans="1:8">
      <c r="A8" s="120"/>
      <c r="B8" s="121"/>
      <c r="C8" s="122"/>
      <c r="D8" s="123">
        <v>15477</v>
      </c>
      <c r="E8" s="124"/>
      <c r="F8" s="125">
        <v>31528</v>
      </c>
      <c r="G8" s="126"/>
      <c r="H8" s="127"/>
    </row>
    <row r="9" spans="1:8">
      <c r="A9" s="108" t="s">
        <v>519</v>
      </c>
      <c r="B9" s="113"/>
      <c r="C9" s="114"/>
      <c r="D9" s="115">
        <v>28046</v>
      </c>
      <c r="E9" s="116"/>
      <c r="F9" s="117">
        <v>59668</v>
      </c>
      <c r="G9" s="118"/>
      <c r="H9" s="119"/>
    </row>
    <row r="10" spans="1:8">
      <c r="A10" s="120"/>
      <c r="B10" s="121"/>
      <c r="C10" s="122"/>
      <c r="D10" s="123">
        <v>23562</v>
      </c>
      <c r="E10" s="124"/>
      <c r="F10" s="125">
        <v>31515</v>
      </c>
      <c r="G10" s="126"/>
      <c r="H10" s="127"/>
    </row>
    <row r="11" spans="1:8">
      <c r="A11" s="108" t="s">
        <v>520</v>
      </c>
      <c r="B11" s="113"/>
      <c r="C11" s="114"/>
      <c r="D11" s="115">
        <v>39521</v>
      </c>
      <c r="E11" s="116"/>
      <c r="F11" s="117">
        <v>56894</v>
      </c>
      <c r="G11" s="118"/>
      <c r="H11" s="119"/>
    </row>
    <row r="12" spans="1:8">
      <c r="A12" s="120"/>
      <c r="B12" s="121"/>
      <c r="C12" s="128"/>
      <c r="D12" s="123">
        <v>26060</v>
      </c>
      <c r="E12" s="124"/>
      <c r="F12" s="125">
        <v>32548</v>
      </c>
      <c r="G12" s="126"/>
      <c r="H12" s="127"/>
    </row>
    <row r="13" spans="1:8">
      <c r="A13" s="108"/>
      <c r="B13" s="113"/>
      <c r="C13" s="129"/>
      <c r="D13" s="130">
        <v>33791</v>
      </c>
      <c r="E13" s="131"/>
      <c r="F13" s="132">
        <v>57142</v>
      </c>
      <c r="G13" s="133"/>
      <c r="H13" s="119"/>
    </row>
    <row r="14" spans="1:8">
      <c r="A14" s="120"/>
      <c r="B14" s="121"/>
      <c r="C14" s="122"/>
      <c r="D14" s="123">
        <v>17301</v>
      </c>
      <c r="E14" s="124"/>
      <c r="F14" s="125">
        <v>29027</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9.0299999999999994</v>
      </c>
      <c r="C19" s="134">
        <f>ROUND(VALUE(SUBSTITUTE(実質収支比率等に係る経年分析!G$48,"▲","-")),2)</f>
        <v>10.62</v>
      </c>
      <c r="D19" s="134">
        <f>ROUND(VALUE(SUBSTITUTE(実質収支比率等に係る経年分析!H$48,"▲","-")),2)</f>
        <v>9.66</v>
      </c>
      <c r="E19" s="134">
        <f>ROUND(VALUE(SUBSTITUTE(実質収支比率等に係る経年分析!I$48,"▲","-")),2)</f>
        <v>9.76</v>
      </c>
      <c r="F19" s="134">
        <f>ROUND(VALUE(SUBSTITUTE(実質収支比率等に係る経年分析!J$48,"▲","-")),2)</f>
        <v>13.22</v>
      </c>
    </row>
    <row r="20" spans="1:11">
      <c r="A20" s="134" t="s">
        <v>42</v>
      </c>
      <c r="B20" s="134">
        <f>ROUND(VALUE(SUBSTITUTE(実質収支比率等に係る経年分析!F$47,"▲","-")),2)</f>
        <v>18.61</v>
      </c>
      <c r="C20" s="134">
        <f>ROUND(VALUE(SUBSTITUTE(実質収支比率等に係る経年分析!G$47,"▲","-")),2)</f>
        <v>22.13</v>
      </c>
      <c r="D20" s="134">
        <f>ROUND(VALUE(SUBSTITUTE(実質収支比率等に係る経年分析!H$47,"▲","-")),2)</f>
        <v>18.12</v>
      </c>
      <c r="E20" s="134">
        <f>ROUND(VALUE(SUBSTITUTE(実質収支比率等に係る経年分析!I$47,"▲","-")),2)</f>
        <v>18.649999999999999</v>
      </c>
      <c r="F20" s="134">
        <f>ROUND(VALUE(SUBSTITUTE(実質収支比率等に係る経年分析!J$47,"▲","-")),2)</f>
        <v>17.149999999999999</v>
      </c>
    </row>
    <row r="21" spans="1:11">
      <c r="A21" s="134" t="s">
        <v>43</v>
      </c>
      <c r="B21" s="134">
        <f>IF(ISNUMBER(VALUE(SUBSTITUTE(実質収支比率等に係る経年分析!F$49,"▲","-"))),ROUND(VALUE(SUBSTITUTE(実質収支比率等に係る経年分析!F$49,"▲","-")),2),NA())</f>
        <v>4.63</v>
      </c>
      <c r="C21" s="134">
        <f>IF(ISNUMBER(VALUE(SUBSTITUTE(実質収支比率等に係る経年分析!G$49,"▲","-"))),ROUND(VALUE(SUBSTITUTE(実質収支比率等に係る経年分析!G$49,"▲","-")),2),NA())</f>
        <v>4.9800000000000004</v>
      </c>
      <c r="D21" s="134">
        <f>IF(ISNUMBER(VALUE(SUBSTITUTE(実質収支比率等に係る経年分析!H$49,"▲","-"))),ROUND(VALUE(SUBSTITUTE(実質収支比率等に係る経年分析!H$49,"▲","-")),2),NA())</f>
        <v>-4.5</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2.48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1.25</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4.17</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611</v>
      </c>
      <c r="E42" s="136"/>
      <c r="F42" s="136"/>
      <c r="G42" s="136">
        <f>'実質公債費比率（分子）の構造'!L$52</f>
        <v>636</v>
      </c>
      <c r="H42" s="136"/>
      <c r="I42" s="136"/>
      <c r="J42" s="136">
        <f>'実質公債費比率（分子）の構造'!M$52</f>
        <v>669</v>
      </c>
      <c r="K42" s="136"/>
      <c r="L42" s="136"/>
      <c r="M42" s="136">
        <f>'実質公債費比率（分子）の構造'!N$52</f>
        <v>701</v>
      </c>
      <c r="N42" s="136"/>
      <c r="O42" s="136"/>
      <c r="P42" s="136">
        <f>'実質公債費比率（分子）の構造'!O$52</f>
        <v>695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60</v>
      </c>
      <c r="C44" s="136"/>
      <c r="D44" s="136"/>
      <c r="E44" s="136">
        <f>'実質公債費比率（分子）の構造'!L$50</f>
        <v>57</v>
      </c>
      <c r="F44" s="136"/>
      <c r="G44" s="136"/>
      <c r="H44" s="136">
        <f>'実質公債費比率（分子）の構造'!M$50</f>
        <v>474</v>
      </c>
      <c r="I44" s="136"/>
      <c r="J44" s="136"/>
      <c r="K44" s="136">
        <f>'実質公債費比率（分子）の構造'!N$50</f>
        <v>21</v>
      </c>
      <c r="L44" s="136"/>
      <c r="M44" s="136"/>
      <c r="N44" s="136">
        <f>'実質公債費比率（分子）の構造'!O$50</f>
        <v>21</v>
      </c>
      <c r="O44" s="136"/>
      <c r="P44" s="136"/>
    </row>
    <row r="45" spans="1:16">
      <c r="A45" s="136" t="s">
        <v>53</v>
      </c>
      <c r="B45" s="136">
        <f>'実質公債費比率（分子）の構造'!K$49</f>
        <v>299</v>
      </c>
      <c r="C45" s="136"/>
      <c r="D45" s="136"/>
      <c r="E45" s="136">
        <f>'実質公債費比率（分子）の構造'!L$49</f>
        <v>309</v>
      </c>
      <c r="F45" s="136"/>
      <c r="G45" s="136"/>
      <c r="H45" s="136">
        <f>'実質公債費比率（分子）の構造'!M$49</f>
        <v>284</v>
      </c>
      <c r="I45" s="136"/>
      <c r="J45" s="136"/>
      <c r="K45" s="136">
        <f>'実質公債費比率（分子）の構造'!N$49</f>
        <v>158</v>
      </c>
      <c r="L45" s="136"/>
      <c r="M45" s="136"/>
      <c r="N45" s="136">
        <f>'実質公債費比率（分子）の構造'!O$49</f>
        <v>118</v>
      </c>
      <c r="O45" s="136"/>
      <c r="P45" s="136"/>
    </row>
    <row r="46" spans="1:16">
      <c r="A46" s="136" t="s">
        <v>54</v>
      </c>
      <c r="B46" s="136">
        <f>'実質公債費比率（分子）の構造'!K$48</f>
        <v>96</v>
      </c>
      <c r="C46" s="136"/>
      <c r="D46" s="136"/>
      <c r="E46" s="136">
        <f>'実質公債費比率（分子）の構造'!L$48</f>
        <v>94</v>
      </c>
      <c r="F46" s="136"/>
      <c r="G46" s="136"/>
      <c r="H46" s="136">
        <f>'実質公債費比率（分子）の構造'!M$48</f>
        <v>122</v>
      </c>
      <c r="I46" s="136"/>
      <c r="J46" s="136"/>
      <c r="K46" s="136">
        <f>'実質公債費比率（分子）の構造'!N$48</f>
        <v>132</v>
      </c>
      <c r="L46" s="136"/>
      <c r="M46" s="136"/>
      <c r="N46" s="136">
        <f>'実質公債費比率（分子）の構造'!O$48</f>
        <v>155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676</v>
      </c>
      <c r="C49" s="136"/>
      <c r="D49" s="136"/>
      <c r="E49" s="136">
        <f>'実質公債費比率（分子）の構造'!L$45</f>
        <v>662</v>
      </c>
      <c r="F49" s="136"/>
      <c r="G49" s="136"/>
      <c r="H49" s="136">
        <f>'実質公債費比率（分子）の構造'!M$45</f>
        <v>675</v>
      </c>
      <c r="I49" s="136"/>
      <c r="J49" s="136"/>
      <c r="K49" s="136">
        <f>'実質公債費比率（分子）の構造'!N$45</f>
        <v>695</v>
      </c>
      <c r="L49" s="136"/>
      <c r="M49" s="136"/>
      <c r="N49" s="136">
        <f>'実質公債費比率（分子）の構造'!O$45</f>
        <v>672</v>
      </c>
      <c r="O49" s="136"/>
      <c r="P49" s="136"/>
    </row>
    <row r="50" spans="1:16">
      <c r="A50" s="136" t="s">
        <v>58</v>
      </c>
      <c r="B50" s="136" t="e">
        <f>NA()</f>
        <v>#N/A</v>
      </c>
      <c r="C50" s="136">
        <f>IF(ISNUMBER('実質公債費比率（分子）の構造'!K$53),'実質公債費比率（分子）の構造'!K$53,NA())</f>
        <v>520</v>
      </c>
      <c r="D50" s="136" t="e">
        <f>NA()</f>
        <v>#N/A</v>
      </c>
      <c r="E50" s="136" t="e">
        <f>NA()</f>
        <v>#N/A</v>
      </c>
      <c r="F50" s="136">
        <f>IF(ISNUMBER('実質公債費比率（分子）の構造'!L$53),'実質公債費比率（分子）の構造'!L$53,NA())</f>
        <v>486</v>
      </c>
      <c r="G50" s="136" t="e">
        <f>NA()</f>
        <v>#N/A</v>
      </c>
      <c r="H50" s="136" t="e">
        <f>NA()</f>
        <v>#N/A</v>
      </c>
      <c r="I50" s="136">
        <f>IF(ISNUMBER('実質公債費比率（分子）の構造'!M$53),'実質公債費比率（分子）の構造'!M$53,NA())</f>
        <v>886</v>
      </c>
      <c r="J50" s="136" t="e">
        <f>NA()</f>
        <v>#N/A</v>
      </c>
      <c r="K50" s="136" t="e">
        <f>NA()</f>
        <v>#N/A</v>
      </c>
      <c r="L50" s="136">
        <f>IF(ISNUMBER('実質公債費比率（分子）の構造'!N$53),'実質公債費比率（分子）の構造'!N$53,NA())</f>
        <v>305</v>
      </c>
      <c r="M50" s="136" t="e">
        <f>NA()</f>
        <v>#N/A</v>
      </c>
      <c r="N50" s="136" t="e">
        <f>NA()</f>
        <v>#N/A</v>
      </c>
      <c r="O50" s="136">
        <f>IF(ISNUMBER('実質公債費比率（分子）の構造'!O$53),'実質公債費比率（分子）の構造'!O$53,NA())</f>
        <v>271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6921</v>
      </c>
      <c r="E56" s="135"/>
      <c r="F56" s="135"/>
      <c r="G56" s="135">
        <f>'将来負担比率（分子）の構造'!J$51</f>
        <v>7447</v>
      </c>
      <c r="H56" s="135"/>
      <c r="I56" s="135"/>
      <c r="J56" s="135">
        <f>'将来負担比率（分子）の構造'!K$51</f>
        <v>7986</v>
      </c>
      <c r="K56" s="135"/>
      <c r="L56" s="135"/>
      <c r="M56" s="135">
        <f>'将来負担比率（分子）の構造'!L$51</f>
        <v>8352</v>
      </c>
      <c r="N56" s="135"/>
      <c r="O56" s="135"/>
      <c r="P56" s="135">
        <f>'将来負担比率（分子）の構造'!M$51</f>
        <v>8357</v>
      </c>
    </row>
    <row r="57" spans="1:16">
      <c r="A57" s="135" t="s">
        <v>34</v>
      </c>
      <c r="B57" s="135"/>
      <c r="C57" s="135"/>
      <c r="D57" s="135">
        <f>'将来負担比率（分子）の構造'!I$50</f>
        <v>4</v>
      </c>
      <c r="E57" s="135"/>
      <c r="F57" s="135"/>
      <c r="G57" s="135">
        <f>'将来負担比率（分子）の構造'!J$50</f>
        <v>3</v>
      </c>
      <c r="H57" s="135"/>
      <c r="I57" s="135"/>
      <c r="J57" s="135">
        <f>'将来負担比率（分子）の構造'!K$50</f>
        <v>2</v>
      </c>
      <c r="K57" s="135"/>
      <c r="L57" s="135"/>
      <c r="M57" s="135">
        <f>'将来負担比率（分子）の構造'!L$50</f>
        <v>1</v>
      </c>
      <c r="N57" s="135"/>
      <c r="O57" s="135"/>
      <c r="P57" s="135">
        <f>'将来負担比率（分子）の構造'!M$50</f>
        <v>0</v>
      </c>
    </row>
    <row r="58" spans="1:16">
      <c r="A58" s="135" t="s">
        <v>33</v>
      </c>
      <c r="B58" s="135"/>
      <c r="C58" s="135"/>
      <c r="D58" s="135">
        <f>'将来負担比率（分子）の構造'!I$49</f>
        <v>2232</v>
      </c>
      <c r="E58" s="135"/>
      <c r="F58" s="135"/>
      <c r="G58" s="135">
        <f>'将来負担比率（分子）の構造'!J$49</f>
        <v>2701</v>
      </c>
      <c r="H58" s="135"/>
      <c r="I58" s="135"/>
      <c r="J58" s="135">
        <f>'将来負担比率（分子）の構造'!K$49</f>
        <v>2956</v>
      </c>
      <c r="K58" s="135"/>
      <c r="L58" s="135"/>
      <c r="M58" s="135">
        <f>'将来負担比率（分子）の構造'!L$49</f>
        <v>3349</v>
      </c>
      <c r="N58" s="135"/>
      <c r="O58" s="135"/>
      <c r="P58" s="135">
        <f>'将来負担比率（分子）の構造'!M$49</f>
        <v>3288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415</v>
      </c>
      <c r="C61" s="135"/>
      <c r="D61" s="135"/>
      <c r="E61" s="135">
        <f>'将来負担比率（分子）の構造'!J$46</f>
        <v>92</v>
      </c>
      <c r="F61" s="135"/>
      <c r="G61" s="135"/>
      <c r="H61" s="135">
        <f>'将来負担比率（分子）の構造'!K$46</f>
        <v>0</v>
      </c>
      <c r="I61" s="135"/>
      <c r="J61" s="135"/>
      <c r="K61" s="135">
        <f>'将来負担比率（分子）の構造'!L$46</f>
        <v>0</v>
      </c>
      <c r="L61" s="135"/>
      <c r="M61" s="135"/>
      <c r="N61" s="135" t="str">
        <f>'将来負担比率（分子）の構造'!M$46</f>
        <v>-</v>
      </c>
      <c r="O61" s="135"/>
      <c r="P61" s="135"/>
    </row>
    <row r="62" spans="1:16">
      <c r="A62" s="135" t="s">
        <v>28</v>
      </c>
      <c r="B62" s="135">
        <f>'将来負担比率（分子）の構造'!I$45</f>
        <v>1847</v>
      </c>
      <c r="C62" s="135"/>
      <c r="D62" s="135"/>
      <c r="E62" s="135">
        <f>'将来負担比率（分子）の構造'!J$45</f>
        <v>1576</v>
      </c>
      <c r="F62" s="135"/>
      <c r="G62" s="135"/>
      <c r="H62" s="135">
        <f>'将来負担比率（分子）の構造'!K$45</f>
        <v>1090</v>
      </c>
      <c r="I62" s="135"/>
      <c r="J62" s="135"/>
      <c r="K62" s="135">
        <f>'将来負担比率（分子）の構造'!L$45</f>
        <v>901</v>
      </c>
      <c r="L62" s="135"/>
      <c r="M62" s="135"/>
      <c r="N62" s="135">
        <f>'将来負担比率（分子）の構造'!M$45</f>
        <v>815</v>
      </c>
      <c r="O62" s="135"/>
      <c r="P62" s="135"/>
    </row>
    <row r="63" spans="1:16">
      <c r="A63" s="135" t="s">
        <v>27</v>
      </c>
      <c r="B63" s="135">
        <f>'将来負担比率（分子）の構造'!I$44</f>
        <v>1069</v>
      </c>
      <c r="C63" s="135"/>
      <c r="D63" s="135"/>
      <c r="E63" s="135">
        <f>'将来負担比率（分子）の構造'!J$44</f>
        <v>797</v>
      </c>
      <c r="F63" s="135"/>
      <c r="G63" s="135"/>
      <c r="H63" s="135">
        <f>'将来負担比率（分子）の構造'!K$44</f>
        <v>576</v>
      </c>
      <c r="I63" s="135"/>
      <c r="J63" s="135"/>
      <c r="K63" s="135">
        <f>'将来負担比率（分子）の構造'!L$44</f>
        <v>823</v>
      </c>
      <c r="L63" s="135"/>
      <c r="M63" s="135"/>
      <c r="N63" s="135">
        <f>'将来負担比率（分子）の構造'!M$44</f>
        <v>792</v>
      </c>
      <c r="O63" s="135"/>
      <c r="P63" s="135"/>
    </row>
    <row r="64" spans="1:16">
      <c r="A64" s="135" t="s">
        <v>26</v>
      </c>
      <c r="B64" s="135">
        <f>'将来負担比率（分子）の構造'!I$43</f>
        <v>2337</v>
      </c>
      <c r="C64" s="135"/>
      <c r="D64" s="135"/>
      <c r="E64" s="135">
        <f>'将来負担比率（分子）の構造'!J$43</f>
        <v>2871</v>
      </c>
      <c r="F64" s="135"/>
      <c r="G64" s="135"/>
      <c r="H64" s="135">
        <f>'将来負担比率（分子）の構造'!K$43</f>
        <v>2877</v>
      </c>
      <c r="I64" s="135"/>
      <c r="J64" s="135"/>
      <c r="K64" s="135">
        <f>'将来負担比率（分子）の構造'!L$43</f>
        <v>2873</v>
      </c>
      <c r="L64" s="135"/>
      <c r="M64" s="135"/>
      <c r="N64" s="135">
        <f>'将来負担比率（分子）の構造'!M$43</f>
        <v>2790</v>
      </c>
      <c r="O64" s="135"/>
      <c r="P64" s="135"/>
    </row>
    <row r="65" spans="1:16">
      <c r="A65" s="135" t="s">
        <v>25</v>
      </c>
      <c r="B65" s="135">
        <f>'将来負担比率（分子）の構造'!I$42</f>
        <v>223</v>
      </c>
      <c r="C65" s="135"/>
      <c r="D65" s="135"/>
      <c r="E65" s="135">
        <f>'将来負担比率（分子）の構造'!J$42</f>
        <v>181</v>
      </c>
      <c r="F65" s="135"/>
      <c r="G65" s="135"/>
      <c r="H65" s="135">
        <f>'将来負担比率（分子）の構造'!K$42</f>
        <v>144</v>
      </c>
      <c r="I65" s="135"/>
      <c r="J65" s="135"/>
      <c r="K65" s="135">
        <f>'将来負担比率（分子）の構造'!L$42</f>
        <v>124</v>
      </c>
      <c r="L65" s="135"/>
      <c r="M65" s="135"/>
      <c r="N65" s="135">
        <f>'将来負担比率（分子）の構造'!M$42</f>
        <v>107</v>
      </c>
      <c r="O65" s="135"/>
      <c r="P65" s="135"/>
    </row>
    <row r="66" spans="1:16">
      <c r="A66" s="135" t="s">
        <v>24</v>
      </c>
      <c r="B66" s="135">
        <f>'将来負担比率（分子）の構造'!I$41</f>
        <v>6519</v>
      </c>
      <c r="C66" s="135"/>
      <c r="D66" s="135"/>
      <c r="E66" s="135">
        <f>'将来負担比率（分子）の構造'!J$41</f>
        <v>6956</v>
      </c>
      <c r="F66" s="135"/>
      <c r="G66" s="135"/>
      <c r="H66" s="135">
        <f>'将来負担比率（分子）の構造'!K$41</f>
        <v>8087</v>
      </c>
      <c r="I66" s="135"/>
      <c r="J66" s="135"/>
      <c r="K66" s="135">
        <f>'将来負担比率（分子）の構造'!L$41</f>
        <v>8418</v>
      </c>
      <c r="L66" s="135"/>
      <c r="M66" s="135"/>
      <c r="N66" s="135">
        <f>'将来負担比率（分子）の構造'!M$41</f>
        <v>8520</v>
      </c>
      <c r="O66" s="135"/>
      <c r="P66" s="135"/>
    </row>
    <row r="67" spans="1:16">
      <c r="A67" s="135" t="s">
        <v>62</v>
      </c>
      <c r="B67" s="135" t="e">
        <f>NA()</f>
        <v>#N/A</v>
      </c>
      <c r="C67" s="135">
        <f>IF(ISNUMBER('将来負担比率（分子）の構造'!I$52), IF('将来負担比率（分子）の構造'!I$52 &lt; 0, 0, '将来負担比率（分子）の構造'!I$52), NA())</f>
        <v>3254</v>
      </c>
      <c r="D67" s="135" t="e">
        <f>NA()</f>
        <v>#N/A</v>
      </c>
      <c r="E67" s="135" t="e">
        <f>NA()</f>
        <v>#N/A</v>
      </c>
      <c r="F67" s="135">
        <f>IF(ISNUMBER('将来負担比率（分子）の構造'!J$52), IF('将来負担比率（分子）の構造'!J$52 &lt; 0, 0, '将来負担比率（分子）の構造'!J$52), NA())</f>
        <v>2321</v>
      </c>
      <c r="G67" s="135" t="e">
        <f>NA()</f>
        <v>#N/A</v>
      </c>
      <c r="H67" s="135" t="e">
        <f>NA()</f>
        <v>#N/A</v>
      </c>
      <c r="I67" s="135">
        <f>IF(ISNUMBER('将来負担比率（分子）の構造'!K$52), IF('将来負担比率（分子）の構造'!K$52 &lt; 0, 0, '将来負担比率（分子）の構造'!K$52), NA())</f>
        <v>1830</v>
      </c>
      <c r="J67" s="135" t="e">
        <f>NA()</f>
        <v>#N/A</v>
      </c>
      <c r="K67" s="135" t="e">
        <f>NA()</f>
        <v>#N/A</v>
      </c>
      <c r="L67" s="135">
        <f>IF(ISNUMBER('将来負担比率（分子）の構造'!L$52), IF('将来負担比率（分子）の構造'!L$52 &lt; 0, 0, '将来負担比率（分子）の構造'!L$52), NA())</f>
        <v>1438</v>
      </c>
      <c r="M67" s="135" t="e">
        <f>NA()</f>
        <v>#N/A</v>
      </c>
      <c r="N67" s="135" t="e">
        <f>NA()</f>
        <v>#N/A</v>
      </c>
      <c r="O67" s="135">
        <f>IF(ISNUMBER('将来負担比率（分子）の構造'!M$52), IF('将来負担比率（分子）の構造'!M$52 &lt; 0, 0, '将来負担比率（分子）の構造'!M$52), NA())</f>
        <v>1377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3819189</v>
      </c>
      <c r="S5" s="613"/>
      <c r="T5" s="613"/>
      <c r="U5" s="613"/>
      <c r="V5" s="613"/>
      <c r="W5" s="613"/>
      <c r="X5" s="613"/>
      <c r="Y5" s="614"/>
      <c r="Z5" s="615">
        <v>35.9</v>
      </c>
      <c r="AA5" s="615"/>
      <c r="AB5" s="615"/>
      <c r="AC5" s="615"/>
      <c r="AD5" s="616">
        <v>3819189</v>
      </c>
      <c r="AE5" s="616"/>
      <c r="AF5" s="616"/>
      <c r="AG5" s="616"/>
      <c r="AH5" s="616"/>
      <c r="AI5" s="616"/>
      <c r="AJ5" s="616"/>
      <c r="AK5" s="616"/>
      <c r="AL5" s="617">
        <v>67.599999999999994</v>
      </c>
      <c r="AM5" s="618"/>
      <c r="AN5" s="618"/>
      <c r="AO5" s="619"/>
      <c r="AP5" s="609" t="s">
        <v>205</v>
      </c>
      <c r="AQ5" s="610"/>
      <c r="AR5" s="610"/>
      <c r="AS5" s="610"/>
      <c r="AT5" s="610"/>
      <c r="AU5" s="610"/>
      <c r="AV5" s="610"/>
      <c r="AW5" s="610"/>
      <c r="AX5" s="610"/>
      <c r="AY5" s="610"/>
      <c r="AZ5" s="610"/>
      <c r="BA5" s="610"/>
      <c r="BB5" s="610"/>
      <c r="BC5" s="610"/>
      <c r="BD5" s="610"/>
      <c r="BE5" s="610"/>
      <c r="BF5" s="611"/>
      <c r="BG5" s="623">
        <v>3819189</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123385</v>
      </c>
      <c r="S6" s="624"/>
      <c r="T6" s="624"/>
      <c r="U6" s="624"/>
      <c r="V6" s="624"/>
      <c r="W6" s="624"/>
      <c r="X6" s="624"/>
      <c r="Y6" s="625"/>
      <c r="Z6" s="626">
        <v>1.2</v>
      </c>
      <c r="AA6" s="626"/>
      <c r="AB6" s="626"/>
      <c r="AC6" s="626"/>
      <c r="AD6" s="627">
        <v>123385</v>
      </c>
      <c r="AE6" s="627"/>
      <c r="AF6" s="627"/>
      <c r="AG6" s="627"/>
      <c r="AH6" s="627"/>
      <c r="AI6" s="627"/>
      <c r="AJ6" s="627"/>
      <c r="AK6" s="627"/>
      <c r="AL6" s="628">
        <v>2.2000000000000002</v>
      </c>
      <c r="AM6" s="629"/>
      <c r="AN6" s="629"/>
      <c r="AO6" s="630"/>
      <c r="AP6" s="620" t="s">
        <v>211</v>
      </c>
      <c r="AQ6" s="621"/>
      <c r="AR6" s="621"/>
      <c r="AS6" s="621"/>
      <c r="AT6" s="621"/>
      <c r="AU6" s="621"/>
      <c r="AV6" s="621"/>
      <c r="AW6" s="621"/>
      <c r="AX6" s="621"/>
      <c r="AY6" s="621"/>
      <c r="AZ6" s="621"/>
      <c r="BA6" s="621"/>
      <c r="BB6" s="621"/>
      <c r="BC6" s="621"/>
      <c r="BD6" s="621"/>
      <c r="BE6" s="621"/>
      <c r="BF6" s="622"/>
      <c r="BG6" s="623">
        <v>3819189</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110112</v>
      </c>
      <c r="CS6" s="624"/>
      <c r="CT6" s="624"/>
      <c r="CU6" s="624"/>
      <c r="CV6" s="624"/>
      <c r="CW6" s="624"/>
      <c r="CX6" s="624"/>
      <c r="CY6" s="625"/>
      <c r="CZ6" s="626">
        <v>1.1000000000000001</v>
      </c>
      <c r="DA6" s="626"/>
      <c r="DB6" s="626"/>
      <c r="DC6" s="626"/>
      <c r="DD6" s="632" t="s">
        <v>206</v>
      </c>
      <c r="DE6" s="624"/>
      <c r="DF6" s="624"/>
      <c r="DG6" s="624"/>
      <c r="DH6" s="624"/>
      <c r="DI6" s="624"/>
      <c r="DJ6" s="624"/>
      <c r="DK6" s="624"/>
      <c r="DL6" s="624"/>
      <c r="DM6" s="624"/>
      <c r="DN6" s="624"/>
      <c r="DO6" s="624"/>
      <c r="DP6" s="625"/>
      <c r="DQ6" s="632">
        <v>110112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4766</v>
      </c>
      <c r="S7" s="624"/>
      <c r="T7" s="624"/>
      <c r="U7" s="624"/>
      <c r="V7" s="624"/>
      <c r="W7" s="624"/>
      <c r="X7" s="624"/>
      <c r="Y7" s="625"/>
      <c r="Z7" s="626">
        <v>0</v>
      </c>
      <c r="AA7" s="626"/>
      <c r="AB7" s="626"/>
      <c r="AC7" s="626"/>
      <c r="AD7" s="627">
        <v>4766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1677450</v>
      </c>
      <c r="BH7" s="624"/>
      <c r="BI7" s="624"/>
      <c r="BJ7" s="624"/>
      <c r="BK7" s="624"/>
      <c r="BL7" s="624"/>
      <c r="BM7" s="624"/>
      <c r="BN7" s="625"/>
      <c r="BO7" s="626">
        <v>43.9</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1588497</v>
      </c>
      <c r="CS7" s="624"/>
      <c r="CT7" s="624"/>
      <c r="CU7" s="624"/>
      <c r="CV7" s="624"/>
      <c r="CW7" s="624"/>
      <c r="CX7" s="624"/>
      <c r="CY7" s="625"/>
      <c r="CZ7" s="626">
        <v>16.2</v>
      </c>
      <c r="DA7" s="626"/>
      <c r="DB7" s="626"/>
      <c r="DC7" s="626"/>
      <c r="DD7" s="632">
        <v>98364</v>
      </c>
      <c r="DE7" s="624"/>
      <c r="DF7" s="624"/>
      <c r="DG7" s="624"/>
      <c r="DH7" s="624"/>
      <c r="DI7" s="624"/>
      <c r="DJ7" s="624"/>
      <c r="DK7" s="624"/>
      <c r="DL7" s="624"/>
      <c r="DM7" s="624"/>
      <c r="DN7" s="624"/>
      <c r="DO7" s="624"/>
      <c r="DP7" s="625"/>
      <c r="DQ7" s="632">
        <v>1333258</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19316</v>
      </c>
      <c r="S8" s="624"/>
      <c r="T8" s="624"/>
      <c r="U8" s="624"/>
      <c r="V8" s="624"/>
      <c r="W8" s="624"/>
      <c r="X8" s="624"/>
      <c r="Y8" s="625"/>
      <c r="Z8" s="626">
        <v>0.2</v>
      </c>
      <c r="AA8" s="626"/>
      <c r="AB8" s="626"/>
      <c r="AC8" s="626"/>
      <c r="AD8" s="627">
        <v>19316</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54049</v>
      </c>
      <c r="BH8" s="624"/>
      <c r="BI8" s="624"/>
      <c r="BJ8" s="624"/>
      <c r="BK8" s="624"/>
      <c r="BL8" s="624"/>
      <c r="BM8" s="624"/>
      <c r="BN8" s="625"/>
      <c r="BO8" s="626">
        <v>1.4</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3246173</v>
      </c>
      <c r="CS8" s="624"/>
      <c r="CT8" s="624"/>
      <c r="CU8" s="624"/>
      <c r="CV8" s="624"/>
      <c r="CW8" s="624"/>
      <c r="CX8" s="624"/>
      <c r="CY8" s="625"/>
      <c r="CZ8" s="626">
        <v>33.1</v>
      </c>
      <c r="DA8" s="626"/>
      <c r="DB8" s="626"/>
      <c r="DC8" s="626"/>
      <c r="DD8" s="632" t="s">
        <v>206</v>
      </c>
      <c r="DE8" s="624"/>
      <c r="DF8" s="624"/>
      <c r="DG8" s="624"/>
      <c r="DH8" s="624"/>
      <c r="DI8" s="624"/>
      <c r="DJ8" s="624"/>
      <c r="DK8" s="624"/>
      <c r="DL8" s="624"/>
      <c r="DM8" s="624"/>
      <c r="DN8" s="624"/>
      <c r="DO8" s="624"/>
      <c r="DP8" s="625"/>
      <c r="DQ8" s="632">
        <v>1704875</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19583</v>
      </c>
      <c r="S9" s="624"/>
      <c r="T9" s="624"/>
      <c r="U9" s="624"/>
      <c r="V9" s="624"/>
      <c r="W9" s="624"/>
      <c r="X9" s="624"/>
      <c r="Y9" s="625"/>
      <c r="Z9" s="626">
        <v>0.2</v>
      </c>
      <c r="AA9" s="626"/>
      <c r="AB9" s="626"/>
      <c r="AC9" s="626"/>
      <c r="AD9" s="627">
        <v>19583</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1310906</v>
      </c>
      <c r="BH9" s="624"/>
      <c r="BI9" s="624"/>
      <c r="BJ9" s="624"/>
      <c r="BK9" s="624"/>
      <c r="BL9" s="624"/>
      <c r="BM9" s="624"/>
      <c r="BN9" s="625"/>
      <c r="BO9" s="626">
        <v>34.299999999999997</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564244</v>
      </c>
      <c r="CS9" s="624"/>
      <c r="CT9" s="624"/>
      <c r="CU9" s="624"/>
      <c r="CV9" s="624"/>
      <c r="CW9" s="624"/>
      <c r="CX9" s="624"/>
      <c r="CY9" s="625"/>
      <c r="CZ9" s="626">
        <v>5.8</v>
      </c>
      <c r="DA9" s="626"/>
      <c r="DB9" s="626"/>
      <c r="DC9" s="626"/>
      <c r="DD9" s="632">
        <v>2970</v>
      </c>
      <c r="DE9" s="624"/>
      <c r="DF9" s="624"/>
      <c r="DG9" s="624"/>
      <c r="DH9" s="624"/>
      <c r="DI9" s="624"/>
      <c r="DJ9" s="624"/>
      <c r="DK9" s="624"/>
      <c r="DL9" s="624"/>
      <c r="DM9" s="624"/>
      <c r="DN9" s="624"/>
      <c r="DO9" s="624"/>
      <c r="DP9" s="625"/>
      <c r="DQ9" s="632">
        <v>544981</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517194</v>
      </c>
      <c r="S10" s="624"/>
      <c r="T10" s="624"/>
      <c r="U10" s="624"/>
      <c r="V10" s="624"/>
      <c r="W10" s="624"/>
      <c r="X10" s="624"/>
      <c r="Y10" s="625"/>
      <c r="Z10" s="626">
        <v>4.9000000000000004</v>
      </c>
      <c r="AA10" s="626"/>
      <c r="AB10" s="626"/>
      <c r="AC10" s="626"/>
      <c r="AD10" s="627">
        <v>517194</v>
      </c>
      <c r="AE10" s="627"/>
      <c r="AF10" s="627"/>
      <c r="AG10" s="627"/>
      <c r="AH10" s="627"/>
      <c r="AI10" s="627"/>
      <c r="AJ10" s="627"/>
      <c r="AK10" s="627"/>
      <c r="AL10" s="628">
        <v>9.1999999999999993</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95680</v>
      </c>
      <c r="BH10" s="624"/>
      <c r="BI10" s="624"/>
      <c r="BJ10" s="624"/>
      <c r="BK10" s="624"/>
      <c r="BL10" s="624"/>
      <c r="BM10" s="624"/>
      <c r="BN10" s="625"/>
      <c r="BO10" s="626">
        <v>2.5</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49</v>
      </c>
      <c r="CS10" s="624"/>
      <c r="CT10" s="624"/>
      <c r="CU10" s="624"/>
      <c r="CV10" s="624"/>
      <c r="CW10" s="624"/>
      <c r="CX10" s="624"/>
      <c r="CY10" s="625"/>
      <c r="CZ10" s="626">
        <v>0</v>
      </c>
      <c r="DA10" s="626"/>
      <c r="DB10" s="626"/>
      <c r="DC10" s="626"/>
      <c r="DD10" s="632" t="s">
        <v>107</v>
      </c>
      <c r="DE10" s="624"/>
      <c r="DF10" s="624"/>
      <c r="DG10" s="624"/>
      <c r="DH10" s="624"/>
      <c r="DI10" s="624"/>
      <c r="DJ10" s="624"/>
      <c r="DK10" s="624"/>
      <c r="DL10" s="624"/>
      <c r="DM10" s="624"/>
      <c r="DN10" s="624"/>
      <c r="DO10" s="624"/>
      <c r="DP10" s="625"/>
      <c r="DQ10" s="632">
        <v>49</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10373</v>
      </c>
      <c r="S11" s="624"/>
      <c r="T11" s="624"/>
      <c r="U11" s="624"/>
      <c r="V11" s="624"/>
      <c r="W11" s="624"/>
      <c r="X11" s="624"/>
      <c r="Y11" s="625"/>
      <c r="Z11" s="626">
        <v>0.1</v>
      </c>
      <c r="AA11" s="626"/>
      <c r="AB11" s="626"/>
      <c r="AC11" s="626"/>
      <c r="AD11" s="627">
        <v>10373</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216815</v>
      </c>
      <c r="BH11" s="624"/>
      <c r="BI11" s="624"/>
      <c r="BJ11" s="624"/>
      <c r="BK11" s="624"/>
      <c r="BL11" s="624"/>
      <c r="BM11" s="624"/>
      <c r="BN11" s="625"/>
      <c r="BO11" s="626">
        <v>5.7</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956443</v>
      </c>
      <c r="CS11" s="624"/>
      <c r="CT11" s="624"/>
      <c r="CU11" s="624"/>
      <c r="CV11" s="624"/>
      <c r="CW11" s="624"/>
      <c r="CX11" s="624"/>
      <c r="CY11" s="625"/>
      <c r="CZ11" s="626">
        <v>9.6999999999999993</v>
      </c>
      <c r="DA11" s="626"/>
      <c r="DB11" s="626"/>
      <c r="DC11" s="626"/>
      <c r="DD11" s="632">
        <v>136958</v>
      </c>
      <c r="DE11" s="624"/>
      <c r="DF11" s="624"/>
      <c r="DG11" s="624"/>
      <c r="DH11" s="624"/>
      <c r="DI11" s="624"/>
      <c r="DJ11" s="624"/>
      <c r="DK11" s="624"/>
      <c r="DL11" s="624"/>
      <c r="DM11" s="624"/>
      <c r="DN11" s="624"/>
      <c r="DO11" s="624"/>
      <c r="DP11" s="625"/>
      <c r="DQ11" s="632">
        <v>400206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1795499</v>
      </c>
      <c r="BH12" s="624"/>
      <c r="BI12" s="624"/>
      <c r="BJ12" s="624"/>
      <c r="BK12" s="624"/>
      <c r="BL12" s="624"/>
      <c r="BM12" s="624"/>
      <c r="BN12" s="625"/>
      <c r="BO12" s="626">
        <v>47</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80416</v>
      </c>
      <c r="CS12" s="624"/>
      <c r="CT12" s="624"/>
      <c r="CU12" s="624"/>
      <c r="CV12" s="624"/>
      <c r="CW12" s="624"/>
      <c r="CX12" s="624"/>
      <c r="CY12" s="625"/>
      <c r="CZ12" s="626">
        <v>0.8</v>
      </c>
      <c r="DA12" s="626"/>
      <c r="DB12" s="626"/>
      <c r="DC12" s="626"/>
      <c r="DD12" s="632">
        <v>3378</v>
      </c>
      <c r="DE12" s="624"/>
      <c r="DF12" s="624"/>
      <c r="DG12" s="624"/>
      <c r="DH12" s="624"/>
      <c r="DI12" s="624"/>
      <c r="DJ12" s="624"/>
      <c r="DK12" s="624"/>
      <c r="DL12" s="624"/>
      <c r="DM12" s="624"/>
      <c r="DN12" s="624"/>
      <c r="DO12" s="624"/>
      <c r="DP12" s="625"/>
      <c r="DQ12" s="632">
        <v>62033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37205</v>
      </c>
      <c r="S13" s="624"/>
      <c r="T13" s="624"/>
      <c r="U13" s="624"/>
      <c r="V13" s="624"/>
      <c r="W13" s="624"/>
      <c r="X13" s="624"/>
      <c r="Y13" s="625"/>
      <c r="Z13" s="626">
        <v>0.3</v>
      </c>
      <c r="AA13" s="626"/>
      <c r="AB13" s="626"/>
      <c r="AC13" s="626"/>
      <c r="AD13" s="627">
        <v>37205</v>
      </c>
      <c r="AE13" s="627"/>
      <c r="AF13" s="627"/>
      <c r="AG13" s="627"/>
      <c r="AH13" s="627"/>
      <c r="AI13" s="627"/>
      <c r="AJ13" s="627"/>
      <c r="AK13" s="627"/>
      <c r="AL13" s="628">
        <v>0.7</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1793817</v>
      </c>
      <c r="BH13" s="624"/>
      <c r="BI13" s="624"/>
      <c r="BJ13" s="624"/>
      <c r="BK13" s="624"/>
      <c r="BL13" s="624"/>
      <c r="BM13" s="624"/>
      <c r="BN13" s="625"/>
      <c r="BO13" s="626">
        <v>47</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827804</v>
      </c>
      <c r="CS13" s="624"/>
      <c r="CT13" s="624"/>
      <c r="CU13" s="624"/>
      <c r="CV13" s="624"/>
      <c r="CW13" s="624"/>
      <c r="CX13" s="624"/>
      <c r="CY13" s="625"/>
      <c r="CZ13" s="626">
        <v>8.4</v>
      </c>
      <c r="DA13" s="626"/>
      <c r="DB13" s="626"/>
      <c r="DC13" s="626"/>
      <c r="DD13" s="632">
        <v>465924</v>
      </c>
      <c r="DE13" s="624"/>
      <c r="DF13" s="624"/>
      <c r="DG13" s="624"/>
      <c r="DH13" s="624"/>
      <c r="DI13" s="624"/>
      <c r="DJ13" s="624"/>
      <c r="DK13" s="624"/>
      <c r="DL13" s="624"/>
      <c r="DM13" s="624"/>
      <c r="DN13" s="624"/>
      <c r="DO13" s="624"/>
      <c r="DP13" s="625"/>
      <c r="DQ13" s="632">
        <v>399408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72327</v>
      </c>
      <c r="BH14" s="624"/>
      <c r="BI14" s="624"/>
      <c r="BJ14" s="624"/>
      <c r="BK14" s="624"/>
      <c r="BL14" s="624"/>
      <c r="BM14" s="624"/>
      <c r="BN14" s="625"/>
      <c r="BO14" s="626">
        <v>1.9</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477979</v>
      </c>
      <c r="CS14" s="624"/>
      <c r="CT14" s="624"/>
      <c r="CU14" s="624"/>
      <c r="CV14" s="624"/>
      <c r="CW14" s="624"/>
      <c r="CX14" s="624"/>
      <c r="CY14" s="625"/>
      <c r="CZ14" s="626">
        <v>4.9000000000000004</v>
      </c>
      <c r="DA14" s="626"/>
      <c r="DB14" s="626"/>
      <c r="DC14" s="626"/>
      <c r="DD14" s="632" t="s">
        <v>107</v>
      </c>
      <c r="DE14" s="624"/>
      <c r="DF14" s="624"/>
      <c r="DG14" s="624"/>
      <c r="DH14" s="624"/>
      <c r="DI14" s="624"/>
      <c r="DJ14" s="624"/>
      <c r="DK14" s="624"/>
      <c r="DL14" s="624"/>
      <c r="DM14" s="624"/>
      <c r="DN14" s="624"/>
      <c r="DO14" s="624"/>
      <c r="DP14" s="625"/>
      <c r="DQ14" s="632">
        <v>475755</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21307</v>
      </c>
      <c r="S15" s="624"/>
      <c r="T15" s="624"/>
      <c r="U15" s="624"/>
      <c r="V15" s="624"/>
      <c r="W15" s="624"/>
      <c r="X15" s="624"/>
      <c r="Y15" s="625"/>
      <c r="Z15" s="626">
        <v>0.2</v>
      </c>
      <c r="AA15" s="626"/>
      <c r="AB15" s="626"/>
      <c r="AC15" s="626"/>
      <c r="AD15" s="627">
        <v>21307</v>
      </c>
      <c r="AE15" s="627"/>
      <c r="AF15" s="627"/>
      <c r="AG15" s="627"/>
      <c r="AH15" s="627"/>
      <c r="AI15" s="627"/>
      <c r="AJ15" s="627"/>
      <c r="AK15" s="627"/>
      <c r="AL15" s="628">
        <v>0.4</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273913</v>
      </c>
      <c r="BH15" s="624"/>
      <c r="BI15" s="624"/>
      <c r="BJ15" s="624"/>
      <c r="BK15" s="624"/>
      <c r="BL15" s="624"/>
      <c r="BM15" s="624"/>
      <c r="BN15" s="625"/>
      <c r="BO15" s="626">
        <v>7.2</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1289293</v>
      </c>
      <c r="CS15" s="624"/>
      <c r="CT15" s="624"/>
      <c r="CU15" s="624"/>
      <c r="CV15" s="624"/>
      <c r="CW15" s="624"/>
      <c r="CX15" s="624"/>
      <c r="CY15" s="625"/>
      <c r="CZ15" s="626">
        <v>13.1</v>
      </c>
      <c r="DA15" s="626"/>
      <c r="DB15" s="626"/>
      <c r="DC15" s="626"/>
      <c r="DD15" s="632">
        <v>532866</v>
      </c>
      <c r="DE15" s="624"/>
      <c r="DF15" s="624"/>
      <c r="DG15" s="624"/>
      <c r="DH15" s="624"/>
      <c r="DI15" s="624"/>
      <c r="DJ15" s="624"/>
      <c r="DK15" s="624"/>
      <c r="DL15" s="624"/>
      <c r="DM15" s="624"/>
      <c r="DN15" s="624"/>
      <c r="DO15" s="624"/>
      <c r="DP15" s="625"/>
      <c r="DQ15" s="632">
        <v>850309</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1272071</v>
      </c>
      <c r="S16" s="624"/>
      <c r="T16" s="624"/>
      <c r="U16" s="624"/>
      <c r="V16" s="624"/>
      <c r="W16" s="624"/>
      <c r="X16" s="624"/>
      <c r="Y16" s="625"/>
      <c r="Z16" s="626">
        <v>11.9</v>
      </c>
      <c r="AA16" s="626"/>
      <c r="AB16" s="626"/>
      <c r="AC16" s="626"/>
      <c r="AD16" s="627">
        <v>1054411</v>
      </c>
      <c r="AE16" s="627"/>
      <c r="AF16" s="627"/>
      <c r="AG16" s="627"/>
      <c r="AH16" s="627"/>
      <c r="AI16" s="627"/>
      <c r="AJ16" s="627"/>
      <c r="AK16" s="627"/>
      <c r="AL16" s="628">
        <v>18.7</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1054411</v>
      </c>
      <c r="S17" s="624"/>
      <c r="T17" s="624"/>
      <c r="U17" s="624"/>
      <c r="V17" s="624"/>
      <c r="W17" s="624"/>
      <c r="X17" s="624"/>
      <c r="Y17" s="625"/>
      <c r="Z17" s="626">
        <v>9.9</v>
      </c>
      <c r="AA17" s="626"/>
      <c r="AB17" s="626"/>
      <c r="AC17" s="626"/>
      <c r="AD17" s="627">
        <v>1054411</v>
      </c>
      <c r="AE17" s="627"/>
      <c r="AF17" s="627"/>
      <c r="AG17" s="627"/>
      <c r="AH17" s="627"/>
      <c r="AI17" s="627"/>
      <c r="AJ17" s="627"/>
      <c r="AK17" s="627"/>
      <c r="AL17" s="628">
        <v>18.7</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671635</v>
      </c>
      <c r="CS17" s="624"/>
      <c r="CT17" s="624"/>
      <c r="CU17" s="624"/>
      <c r="CV17" s="624"/>
      <c r="CW17" s="624"/>
      <c r="CX17" s="624"/>
      <c r="CY17" s="625"/>
      <c r="CZ17" s="626">
        <v>6.8</v>
      </c>
      <c r="DA17" s="626"/>
      <c r="DB17" s="626"/>
      <c r="DC17" s="626"/>
      <c r="DD17" s="632" t="s">
        <v>107</v>
      </c>
      <c r="DE17" s="624"/>
      <c r="DF17" s="624"/>
      <c r="DG17" s="624"/>
      <c r="DH17" s="624"/>
      <c r="DI17" s="624"/>
      <c r="DJ17" s="624"/>
      <c r="DK17" s="624"/>
      <c r="DL17" s="624"/>
      <c r="DM17" s="624"/>
      <c r="DN17" s="624"/>
      <c r="DO17" s="624"/>
      <c r="DP17" s="625"/>
      <c r="DQ17" s="632">
        <v>650241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217659</v>
      </c>
      <c r="S18" s="624"/>
      <c r="T18" s="624"/>
      <c r="U18" s="624"/>
      <c r="V18" s="624"/>
      <c r="W18" s="624"/>
      <c r="X18" s="624"/>
      <c r="Y18" s="625"/>
      <c r="Z18" s="626">
        <v>2</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5844389</v>
      </c>
      <c r="S20" s="624"/>
      <c r="T20" s="624"/>
      <c r="U20" s="624"/>
      <c r="V20" s="624"/>
      <c r="W20" s="624"/>
      <c r="X20" s="624"/>
      <c r="Y20" s="625"/>
      <c r="Z20" s="626">
        <v>54.9</v>
      </c>
      <c r="AA20" s="626"/>
      <c r="AB20" s="626"/>
      <c r="AC20" s="626"/>
      <c r="AD20" s="627">
        <v>5626729</v>
      </c>
      <c r="AE20" s="627"/>
      <c r="AF20" s="627"/>
      <c r="AG20" s="627"/>
      <c r="AH20" s="627"/>
      <c r="AI20" s="627"/>
      <c r="AJ20" s="627"/>
      <c r="AK20" s="627"/>
      <c r="AL20" s="628">
        <v>99.6</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9812645</v>
      </c>
      <c r="CS20" s="624"/>
      <c r="CT20" s="624"/>
      <c r="CU20" s="624"/>
      <c r="CV20" s="624"/>
      <c r="CW20" s="624"/>
      <c r="CX20" s="624"/>
      <c r="CY20" s="625"/>
      <c r="CZ20" s="626">
        <v>100</v>
      </c>
      <c r="DA20" s="626"/>
      <c r="DB20" s="626"/>
      <c r="DC20" s="626"/>
      <c r="DD20" s="632">
        <v>1240460</v>
      </c>
      <c r="DE20" s="624"/>
      <c r="DF20" s="624"/>
      <c r="DG20" s="624"/>
      <c r="DH20" s="624"/>
      <c r="DI20" s="624"/>
      <c r="DJ20" s="624"/>
      <c r="DK20" s="624"/>
      <c r="DL20" s="624"/>
      <c r="DM20" s="624"/>
      <c r="DN20" s="624"/>
      <c r="DO20" s="624"/>
      <c r="DP20" s="625"/>
      <c r="DQ20" s="632">
        <v>6531227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7368</v>
      </c>
      <c r="S21" s="624"/>
      <c r="T21" s="624"/>
      <c r="U21" s="624"/>
      <c r="V21" s="624"/>
      <c r="W21" s="624"/>
      <c r="X21" s="624"/>
      <c r="Y21" s="625"/>
      <c r="Z21" s="626">
        <v>0.1</v>
      </c>
      <c r="AA21" s="626"/>
      <c r="AB21" s="626"/>
      <c r="AC21" s="626"/>
      <c r="AD21" s="627">
        <v>7368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137108</v>
      </c>
      <c r="S22" s="624"/>
      <c r="T22" s="624"/>
      <c r="U22" s="624"/>
      <c r="V22" s="624"/>
      <c r="W22" s="624"/>
      <c r="X22" s="624"/>
      <c r="Y22" s="625"/>
      <c r="Z22" s="626">
        <v>1.3</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166460</v>
      </c>
      <c r="S23" s="624"/>
      <c r="T23" s="624"/>
      <c r="U23" s="624"/>
      <c r="V23" s="624"/>
      <c r="W23" s="624"/>
      <c r="X23" s="624"/>
      <c r="Y23" s="625"/>
      <c r="Z23" s="626">
        <v>1.6</v>
      </c>
      <c r="AA23" s="626"/>
      <c r="AB23" s="626"/>
      <c r="AC23" s="626"/>
      <c r="AD23" s="627">
        <v>12775</v>
      </c>
      <c r="AE23" s="627"/>
      <c r="AF23" s="627"/>
      <c r="AG23" s="627"/>
      <c r="AH23" s="627"/>
      <c r="AI23" s="627"/>
      <c r="AJ23" s="627"/>
      <c r="AK23" s="627"/>
      <c r="AL23" s="628">
        <v>0.2</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11959</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3699986</v>
      </c>
      <c r="CS24" s="613"/>
      <c r="CT24" s="613"/>
      <c r="CU24" s="613"/>
      <c r="CV24" s="613"/>
      <c r="CW24" s="613"/>
      <c r="CX24" s="613"/>
      <c r="CY24" s="614"/>
      <c r="CZ24" s="650">
        <v>37.700000000000003</v>
      </c>
      <c r="DA24" s="651"/>
      <c r="DB24" s="651"/>
      <c r="DC24" s="652"/>
      <c r="DD24" s="649">
        <v>2309155</v>
      </c>
      <c r="DE24" s="613"/>
      <c r="DF24" s="613"/>
      <c r="DG24" s="613"/>
      <c r="DH24" s="613"/>
      <c r="DI24" s="613"/>
      <c r="DJ24" s="613"/>
      <c r="DK24" s="614"/>
      <c r="DL24" s="649">
        <v>2307167</v>
      </c>
      <c r="DM24" s="613"/>
      <c r="DN24" s="613"/>
      <c r="DO24" s="613"/>
      <c r="DP24" s="613"/>
      <c r="DQ24" s="613"/>
      <c r="DR24" s="613"/>
      <c r="DS24" s="613"/>
      <c r="DT24" s="613"/>
      <c r="DU24" s="613"/>
      <c r="DV24" s="614"/>
      <c r="DW24" s="617">
        <v>37.9</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1162083</v>
      </c>
      <c r="S25" s="624"/>
      <c r="T25" s="624"/>
      <c r="U25" s="624"/>
      <c r="V25" s="624"/>
      <c r="W25" s="624"/>
      <c r="X25" s="624"/>
      <c r="Y25" s="625"/>
      <c r="Z25" s="626">
        <v>10.9</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1206628</v>
      </c>
      <c r="CS25" s="655"/>
      <c r="CT25" s="655"/>
      <c r="CU25" s="655"/>
      <c r="CV25" s="655"/>
      <c r="CW25" s="655"/>
      <c r="CX25" s="655"/>
      <c r="CY25" s="656"/>
      <c r="CZ25" s="657">
        <v>12.3</v>
      </c>
      <c r="DA25" s="658"/>
      <c r="DB25" s="658"/>
      <c r="DC25" s="659"/>
      <c r="DD25" s="632">
        <v>1115265</v>
      </c>
      <c r="DE25" s="655"/>
      <c r="DF25" s="655"/>
      <c r="DG25" s="655"/>
      <c r="DH25" s="655"/>
      <c r="DI25" s="655"/>
      <c r="DJ25" s="655"/>
      <c r="DK25" s="656"/>
      <c r="DL25" s="632">
        <v>1115213</v>
      </c>
      <c r="DM25" s="655"/>
      <c r="DN25" s="655"/>
      <c r="DO25" s="655"/>
      <c r="DP25" s="655"/>
      <c r="DQ25" s="655"/>
      <c r="DR25" s="655"/>
      <c r="DS25" s="655"/>
      <c r="DT25" s="655"/>
      <c r="DU25" s="655"/>
      <c r="DV25" s="656"/>
      <c r="DW25" s="628">
        <v>18.3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752930</v>
      </c>
      <c r="CS26" s="624"/>
      <c r="CT26" s="624"/>
      <c r="CU26" s="624"/>
      <c r="CV26" s="624"/>
      <c r="CW26" s="624"/>
      <c r="CX26" s="624"/>
      <c r="CY26" s="625"/>
      <c r="CZ26" s="657">
        <v>7.7</v>
      </c>
      <c r="DA26" s="658"/>
      <c r="DB26" s="658"/>
      <c r="DC26" s="659"/>
      <c r="DD26" s="632">
        <v>676963</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1145647</v>
      </c>
      <c r="S27" s="624"/>
      <c r="T27" s="624"/>
      <c r="U27" s="624"/>
      <c r="V27" s="624"/>
      <c r="W27" s="624"/>
      <c r="X27" s="624"/>
      <c r="Y27" s="625"/>
      <c r="Z27" s="626">
        <v>10.8</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3819189</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1821723</v>
      </c>
      <c r="CS27" s="655"/>
      <c r="CT27" s="655"/>
      <c r="CU27" s="655"/>
      <c r="CV27" s="655"/>
      <c r="CW27" s="655"/>
      <c r="CX27" s="655"/>
      <c r="CY27" s="656"/>
      <c r="CZ27" s="657">
        <v>18.600000000000001</v>
      </c>
      <c r="DA27" s="658"/>
      <c r="DB27" s="658"/>
      <c r="DC27" s="659"/>
      <c r="DD27" s="632">
        <v>543649</v>
      </c>
      <c r="DE27" s="655"/>
      <c r="DF27" s="655"/>
      <c r="DG27" s="655"/>
      <c r="DH27" s="655"/>
      <c r="DI27" s="655"/>
      <c r="DJ27" s="655"/>
      <c r="DK27" s="656"/>
      <c r="DL27" s="632">
        <v>541713</v>
      </c>
      <c r="DM27" s="655"/>
      <c r="DN27" s="655"/>
      <c r="DO27" s="655"/>
      <c r="DP27" s="655"/>
      <c r="DQ27" s="655"/>
      <c r="DR27" s="655"/>
      <c r="DS27" s="655"/>
      <c r="DT27" s="655"/>
      <c r="DU27" s="655"/>
      <c r="DV27" s="656"/>
      <c r="DW27" s="628">
        <v>8.9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18170</v>
      </c>
      <c r="S28" s="624"/>
      <c r="T28" s="624"/>
      <c r="U28" s="624"/>
      <c r="V28" s="624"/>
      <c r="W28" s="624"/>
      <c r="X28" s="624"/>
      <c r="Y28" s="625"/>
      <c r="Z28" s="626">
        <v>0.2</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671635</v>
      </c>
      <c r="CS28" s="624"/>
      <c r="CT28" s="624"/>
      <c r="CU28" s="624"/>
      <c r="CV28" s="624"/>
      <c r="CW28" s="624"/>
      <c r="CX28" s="624"/>
      <c r="CY28" s="625"/>
      <c r="CZ28" s="657">
        <v>6.8</v>
      </c>
      <c r="DA28" s="658"/>
      <c r="DB28" s="658"/>
      <c r="DC28" s="659"/>
      <c r="DD28" s="632">
        <v>650241</v>
      </c>
      <c r="DE28" s="624"/>
      <c r="DF28" s="624"/>
      <c r="DG28" s="624"/>
      <c r="DH28" s="624"/>
      <c r="DI28" s="624"/>
      <c r="DJ28" s="624"/>
      <c r="DK28" s="625"/>
      <c r="DL28" s="632">
        <v>650241</v>
      </c>
      <c r="DM28" s="624"/>
      <c r="DN28" s="624"/>
      <c r="DO28" s="624"/>
      <c r="DP28" s="624"/>
      <c r="DQ28" s="624"/>
      <c r="DR28" s="624"/>
      <c r="DS28" s="624"/>
      <c r="DT28" s="624"/>
      <c r="DU28" s="624"/>
      <c r="DV28" s="625"/>
      <c r="DW28" s="628">
        <v>10.7</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5551</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671635</v>
      </c>
      <c r="CS29" s="655"/>
      <c r="CT29" s="655"/>
      <c r="CU29" s="655"/>
      <c r="CV29" s="655"/>
      <c r="CW29" s="655"/>
      <c r="CX29" s="655"/>
      <c r="CY29" s="656"/>
      <c r="CZ29" s="657">
        <v>6.8</v>
      </c>
      <c r="DA29" s="658"/>
      <c r="DB29" s="658"/>
      <c r="DC29" s="659"/>
      <c r="DD29" s="632">
        <v>650241</v>
      </c>
      <c r="DE29" s="655"/>
      <c r="DF29" s="655"/>
      <c r="DG29" s="655"/>
      <c r="DH29" s="655"/>
      <c r="DI29" s="655"/>
      <c r="DJ29" s="655"/>
      <c r="DK29" s="656"/>
      <c r="DL29" s="632">
        <v>650241</v>
      </c>
      <c r="DM29" s="655"/>
      <c r="DN29" s="655"/>
      <c r="DO29" s="655"/>
      <c r="DP29" s="655"/>
      <c r="DQ29" s="655"/>
      <c r="DR29" s="655"/>
      <c r="DS29" s="655"/>
      <c r="DT29" s="655"/>
      <c r="DU29" s="655"/>
      <c r="DV29" s="656"/>
      <c r="DW29" s="628">
        <v>10.7</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703687</v>
      </c>
      <c r="S30" s="624"/>
      <c r="T30" s="624"/>
      <c r="U30" s="624"/>
      <c r="V30" s="624"/>
      <c r="W30" s="624"/>
      <c r="X30" s="624"/>
      <c r="Y30" s="625"/>
      <c r="Z30" s="626">
        <v>6.6</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92.5</v>
      </c>
      <c r="BN30" s="682"/>
      <c r="BO30" s="682"/>
      <c r="BP30" s="682"/>
      <c r="BQ30" s="683"/>
      <c r="BR30" s="681">
        <v>98.3</v>
      </c>
      <c r="BS30" s="682"/>
      <c r="BT30" s="682"/>
      <c r="BU30" s="682"/>
      <c r="BV30" s="682"/>
      <c r="BW30" s="682"/>
      <c r="BX30" s="618">
        <v>91.2</v>
      </c>
      <c r="BY30" s="682"/>
      <c r="BZ30" s="682"/>
      <c r="CA30" s="682"/>
      <c r="CB30" s="683"/>
      <c r="CD30" s="686"/>
      <c r="CE30" s="687"/>
      <c r="CF30" s="637" t="s">
        <v>289</v>
      </c>
      <c r="CG30" s="638"/>
      <c r="CH30" s="638"/>
      <c r="CI30" s="638"/>
      <c r="CJ30" s="638"/>
      <c r="CK30" s="638"/>
      <c r="CL30" s="638"/>
      <c r="CM30" s="638"/>
      <c r="CN30" s="638"/>
      <c r="CO30" s="638"/>
      <c r="CP30" s="638"/>
      <c r="CQ30" s="639"/>
      <c r="CR30" s="623">
        <v>597496</v>
      </c>
      <c r="CS30" s="624"/>
      <c r="CT30" s="624"/>
      <c r="CU30" s="624"/>
      <c r="CV30" s="624"/>
      <c r="CW30" s="624"/>
      <c r="CX30" s="624"/>
      <c r="CY30" s="625"/>
      <c r="CZ30" s="657">
        <v>6.1</v>
      </c>
      <c r="DA30" s="658"/>
      <c r="DB30" s="658"/>
      <c r="DC30" s="659"/>
      <c r="DD30" s="632">
        <v>577671</v>
      </c>
      <c r="DE30" s="624"/>
      <c r="DF30" s="624"/>
      <c r="DG30" s="624"/>
      <c r="DH30" s="624"/>
      <c r="DI30" s="624"/>
      <c r="DJ30" s="624"/>
      <c r="DK30" s="625"/>
      <c r="DL30" s="632">
        <v>577671</v>
      </c>
      <c r="DM30" s="624"/>
      <c r="DN30" s="624"/>
      <c r="DO30" s="624"/>
      <c r="DP30" s="624"/>
      <c r="DQ30" s="624"/>
      <c r="DR30" s="624"/>
      <c r="DS30" s="624"/>
      <c r="DT30" s="624"/>
      <c r="DU30" s="624"/>
      <c r="DV30" s="625"/>
      <c r="DW30" s="628">
        <v>9.5</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578685</v>
      </c>
      <c r="S31" s="624"/>
      <c r="T31" s="624"/>
      <c r="U31" s="624"/>
      <c r="V31" s="624"/>
      <c r="W31" s="624"/>
      <c r="X31" s="624"/>
      <c r="Y31" s="625"/>
      <c r="Z31" s="626">
        <v>5.4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98.4</v>
      </c>
      <c r="BH31" s="655"/>
      <c r="BI31" s="655"/>
      <c r="BJ31" s="655"/>
      <c r="BK31" s="655"/>
      <c r="BL31" s="655"/>
      <c r="BM31" s="629">
        <v>92.2</v>
      </c>
      <c r="BN31" s="679"/>
      <c r="BO31" s="679"/>
      <c r="BP31" s="679"/>
      <c r="BQ31" s="680"/>
      <c r="BR31" s="678">
        <v>97.8</v>
      </c>
      <c r="BS31" s="655"/>
      <c r="BT31" s="655"/>
      <c r="BU31" s="655"/>
      <c r="BV31" s="655"/>
      <c r="BW31" s="655"/>
      <c r="BX31" s="629">
        <v>90.6</v>
      </c>
      <c r="BY31" s="679"/>
      <c r="BZ31" s="679"/>
      <c r="CA31" s="679"/>
      <c r="CB31" s="680"/>
      <c r="CD31" s="686"/>
      <c r="CE31" s="687"/>
      <c r="CF31" s="637" t="s">
        <v>293</v>
      </c>
      <c r="CG31" s="638"/>
      <c r="CH31" s="638"/>
      <c r="CI31" s="638"/>
      <c r="CJ31" s="638"/>
      <c r="CK31" s="638"/>
      <c r="CL31" s="638"/>
      <c r="CM31" s="638"/>
      <c r="CN31" s="638"/>
      <c r="CO31" s="638"/>
      <c r="CP31" s="638"/>
      <c r="CQ31" s="639"/>
      <c r="CR31" s="623">
        <v>74139</v>
      </c>
      <c r="CS31" s="655"/>
      <c r="CT31" s="655"/>
      <c r="CU31" s="655"/>
      <c r="CV31" s="655"/>
      <c r="CW31" s="655"/>
      <c r="CX31" s="655"/>
      <c r="CY31" s="656"/>
      <c r="CZ31" s="657">
        <v>0.8</v>
      </c>
      <c r="DA31" s="658"/>
      <c r="DB31" s="658"/>
      <c r="DC31" s="659"/>
      <c r="DD31" s="632">
        <v>72570</v>
      </c>
      <c r="DE31" s="655"/>
      <c r="DF31" s="655"/>
      <c r="DG31" s="655"/>
      <c r="DH31" s="655"/>
      <c r="DI31" s="655"/>
      <c r="DJ31" s="655"/>
      <c r="DK31" s="656"/>
      <c r="DL31" s="632">
        <v>72570</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164976</v>
      </c>
      <c r="S32" s="624"/>
      <c r="T32" s="624"/>
      <c r="U32" s="624"/>
      <c r="V32" s="624"/>
      <c r="W32" s="624"/>
      <c r="X32" s="624"/>
      <c r="Y32" s="625"/>
      <c r="Z32" s="626">
        <v>1.5</v>
      </c>
      <c r="AA32" s="626"/>
      <c r="AB32" s="626"/>
      <c r="AC32" s="626"/>
      <c r="AD32" s="627">
        <v>133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98.8</v>
      </c>
      <c r="BH32" s="691"/>
      <c r="BI32" s="691"/>
      <c r="BJ32" s="691"/>
      <c r="BK32" s="691"/>
      <c r="BL32" s="691"/>
      <c r="BM32" s="692">
        <v>91.9</v>
      </c>
      <c r="BN32" s="691"/>
      <c r="BO32" s="691"/>
      <c r="BP32" s="691"/>
      <c r="BQ32" s="693"/>
      <c r="BR32" s="690">
        <v>98.6</v>
      </c>
      <c r="BS32" s="691"/>
      <c r="BT32" s="691"/>
      <c r="BU32" s="691"/>
      <c r="BV32" s="691"/>
      <c r="BW32" s="691"/>
      <c r="BX32" s="692">
        <v>90.8</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699100</v>
      </c>
      <c r="S33" s="624"/>
      <c r="T33" s="624"/>
      <c r="U33" s="624"/>
      <c r="V33" s="624"/>
      <c r="W33" s="624"/>
      <c r="X33" s="624"/>
      <c r="Y33" s="625"/>
      <c r="Z33" s="626">
        <v>6.6</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4872199</v>
      </c>
      <c r="CS33" s="655"/>
      <c r="CT33" s="655"/>
      <c r="CU33" s="655"/>
      <c r="CV33" s="655"/>
      <c r="CW33" s="655"/>
      <c r="CX33" s="655"/>
      <c r="CY33" s="656"/>
      <c r="CZ33" s="657">
        <v>49.7</v>
      </c>
      <c r="DA33" s="658"/>
      <c r="DB33" s="658"/>
      <c r="DC33" s="659"/>
      <c r="DD33" s="632">
        <v>3843926</v>
      </c>
      <c r="DE33" s="655"/>
      <c r="DF33" s="655"/>
      <c r="DG33" s="655"/>
      <c r="DH33" s="655"/>
      <c r="DI33" s="655"/>
      <c r="DJ33" s="655"/>
      <c r="DK33" s="656"/>
      <c r="DL33" s="632">
        <v>2489777</v>
      </c>
      <c r="DM33" s="655"/>
      <c r="DN33" s="655"/>
      <c r="DO33" s="655"/>
      <c r="DP33" s="655"/>
      <c r="DQ33" s="655"/>
      <c r="DR33" s="655"/>
      <c r="DS33" s="655"/>
      <c r="DT33" s="655"/>
      <c r="DU33" s="655"/>
      <c r="DV33" s="656"/>
      <c r="DW33" s="628">
        <v>40.9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1158706</v>
      </c>
      <c r="CS34" s="624"/>
      <c r="CT34" s="624"/>
      <c r="CU34" s="624"/>
      <c r="CV34" s="624"/>
      <c r="CW34" s="624"/>
      <c r="CX34" s="624"/>
      <c r="CY34" s="625"/>
      <c r="CZ34" s="657">
        <v>11.8</v>
      </c>
      <c r="DA34" s="658"/>
      <c r="DB34" s="658"/>
      <c r="DC34" s="659"/>
      <c r="DD34" s="632">
        <v>950952</v>
      </c>
      <c r="DE34" s="624"/>
      <c r="DF34" s="624"/>
      <c r="DG34" s="624"/>
      <c r="DH34" s="624"/>
      <c r="DI34" s="624"/>
      <c r="DJ34" s="624"/>
      <c r="DK34" s="625"/>
      <c r="DL34" s="632">
        <v>716336</v>
      </c>
      <c r="DM34" s="624"/>
      <c r="DN34" s="624"/>
      <c r="DO34" s="624"/>
      <c r="DP34" s="624"/>
      <c r="DQ34" s="624"/>
      <c r="DR34" s="624"/>
      <c r="DS34" s="624"/>
      <c r="DT34" s="624"/>
      <c r="DU34" s="624"/>
      <c r="DV34" s="625"/>
      <c r="DW34" s="628">
        <v>11.8</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435000</v>
      </c>
      <c r="S35" s="624"/>
      <c r="T35" s="624"/>
      <c r="U35" s="624"/>
      <c r="V35" s="624"/>
      <c r="W35" s="624"/>
      <c r="X35" s="624"/>
      <c r="Y35" s="625"/>
      <c r="Z35" s="626">
        <v>4.0999999999999996</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1090234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291678</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82203</v>
      </c>
      <c r="CS35" s="655"/>
      <c r="CT35" s="655"/>
      <c r="CU35" s="655"/>
      <c r="CV35" s="655"/>
      <c r="CW35" s="655"/>
      <c r="CX35" s="655"/>
      <c r="CY35" s="656"/>
      <c r="CZ35" s="657">
        <v>0.8</v>
      </c>
      <c r="DA35" s="658"/>
      <c r="DB35" s="658"/>
      <c r="DC35" s="659"/>
      <c r="DD35" s="632">
        <v>64013</v>
      </c>
      <c r="DE35" s="655"/>
      <c r="DF35" s="655"/>
      <c r="DG35" s="655"/>
      <c r="DH35" s="655"/>
      <c r="DI35" s="655"/>
      <c r="DJ35" s="655"/>
      <c r="DK35" s="656"/>
      <c r="DL35" s="632">
        <v>44058</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10645183</v>
      </c>
      <c r="S36" s="696"/>
      <c r="T36" s="696"/>
      <c r="U36" s="696"/>
      <c r="V36" s="696"/>
      <c r="W36" s="696"/>
      <c r="X36" s="696"/>
      <c r="Y36" s="697"/>
      <c r="Z36" s="698">
        <v>100</v>
      </c>
      <c r="AA36" s="698"/>
      <c r="AB36" s="698"/>
      <c r="AC36" s="698"/>
      <c r="AD36" s="699">
        <v>5647005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170306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267822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2143322</v>
      </c>
      <c r="CS36" s="624"/>
      <c r="CT36" s="624"/>
      <c r="CU36" s="624"/>
      <c r="CV36" s="624"/>
      <c r="CW36" s="624"/>
      <c r="CX36" s="624"/>
      <c r="CY36" s="625"/>
      <c r="CZ36" s="657">
        <v>21.8</v>
      </c>
      <c r="DA36" s="658"/>
      <c r="DB36" s="658"/>
      <c r="DC36" s="659"/>
      <c r="DD36" s="632">
        <v>1493254</v>
      </c>
      <c r="DE36" s="624"/>
      <c r="DF36" s="624"/>
      <c r="DG36" s="624"/>
      <c r="DH36" s="624"/>
      <c r="DI36" s="624"/>
      <c r="DJ36" s="624"/>
      <c r="DK36" s="625"/>
      <c r="DL36" s="632">
        <v>1142541</v>
      </c>
      <c r="DM36" s="624"/>
      <c r="DN36" s="624"/>
      <c r="DO36" s="624"/>
      <c r="DP36" s="624"/>
      <c r="DQ36" s="624"/>
      <c r="DR36" s="624"/>
      <c r="DS36" s="624"/>
      <c r="DT36" s="624"/>
      <c r="DU36" s="624"/>
      <c r="DV36" s="625"/>
      <c r="DW36" s="628">
        <v>18.8</v>
      </c>
      <c r="DX36" s="653"/>
      <c r="DY36" s="653"/>
      <c r="DZ36" s="653"/>
      <c r="EA36" s="653"/>
      <c r="EB36" s="653"/>
      <c r="EC36" s="654"/>
    </row>
    <row r="37" spans="2:133" ht="11.25" customHeight="1">
      <c r="AQ37" s="702" t="s">
        <v>311</v>
      </c>
      <c r="AR37" s="703"/>
      <c r="AS37" s="703"/>
      <c r="AT37" s="703"/>
      <c r="AU37" s="703"/>
      <c r="AV37" s="703"/>
      <c r="AW37" s="703"/>
      <c r="AX37" s="703"/>
      <c r="AY37" s="704"/>
      <c r="AZ37" s="623">
        <v>17948</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4815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848576</v>
      </c>
      <c r="CS37" s="655"/>
      <c r="CT37" s="655"/>
      <c r="CU37" s="655"/>
      <c r="CV37" s="655"/>
      <c r="CW37" s="655"/>
      <c r="CX37" s="655"/>
      <c r="CY37" s="656"/>
      <c r="CZ37" s="657">
        <v>8.6</v>
      </c>
      <c r="DA37" s="658"/>
      <c r="DB37" s="658"/>
      <c r="DC37" s="659"/>
      <c r="DD37" s="632">
        <v>848576</v>
      </c>
      <c r="DE37" s="655"/>
      <c r="DF37" s="655"/>
      <c r="DG37" s="655"/>
      <c r="DH37" s="655"/>
      <c r="DI37" s="655"/>
      <c r="DJ37" s="655"/>
      <c r="DK37" s="656"/>
      <c r="DL37" s="632">
        <v>763979</v>
      </c>
      <c r="DM37" s="655"/>
      <c r="DN37" s="655"/>
      <c r="DO37" s="655"/>
      <c r="DP37" s="655"/>
      <c r="DQ37" s="655"/>
      <c r="DR37" s="655"/>
      <c r="DS37" s="655"/>
      <c r="DT37" s="655"/>
      <c r="DU37" s="655"/>
      <c r="DV37" s="656"/>
      <c r="DW37" s="628">
        <v>12.6</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8644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909907</v>
      </c>
      <c r="CS38" s="624"/>
      <c r="CT38" s="624"/>
      <c r="CU38" s="624"/>
      <c r="CV38" s="624"/>
      <c r="CW38" s="624"/>
      <c r="CX38" s="624"/>
      <c r="CY38" s="625"/>
      <c r="CZ38" s="657">
        <v>9.3000000000000007</v>
      </c>
      <c r="DA38" s="658"/>
      <c r="DB38" s="658"/>
      <c r="DC38" s="659"/>
      <c r="DD38" s="632">
        <v>783632</v>
      </c>
      <c r="DE38" s="624"/>
      <c r="DF38" s="624"/>
      <c r="DG38" s="624"/>
      <c r="DH38" s="624"/>
      <c r="DI38" s="624"/>
      <c r="DJ38" s="624"/>
      <c r="DK38" s="625"/>
      <c r="DL38" s="632">
        <v>586842</v>
      </c>
      <c r="DM38" s="624"/>
      <c r="DN38" s="624"/>
      <c r="DO38" s="624"/>
      <c r="DP38" s="624"/>
      <c r="DQ38" s="624"/>
      <c r="DR38" s="624"/>
      <c r="DS38" s="624"/>
      <c r="DT38" s="624"/>
      <c r="DU38" s="624"/>
      <c r="DV38" s="625"/>
      <c r="DW38" s="628">
        <v>9.6</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550698</v>
      </c>
      <c r="CS39" s="655"/>
      <c r="CT39" s="655"/>
      <c r="CU39" s="655"/>
      <c r="CV39" s="655"/>
      <c r="CW39" s="655"/>
      <c r="CX39" s="655"/>
      <c r="CY39" s="656"/>
      <c r="CZ39" s="657">
        <v>5.6</v>
      </c>
      <c r="DA39" s="658"/>
      <c r="DB39" s="658"/>
      <c r="DC39" s="659"/>
      <c r="DD39" s="632">
        <v>524712</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334489</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27363</v>
      </c>
      <c r="CS40" s="624"/>
      <c r="CT40" s="624"/>
      <c r="CU40" s="624"/>
      <c r="CV40" s="624"/>
      <c r="CW40" s="624"/>
      <c r="CX40" s="624"/>
      <c r="CY40" s="625"/>
      <c r="CZ40" s="657">
        <v>0.3</v>
      </c>
      <c r="DA40" s="658"/>
      <c r="DB40" s="658"/>
      <c r="DC40" s="659"/>
      <c r="DD40" s="632">
        <v>27363</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567491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1240460</v>
      </c>
      <c r="CS42" s="624"/>
      <c r="CT42" s="624"/>
      <c r="CU42" s="624"/>
      <c r="CV42" s="624"/>
      <c r="CW42" s="624"/>
      <c r="CX42" s="624"/>
      <c r="CY42" s="625"/>
      <c r="CZ42" s="657">
        <v>12.6</v>
      </c>
      <c r="DA42" s="706"/>
      <c r="DB42" s="706"/>
      <c r="DC42" s="707"/>
      <c r="DD42" s="632">
        <v>378146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22030</v>
      </c>
      <c r="CS43" s="655"/>
      <c r="CT43" s="655"/>
      <c r="CU43" s="655"/>
      <c r="CV43" s="655"/>
      <c r="CW43" s="655"/>
      <c r="CX43" s="655"/>
      <c r="CY43" s="656"/>
      <c r="CZ43" s="657">
        <v>0.2</v>
      </c>
      <c r="DA43" s="658"/>
      <c r="DB43" s="658"/>
      <c r="DC43" s="659"/>
      <c r="DD43" s="632">
        <v>22030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1240460</v>
      </c>
      <c r="CS44" s="624"/>
      <c r="CT44" s="624"/>
      <c r="CU44" s="624"/>
      <c r="CV44" s="624"/>
      <c r="CW44" s="624"/>
      <c r="CX44" s="624"/>
      <c r="CY44" s="625"/>
      <c r="CZ44" s="657">
        <v>12.6</v>
      </c>
      <c r="DA44" s="706"/>
      <c r="DB44" s="706"/>
      <c r="DC44" s="707"/>
      <c r="DD44" s="632">
        <v>378146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422503</v>
      </c>
      <c r="CS45" s="655"/>
      <c r="CT45" s="655"/>
      <c r="CU45" s="655"/>
      <c r="CV45" s="655"/>
      <c r="CW45" s="655"/>
      <c r="CX45" s="655"/>
      <c r="CY45" s="656"/>
      <c r="CZ45" s="657">
        <v>4.3</v>
      </c>
      <c r="DA45" s="658"/>
      <c r="DB45" s="658"/>
      <c r="DC45" s="659"/>
      <c r="DD45" s="632">
        <v>52814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817957</v>
      </c>
      <c r="CS46" s="624"/>
      <c r="CT46" s="624"/>
      <c r="CU46" s="624"/>
      <c r="CV46" s="624"/>
      <c r="CW46" s="624"/>
      <c r="CX46" s="624"/>
      <c r="CY46" s="625"/>
      <c r="CZ46" s="657">
        <v>8.3000000000000007</v>
      </c>
      <c r="DA46" s="706"/>
      <c r="DB46" s="706"/>
      <c r="DC46" s="707"/>
      <c r="DD46" s="632">
        <v>325332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9812645</v>
      </c>
      <c r="CS49" s="691"/>
      <c r="CT49" s="691"/>
      <c r="CU49" s="691"/>
      <c r="CV49" s="691"/>
      <c r="CW49" s="691"/>
      <c r="CX49" s="691"/>
      <c r="CY49" s="718"/>
      <c r="CZ49" s="719">
        <v>100</v>
      </c>
      <c r="DA49" s="720"/>
      <c r="DB49" s="720"/>
      <c r="DC49" s="721"/>
      <c r="DD49" s="722">
        <v>6531227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B120" zoomScale="70" zoomScaleNormal="25" zoomScaleSheetLayoutView="70" workbookViewId="0">
      <selection activeCell="AZ120" sqref="AZ120:BP12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10659</v>
      </c>
      <c r="R7" s="753"/>
      <c r="S7" s="753"/>
      <c r="T7" s="753"/>
      <c r="U7" s="753"/>
      <c r="V7" s="753">
        <v>9826</v>
      </c>
      <c r="W7" s="753"/>
      <c r="X7" s="753"/>
      <c r="Y7" s="753"/>
      <c r="Z7" s="753"/>
      <c r="AA7" s="753">
        <v>833</v>
      </c>
      <c r="AB7" s="753"/>
      <c r="AC7" s="753"/>
      <c r="AD7" s="753"/>
      <c r="AE7" s="754"/>
      <c r="AF7" s="755">
        <v>791</v>
      </c>
      <c r="AG7" s="756"/>
      <c r="AH7" s="756"/>
      <c r="AI7" s="756"/>
      <c r="AJ7" s="757"/>
      <c r="AK7" s="792">
        <v>702</v>
      </c>
      <c r="AL7" s="793"/>
      <c r="AM7" s="793"/>
      <c r="AN7" s="793"/>
      <c r="AO7" s="793"/>
      <c r="AP7" s="793">
        <v>8520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0</v>
      </c>
      <c r="CI7" s="790"/>
      <c r="CJ7" s="790"/>
      <c r="CK7" s="790"/>
      <c r="CL7" s="791"/>
      <c r="CM7" s="789">
        <v>1967</v>
      </c>
      <c r="CN7" s="790"/>
      <c r="CO7" s="790"/>
      <c r="CP7" s="790"/>
      <c r="CQ7" s="791"/>
      <c r="CR7" s="789">
        <v>5</v>
      </c>
      <c r="CS7" s="790"/>
      <c r="CT7" s="790"/>
      <c r="CU7" s="790"/>
      <c r="CV7" s="791"/>
      <c r="CW7" s="789" t="s">
        <v>545</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0</v>
      </c>
      <c r="CI8" s="800"/>
      <c r="CJ8" s="800"/>
      <c r="CK8" s="800"/>
      <c r="CL8" s="801"/>
      <c r="CM8" s="799">
        <v>57</v>
      </c>
      <c r="CN8" s="800"/>
      <c r="CO8" s="800"/>
      <c r="CP8" s="800"/>
      <c r="CQ8" s="801"/>
      <c r="CR8" s="799">
        <v>30</v>
      </c>
      <c r="CS8" s="800"/>
      <c r="CT8" s="800"/>
      <c r="CU8" s="800"/>
      <c r="CV8" s="801"/>
      <c r="CW8" s="799">
        <v>16</v>
      </c>
      <c r="CX8" s="800"/>
      <c r="CY8" s="800"/>
      <c r="CZ8" s="800"/>
      <c r="DA8" s="801"/>
      <c r="DB8" s="799" t="s">
        <v>545</v>
      </c>
      <c r="DC8" s="800"/>
      <c r="DD8" s="800"/>
      <c r="DE8" s="800"/>
      <c r="DF8" s="801"/>
      <c r="DG8" s="799" t="s">
        <v>545</v>
      </c>
      <c r="DH8" s="800"/>
      <c r="DI8" s="800"/>
      <c r="DJ8" s="800"/>
      <c r="DK8" s="801"/>
      <c r="DL8" s="799" t="s">
        <v>545</v>
      </c>
      <c r="DM8" s="800"/>
      <c r="DN8" s="800"/>
      <c r="DO8" s="800"/>
      <c r="DP8" s="801"/>
      <c r="DQ8" s="799" t="s">
        <v>545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10659</v>
      </c>
      <c r="R23" s="812"/>
      <c r="S23" s="812"/>
      <c r="T23" s="812"/>
      <c r="U23" s="812"/>
      <c r="V23" s="812">
        <v>9826</v>
      </c>
      <c r="W23" s="812"/>
      <c r="X23" s="812"/>
      <c r="Y23" s="812"/>
      <c r="Z23" s="812"/>
      <c r="AA23" s="812">
        <v>833</v>
      </c>
      <c r="AB23" s="812"/>
      <c r="AC23" s="812"/>
      <c r="AD23" s="812"/>
      <c r="AE23" s="813"/>
      <c r="AF23" s="814">
        <v>791</v>
      </c>
      <c r="AG23" s="812"/>
      <c r="AH23" s="812"/>
      <c r="AI23" s="812"/>
      <c r="AJ23" s="815"/>
      <c r="AK23" s="816"/>
      <c r="AL23" s="817"/>
      <c r="AM23" s="817"/>
      <c r="AN23" s="817"/>
      <c r="AO23" s="817"/>
      <c r="AP23" s="812">
        <v>8520</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4285</v>
      </c>
      <c r="R28" s="841"/>
      <c r="S28" s="841"/>
      <c r="T28" s="841"/>
      <c r="U28" s="841"/>
      <c r="V28" s="841">
        <v>3993</v>
      </c>
      <c r="W28" s="841"/>
      <c r="X28" s="841"/>
      <c r="Y28" s="841"/>
      <c r="Z28" s="841"/>
      <c r="AA28" s="841">
        <v>293</v>
      </c>
      <c r="AB28" s="841"/>
      <c r="AC28" s="841"/>
      <c r="AD28" s="841"/>
      <c r="AE28" s="842"/>
      <c r="AF28" s="843">
        <v>293</v>
      </c>
      <c r="AG28" s="841"/>
      <c r="AH28" s="841"/>
      <c r="AI28" s="841"/>
      <c r="AJ28" s="844"/>
      <c r="AK28" s="845">
        <v>334</v>
      </c>
      <c r="AL28" s="836"/>
      <c r="AM28" s="836"/>
      <c r="AN28" s="836"/>
      <c r="AO28" s="836"/>
      <c r="AP28" s="836" t="s">
        <v>545</v>
      </c>
      <c r="AQ28" s="836"/>
      <c r="AR28" s="836"/>
      <c r="AS28" s="836"/>
      <c r="AT28" s="836"/>
      <c r="AU28" s="836" t="s">
        <v>545</v>
      </c>
      <c r="AV28" s="836"/>
      <c r="AW28" s="836"/>
      <c r="AX28" s="836"/>
      <c r="AY28" s="836"/>
      <c r="AZ28" s="837" t="s">
        <v>545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1663</v>
      </c>
      <c r="R29" s="777"/>
      <c r="S29" s="777"/>
      <c r="T29" s="777"/>
      <c r="U29" s="777"/>
      <c r="V29" s="777">
        <v>1580</v>
      </c>
      <c r="W29" s="777"/>
      <c r="X29" s="777"/>
      <c r="Y29" s="777"/>
      <c r="Z29" s="777"/>
      <c r="AA29" s="777">
        <v>83</v>
      </c>
      <c r="AB29" s="777"/>
      <c r="AC29" s="777"/>
      <c r="AD29" s="777"/>
      <c r="AE29" s="778"/>
      <c r="AF29" s="779">
        <v>83</v>
      </c>
      <c r="AG29" s="780"/>
      <c r="AH29" s="780"/>
      <c r="AI29" s="780"/>
      <c r="AJ29" s="781"/>
      <c r="AK29" s="848">
        <v>58</v>
      </c>
      <c r="AL29" s="849"/>
      <c r="AM29" s="849"/>
      <c r="AN29" s="849"/>
      <c r="AO29" s="849"/>
      <c r="AP29" s="849" t="s">
        <v>545</v>
      </c>
      <c r="AQ29" s="849"/>
      <c r="AR29" s="849"/>
      <c r="AS29" s="849"/>
      <c r="AT29" s="849"/>
      <c r="AU29" s="849" t="s">
        <v>545</v>
      </c>
      <c r="AV29" s="849"/>
      <c r="AW29" s="849"/>
      <c r="AX29" s="849"/>
      <c r="AY29" s="849"/>
      <c r="AZ29" s="850" t="s">
        <v>545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212</v>
      </c>
      <c r="R30" s="777"/>
      <c r="S30" s="777"/>
      <c r="T30" s="777"/>
      <c r="U30" s="777"/>
      <c r="V30" s="777">
        <v>212</v>
      </c>
      <c r="W30" s="777"/>
      <c r="X30" s="777"/>
      <c r="Y30" s="777"/>
      <c r="Z30" s="777"/>
      <c r="AA30" s="777">
        <v>0</v>
      </c>
      <c r="AB30" s="777"/>
      <c r="AC30" s="777"/>
      <c r="AD30" s="777"/>
      <c r="AE30" s="778"/>
      <c r="AF30" s="779">
        <v>0</v>
      </c>
      <c r="AG30" s="780"/>
      <c r="AH30" s="780"/>
      <c r="AI30" s="780"/>
      <c r="AJ30" s="781"/>
      <c r="AK30" s="848">
        <v>2</v>
      </c>
      <c r="AL30" s="849"/>
      <c r="AM30" s="849"/>
      <c r="AN30" s="849"/>
      <c r="AO30" s="849"/>
      <c r="AP30" s="849" t="s">
        <v>545</v>
      </c>
      <c r="AQ30" s="849"/>
      <c r="AR30" s="849"/>
      <c r="AS30" s="849"/>
      <c r="AT30" s="849"/>
      <c r="AU30" s="849" t="s">
        <v>545</v>
      </c>
      <c r="AV30" s="849"/>
      <c r="AW30" s="849"/>
      <c r="AX30" s="849"/>
      <c r="AY30" s="849"/>
      <c r="AZ30" s="850" t="s">
        <v>545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541</v>
      </c>
      <c r="R31" s="777"/>
      <c r="S31" s="777"/>
      <c r="T31" s="777"/>
      <c r="U31" s="777"/>
      <c r="V31" s="777">
        <v>480</v>
      </c>
      <c r="W31" s="777"/>
      <c r="X31" s="777"/>
      <c r="Y31" s="777"/>
      <c r="Z31" s="777"/>
      <c r="AA31" s="777">
        <v>61</v>
      </c>
      <c r="AB31" s="777"/>
      <c r="AC31" s="777"/>
      <c r="AD31" s="777"/>
      <c r="AE31" s="778"/>
      <c r="AF31" s="779">
        <v>250</v>
      </c>
      <c r="AG31" s="780"/>
      <c r="AH31" s="780"/>
      <c r="AI31" s="780"/>
      <c r="AJ31" s="781"/>
      <c r="AK31" s="848">
        <v>16</v>
      </c>
      <c r="AL31" s="849"/>
      <c r="AM31" s="849"/>
      <c r="AN31" s="849"/>
      <c r="AO31" s="849"/>
      <c r="AP31" s="849">
        <v>2549</v>
      </c>
      <c r="AQ31" s="849"/>
      <c r="AR31" s="849"/>
      <c r="AS31" s="849"/>
      <c r="AT31" s="849"/>
      <c r="AU31" s="849">
        <v>161</v>
      </c>
      <c r="AV31" s="849"/>
      <c r="AW31" s="849"/>
      <c r="AX31" s="849"/>
      <c r="AY31" s="849"/>
      <c r="AZ31" s="850" t="s">
        <v>546</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229</v>
      </c>
      <c r="R32" s="777"/>
      <c r="S32" s="777"/>
      <c r="T32" s="777"/>
      <c r="U32" s="777"/>
      <c r="V32" s="777">
        <v>224</v>
      </c>
      <c r="W32" s="777"/>
      <c r="X32" s="777"/>
      <c r="Y32" s="777"/>
      <c r="Z32" s="777"/>
      <c r="AA32" s="777">
        <v>5</v>
      </c>
      <c r="AB32" s="777"/>
      <c r="AC32" s="777"/>
      <c r="AD32" s="777"/>
      <c r="AE32" s="778"/>
      <c r="AF32" s="779">
        <v>45</v>
      </c>
      <c r="AG32" s="780"/>
      <c r="AH32" s="780"/>
      <c r="AI32" s="780"/>
      <c r="AJ32" s="781"/>
      <c r="AK32" s="848">
        <v>162</v>
      </c>
      <c r="AL32" s="849"/>
      <c r="AM32" s="849"/>
      <c r="AN32" s="849"/>
      <c r="AO32" s="849"/>
      <c r="AP32" s="849">
        <v>2578</v>
      </c>
      <c r="AQ32" s="849"/>
      <c r="AR32" s="849"/>
      <c r="AS32" s="849"/>
      <c r="AT32" s="849"/>
      <c r="AU32" s="849">
        <v>2555</v>
      </c>
      <c r="AV32" s="849"/>
      <c r="AW32" s="849"/>
      <c r="AX32" s="849"/>
      <c r="AY32" s="849"/>
      <c r="AZ32" s="850" t="s">
        <v>546</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12</v>
      </c>
      <c r="R33" s="777"/>
      <c r="S33" s="777"/>
      <c r="T33" s="777"/>
      <c r="U33" s="777"/>
      <c r="V33" s="777">
        <v>11</v>
      </c>
      <c r="W33" s="777"/>
      <c r="X33" s="777"/>
      <c r="Y33" s="777"/>
      <c r="Z33" s="777"/>
      <c r="AA33" s="777">
        <v>1</v>
      </c>
      <c r="AB33" s="777"/>
      <c r="AC33" s="777"/>
      <c r="AD33" s="777"/>
      <c r="AE33" s="778"/>
      <c r="AF33" s="779">
        <v>1</v>
      </c>
      <c r="AG33" s="780"/>
      <c r="AH33" s="780"/>
      <c r="AI33" s="780"/>
      <c r="AJ33" s="781"/>
      <c r="AK33" s="848">
        <v>8</v>
      </c>
      <c r="AL33" s="849"/>
      <c r="AM33" s="849"/>
      <c r="AN33" s="849"/>
      <c r="AO33" s="849"/>
      <c r="AP33" s="849">
        <v>74</v>
      </c>
      <c r="AQ33" s="849"/>
      <c r="AR33" s="849"/>
      <c r="AS33" s="849"/>
      <c r="AT33" s="849"/>
      <c r="AU33" s="849">
        <v>74</v>
      </c>
      <c r="AV33" s="849"/>
      <c r="AW33" s="849"/>
      <c r="AX33" s="849"/>
      <c r="AY33" s="849"/>
      <c r="AZ33" s="850" t="s">
        <v>545</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672</v>
      </c>
      <c r="AG63" s="860"/>
      <c r="AH63" s="860"/>
      <c r="AI63" s="860"/>
      <c r="AJ63" s="861"/>
      <c r="AK63" s="862"/>
      <c r="AL63" s="857"/>
      <c r="AM63" s="857"/>
      <c r="AN63" s="857"/>
      <c r="AO63" s="857"/>
      <c r="AP63" s="860">
        <v>5201</v>
      </c>
      <c r="AQ63" s="860"/>
      <c r="AR63" s="860"/>
      <c r="AS63" s="860"/>
      <c r="AT63" s="860"/>
      <c r="AU63" s="860">
        <v>2790</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4186</v>
      </c>
      <c r="R68" s="884"/>
      <c r="S68" s="884"/>
      <c r="T68" s="884"/>
      <c r="U68" s="884"/>
      <c r="V68" s="884">
        <v>3999</v>
      </c>
      <c r="W68" s="884"/>
      <c r="X68" s="884"/>
      <c r="Y68" s="884"/>
      <c r="Z68" s="884"/>
      <c r="AA68" s="884">
        <v>187</v>
      </c>
      <c r="AB68" s="884"/>
      <c r="AC68" s="884"/>
      <c r="AD68" s="884"/>
      <c r="AE68" s="884"/>
      <c r="AF68" s="884">
        <v>187</v>
      </c>
      <c r="AG68" s="884"/>
      <c r="AH68" s="884"/>
      <c r="AI68" s="884"/>
      <c r="AJ68" s="884"/>
      <c r="AK68" s="884">
        <v>65</v>
      </c>
      <c r="AL68" s="884"/>
      <c r="AM68" s="884"/>
      <c r="AN68" s="884"/>
      <c r="AO68" s="884"/>
      <c r="AP68" s="884">
        <v>2260</v>
      </c>
      <c r="AQ68" s="884"/>
      <c r="AR68" s="884"/>
      <c r="AS68" s="884"/>
      <c r="AT68" s="884"/>
      <c r="AU68" s="884">
        <v>495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789</v>
      </c>
      <c r="R69" s="849"/>
      <c r="S69" s="849"/>
      <c r="T69" s="849"/>
      <c r="U69" s="849"/>
      <c r="V69" s="849">
        <v>768</v>
      </c>
      <c r="W69" s="849"/>
      <c r="X69" s="849"/>
      <c r="Y69" s="849"/>
      <c r="Z69" s="849"/>
      <c r="AA69" s="849">
        <v>21</v>
      </c>
      <c r="AB69" s="849"/>
      <c r="AC69" s="849"/>
      <c r="AD69" s="849"/>
      <c r="AE69" s="849"/>
      <c r="AF69" s="849">
        <v>21</v>
      </c>
      <c r="AG69" s="849"/>
      <c r="AH69" s="849"/>
      <c r="AI69" s="849"/>
      <c r="AJ69" s="849"/>
      <c r="AK69" s="849">
        <v>0</v>
      </c>
      <c r="AL69" s="849"/>
      <c r="AM69" s="849"/>
      <c r="AN69" s="849"/>
      <c r="AO69" s="849"/>
      <c r="AP69" s="849">
        <v>799</v>
      </c>
      <c r="AQ69" s="849"/>
      <c r="AR69" s="849"/>
      <c r="AS69" s="849"/>
      <c r="AT69" s="849"/>
      <c r="AU69" s="849">
        <v>297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3296</v>
      </c>
      <c r="R70" s="849"/>
      <c r="S70" s="849"/>
      <c r="T70" s="849"/>
      <c r="U70" s="849"/>
      <c r="V70" s="849">
        <v>3262</v>
      </c>
      <c r="W70" s="849"/>
      <c r="X70" s="849"/>
      <c r="Y70" s="849"/>
      <c r="Z70" s="849"/>
      <c r="AA70" s="849">
        <v>35</v>
      </c>
      <c r="AB70" s="849"/>
      <c r="AC70" s="849"/>
      <c r="AD70" s="849"/>
      <c r="AE70" s="849"/>
      <c r="AF70" s="849">
        <v>35</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31982</v>
      </c>
      <c r="R71" s="849"/>
      <c r="S71" s="849"/>
      <c r="T71" s="849"/>
      <c r="U71" s="849"/>
      <c r="V71" s="849">
        <v>31890</v>
      </c>
      <c r="W71" s="849"/>
      <c r="X71" s="849"/>
      <c r="Y71" s="849"/>
      <c r="Z71" s="849"/>
      <c r="AA71" s="849">
        <v>92</v>
      </c>
      <c r="AB71" s="849"/>
      <c r="AC71" s="849"/>
      <c r="AD71" s="849"/>
      <c r="AE71" s="849"/>
      <c r="AF71" s="849">
        <v>92</v>
      </c>
      <c r="AG71" s="849"/>
      <c r="AH71" s="849"/>
      <c r="AI71" s="849"/>
      <c r="AJ71" s="849"/>
      <c r="AK71" s="849">
        <v>972</v>
      </c>
      <c r="AL71" s="849"/>
      <c r="AM71" s="849"/>
      <c r="AN71" s="849"/>
      <c r="AO71" s="849"/>
      <c r="AP71" s="849">
        <v>0</v>
      </c>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422</v>
      </c>
      <c r="R72" s="849"/>
      <c r="S72" s="849"/>
      <c r="T72" s="849"/>
      <c r="U72" s="849"/>
      <c r="V72" s="849">
        <v>404</v>
      </c>
      <c r="W72" s="849"/>
      <c r="X72" s="849"/>
      <c r="Y72" s="849"/>
      <c r="Z72" s="849"/>
      <c r="AA72" s="849">
        <v>17</v>
      </c>
      <c r="AB72" s="849"/>
      <c r="AC72" s="849"/>
      <c r="AD72" s="849"/>
      <c r="AE72" s="849"/>
      <c r="AF72" s="849">
        <v>17</v>
      </c>
      <c r="AG72" s="849"/>
      <c r="AH72" s="849"/>
      <c r="AI72" s="849"/>
      <c r="AJ72" s="849"/>
      <c r="AK72" s="849">
        <v>95</v>
      </c>
      <c r="AL72" s="849"/>
      <c r="AM72" s="849"/>
      <c r="AN72" s="849"/>
      <c r="AO72" s="849"/>
      <c r="AP72" s="849">
        <v>0</v>
      </c>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352</v>
      </c>
      <c r="AG88" s="860"/>
      <c r="AH88" s="860"/>
      <c r="AI88" s="860"/>
      <c r="AJ88" s="860"/>
      <c r="AK88" s="857"/>
      <c r="AL88" s="857"/>
      <c r="AM88" s="857"/>
      <c r="AN88" s="857"/>
      <c r="AO88" s="857"/>
      <c r="AP88" s="860">
        <v>3059</v>
      </c>
      <c r="AQ88" s="860"/>
      <c r="AR88" s="860"/>
      <c r="AS88" s="860"/>
      <c r="AT88" s="860"/>
      <c r="AU88" s="860">
        <v>792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35</v>
      </c>
      <c r="CS102" s="868"/>
      <c r="CT102" s="868"/>
      <c r="CU102" s="868"/>
      <c r="CV102" s="911"/>
      <c r="CW102" s="910">
        <v>16</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283</v>
      </c>
      <c r="AG109" s="913"/>
      <c r="AH109" s="913"/>
      <c r="AI109" s="913"/>
      <c r="AJ109" s="914"/>
      <c r="AK109" s="912" t="s">
        <v>282</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283</v>
      </c>
      <c r="BW109" s="913"/>
      <c r="BX109" s="913"/>
      <c r="BY109" s="913"/>
      <c r="BZ109" s="914"/>
      <c r="CA109" s="912" t="s">
        <v>282</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283</v>
      </c>
      <c r="DM109" s="913"/>
      <c r="DN109" s="913"/>
      <c r="DO109" s="913"/>
      <c r="DP109" s="914"/>
      <c r="DQ109" s="912" t="s">
        <v>282</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675207</v>
      </c>
      <c r="AB110" s="920"/>
      <c r="AC110" s="920"/>
      <c r="AD110" s="920"/>
      <c r="AE110" s="921"/>
      <c r="AF110" s="922">
        <v>695087</v>
      </c>
      <c r="AG110" s="920"/>
      <c r="AH110" s="920"/>
      <c r="AI110" s="920"/>
      <c r="AJ110" s="921"/>
      <c r="AK110" s="922">
        <v>671635</v>
      </c>
      <c r="AL110" s="920"/>
      <c r="AM110" s="920"/>
      <c r="AN110" s="920"/>
      <c r="AO110" s="921"/>
      <c r="AP110" s="923">
        <v>12.7</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8086896</v>
      </c>
      <c r="BR110" s="957"/>
      <c r="BS110" s="957"/>
      <c r="BT110" s="957"/>
      <c r="BU110" s="957"/>
      <c r="BV110" s="957">
        <v>8418234</v>
      </c>
      <c r="BW110" s="957"/>
      <c r="BX110" s="957"/>
      <c r="BY110" s="957"/>
      <c r="BZ110" s="957"/>
      <c r="CA110" s="957">
        <v>8519841</v>
      </c>
      <c r="CB110" s="957"/>
      <c r="CC110" s="957"/>
      <c r="CD110" s="957"/>
      <c r="CE110" s="957"/>
      <c r="CF110" s="971">
        <v>160.5</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144449</v>
      </c>
      <c r="BR111" s="950"/>
      <c r="BS111" s="950"/>
      <c r="BT111" s="950"/>
      <c r="BU111" s="950"/>
      <c r="BV111" s="950">
        <v>124418</v>
      </c>
      <c r="BW111" s="950"/>
      <c r="BX111" s="950"/>
      <c r="BY111" s="950"/>
      <c r="BZ111" s="950"/>
      <c r="CA111" s="950">
        <v>106796</v>
      </c>
      <c r="CB111" s="950"/>
      <c r="CC111" s="950"/>
      <c r="CD111" s="950"/>
      <c r="CE111" s="950"/>
      <c r="CF111" s="944">
        <v>2</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415</v>
      </c>
      <c r="AB112" s="989"/>
      <c r="AC112" s="989"/>
      <c r="AD112" s="989"/>
      <c r="AE112" s="990"/>
      <c r="AF112" s="991" t="s">
        <v>415</v>
      </c>
      <c r="AG112" s="989"/>
      <c r="AH112" s="989"/>
      <c r="AI112" s="989"/>
      <c r="AJ112" s="990"/>
      <c r="AK112" s="991" t="s">
        <v>415</v>
      </c>
      <c r="AL112" s="989"/>
      <c r="AM112" s="989"/>
      <c r="AN112" s="989"/>
      <c r="AO112" s="990"/>
      <c r="AP112" s="992" t="s">
        <v>415</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2876571</v>
      </c>
      <c r="BR112" s="950"/>
      <c r="BS112" s="950"/>
      <c r="BT112" s="950"/>
      <c r="BU112" s="950"/>
      <c r="BV112" s="950">
        <v>2873152</v>
      </c>
      <c r="BW112" s="950"/>
      <c r="BX112" s="950"/>
      <c r="BY112" s="950"/>
      <c r="BZ112" s="950"/>
      <c r="CA112" s="950">
        <v>2789538</v>
      </c>
      <c r="CB112" s="950"/>
      <c r="CC112" s="950"/>
      <c r="CD112" s="950"/>
      <c r="CE112" s="950"/>
      <c r="CF112" s="944">
        <v>52.5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415</v>
      </c>
      <c r="DH112" s="950"/>
      <c r="DI112" s="950"/>
      <c r="DJ112" s="950"/>
      <c r="DK112" s="950"/>
      <c r="DL112" s="950" t="s">
        <v>415</v>
      </c>
      <c r="DM112" s="950"/>
      <c r="DN112" s="950"/>
      <c r="DO112" s="950"/>
      <c r="DP112" s="950"/>
      <c r="DQ112" s="950" t="s">
        <v>415</v>
      </c>
      <c r="DR112" s="950"/>
      <c r="DS112" s="950"/>
      <c r="DT112" s="950"/>
      <c r="DU112" s="950"/>
      <c r="DV112" s="951" t="s">
        <v>415</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122139</v>
      </c>
      <c r="AB113" s="964"/>
      <c r="AC113" s="964"/>
      <c r="AD113" s="964"/>
      <c r="AE113" s="965"/>
      <c r="AF113" s="966">
        <v>132010</v>
      </c>
      <c r="AG113" s="964"/>
      <c r="AH113" s="964"/>
      <c r="AI113" s="964"/>
      <c r="AJ113" s="965"/>
      <c r="AK113" s="966">
        <v>154680</v>
      </c>
      <c r="AL113" s="964"/>
      <c r="AM113" s="964"/>
      <c r="AN113" s="964"/>
      <c r="AO113" s="965"/>
      <c r="AP113" s="967">
        <v>2.9</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575890</v>
      </c>
      <c r="BR113" s="950"/>
      <c r="BS113" s="950"/>
      <c r="BT113" s="950"/>
      <c r="BU113" s="950"/>
      <c r="BV113" s="950">
        <v>822683</v>
      </c>
      <c r="BW113" s="950"/>
      <c r="BX113" s="950"/>
      <c r="BY113" s="950"/>
      <c r="BZ113" s="950"/>
      <c r="CA113" s="950">
        <v>792317</v>
      </c>
      <c r="CB113" s="950"/>
      <c r="CC113" s="950"/>
      <c r="CD113" s="950"/>
      <c r="CE113" s="950"/>
      <c r="CF113" s="944">
        <v>14.9</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415</v>
      </c>
      <c r="DH113" s="989"/>
      <c r="DI113" s="989"/>
      <c r="DJ113" s="989"/>
      <c r="DK113" s="990"/>
      <c r="DL113" s="991" t="s">
        <v>415</v>
      </c>
      <c r="DM113" s="989"/>
      <c r="DN113" s="989"/>
      <c r="DO113" s="989"/>
      <c r="DP113" s="990"/>
      <c r="DQ113" s="991" t="s">
        <v>415</v>
      </c>
      <c r="DR113" s="989"/>
      <c r="DS113" s="989"/>
      <c r="DT113" s="989"/>
      <c r="DU113" s="990"/>
      <c r="DV113" s="992" t="s">
        <v>415</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283976</v>
      </c>
      <c r="AB114" s="989"/>
      <c r="AC114" s="989"/>
      <c r="AD114" s="989"/>
      <c r="AE114" s="990"/>
      <c r="AF114" s="991">
        <v>157724</v>
      </c>
      <c r="AG114" s="989"/>
      <c r="AH114" s="989"/>
      <c r="AI114" s="989"/>
      <c r="AJ114" s="990"/>
      <c r="AK114" s="991">
        <v>117783</v>
      </c>
      <c r="AL114" s="989"/>
      <c r="AM114" s="989"/>
      <c r="AN114" s="989"/>
      <c r="AO114" s="990"/>
      <c r="AP114" s="992">
        <v>2.2000000000000002</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1090415</v>
      </c>
      <c r="BR114" s="950"/>
      <c r="BS114" s="950"/>
      <c r="BT114" s="950"/>
      <c r="BU114" s="950"/>
      <c r="BV114" s="950">
        <v>901358</v>
      </c>
      <c r="BW114" s="950"/>
      <c r="BX114" s="950"/>
      <c r="BY114" s="950"/>
      <c r="BZ114" s="950"/>
      <c r="CA114" s="950">
        <v>814731</v>
      </c>
      <c r="CB114" s="950"/>
      <c r="CC114" s="950"/>
      <c r="CD114" s="950"/>
      <c r="CE114" s="950"/>
      <c r="CF114" s="944">
        <v>15.3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415</v>
      </c>
      <c r="DH114" s="989"/>
      <c r="DI114" s="989"/>
      <c r="DJ114" s="989"/>
      <c r="DK114" s="990"/>
      <c r="DL114" s="991" t="s">
        <v>415</v>
      </c>
      <c r="DM114" s="989"/>
      <c r="DN114" s="989"/>
      <c r="DO114" s="989"/>
      <c r="DP114" s="990"/>
      <c r="DQ114" s="991" t="s">
        <v>415</v>
      </c>
      <c r="DR114" s="989"/>
      <c r="DS114" s="989"/>
      <c r="DT114" s="989"/>
      <c r="DU114" s="990"/>
      <c r="DV114" s="992" t="s">
        <v>415</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473615</v>
      </c>
      <c r="AB115" s="964"/>
      <c r="AC115" s="964"/>
      <c r="AD115" s="964"/>
      <c r="AE115" s="965"/>
      <c r="AF115" s="966">
        <v>21350</v>
      </c>
      <c r="AG115" s="964"/>
      <c r="AH115" s="964"/>
      <c r="AI115" s="964"/>
      <c r="AJ115" s="965"/>
      <c r="AK115" s="966">
        <v>20696</v>
      </c>
      <c r="AL115" s="964"/>
      <c r="AM115" s="964"/>
      <c r="AN115" s="964"/>
      <c r="AO115" s="965"/>
      <c r="AP115" s="967">
        <v>0.4</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v>68</v>
      </c>
      <c r="BR115" s="950"/>
      <c r="BS115" s="950"/>
      <c r="BT115" s="950"/>
      <c r="BU115" s="950"/>
      <c r="BV115" s="950">
        <v>35</v>
      </c>
      <c r="BW115" s="950"/>
      <c r="BX115" s="950"/>
      <c r="BY115" s="950"/>
      <c r="BZ115" s="950"/>
      <c r="CA115" s="950" t="s">
        <v>415</v>
      </c>
      <c r="CB115" s="950"/>
      <c r="CC115" s="950"/>
      <c r="CD115" s="950"/>
      <c r="CE115" s="950"/>
      <c r="CF115" s="944" t="s">
        <v>415</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415</v>
      </c>
      <c r="DH115" s="989"/>
      <c r="DI115" s="989"/>
      <c r="DJ115" s="989"/>
      <c r="DK115" s="990"/>
      <c r="DL115" s="991" t="s">
        <v>415</v>
      </c>
      <c r="DM115" s="989"/>
      <c r="DN115" s="989"/>
      <c r="DO115" s="989"/>
      <c r="DP115" s="990"/>
      <c r="DQ115" s="991" t="s">
        <v>415</v>
      </c>
      <c r="DR115" s="989"/>
      <c r="DS115" s="989"/>
      <c r="DT115" s="989"/>
      <c r="DU115" s="990"/>
      <c r="DV115" s="992" t="s">
        <v>415</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415</v>
      </c>
      <c r="AB116" s="989"/>
      <c r="AC116" s="989"/>
      <c r="AD116" s="989"/>
      <c r="AE116" s="990"/>
      <c r="AF116" s="991" t="s">
        <v>415</v>
      </c>
      <c r="AG116" s="989"/>
      <c r="AH116" s="989"/>
      <c r="AI116" s="989"/>
      <c r="AJ116" s="990"/>
      <c r="AK116" s="991" t="s">
        <v>415</v>
      </c>
      <c r="AL116" s="989"/>
      <c r="AM116" s="989"/>
      <c r="AN116" s="989"/>
      <c r="AO116" s="990"/>
      <c r="AP116" s="992" t="s">
        <v>415</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415</v>
      </c>
      <c r="BR116" s="950"/>
      <c r="BS116" s="950"/>
      <c r="BT116" s="950"/>
      <c r="BU116" s="950"/>
      <c r="BV116" s="950" t="s">
        <v>415</v>
      </c>
      <c r="BW116" s="950"/>
      <c r="BX116" s="950"/>
      <c r="BY116" s="950"/>
      <c r="BZ116" s="950"/>
      <c r="CA116" s="950" t="s">
        <v>415</v>
      </c>
      <c r="CB116" s="950"/>
      <c r="CC116" s="950"/>
      <c r="CD116" s="950"/>
      <c r="CE116" s="950"/>
      <c r="CF116" s="944" t="s">
        <v>415</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415</v>
      </c>
      <c r="DH116" s="989"/>
      <c r="DI116" s="989"/>
      <c r="DJ116" s="989"/>
      <c r="DK116" s="990"/>
      <c r="DL116" s="991" t="s">
        <v>415</v>
      </c>
      <c r="DM116" s="989"/>
      <c r="DN116" s="989"/>
      <c r="DO116" s="989"/>
      <c r="DP116" s="990"/>
      <c r="DQ116" s="991" t="s">
        <v>415</v>
      </c>
      <c r="DR116" s="989"/>
      <c r="DS116" s="989"/>
      <c r="DT116" s="989"/>
      <c r="DU116" s="990"/>
      <c r="DV116" s="992" t="s">
        <v>415</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1554937</v>
      </c>
      <c r="AB117" s="996"/>
      <c r="AC117" s="996"/>
      <c r="AD117" s="996"/>
      <c r="AE117" s="997"/>
      <c r="AF117" s="995">
        <v>1006171</v>
      </c>
      <c r="AG117" s="996"/>
      <c r="AH117" s="996"/>
      <c r="AI117" s="996"/>
      <c r="AJ117" s="997"/>
      <c r="AK117" s="995">
        <v>964794</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283</v>
      </c>
      <c r="AG118" s="913"/>
      <c r="AH118" s="913"/>
      <c r="AI118" s="913"/>
      <c r="AJ118" s="914"/>
      <c r="AK118" s="912" t="s">
        <v>282</v>
      </c>
      <c r="AL118" s="913"/>
      <c r="AM118" s="913"/>
      <c r="AN118" s="913"/>
      <c r="AO118" s="914"/>
      <c r="AP118" s="1020" t="s">
        <v>404</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433</v>
      </c>
      <c r="BP118" s="1024"/>
      <c r="BQ118" s="1015">
        <v>12774289</v>
      </c>
      <c r="BR118" s="1016"/>
      <c r="BS118" s="1016"/>
      <c r="BT118" s="1016"/>
      <c r="BU118" s="1016"/>
      <c r="BV118" s="1016">
        <v>13139880</v>
      </c>
      <c r="BW118" s="1016"/>
      <c r="BX118" s="1016"/>
      <c r="BY118" s="1016"/>
      <c r="BZ118" s="1016"/>
      <c r="CA118" s="1016">
        <v>13023223</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2956257</v>
      </c>
      <c r="BR119" s="957"/>
      <c r="BS119" s="957"/>
      <c r="BT119" s="957"/>
      <c r="BU119" s="957"/>
      <c r="BV119" s="957">
        <v>3349033</v>
      </c>
      <c r="BW119" s="957"/>
      <c r="BX119" s="957"/>
      <c r="BY119" s="957"/>
      <c r="BZ119" s="957"/>
      <c r="CA119" s="957">
        <v>3288220</v>
      </c>
      <c r="CB119" s="957"/>
      <c r="CC119" s="957"/>
      <c r="CD119" s="957"/>
      <c r="CE119" s="957"/>
      <c r="CF119" s="971">
        <v>61.9</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144449</v>
      </c>
      <c r="DH119" s="1028"/>
      <c r="DI119" s="1028"/>
      <c r="DJ119" s="1028"/>
      <c r="DK119" s="1029"/>
      <c r="DL119" s="1030">
        <v>124418</v>
      </c>
      <c r="DM119" s="1028"/>
      <c r="DN119" s="1028"/>
      <c r="DO119" s="1028"/>
      <c r="DP119" s="1029"/>
      <c r="DQ119" s="1030">
        <v>106796</v>
      </c>
      <c r="DR119" s="1028"/>
      <c r="DS119" s="1028"/>
      <c r="DT119" s="1028"/>
      <c r="DU119" s="1029"/>
      <c r="DV119" s="1031">
        <v>2</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2122</v>
      </c>
      <c r="BR120" s="950"/>
      <c r="BS120" s="950"/>
      <c r="BT120" s="950"/>
      <c r="BU120" s="950"/>
      <c r="BV120" s="950">
        <v>965</v>
      </c>
      <c r="BW120" s="950"/>
      <c r="BX120" s="950"/>
      <c r="BY120" s="950"/>
      <c r="BZ120" s="950"/>
      <c r="CA120" s="950">
        <v>483</v>
      </c>
      <c r="CB120" s="950"/>
      <c r="CC120" s="950"/>
      <c r="CD120" s="950"/>
      <c r="CE120" s="950"/>
      <c r="CF120" s="944">
        <v>0</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2552545</v>
      </c>
      <c r="DH120" s="957"/>
      <c r="DI120" s="957"/>
      <c r="DJ120" s="957"/>
      <c r="DK120" s="957"/>
      <c r="DL120" s="957">
        <v>2596827</v>
      </c>
      <c r="DM120" s="957"/>
      <c r="DN120" s="957"/>
      <c r="DO120" s="957"/>
      <c r="DP120" s="957"/>
      <c r="DQ120" s="957">
        <v>2555282</v>
      </c>
      <c r="DR120" s="957"/>
      <c r="DS120" s="957"/>
      <c r="DT120" s="957"/>
      <c r="DU120" s="957"/>
      <c r="DV120" s="958">
        <v>48.1</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428547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7986097</v>
      </c>
      <c r="BR121" s="1016"/>
      <c r="BS121" s="1016"/>
      <c r="BT121" s="1016"/>
      <c r="BU121" s="1016"/>
      <c r="BV121" s="1016">
        <v>8352152</v>
      </c>
      <c r="BW121" s="1016"/>
      <c r="BX121" s="1016"/>
      <c r="BY121" s="1016"/>
      <c r="BZ121" s="1016"/>
      <c r="CA121" s="1016">
        <v>8357327</v>
      </c>
      <c r="CB121" s="1016"/>
      <c r="CC121" s="1016"/>
      <c r="CD121" s="1016"/>
      <c r="CE121" s="1016"/>
      <c r="CF121" s="1054">
        <v>157.4</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242523</v>
      </c>
      <c r="DH121" s="950"/>
      <c r="DI121" s="950"/>
      <c r="DJ121" s="950"/>
      <c r="DK121" s="950"/>
      <c r="DL121" s="950">
        <v>198714</v>
      </c>
      <c r="DM121" s="950"/>
      <c r="DN121" s="950"/>
      <c r="DO121" s="950"/>
      <c r="DP121" s="950"/>
      <c r="DQ121" s="950">
        <v>160608</v>
      </c>
      <c r="DR121" s="950"/>
      <c r="DS121" s="950"/>
      <c r="DT121" s="950"/>
      <c r="DU121" s="950"/>
      <c r="DV121" s="951">
        <v>3</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444</v>
      </c>
      <c r="BP122" s="1024"/>
      <c r="BQ122" s="1064">
        <v>10944476</v>
      </c>
      <c r="BR122" s="1065"/>
      <c r="BS122" s="1065"/>
      <c r="BT122" s="1065"/>
      <c r="BU122" s="1065"/>
      <c r="BV122" s="1065">
        <v>11702150</v>
      </c>
      <c r="BW122" s="1065"/>
      <c r="BX122" s="1065"/>
      <c r="BY122" s="1065"/>
      <c r="BZ122" s="1065"/>
      <c r="CA122" s="1065">
        <v>11646030</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81503</v>
      </c>
      <c r="DH122" s="950"/>
      <c r="DI122" s="950"/>
      <c r="DJ122" s="950"/>
      <c r="DK122" s="950"/>
      <c r="DL122" s="950">
        <v>77611</v>
      </c>
      <c r="DM122" s="950"/>
      <c r="DN122" s="950"/>
      <c r="DO122" s="950"/>
      <c r="DP122" s="950"/>
      <c r="DQ122" s="950">
        <v>73648</v>
      </c>
      <c r="DR122" s="950"/>
      <c r="DS122" s="950"/>
      <c r="DT122" s="950"/>
      <c r="DU122" s="950"/>
      <c r="DV122" s="951">
        <v>1.4</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34.5</v>
      </c>
      <c r="BR123" s="1057"/>
      <c r="BS123" s="1057"/>
      <c r="BT123" s="1057"/>
      <c r="BU123" s="1057"/>
      <c r="BV123" s="1057">
        <v>27.6</v>
      </c>
      <c r="BW123" s="1057"/>
      <c r="BX123" s="1057"/>
      <c r="BY123" s="1057"/>
      <c r="BZ123" s="1057"/>
      <c r="CA123" s="1057">
        <v>25.9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447</v>
      </c>
      <c r="DH124" s="1028"/>
      <c r="DI124" s="1028"/>
      <c r="DJ124" s="1028"/>
      <c r="DK124" s="1029"/>
      <c r="DL124" s="1030" t="s">
        <v>447</v>
      </c>
      <c r="DM124" s="1028"/>
      <c r="DN124" s="1028"/>
      <c r="DO124" s="1028"/>
      <c r="DP124" s="1029"/>
      <c r="DQ124" s="1030" t="s">
        <v>447</v>
      </c>
      <c r="DR124" s="1028"/>
      <c r="DS124" s="1028"/>
      <c r="DT124" s="1028"/>
      <c r="DU124" s="1029"/>
      <c r="DV124" s="1031" t="s">
        <v>447</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44707</v>
      </c>
      <c r="AB126" s="989"/>
      <c r="AC126" s="989"/>
      <c r="AD126" s="989"/>
      <c r="AE126" s="990"/>
      <c r="AF126" s="991">
        <v>21099</v>
      </c>
      <c r="AG126" s="989"/>
      <c r="AH126" s="989"/>
      <c r="AI126" s="989"/>
      <c r="AJ126" s="990"/>
      <c r="AK126" s="991">
        <v>20455</v>
      </c>
      <c r="AL126" s="989"/>
      <c r="AM126" s="989"/>
      <c r="AN126" s="989"/>
      <c r="AO126" s="990"/>
      <c r="AP126" s="992">
        <v>0.4</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361</v>
      </c>
      <c r="AB127" s="989"/>
      <c r="AC127" s="989"/>
      <c r="AD127" s="989"/>
      <c r="AE127" s="990"/>
      <c r="AF127" s="991">
        <v>251</v>
      </c>
      <c r="AG127" s="989"/>
      <c r="AH127" s="989"/>
      <c r="AI127" s="989"/>
      <c r="AJ127" s="990"/>
      <c r="AK127" s="991">
        <v>241</v>
      </c>
      <c r="AL127" s="989"/>
      <c r="AM127" s="989"/>
      <c r="AN127" s="989"/>
      <c r="AO127" s="990"/>
      <c r="AP127" s="992">
        <v>0</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14.45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v>68</v>
      </c>
      <c r="DH127" s="1078"/>
      <c r="DI127" s="1078"/>
      <c r="DJ127" s="1078"/>
      <c r="DK127" s="1078"/>
      <c r="DL127" s="1078">
        <v>35</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24195</v>
      </c>
      <c r="AB128" s="1120"/>
      <c r="AC128" s="1120"/>
      <c r="AD128" s="1120"/>
      <c r="AE128" s="1121"/>
      <c r="AF128" s="1122">
        <v>22899</v>
      </c>
      <c r="AG128" s="1120"/>
      <c r="AH128" s="1120"/>
      <c r="AI128" s="1120"/>
      <c r="AJ128" s="1121"/>
      <c r="AK128" s="1122">
        <v>21394</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447</v>
      </c>
      <c r="BG128" s="1097"/>
      <c r="BH128" s="1097"/>
      <c r="BI128" s="1097"/>
      <c r="BJ128" s="1097"/>
      <c r="BK128" s="1097"/>
      <c r="BL128" s="1098"/>
      <c r="BM128" s="1096">
        <v>19.45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5935064</v>
      </c>
      <c r="AB129" s="989"/>
      <c r="AC129" s="989"/>
      <c r="AD129" s="989"/>
      <c r="AE129" s="990"/>
      <c r="AF129" s="991">
        <v>5872178</v>
      </c>
      <c r="AG129" s="989"/>
      <c r="AH129" s="989"/>
      <c r="AI129" s="989"/>
      <c r="AJ129" s="990"/>
      <c r="AK129" s="991">
        <v>5983749</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9.1999999999999993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644885</v>
      </c>
      <c r="AB130" s="989"/>
      <c r="AC130" s="989"/>
      <c r="AD130" s="989"/>
      <c r="AE130" s="990"/>
      <c r="AF130" s="991">
        <v>678095</v>
      </c>
      <c r="AG130" s="989"/>
      <c r="AH130" s="989"/>
      <c r="AI130" s="989"/>
      <c r="AJ130" s="990"/>
      <c r="AK130" s="991">
        <v>674559</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v>25.9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468</v>
      </c>
      <c r="X131" s="1114"/>
      <c r="Y131" s="1114"/>
      <c r="Z131" s="1115"/>
      <c r="AA131" s="1027">
        <v>5290179</v>
      </c>
      <c r="AB131" s="1028"/>
      <c r="AC131" s="1028"/>
      <c r="AD131" s="1028"/>
      <c r="AE131" s="1029"/>
      <c r="AF131" s="1030">
        <v>5194083</v>
      </c>
      <c r="AG131" s="1028"/>
      <c r="AH131" s="1028"/>
      <c r="AI131" s="1028"/>
      <c r="AJ131" s="1029"/>
      <c r="AK131" s="1030">
        <v>5309190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469</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470</v>
      </c>
      <c r="W132" s="1131"/>
      <c r="X132" s="1131"/>
      <c r="Y132" s="1131"/>
      <c r="Z132" s="1132"/>
      <c r="AA132" s="1133">
        <v>16.7453124</v>
      </c>
      <c r="AB132" s="1134"/>
      <c r="AC132" s="1134"/>
      <c r="AD132" s="1134"/>
      <c r="AE132" s="1135"/>
      <c r="AF132" s="1136">
        <v>5.8754740730000004</v>
      </c>
      <c r="AG132" s="1134"/>
      <c r="AH132" s="1134"/>
      <c r="AI132" s="1134"/>
      <c r="AJ132" s="1135"/>
      <c r="AK132" s="1136">
        <v>5.0636914480000002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471</v>
      </c>
      <c r="W133" s="1138"/>
      <c r="X133" s="1138"/>
      <c r="Y133" s="1138"/>
      <c r="Z133" s="1139"/>
      <c r="AA133" s="1140">
        <v>11.9</v>
      </c>
      <c r="AB133" s="1141"/>
      <c r="AC133" s="1141"/>
      <c r="AD133" s="1141"/>
      <c r="AE133" s="1142"/>
      <c r="AF133" s="1140">
        <v>10.6</v>
      </c>
      <c r="AG133" s="1141"/>
      <c r="AH133" s="1141"/>
      <c r="AI133" s="1141"/>
      <c r="AJ133" s="1142"/>
      <c r="AK133" s="1140">
        <v>9.1999999999999993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9" zoomScale="85" zoomScaleNormal="85" zoomScaleSheetLayoutView="85" workbookViewId="0">
      <selection activeCell="K50" sqref="K50"/>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85" zoomScaleSheetLayoutView="85" workbookViewId="0">
      <selection activeCell="F62" sqref="F6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7" t="s">
        <v>474</v>
      </c>
      <c r="L7" s="254"/>
      <c r="M7" s="255" t="s">
        <v>475</v>
      </c>
      <c r="N7" s="256"/>
    </row>
    <row r="8" spans="1:16">
      <c r="A8" s="248"/>
      <c r="B8" s="244"/>
      <c r="C8" s="244"/>
      <c r="D8" s="244"/>
      <c r="E8" s="244"/>
      <c r="F8" s="244"/>
      <c r="G8" s="257"/>
      <c r="H8" s="258"/>
      <c r="I8" s="258"/>
      <c r="J8" s="259"/>
      <c r="K8" s="1148"/>
      <c r="L8" s="260" t="s">
        <v>476</v>
      </c>
      <c r="M8" s="261" t="s">
        <v>477</v>
      </c>
      <c r="N8" s="262" t="s">
        <v>478</v>
      </c>
    </row>
    <row r="9" spans="1:16">
      <c r="A9" s="248"/>
      <c r="B9" s="244"/>
      <c r="C9" s="244"/>
      <c r="D9" s="244"/>
      <c r="E9" s="244"/>
      <c r="F9" s="244"/>
      <c r="G9" s="1149" t="s">
        <v>479</v>
      </c>
      <c r="H9" s="1150"/>
      <c r="I9" s="1150"/>
      <c r="J9" s="1151"/>
      <c r="K9" s="263">
        <v>1206628</v>
      </c>
      <c r="L9" s="264">
        <v>38444</v>
      </c>
      <c r="M9" s="265">
        <v>64158</v>
      </c>
      <c r="N9" s="266">
        <v>-40.1</v>
      </c>
    </row>
    <row r="10" spans="1:16">
      <c r="A10" s="248"/>
      <c r="B10" s="244"/>
      <c r="C10" s="244"/>
      <c r="D10" s="244"/>
      <c r="E10" s="244"/>
      <c r="F10" s="244"/>
      <c r="G10" s="1149" t="s">
        <v>480</v>
      </c>
      <c r="H10" s="1150"/>
      <c r="I10" s="1150"/>
      <c r="J10" s="1151"/>
      <c r="K10" s="267">
        <v>104182</v>
      </c>
      <c r="L10" s="268">
        <v>3319</v>
      </c>
      <c r="M10" s="269">
        <v>6725</v>
      </c>
      <c r="N10" s="270">
        <v>-50.6</v>
      </c>
    </row>
    <row r="11" spans="1:16" ht="13.5" customHeight="1">
      <c r="A11" s="248"/>
      <c r="B11" s="244"/>
      <c r="C11" s="244"/>
      <c r="D11" s="244"/>
      <c r="E11" s="244"/>
      <c r="F11" s="244"/>
      <c r="G11" s="1149" t="s">
        <v>481</v>
      </c>
      <c r="H11" s="1150"/>
      <c r="I11" s="1150"/>
      <c r="J11" s="1151"/>
      <c r="K11" s="267">
        <v>444602</v>
      </c>
      <c r="L11" s="268">
        <v>14165</v>
      </c>
      <c r="M11" s="269">
        <v>8931</v>
      </c>
      <c r="N11" s="270">
        <v>58.6</v>
      </c>
    </row>
    <row r="12" spans="1:16" ht="13.5" customHeight="1">
      <c r="A12" s="248"/>
      <c r="B12" s="244"/>
      <c r="C12" s="244"/>
      <c r="D12" s="244"/>
      <c r="E12" s="244"/>
      <c r="F12" s="244"/>
      <c r="G12" s="1149" t="s">
        <v>482</v>
      </c>
      <c r="H12" s="1150"/>
      <c r="I12" s="1150"/>
      <c r="J12" s="1151"/>
      <c r="K12" s="267" t="s">
        <v>483</v>
      </c>
      <c r="L12" s="268" t="s">
        <v>483</v>
      </c>
      <c r="M12" s="269">
        <v>335</v>
      </c>
      <c r="N12" s="270" t="s">
        <v>483</v>
      </c>
    </row>
    <row r="13" spans="1:16" ht="13.5" customHeight="1">
      <c r="A13" s="248"/>
      <c r="B13" s="244"/>
      <c r="C13" s="244"/>
      <c r="D13" s="244"/>
      <c r="E13" s="244"/>
      <c r="F13" s="244"/>
      <c r="G13" s="1149" t="s">
        <v>484</v>
      </c>
      <c r="H13" s="1150"/>
      <c r="I13" s="1150"/>
      <c r="J13" s="1151"/>
      <c r="K13" s="267" t="s">
        <v>483</v>
      </c>
      <c r="L13" s="268" t="s">
        <v>483</v>
      </c>
      <c r="M13" s="269">
        <v>14</v>
      </c>
      <c r="N13" s="270" t="s">
        <v>483</v>
      </c>
    </row>
    <row r="14" spans="1:16" ht="13.5" customHeight="1">
      <c r="A14" s="248"/>
      <c r="B14" s="244"/>
      <c r="C14" s="244"/>
      <c r="D14" s="244"/>
      <c r="E14" s="244"/>
      <c r="F14" s="244"/>
      <c r="G14" s="1149" t="s">
        <v>485</v>
      </c>
      <c r="H14" s="1150"/>
      <c r="I14" s="1150"/>
      <c r="J14" s="1151"/>
      <c r="K14" s="267">
        <v>133765</v>
      </c>
      <c r="L14" s="268">
        <v>4262</v>
      </c>
      <c r="M14" s="269">
        <v>2685</v>
      </c>
      <c r="N14" s="270">
        <v>58.7</v>
      </c>
    </row>
    <row r="15" spans="1:16" ht="13.5" customHeight="1">
      <c r="A15" s="248"/>
      <c r="B15" s="244"/>
      <c r="C15" s="244"/>
      <c r="D15" s="244"/>
      <c r="E15" s="244"/>
      <c r="F15" s="244"/>
      <c r="G15" s="1149" t="s">
        <v>486</v>
      </c>
      <c r="H15" s="1150"/>
      <c r="I15" s="1150"/>
      <c r="J15" s="1151"/>
      <c r="K15" s="267">
        <v>22030</v>
      </c>
      <c r="L15" s="268">
        <v>702</v>
      </c>
      <c r="M15" s="269">
        <v>1293</v>
      </c>
      <c r="N15" s="270">
        <v>-45.7</v>
      </c>
    </row>
    <row r="16" spans="1:16">
      <c r="A16" s="248"/>
      <c r="B16" s="244"/>
      <c r="C16" s="244"/>
      <c r="D16" s="244"/>
      <c r="E16" s="244"/>
      <c r="F16" s="244"/>
      <c r="G16" s="1152" t="s">
        <v>487</v>
      </c>
      <c r="H16" s="1153"/>
      <c r="I16" s="1153"/>
      <c r="J16" s="1154"/>
      <c r="K16" s="268">
        <v>-133796</v>
      </c>
      <c r="L16" s="268">
        <v>-4263</v>
      </c>
      <c r="M16" s="269">
        <v>-6126</v>
      </c>
      <c r="N16" s="270">
        <v>-30.4</v>
      </c>
    </row>
    <row r="17" spans="1:16">
      <c r="A17" s="248"/>
      <c r="B17" s="244"/>
      <c r="C17" s="244"/>
      <c r="D17" s="244"/>
      <c r="E17" s="244"/>
      <c r="F17" s="244"/>
      <c r="G17" s="1152" t="s">
        <v>166</v>
      </c>
      <c r="H17" s="1153"/>
      <c r="I17" s="1153"/>
      <c r="J17" s="1154"/>
      <c r="K17" s="268">
        <v>1777411</v>
      </c>
      <c r="L17" s="268">
        <v>56629</v>
      </c>
      <c r="M17" s="269">
        <v>78014</v>
      </c>
      <c r="N17" s="270">
        <v>-27.4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44" t="s">
        <v>492</v>
      </c>
      <c r="H21" s="1145"/>
      <c r="I21" s="1145"/>
      <c r="J21" s="1146"/>
      <c r="K21" s="280">
        <v>4.62</v>
      </c>
      <c r="L21" s="281">
        <v>7.49</v>
      </c>
      <c r="M21" s="282">
        <v>-2.87</v>
      </c>
      <c r="N21" s="249"/>
      <c r="O21" s="283"/>
      <c r="P21" s="279"/>
    </row>
    <row r="22" spans="1:16" s="284" customFormat="1">
      <c r="A22" s="279"/>
      <c r="B22" s="249"/>
      <c r="C22" s="249"/>
      <c r="D22" s="249"/>
      <c r="E22" s="249"/>
      <c r="F22" s="249"/>
      <c r="G22" s="1144" t="s">
        <v>493</v>
      </c>
      <c r="H22" s="1145"/>
      <c r="I22" s="1145"/>
      <c r="J22" s="1146"/>
      <c r="K22" s="285">
        <v>98.7</v>
      </c>
      <c r="L22" s="286">
        <v>97.3</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7" t="s">
        <v>474</v>
      </c>
      <c r="L30" s="254"/>
      <c r="M30" s="255" t="s">
        <v>475</v>
      </c>
      <c r="N30" s="256"/>
    </row>
    <row r="31" spans="1:16">
      <c r="A31" s="248"/>
      <c r="B31" s="244"/>
      <c r="C31" s="244"/>
      <c r="D31" s="244"/>
      <c r="E31" s="244"/>
      <c r="F31" s="244"/>
      <c r="G31" s="257"/>
      <c r="H31" s="258"/>
      <c r="I31" s="258"/>
      <c r="J31" s="259"/>
      <c r="K31" s="1148"/>
      <c r="L31" s="260" t="s">
        <v>476</v>
      </c>
      <c r="M31" s="261" t="s">
        <v>477</v>
      </c>
      <c r="N31" s="262" t="s">
        <v>478</v>
      </c>
    </row>
    <row r="32" spans="1:16" ht="27" customHeight="1">
      <c r="A32" s="248"/>
      <c r="B32" s="244"/>
      <c r="C32" s="244"/>
      <c r="D32" s="244"/>
      <c r="E32" s="244"/>
      <c r="F32" s="244"/>
      <c r="G32" s="1160" t="s">
        <v>497</v>
      </c>
      <c r="H32" s="1161"/>
      <c r="I32" s="1161"/>
      <c r="J32" s="1162"/>
      <c r="K32" s="294">
        <v>671635</v>
      </c>
      <c r="L32" s="294">
        <v>21399</v>
      </c>
      <c r="M32" s="295">
        <v>34910</v>
      </c>
      <c r="N32" s="296">
        <v>-38.700000000000003</v>
      </c>
    </row>
    <row r="33" spans="1:16" ht="13.5" customHeight="1">
      <c r="A33" s="248"/>
      <c r="B33" s="244"/>
      <c r="C33" s="244"/>
      <c r="D33" s="244"/>
      <c r="E33" s="244"/>
      <c r="F33" s="244"/>
      <c r="G33" s="1160" t="s">
        <v>498</v>
      </c>
      <c r="H33" s="1161"/>
      <c r="I33" s="1161"/>
      <c r="J33" s="1162"/>
      <c r="K33" s="294" t="s">
        <v>483</v>
      </c>
      <c r="L33" s="294" t="s">
        <v>483</v>
      </c>
      <c r="M33" s="295" t="s">
        <v>483</v>
      </c>
      <c r="N33" s="296" t="s">
        <v>483</v>
      </c>
    </row>
    <row r="34" spans="1:16" ht="27" customHeight="1">
      <c r="A34" s="248"/>
      <c r="B34" s="244"/>
      <c r="C34" s="244"/>
      <c r="D34" s="244"/>
      <c r="E34" s="244"/>
      <c r="F34" s="244"/>
      <c r="G34" s="1160" t="s">
        <v>499</v>
      </c>
      <c r="H34" s="1161"/>
      <c r="I34" s="1161"/>
      <c r="J34" s="1162"/>
      <c r="K34" s="294" t="s">
        <v>483</v>
      </c>
      <c r="L34" s="294" t="s">
        <v>483</v>
      </c>
      <c r="M34" s="295" t="s">
        <v>483</v>
      </c>
      <c r="N34" s="296" t="s">
        <v>483</v>
      </c>
    </row>
    <row r="35" spans="1:16" ht="27" customHeight="1">
      <c r="A35" s="248"/>
      <c r="B35" s="244"/>
      <c r="C35" s="244"/>
      <c r="D35" s="244"/>
      <c r="E35" s="244"/>
      <c r="F35" s="244"/>
      <c r="G35" s="1160" t="s">
        <v>500</v>
      </c>
      <c r="H35" s="1161"/>
      <c r="I35" s="1161"/>
      <c r="J35" s="1162"/>
      <c r="K35" s="294">
        <v>154680</v>
      </c>
      <c r="L35" s="294">
        <v>4928</v>
      </c>
      <c r="M35" s="295">
        <v>14021</v>
      </c>
      <c r="N35" s="296">
        <v>-64.900000000000006</v>
      </c>
    </row>
    <row r="36" spans="1:16" ht="27" customHeight="1">
      <c r="A36" s="248"/>
      <c r="B36" s="244"/>
      <c r="C36" s="244"/>
      <c r="D36" s="244"/>
      <c r="E36" s="244"/>
      <c r="F36" s="244"/>
      <c r="G36" s="1160" t="s">
        <v>501</v>
      </c>
      <c r="H36" s="1161"/>
      <c r="I36" s="1161"/>
      <c r="J36" s="1162"/>
      <c r="K36" s="294">
        <v>117783</v>
      </c>
      <c r="L36" s="294">
        <v>3753</v>
      </c>
      <c r="M36" s="295">
        <v>2867</v>
      </c>
      <c r="N36" s="296">
        <v>30.9</v>
      </c>
    </row>
    <row r="37" spans="1:16" ht="13.5" customHeight="1">
      <c r="A37" s="248"/>
      <c r="B37" s="244"/>
      <c r="C37" s="244"/>
      <c r="D37" s="244"/>
      <c r="E37" s="244"/>
      <c r="F37" s="244"/>
      <c r="G37" s="1160" t="s">
        <v>502</v>
      </c>
      <c r="H37" s="1161"/>
      <c r="I37" s="1161"/>
      <c r="J37" s="1162"/>
      <c r="K37" s="294">
        <v>20696</v>
      </c>
      <c r="L37" s="294">
        <v>659</v>
      </c>
      <c r="M37" s="295">
        <v>917</v>
      </c>
      <c r="N37" s="296">
        <v>-28.1</v>
      </c>
    </row>
    <row r="38" spans="1:16" ht="27" customHeight="1">
      <c r="A38" s="248"/>
      <c r="B38" s="244"/>
      <c r="C38" s="244"/>
      <c r="D38" s="244"/>
      <c r="E38" s="244"/>
      <c r="F38" s="244"/>
      <c r="G38" s="1163" t="s">
        <v>503</v>
      </c>
      <c r="H38" s="1164"/>
      <c r="I38" s="1164"/>
      <c r="J38" s="1165"/>
      <c r="K38" s="297" t="s">
        <v>483</v>
      </c>
      <c r="L38" s="297" t="s">
        <v>483</v>
      </c>
      <c r="M38" s="298">
        <v>2</v>
      </c>
      <c r="N38" s="299" t="s">
        <v>483</v>
      </c>
      <c r="O38" s="293"/>
    </row>
    <row r="39" spans="1:16">
      <c r="A39" s="248"/>
      <c r="B39" s="244"/>
      <c r="C39" s="244"/>
      <c r="D39" s="244"/>
      <c r="E39" s="244"/>
      <c r="F39" s="244"/>
      <c r="G39" s="1163" t="s">
        <v>504</v>
      </c>
      <c r="H39" s="1164"/>
      <c r="I39" s="1164"/>
      <c r="J39" s="1165"/>
      <c r="K39" s="300">
        <v>-21394</v>
      </c>
      <c r="L39" s="300">
        <v>-682</v>
      </c>
      <c r="M39" s="301">
        <v>-3077</v>
      </c>
      <c r="N39" s="302">
        <v>-77.8</v>
      </c>
      <c r="O39" s="293"/>
    </row>
    <row r="40" spans="1:16" ht="27" customHeight="1">
      <c r="A40" s="248"/>
      <c r="B40" s="244"/>
      <c r="C40" s="244"/>
      <c r="D40" s="244"/>
      <c r="E40" s="244"/>
      <c r="F40" s="244"/>
      <c r="G40" s="1160" t="s">
        <v>505</v>
      </c>
      <c r="H40" s="1161"/>
      <c r="I40" s="1161"/>
      <c r="J40" s="1162"/>
      <c r="K40" s="300">
        <v>-674559</v>
      </c>
      <c r="L40" s="300">
        <v>-21492</v>
      </c>
      <c r="M40" s="301">
        <v>-35137</v>
      </c>
      <c r="N40" s="302">
        <v>-38.799999999999997</v>
      </c>
      <c r="O40" s="293"/>
    </row>
    <row r="41" spans="1:16">
      <c r="A41" s="248"/>
      <c r="B41" s="244"/>
      <c r="C41" s="244"/>
      <c r="D41" s="244"/>
      <c r="E41" s="244"/>
      <c r="F41" s="244"/>
      <c r="G41" s="1166" t="s">
        <v>277</v>
      </c>
      <c r="H41" s="1167"/>
      <c r="I41" s="1167"/>
      <c r="J41" s="1168"/>
      <c r="K41" s="294">
        <v>268841</v>
      </c>
      <c r="L41" s="300">
        <v>8565</v>
      </c>
      <c r="M41" s="301">
        <v>14503</v>
      </c>
      <c r="N41" s="302">
        <v>-40.9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55" t="s">
        <v>474</v>
      </c>
      <c r="J49" s="1157" t="s">
        <v>509</v>
      </c>
      <c r="K49" s="1158"/>
      <c r="L49" s="1158"/>
      <c r="M49" s="1158"/>
      <c r="N49" s="1159"/>
    </row>
    <row r="50" spans="1:14">
      <c r="A50" s="248"/>
      <c r="B50" s="244"/>
      <c r="C50" s="244"/>
      <c r="D50" s="244"/>
      <c r="E50" s="244"/>
      <c r="F50" s="244"/>
      <c r="G50" s="312"/>
      <c r="H50" s="313"/>
      <c r="I50" s="1156"/>
      <c r="J50" s="314" t="s">
        <v>510</v>
      </c>
      <c r="K50" s="315" t="s">
        <v>511</v>
      </c>
      <c r="L50" s="316" t="s">
        <v>512</v>
      </c>
      <c r="M50" s="317" t="s">
        <v>513</v>
      </c>
      <c r="N50" s="318" t="s">
        <v>514</v>
      </c>
    </row>
    <row r="51" spans="1:14">
      <c r="A51" s="248"/>
      <c r="B51" s="244"/>
      <c r="C51" s="244"/>
      <c r="D51" s="244"/>
      <c r="E51" s="244"/>
      <c r="F51" s="244"/>
      <c r="G51" s="310" t="s">
        <v>515</v>
      </c>
      <c r="H51" s="311"/>
      <c r="I51" s="319">
        <v>423536</v>
      </c>
      <c r="J51" s="320">
        <v>13798</v>
      </c>
      <c r="K51" s="321">
        <v>-17.3</v>
      </c>
      <c r="L51" s="322">
        <v>51262</v>
      </c>
      <c r="M51" s="323">
        <v>-13.6</v>
      </c>
      <c r="N51" s="324">
        <v>-3.7</v>
      </c>
    </row>
    <row r="52" spans="1:14">
      <c r="A52" s="248"/>
      <c r="B52" s="244"/>
      <c r="C52" s="244"/>
      <c r="D52" s="244"/>
      <c r="E52" s="244"/>
      <c r="F52" s="244"/>
      <c r="G52" s="325"/>
      <c r="H52" s="326" t="s">
        <v>516</v>
      </c>
      <c r="I52" s="327">
        <v>267809</v>
      </c>
      <c r="J52" s="328">
        <v>8725</v>
      </c>
      <c r="K52" s="329">
        <v>-45.5</v>
      </c>
      <c r="L52" s="330">
        <v>25630</v>
      </c>
      <c r="M52" s="331">
        <v>-24.8</v>
      </c>
      <c r="N52" s="332">
        <v>-20.7</v>
      </c>
    </row>
    <row r="53" spans="1:14">
      <c r="A53" s="248"/>
      <c r="B53" s="244"/>
      <c r="C53" s="244"/>
      <c r="D53" s="244"/>
      <c r="E53" s="244"/>
      <c r="F53" s="244"/>
      <c r="G53" s="310" t="s">
        <v>517</v>
      </c>
      <c r="H53" s="311"/>
      <c r="I53" s="319">
        <v>913649</v>
      </c>
      <c r="J53" s="320">
        <v>28822</v>
      </c>
      <c r="K53" s="321">
        <v>108.9</v>
      </c>
      <c r="L53" s="322">
        <v>48407</v>
      </c>
      <c r="M53" s="323">
        <v>-5.6</v>
      </c>
      <c r="N53" s="324">
        <v>114.5</v>
      </c>
    </row>
    <row r="54" spans="1:14">
      <c r="A54" s="248"/>
      <c r="B54" s="244"/>
      <c r="C54" s="244"/>
      <c r="D54" s="244"/>
      <c r="E54" s="244"/>
      <c r="F54" s="244"/>
      <c r="G54" s="325"/>
      <c r="H54" s="326" t="s">
        <v>516</v>
      </c>
      <c r="I54" s="327">
        <v>402008</v>
      </c>
      <c r="J54" s="328">
        <v>12682</v>
      </c>
      <c r="K54" s="329">
        <v>45.4</v>
      </c>
      <c r="L54" s="330">
        <v>23914</v>
      </c>
      <c r="M54" s="331">
        <v>-6.7</v>
      </c>
      <c r="N54" s="332">
        <v>52.1</v>
      </c>
    </row>
    <row r="55" spans="1:14">
      <c r="A55" s="248"/>
      <c r="B55" s="244"/>
      <c r="C55" s="244"/>
      <c r="D55" s="244"/>
      <c r="E55" s="244"/>
      <c r="F55" s="244"/>
      <c r="G55" s="310" t="s">
        <v>518</v>
      </c>
      <c r="H55" s="311"/>
      <c r="I55" s="319">
        <v>1856441</v>
      </c>
      <c r="J55" s="320">
        <v>58767</v>
      </c>
      <c r="K55" s="321">
        <v>103.9</v>
      </c>
      <c r="L55" s="322">
        <v>69477</v>
      </c>
      <c r="M55" s="323">
        <v>43.5</v>
      </c>
      <c r="N55" s="324">
        <v>60.4</v>
      </c>
    </row>
    <row r="56" spans="1:14">
      <c r="A56" s="248"/>
      <c r="B56" s="244"/>
      <c r="C56" s="244"/>
      <c r="D56" s="244"/>
      <c r="E56" s="244"/>
      <c r="F56" s="244"/>
      <c r="G56" s="325"/>
      <c r="H56" s="326" t="s">
        <v>516</v>
      </c>
      <c r="I56" s="327">
        <v>488918</v>
      </c>
      <c r="J56" s="328">
        <v>15477</v>
      </c>
      <c r="K56" s="329">
        <v>22</v>
      </c>
      <c r="L56" s="330">
        <v>31528</v>
      </c>
      <c r="M56" s="331">
        <v>31.8</v>
      </c>
      <c r="N56" s="332">
        <v>-9.8000000000000007</v>
      </c>
    </row>
    <row r="57" spans="1:14">
      <c r="A57" s="248"/>
      <c r="B57" s="244"/>
      <c r="C57" s="244"/>
      <c r="D57" s="244"/>
      <c r="E57" s="244"/>
      <c r="F57" s="244"/>
      <c r="G57" s="310" t="s">
        <v>519</v>
      </c>
      <c r="H57" s="311"/>
      <c r="I57" s="319">
        <v>883636</v>
      </c>
      <c r="J57" s="320">
        <v>28046</v>
      </c>
      <c r="K57" s="321">
        <v>-52.3</v>
      </c>
      <c r="L57" s="322">
        <v>59668</v>
      </c>
      <c r="M57" s="323">
        <v>-14.1</v>
      </c>
      <c r="N57" s="324">
        <v>-38.200000000000003</v>
      </c>
    </row>
    <row r="58" spans="1:14">
      <c r="A58" s="248"/>
      <c r="B58" s="244"/>
      <c r="C58" s="244"/>
      <c r="D58" s="244"/>
      <c r="E58" s="244"/>
      <c r="F58" s="244"/>
      <c r="G58" s="325"/>
      <c r="H58" s="326" t="s">
        <v>516</v>
      </c>
      <c r="I58" s="327">
        <v>742359</v>
      </c>
      <c r="J58" s="328">
        <v>23562</v>
      </c>
      <c r="K58" s="329">
        <v>52.2</v>
      </c>
      <c r="L58" s="330">
        <v>31515</v>
      </c>
      <c r="M58" s="331">
        <v>0</v>
      </c>
      <c r="N58" s="332">
        <v>52.2</v>
      </c>
    </row>
    <row r="59" spans="1:14">
      <c r="A59" s="248"/>
      <c r="B59" s="244"/>
      <c r="C59" s="244"/>
      <c r="D59" s="244"/>
      <c r="E59" s="244"/>
      <c r="F59" s="244"/>
      <c r="G59" s="310" t="s">
        <v>520</v>
      </c>
      <c r="H59" s="311"/>
      <c r="I59" s="319">
        <v>1240460</v>
      </c>
      <c r="J59" s="320">
        <v>39521</v>
      </c>
      <c r="K59" s="321">
        <v>40.9</v>
      </c>
      <c r="L59" s="322">
        <v>56894</v>
      </c>
      <c r="M59" s="323">
        <v>-4.5999999999999996</v>
      </c>
      <c r="N59" s="324">
        <v>45.5</v>
      </c>
    </row>
    <row r="60" spans="1:14">
      <c r="A60" s="248"/>
      <c r="B60" s="244"/>
      <c r="C60" s="244"/>
      <c r="D60" s="244"/>
      <c r="E60" s="244"/>
      <c r="F60" s="244"/>
      <c r="G60" s="325"/>
      <c r="H60" s="326" t="s">
        <v>516</v>
      </c>
      <c r="I60" s="333">
        <v>817957</v>
      </c>
      <c r="J60" s="328">
        <v>26060</v>
      </c>
      <c r="K60" s="329">
        <v>10.6</v>
      </c>
      <c r="L60" s="330">
        <v>32548</v>
      </c>
      <c r="M60" s="331">
        <v>3.3</v>
      </c>
      <c r="N60" s="332">
        <v>7.3</v>
      </c>
    </row>
    <row r="61" spans="1:14">
      <c r="A61" s="248"/>
      <c r="B61" s="244"/>
      <c r="C61" s="244"/>
      <c r="D61" s="244"/>
      <c r="E61" s="244"/>
      <c r="F61" s="244"/>
      <c r="G61" s="310" t="s">
        <v>521</v>
      </c>
      <c r="H61" s="334"/>
      <c r="I61" s="335">
        <v>1063544</v>
      </c>
      <c r="J61" s="336">
        <v>33791</v>
      </c>
      <c r="K61" s="337">
        <v>36.799999999999997</v>
      </c>
      <c r="L61" s="338">
        <v>57142</v>
      </c>
      <c r="M61" s="339">
        <v>1.1000000000000001</v>
      </c>
      <c r="N61" s="324">
        <v>35.700000000000003</v>
      </c>
    </row>
    <row r="62" spans="1:14">
      <c r="A62" s="248"/>
      <c r="B62" s="244"/>
      <c r="C62" s="244"/>
      <c r="D62" s="244"/>
      <c r="E62" s="244"/>
      <c r="F62" s="244"/>
      <c r="G62" s="325"/>
      <c r="H62" s="326" t="s">
        <v>516</v>
      </c>
      <c r="I62" s="327">
        <v>543810</v>
      </c>
      <c r="J62" s="328">
        <v>17301</v>
      </c>
      <c r="K62" s="329">
        <v>16.899999999999999</v>
      </c>
      <c r="L62" s="330">
        <v>29027</v>
      </c>
      <c r="M62" s="331">
        <v>0.7</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85" zoomScaleNormal="85" zoomScaleSheetLayoutView="55" workbookViewId="0">
      <selection activeCell="Q87" sqref="Q8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3" zoomScale="55" zoomScaleNormal="55" zoomScaleSheetLayoutView="55" workbookViewId="0">
      <selection activeCell="AG92" sqref="AG9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18.61</v>
      </c>
      <c r="G47" s="12">
        <v>22.13</v>
      </c>
      <c r="H47" s="12">
        <v>18.12</v>
      </c>
      <c r="I47" s="12">
        <v>18.649999999999999</v>
      </c>
      <c r="J47" s="13">
        <v>17.149999999999999</v>
      </c>
    </row>
    <row r="48" spans="2:10" ht="57.75" customHeight="1">
      <c r="B48" s="14"/>
      <c r="C48" s="1171" t="s">
        <v>4</v>
      </c>
      <c r="D48" s="1171"/>
      <c r="E48" s="1172"/>
      <c r="F48" s="15">
        <v>9.0299999999999994</v>
      </c>
      <c r="G48" s="16">
        <v>10.62</v>
      </c>
      <c r="H48" s="16">
        <v>9.66</v>
      </c>
      <c r="I48" s="16">
        <v>9.76</v>
      </c>
      <c r="J48" s="17">
        <v>13.22</v>
      </c>
    </row>
    <row r="49" spans="2:10" ht="57.75" customHeight="1" thickBot="1">
      <c r="B49" s="18"/>
      <c r="C49" s="1173" t="s">
        <v>5</v>
      </c>
      <c r="D49" s="1173"/>
      <c r="E49" s="1174"/>
      <c r="F49" s="19">
        <v>4.63</v>
      </c>
      <c r="G49" s="20">
        <v>4.9800000000000004</v>
      </c>
      <c r="H49" s="20" t="s">
        <v>528</v>
      </c>
      <c r="I49" s="20">
        <v>0.34</v>
      </c>
      <c r="J49" s="21">
        <v>2.48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2017-05-16T00:09:53Z</cp:lastPrinted>
  <dcterms:created xsi:type="dcterms:W3CDTF">2017-02-15T17:17:49Z</dcterms:created>
  <dcterms:modified xsi:type="dcterms:W3CDTF">2017-05-16T07:16:48Z</dcterms:modified>
</cp:coreProperties>
</file>