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160" windowHeight="9840" tabRatio="8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O35" i="9"/>
  <c r="BE35" i="9"/>
  <c r="CO34" i="9"/>
  <c r="BW34" i="9"/>
  <c r="BW35" i="9" s="1"/>
  <c r="BW36" i="9" s="1"/>
  <c r="BW37" i="9" s="1"/>
  <c r="BW38" i="9" s="1"/>
  <c r="BW39" i="9" s="1"/>
  <c r="BW40" i="9" s="1"/>
  <c r="BW41" i="9" s="1"/>
  <c r="BW42" i="9" s="1"/>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alcChain>
</file>

<file path=xl/sharedStrings.xml><?xml version="1.0" encoding="utf-8"?>
<sst xmlns="http://schemas.openxmlformats.org/spreadsheetml/2006/main" count="1014" uniqueCount="565">
  <si>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</si>
  <si>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</si>
  <si>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</si>
  <si>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</si>
  <si>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</si>
  <si>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</si>
  <si>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</si>
  <si>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</si>
  <si>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</si>
  <si>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</si>
  <si>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</si>
  <si>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</si>
  <si>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</si>
  <si>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</si>
  <si>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</si>
  <si>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</si>
  <si>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</si>
  <si>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</si>
  <si>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</si>
  <si>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</si>
  <si>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</si>
  <si>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</si>
  <si>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</si>
  <si>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</si>
  <si>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</si>
  <si>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</si>
  <si>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</si>
  <si>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</si>
  <si>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</si>
  <si>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</si>
  <si>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</si>
  <si>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</si>
  <si>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</si>
  <si>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</si>
  <si>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</si>
  <si>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</si>
  <si>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</si>
  <si>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</si>
  <si>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</si>
  <si>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</si>
  <si>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</si>
  <si>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</si>
  <si>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</si>
  <si>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</si>
  <si>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</si>
  <si>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</si>
  <si>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</si>
  <si>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</si>
  <si>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</si>
  <si>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</si>
  <si>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</si>
  <si>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</si>
  <si>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</si>
  <si>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</si>
  <si>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</si>
  <si>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</si>
  <si>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</si>
  <si>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</si>
  <si>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</si>
  <si>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</si>
  <si>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</si>
  <si>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</si>
  <si>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</si>
  <si>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</si>
  <si>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</si>
  <si>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</si>
  <si>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</si>
  <si>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</si>
  <si>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</si>
  <si>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</si>
  <si>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</si>
  <si>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</si>
  <si>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</si>
  <si>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</si>
  <si>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</si>
  <si>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</si>
  <si>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</si>
  <si>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</si>
  <si>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</si>
  <si>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</si>
  <si>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</si>
  <si>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</si>
  <si>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春日部市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</si>
  <si>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</si>
  <si>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</si>
  <si>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</si>
  <si>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</si>
  <si>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</si>
  <si>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</si>
  <si>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</si>
  <si>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</si>
  <si>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</si>
  <si>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</si>
  <si>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</si>
  <si>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</si>
  <si>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</si>
  <si>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</si>
  <si>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</si>
  <si>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</si>
  <si>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</si>
  <si>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</si>
  <si>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</si>
  <si>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</si>
  <si>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</si>
  <si>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</si>
  <si>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</si>
  <si>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</si>
  <si>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</si>
  <si>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</si>
  <si>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</si>
  <si>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</si>
  <si>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</si>
  <si>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</si>
  <si>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</si>
  <si>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</si>
  <si>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</si>
  <si>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</si>
  <si>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</si>
  <si>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</si>
  <si>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</si>
  <si>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</si>
  <si>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</si>
  <si>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</si>
  <si>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</si>
  <si>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</si>
  <si>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</si>
  <si>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</si>
  <si>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</si>
  <si>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</si>
  <si>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</si>
  <si>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</si>
  <si>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</si>
  <si>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</si>
  <si>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</si>
  <si>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</si>
  <si>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</si>
  <si>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</si>
  <si>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</si>
  <si>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</si>
  <si>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</si>
  <si>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</si>
  <si>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</si>
  <si>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</si>
  <si>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</si>
  <si>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</si>
  <si>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</si>
  <si>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</si>
  <si>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</si>
  <si>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</si>
  <si>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</si>
  <si>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</si>
  <si>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</si>
  <si>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</si>
  <si>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</si>
  <si>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</si>
  <si>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</si>
  <si>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</si>
  <si>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</si>
  <si>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</si>
  <si>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</si>
  <si>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</si>
  <si>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</si>
  <si>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</si>
  <si>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</si>
  <si>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</si>
  <si>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</si>
  <si>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</si>
  <si>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</si>
  <si>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</si>
  <si>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</si>
  <si>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</si>
  <si>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</si>
  <si>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</si>
  <si>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</si>
  <si>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</si>
  <si>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</si>
  <si>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</si>
  <si>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</si>
  <si>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</si>
  <si>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</si>
  <si>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</si>
  <si>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</si>
  <si>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</si>
  <si>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</si>
  <si>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</si>
  <si>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</si>
  <si>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</si>
  <si>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</si>
  <si>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</si>
  <si>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</si>
  <si>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</si>
  <si>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</si>
  <si>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</si>
  <si>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</si>
  <si>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埼玉県春日部市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</si>
  <si>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</si>
  <si>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</si>
  <si>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</si>
  <si>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</si>
  <si>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</si>
  <si>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</si>
  <si>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</si>
  <si>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</si>
  <si>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</si>
  <si>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</si>
  <si>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</si>
  <si>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</si>
  <si>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</si>
  <si>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</si>
  <si>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</si>
  <si>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</si>
  <si>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</si>
  <si>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</si>
  <si>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</si>
  <si>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</si>
  <si>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</si>
  <si>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</si>
  <si>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</si>
  <si>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</si>
  <si>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</si>
  <si>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</si>
  <si>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</si>
  <si>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</si>
  <si>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</si>
  <si>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</si>
  <si>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</si>
  <si>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</si>
  <si>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</si>
  <si>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</si>
  <si>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</si>
  <si>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</si>
  <si>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</si>
  <si>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</si>
  <si>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</si>
  <si>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</si>
  <si>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</si>
  <si>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</si>
  <si>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</si>
  <si>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</si>
  <si>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</si>
  <si>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</si>
  <si>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</si>
  <si>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</si>
  <si>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</si>
  <si>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</si>
  <si>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</si>
  <si>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</si>
  <si>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</si>
  <si>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</si>
  <si>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</si>
  <si>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</si>
  <si>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</si>
  <si>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</si>
  <si>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</si>
  <si>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</si>
  <si>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</si>
  <si>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</si>
  <si>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</si>
  <si>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</si>
  <si>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</si>
  <si>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</si>
  <si>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</si>
  <si>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</si>
  <si>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</si>
  <si>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</si>
  <si>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</si>
  <si>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</si>
  <si>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</si>
  <si>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</si>
  <si>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</si>
  <si>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</si>
  <si>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</si>
  <si>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</si>
  <si>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</si>
  <si>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</si>
  <si>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</si>
  <si>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</si>
  <si>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</si>
  <si>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</si>
  <si>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</si>
  <si>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</si>
  <si>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</si>
  <si>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</si>
  <si>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</si>
  <si>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</si>
  <si>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</si>
  <si>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</si>
  <si>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</si>
  <si>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</si>
  <si>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</si>
  <si>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</si>
  <si>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</si>
  <si>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</si>
  <si>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</si>
  <si>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</si>
  <si>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</si>
  <si>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</si>
  <si>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</si>
  <si>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</si>
  <si>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</si>
  <si>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</si>
  <si>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</si>
  <si>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</si>
  <si>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</si>
  <si>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</si>
  <si>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</si>
  <si>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</si>
  <si>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</si>
  <si>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</si>
  <si>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</si>
  <si>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</si>
  <si>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</si>
  <si>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</si>
  <si>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</si>
  <si>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</si>
  <si>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</si>
  <si>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</si>
  <si>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</si>
  <si>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</si>
  <si>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</si>
  <si>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</si>
  <si>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</si>
  <si>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</si>
  <si>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</si>
  <si>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</si>
  <si>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</si>
  <si>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</si>
  <si>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</si>
  <si>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</si>
  <si>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</si>
  <si>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</si>
  <si>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</si>
  <si>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</si>
  <si>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</si>
  <si>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</si>
  <si>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</si>
  <si>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</si>
  <si>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</si>
  <si>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</si>
  <si>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</si>
  <si>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</si>
  <si>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</si>
  <si>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埼玉県春日部市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</si>
  <si>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</si>
  <si>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</si>
  <si>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</si>
  <si>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</si>
  <si>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</si>
  <si>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</si>
  <si>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</si>
  <si>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</si>
  <si>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</si>
  <si>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</si>
  <si>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</si>
  <si>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</si>
  <si>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</si>
  <si>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</si>
  <si>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</si>
  <si>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</si>
  <si>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</si>
  <si>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</si>
  <si>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</si>
  <si>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</si>
  <si>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</si>
  <si>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</si>
  <si>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</si>
  <si>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</si>
  <si>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</si>
  <si>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</si>
  <si>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</si>
  <si>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</si>
  <si>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</si>
  <si>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</si>
  <si>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</si>
  <si>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</si>
  <si>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</si>
  <si>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</si>
  <si>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</si>
  <si>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</si>
  <si>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</si>
  <si>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</si>
  <si>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</si>
  <si>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</si>
  <si>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</si>
  <si>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下水道事業会計</t>
    <phoneticPr fontId="5"/>
  </si>
  <si>
    <t>西金野井第二土地区画整理事業特別会計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</si>
  <si>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</si>
  <si>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</si>
  <si>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</si>
  <si>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</si>
  <si>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</si>
  <si>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</si>
  <si>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</si>
  <si>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</si>
  <si>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</si>
  <si>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</si>
  <si>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</si>
  <si>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</si>
  <si>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</si>
  <si>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</si>
  <si>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</si>
  <si>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</si>
  <si>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</si>
  <si>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</si>
  <si>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</si>
  <si>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</si>
  <si>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</si>
  <si>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</si>
  <si>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</si>
  <si>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</si>
  <si>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</si>
  <si>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</si>
  <si>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</si>
  <si>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</si>
  <si>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</si>
  <si>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</si>
  <si>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</si>
  <si>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</si>
  <si>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</si>
  <si>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</si>
  <si>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</si>
  <si>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</si>
  <si>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</si>
  <si>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</si>
  <si>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</si>
  <si>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</si>
  <si>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</si>
  <si>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</si>
  <si>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</si>
  <si>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</si>
  <si>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</si>
  <si>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</si>
  <si>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</si>
  <si>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</si>
  <si>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</si>
  <si>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</si>
  <si>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</si>
  <si>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</si>
  <si>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</si>
  <si>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</si>
  <si>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</si>
  <si>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</si>
  <si>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</si>
  <si>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</si>
  <si>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</si>
  <si>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</si>
  <si>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</si>
  <si>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西金野井第二土地区画整理事業特別会計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</si>
  <si>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</si>
  <si>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</si>
  <si>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</si>
  <si>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</si>
  <si>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</si>
  <si>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</si>
  <si>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</si>
  <si>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</si>
  <si>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</si>
  <si>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</si>
  <si>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</si>
  <si>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</si>
  <si>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</si>
  <si>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</si>
  <si>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</si>
  <si>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</si>
  <si>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</si>
  <si>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</si>
  <si>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</si>
  <si>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</si>
  <si>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</si>
  <si>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</si>
  <si>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</si>
  <si>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</si>
  <si>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</si>
  <si>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</si>
  <si>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</si>
  <si>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</si>
  <si>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</si>
  <si>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</si>
  <si>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</si>
  <si>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</si>
  <si>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</si>
  <si>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</si>
  <si>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</si>
  <si>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</si>
  <si>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</si>
  <si>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</si>
  <si>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</si>
  <si>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</si>
  <si>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</si>
  <si>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</si>
  <si>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</si>
  <si>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</si>
  <si>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</si>
  <si>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</si>
  <si>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</si>
  <si>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</si>
  <si>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</si>
  <si>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</si>
  <si>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</si>
  <si>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</si>
  <si>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</si>
  <si>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</si>
  <si>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</si>
  <si>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</si>
  <si>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</si>
  <si>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</si>
  <si>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</si>
  <si>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</si>
  <si>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</si>
  <si>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</si>
  <si>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</si>
  <si>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</si>
  <si>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</si>
  <si>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</si>
  <si>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</si>
  <si>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</si>
  <si>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</si>
  <si>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</si>
  <si>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</si>
  <si>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</si>
  <si>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</si>
  <si>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</si>
  <si>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</si>
  <si>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</si>
  <si>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</si>
  <si>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</si>
  <si>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</si>
  <si>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</si>
  <si>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1.00</t>
  </si>
  <si>
    <t>水道事業会計</t>
  </si>
  <si>
    <t>一般会計</t>
  </si>
  <si>
    <t>国民健康保険特別会計</t>
  </si>
  <si>
    <t>病院事業会計</t>
  </si>
  <si>
    <t>介護保険特別会計</t>
  </si>
  <si>
    <t>後期高齢者医療特別会計</t>
  </si>
  <si>
    <t>看護専門学校特別会計</t>
  </si>
  <si>
    <t>土地取得特別会計</t>
  </si>
  <si>
    <t>その他会計（赤字）</t>
  </si>
  <si>
    <t>その他会計（黒字）</t>
  </si>
  <si>
    <t>-</t>
    <phoneticPr fontId="2"/>
  </si>
  <si>
    <t>-</t>
    <phoneticPr fontId="2"/>
  </si>
  <si>
    <t>埼葛斎場組合</t>
    <rPh sb="0" eb="1">
      <t>キ</t>
    </rPh>
    <rPh sb="1" eb="2">
      <t>クズ</t>
    </rPh>
    <rPh sb="2" eb="4">
      <t>サイジョウ</t>
    </rPh>
    <rPh sb="4" eb="6">
      <t>クミアイ</t>
    </rPh>
    <phoneticPr fontId="24"/>
  </si>
  <si>
    <t>利根川栗橋流域水防事務組合</t>
    <rPh sb="0" eb="3">
      <t>トネガワ</t>
    </rPh>
    <rPh sb="3" eb="5">
      <t>クリハシ</t>
    </rPh>
    <rPh sb="5" eb="7">
      <t>リュウイキ</t>
    </rPh>
    <rPh sb="7" eb="9">
      <t>スイボウ</t>
    </rPh>
    <rPh sb="9" eb="11">
      <t>ジム</t>
    </rPh>
    <rPh sb="11" eb="13">
      <t>クミアイ</t>
    </rPh>
    <phoneticPr fontId="24"/>
  </si>
  <si>
    <t>江戸川水防事務組合</t>
    <rPh sb="0" eb="3">
      <t>エドガワ</t>
    </rPh>
    <rPh sb="3" eb="5">
      <t>スイボウ</t>
    </rPh>
    <rPh sb="5" eb="7">
      <t>ジム</t>
    </rPh>
    <rPh sb="7" eb="9">
      <t>クミアイ</t>
    </rPh>
    <phoneticPr fontId="24"/>
  </si>
  <si>
    <t>埼玉県都市競艇組合</t>
    <rPh sb="0" eb="3">
      <t>サイタマケン</t>
    </rPh>
    <rPh sb="3" eb="4">
      <t>ト</t>
    </rPh>
    <rPh sb="4" eb="5">
      <t>シ</t>
    </rPh>
    <rPh sb="5" eb="7">
      <t>キョウテイ</t>
    </rPh>
    <rPh sb="7" eb="9">
      <t>クミアイ</t>
    </rPh>
    <phoneticPr fontId="24"/>
  </si>
  <si>
    <t>埼玉県市町村総合事務組合</t>
    <rPh sb="0" eb="3">
      <t>サイタマケン</t>
    </rPh>
    <rPh sb="3" eb="6">
      <t>シチョウソン</t>
    </rPh>
    <rPh sb="6" eb="8">
      <t>ソウゴウ</t>
    </rPh>
    <rPh sb="8" eb="10">
      <t>ジム</t>
    </rPh>
    <rPh sb="10" eb="12">
      <t>クミアイ</t>
    </rPh>
    <phoneticPr fontId="24"/>
  </si>
  <si>
    <t>一般会計</t>
    <rPh sb="0" eb="2">
      <t>イッパン</t>
    </rPh>
    <rPh sb="2" eb="4">
      <t>カイケイ</t>
    </rPh>
    <phoneticPr fontId="8"/>
  </si>
  <si>
    <t>交通災害特別会計</t>
    <rPh sb="0" eb="2">
      <t>コウツウ</t>
    </rPh>
    <rPh sb="2" eb="4">
      <t>サイガイ</t>
    </rPh>
    <rPh sb="4" eb="6">
      <t>トクベツ</t>
    </rPh>
    <rPh sb="6" eb="8">
      <t>カイケイ</t>
    </rPh>
    <phoneticPr fontId="8"/>
  </si>
  <si>
    <t>彩の国さいたま人づくり広域連合</t>
    <rPh sb="0" eb="1">
      <t>サイ</t>
    </rPh>
    <rPh sb="2" eb="3">
      <t>クニ</t>
    </rPh>
    <rPh sb="7" eb="8">
      <t>ヒト</t>
    </rPh>
    <rPh sb="11" eb="13">
      <t>コウイキ</t>
    </rPh>
    <rPh sb="13" eb="15">
      <t>レンゴウ</t>
    </rPh>
    <phoneticPr fontId="24"/>
  </si>
  <si>
    <t>埼玉県後期高齢者医療広域連合</t>
    <rPh sb="0" eb="3">
      <t>サイタマケン</t>
    </rPh>
    <rPh sb="3" eb="5">
      <t>コウキ</t>
    </rPh>
    <rPh sb="5" eb="8">
      <t>コウレイシャ</t>
    </rPh>
    <rPh sb="8" eb="10">
      <t>イリョウ</t>
    </rPh>
    <rPh sb="10" eb="12">
      <t>コウイキ</t>
    </rPh>
    <rPh sb="12" eb="14">
      <t>レンゴウ</t>
    </rPh>
    <phoneticPr fontId="24"/>
  </si>
  <si>
    <t>特別会計</t>
    <rPh sb="0" eb="4">
      <t>トクベツカイケイ</t>
    </rPh>
    <phoneticPr fontId="8"/>
  </si>
  <si>
    <t>春日部市土地開発公社</t>
    <rPh sb="0" eb="4">
      <t>カスカベシ</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</si>
  <si>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</si>
  <si>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</si>
  <si>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</si>
  <si>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</si>
  <si>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</si>
  <si>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</si>
  <si>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</si>
  <si>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</si>
  <si>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</si>
  <si>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</si>
  <si>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</si>
  <si>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</si>
  <si>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実質公債費比率は類似団体と比較して高いものの、将来負担比率は平成26年度までは低く推移してきた。これは毎年の地方債の新規発行を抑制してきたためである。
　しかしながら平成27年度においては、新病院整備にかかり借入れた企業債に対する繰入見込額の増と、新病院整備出資債の発行により地方債現在高の増を主な要因として、将来負担率が上昇している。
　この地方債の償還は、平成３１年度から始まり、実質公債費比率が上昇していくことが考えられるため、これまで以上に公債費の適正化に取り組んでいく必要がある。</t>
    <rPh sb="31" eb="33">
      <t>ヘイセイ</t>
    </rPh>
    <rPh sb="35" eb="37">
      <t>ネンド</t>
    </rPh>
    <rPh sb="42" eb="44">
      <t>スイイ</t>
    </rPh>
    <rPh sb="84" eb="86">
      <t>ヘイセイ</t>
    </rPh>
    <rPh sb="88" eb="90">
      <t>ネンド</t>
    </rPh>
    <rPh sb="96" eb="101">
      <t>シンビョウインセイビ</t>
    </rPh>
    <rPh sb="105" eb="106">
      <t>カ</t>
    </rPh>
    <rPh sb="106" eb="107">
      <t>イ</t>
    </rPh>
    <rPh sb="109" eb="111">
      <t>キギョウ</t>
    </rPh>
    <rPh sb="111" eb="112">
      <t>サイ</t>
    </rPh>
    <rPh sb="113" eb="114">
      <t>タイ</t>
    </rPh>
    <rPh sb="116" eb="118">
      <t>クリイレ</t>
    </rPh>
    <rPh sb="118" eb="120">
      <t>ミコミ</t>
    </rPh>
    <rPh sb="120" eb="121">
      <t>ガク</t>
    </rPh>
    <rPh sb="122" eb="123">
      <t>ゾウ</t>
    </rPh>
    <rPh sb="125" eb="128">
      <t>シンビョウイン</t>
    </rPh>
    <rPh sb="128" eb="130">
      <t>セイビ</t>
    </rPh>
    <rPh sb="130" eb="132">
      <t>シュッシ</t>
    </rPh>
    <rPh sb="132" eb="133">
      <t>サイ</t>
    </rPh>
    <rPh sb="134" eb="136">
      <t>ハッコウ</t>
    </rPh>
    <rPh sb="139" eb="142">
      <t>チホウサイ</t>
    </rPh>
    <rPh sb="142" eb="144">
      <t>ゲンザイ</t>
    </rPh>
    <rPh sb="144" eb="145">
      <t>ダカ</t>
    </rPh>
    <rPh sb="146" eb="147">
      <t>ゾウ</t>
    </rPh>
    <rPh sb="173" eb="176">
      <t>チホウサイ</t>
    </rPh>
    <rPh sb="177" eb="179">
      <t>ショウカン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</si>
</sst>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27252</c:v>
                </c:pt>
                <c:pt idx="1">
                  <c:v>33671</c:v>
                </c:pt>
                <c:pt idx="2">
                  <c:v>31405</c:v>
                </c:pt>
                <c:pt idx="3">
                  <c:v>28733</c:v>
                </c:pt>
                <c:pt idx="4">
                  <c:v>23877</c:v>
                </c:pt>
              </c:numCache>
            </c:numRef>
          </c:val>
          <c:smooth val="0"/>
        </c:ser>
        <c:dLbls>
          <c:showLegendKey val="0"/>
          <c:showVal val="0"/>
          <c:showCatName val="0"/>
          <c:showSerName val="0"/>
          <c:showPercent val="0"/>
          <c:showBubbleSize val="0"/>
        </c:dLbls>
        <c:marker val="1"/>
        <c:smooth val="0"/>
        <c:axId val="101784192"/>
        <c:axId val="101810944"/>
      </c:lineChart>
      <c:catAx>
        <c:axId val="101784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10944"/>
        <c:crosses val="autoZero"/>
        <c:auto val="1"/>
        <c:lblAlgn val="ctr"/>
        <c:lblOffset val="100"/>
        <c:tickLblSkip val="1"/>
        <c:tickMarkSkip val="1"/>
        <c:noMultiLvlLbl val="0"/>
      </c:catAx>
      <c:valAx>
        <c:axId val="10181094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78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5.56</c:v>
                </c:pt>
                <c:pt idx="1">
                  <c:v>6.5</c:v>
                </c:pt>
                <c:pt idx="2">
                  <c:v>6.16</c:v>
                </c:pt>
                <c:pt idx="3">
                  <c:v>5.38</c:v>
                </c:pt>
                <c:pt idx="4">
                  <c:v>6.43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5.89</c:v>
                </c:pt>
                <c:pt idx="1">
                  <c:v>10.32</c:v>
                </c:pt>
                <c:pt idx="2">
                  <c:v>12.01</c:v>
                </c:pt>
                <c:pt idx="3">
                  <c:v>12.98</c:v>
                </c:pt>
                <c:pt idx="4">
                  <c:v>10.44</c:v>
                </c:pt>
              </c:numCache>
            </c:numRef>
          </c:val>
        </c:ser>
        <c:dLbls>
          <c:showLegendKey val="0"/>
          <c:showVal val="0"/>
          <c:showCatName val="0"/>
          <c:showSerName val="0"/>
          <c:showPercent val="0"/>
          <c:showBubbleSize val="0"/>
        </c:dLbls>
        <c:gapWidth val="250"/>
        <c:overlap val="100"/>
        <c:axId val="109667456"/>
        <c:axId val="109669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3.56</c:v>
                </c:pt>
                <c:pt idx="1">
                  <c:v>5.34</c:v>
                </c:pt>
                <c:pt idx="2">
                  <c:v>1.58</c:v>
                </c:pt>
                <c:pt idx="3">
                  <c:v>0.42</c:v>
                </c:pt>
                <c:pt idx="4">
                  <c:v>-1</c:v>
                </c:pt>
              </c:numCache>
            </c:numRef>
          </c:val>
          <c:smooth val="0"/>
        </c:ser>
        <c:dLbls>
          <c:showLegendKey val="0"/>
          <c:showVal val="0"/>
          <c:showCatName val="0"/>
          <c:showSerName val="0"/>
          <c:showPercent val="0"/>
          <c:showBubbleSize val="0"/>
        </c:dLbls>
        <c:marker val="1"/>
        <c:smooth val="0"/>
        <c:axId val="109667456"/>
        <c:axId val="109669376"/>
      </c:lineChart>
      <c:catAx>
        <c:axId val="10966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669376"/>
        <c:crosses val="autoZero"/>
        <c:auto val="1"/>
        <c:lblAlgn val="ctr"/>
        <c:lblOffset val="100"/>
        <c:tickLblSkip val="1"/>
        <c:tickMarkSkip val="1"/>
        <c:noMultiLvlLbl val="0"/>
      </c:catAx>
      <c:valAx>
        <c:axId val="10966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6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0.15</c:v>
                </c:pt>
                <c:pt idx="2">
                  <c:v>#N/A</c:v>
                </c:pt>
                <c:pt idx="3">
                  <c:v>0.9</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看護専門学校特別会計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c:v>
                </c:pt>
                <c:pt idx="4">
                  <c:v>#N/A</c:v>
                </c:pt>
                <c:pt idx="5">
                  <c:v>0.11</c:v>
                </c:pt>
                <c:pt idx="6">
                  <c:v>#N/A</c:v>
                </c:pt>
                <c:pt idx="7">
                  <c:v>0.12</c:v>
                </c:pt>
                <c:pt idx="8">
                  <c:v>#N/A</c:v>
                </c:pt>
                <c:pt idx="9">
                  <c:v>0.06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1.48</c:v>
                </c:pt>
                <c:pt idx="2">
                  <c:v>#N/A</c:v>
                </c:pt>
                <c:pt idx="3">
                  <c:v>1.34</c:v>
                </c:pt>
                <c:pt idx="4">
                  <c:v>#N/A</c:v>
                </c:pt>
                <c:pt idx="5">
                  <c:v>1.47</c:v>
                </c:pt>
                <c:pt idx="6">
                  <c:v>#N/A</c:v>
                </c:pt>
                <c:pt idx="7">
                  <c:v>1.65</c:v>
                </c:pt>
                <c:pt idx="8">
                  <c:v>#N/A</c:v>
                </c:pt>
                <c:pt idx="9">
                  <c:v>0.92</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2.76</c:v>
                </c:pt>
                <c:pt idx="2">
                  <c:v>#N/A</c:v>
                </c:pt>
                <c:pt idx="3">
                  <c:v>2.1800000000000002</c:v>
                </c:pt>
                <c:pt idx="4">
                  <c:v>#N/A</c:v>
                </c:pt>
                <c:pt idx="5">
                  <c:v>3.48</c:v>
                </c:pt>
                <c:pt idx="6">
                  <c:v>#N/A</c:v>
                </c:pt>
                <c:pt idx="7">
                  <c:v>2.2000000000000002</c:v>
                </c:pt>
                <c:pt idx="8">
                  <c:v>#N/A</c:v>
                </c:pt>
                <c:pt idx="9">
                  <c:v>2.4300000000000002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3.99</c:v>
                </c:pt>
                <c:pt idx="2">
                  <c:v>#N/A</c:v>
                </c:pt>
                <c:pt idx="3">
                  <c:v>2.1</c:v>
                </c:pt>
                <c:pt idx="4">
                  <c:v>#N/A</c:v>
                </c:pt>
                <c:pt idx="5">
                  <c:v>1.94</c:v>
                </c:pt>
                <c:pt idx="6">
                  <c:v>#N/A</c:v>
                </c:pt>
                <c:pt idx="7">
                  <c:v>2.69</c:v>
                </c:pt>
                <c:pt idx="8">
                  <c:v>#N/A</c:v>
                </c:pt>
                <c:pt idx="9">
                  <c:v>3.01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5.55</c:v>
                </c:pt>
                <c:pt idx="2">
                  <c:v>#N/A</c:v>
                </c:pt>
                <c:pt idx="3">
                  <c:v>6.49</c:v>
                </c:pt>
                <c:pt idx="4">
                  <c:v>#N/A</c:v>
                </c:pt>
                <c:pt idx="5">
                  <c:v>6.14</c:v>
                </c:pt>
                <c:pt idx="6">
                  <c:v>#N/A</c:v>
                </c:pt>
                <c:pt idx="7">
                  <c:v>5.29</c:v>
                </c:pt>
                <c:pt idx="8">
                  <c:v>#N/A</c:v>
                </c:pt>
                <c:pt idx="9">
                  <c:v>6.41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6.34</c:v>
                </c:pt>
                <c:pt idx="2">
                  <c:v>#N/A</c:v>
                </c:pt>
                <c:pt idx="3">
                  <c:v>6.3</c:v>
                </c:pt>
                <c:pt idx="4">
                  <c:v>#N/A</c:v>
                </c:pt>
                <c:pt idx="5">
                  <c:v>8.0299999999999994</c:v>
                </c:pt>
                <c:pt idx="6">
                  <c:v>#N/A</c:v>
                </c:pt>
                <c:pt idx="7">
                  <c:v>8.64</c:v>
                </c:pt>
                <c:pt idx="8">
                  <c:v>#N/A</c:v>
                </c:pt>
                <c:pt idx="9">
                  <c:v>9.56</c:v>
                </c:pt>
              </c:numCache>
            </c:numRef>
          </c:val>
        </c:ser>
        <c:dLbls>
          <c:showLegendKey val="0"/>
          <c:showVal val="0"/>
          <c:showCatName val="0"/>
          <c:showSerName val="0"/>
          <c:showPercent val="0"/>
          <c:showBubbleSize val="0"/>
        </c:dLbls>
        <c:gapWidth val="150"/>
        <c:overlap val="100"/>
        <c:axId val="112929408"/>
        <c:axId val="112939392"/>
      </c:barChart>
      <c:catAx>
        <c:axId val="11292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39392"/>
        <c:crosses val="autoZero"/>
        <c:auto val="1"/>
        <c:lblAlgn val="ctr"/>
        <c:lblOffset val="100"/>
        <c:tickLblSkip val="1"/>
        <c:tickMarkSkip val="1"/>
        <c:noMultiLvlLbl val="0"/>
      </c:catAx>
      <c:valAx>
        <c:axId val="11293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29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6114</c:v>
                </c:pt>
                <c:pt idx="5">
                  <c:v>6017</c:v>
                </c:pt>
                <c:pt idx="8">
                  <c:v>6509</c:v>
                </c:pt>
                <c:pt idx="11">
                  <c:v>7019</c:v>
                </c:pt>
                <c:pt idx="14">
                  <c:v>6906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260</c:v>
                </c:pt>
                <c:pt idx="3">
                  <c:v>421</c:v>
                </c:pt>
                <c:pt idx="6">
                  <c:v>471</c:v>
                </c:pt>
                <c:pt idx="9">
                  <c:v>480</c:v>
                </c:pt>
                <c:pt idx="12">
                  <c:v>682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124</c:v>
                </c:pt>
                <c:pt idx="3">
                  <c:v>123</c:v>
                </c:pt>
                <c:pt idx="6">
                  <c:v>121</c:v>
                </c:pt>
                <c:pt idx="9">
                  <c:v>120</c:v>
                </c:pt>
                <c:pt idx="12">
                  <c:v>118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1877</c:v>
                </c:pt>
                <c:pt idx="3">
                  <c:v>1789</c:v>
                </c:pt>
                <c:pt idx="6">
                  <c:v>1932</c:v>
                </c:pt>
                <c:pt idx="9">
                  <c:v>2122</c:v>
                </c:pt>
                <c:pt idx="12">
                  <c:v>2183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7102</c:v>
                </c:pt>
                <c:pt idx="3">
                  <c:v>6861</c:v>
                </c:pt>
                <c:pt idx="6">
                  <c:v>6780</c:v>
                </c:pt>
                <c:pt idx="9">
                  <c:v>6409</c:v>
                </c:pt>
                <c:pt idx="12">
                  <c:v>6260</c:v>
                </c:pt>
              </c:numCache>
            </c:numRef>
          </c:val>
        </c:ser>
        <c:dLbls>
          <c:showLegendKey val="0"/>
          <c:showVal val="0"/>
          <c:showCatName val="0"/>
          <c:showSerName val="0"/>
          <c:showPercent val="0"/>
          <c:showBubbleSize val="0"/>
        </c:dLbls>
        <c:gapWidth val="100"/>
        <c:overlap val="100"/>
        <c:axId val="91121920"/>
        <c:axId val="9113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3249</c:v>
                </c:pt>
                <c:pt idx="2">
                  <c:v>#N/A</c:v>
                </c:pt>
                <c:pt idx="3">
                  <c:v>#N/A</c:v>
                </c:pt>
                <c:pt idx="4">
                  <c:v>3177</c:v>
                </c:pt>
                <c:pt idx="5">
                  <c:v>#N/A</c:v>
                </c:pt>
                <c:pt idx="6">
                  <c:v>#N/A</c:v>
                </c:pt>
                <c:pt idx="7">
                  <c:v>2795</c:v>
                </c:pt>
                <c:pt idx="8">
                  <c:v>#N/A</c:v>
                </c:pt>
                <c:pt idx="9">
                  <c:v>#N/A</c:v>
                </c:pt>
                <c:pt idx="10">
                  <c:v>2112</c:v>
                </c:pt>
                <c:pt idx="11">
                  <c:v>#N/A</c:v>
                </c:pt>
                <c:pt idx="12">
                  <c:v>#N/A</c:v>
                </c:pt>
                <c:pt idx="13">
                  <c:v>2337</c:v>
                </c:pt>
                <c:pt idx="14">
                  <c:v>#N/A</c:v>
                </c:pt>
              </c:numCache>
            </c:numRef>
          </c:val>
          <c:smooth val="0"/>
        </c:ser>
        <c:dLbls>
          <c:showLegendKey val="0"/>
          <c:showVal val="0"/>
          <c:showCatName val="0"/>
          <c:showSerName val="0"/>
          <c:showPercent val="0"/>
          <c:showBubbleSize val="0"/>
        </c:dLbls>
        <c:marker val="1"/>
        <c:smooth val="0"/>
        <c:axId val="91121920"/>
        <c:axId val="91136384"/>
      </c:lineChart>
      <c:catAx>
        <c:axId val="9112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136384"/>
        <c:crosses val="autoZero"/>
        <c:auto val="1"/>
        <c:lblAlgn val="ctr"/>
        <c:lblOffset val="100"/>
        <c:tickLblSkip val="1"/>
        <c:tickMarkSkip val="1"/>
        <c:noMultiLvlLbl val="0"/>
      </c:catAx>
      <c:valAx>
        <c:axId val="9113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2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69406</c:v>
                </c:pt>
                <c:pt idx="5">
                  <c:v>72964</c:v>
                </c:pt>
                <c:pt idx="8">
                  <c:v>75262</c:v>
                </c:pt>
                <c:pt idx="11">
                  <c:v>76449</c:v>
                </c:pt>
                <c:pt idx="14">
                  <c:v>80754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10000</c:v>
                </c:pt>
                <c:pt idx="5">
                  <c:v>10092</c:v>
                </c:pt>
                <c:pt idx="8">
                  <c:v>9792</c:v>
                </c:pt>
                <c:pt idx="11">
                  <c:v>10961</c:v>
                </c:pt>
                <c:pt idx="14">
                  <c:v>12152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6966</c:v>
                </c:pt>
                <c:pt idx="5">
                  <c:v>9203</c:v>
                </c:pt>
                <c:pt idx="8">
                  <c:v>10520</c:v>
                </c:pt>
                <c:pt idx="11">
                  <c:v>10609</c:v>
                </c:pt>
                <c:pt idx="14">
                  <c:v>9882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c:v>
                </c:pt>
                <c:pt idx="3">
                  <c:v>17</c:v>
                </c:pt>
                <c:pt idx="6">
                  <c:v>9</c:v>
                </c:pt>
                <c:pt idx="9">
                  <c:v>5</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11794</c:v>
                </c:pt>
                <c:pt idx="3">
                  <c:v>10829</c:v>
                </c:pt>
                <c:pt idx="6">
                  <c:v>9985</c:v>
                </c:pt>
                <c:pt idx="9">
                  <c:v>8342</c:v>
                </c:pt>
                <c:pt idx="12">
                  <c:v>7517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919</c:v>
                </c:pt>
                <c:pt idx="3">
                  <c:v>809</c:v>
                </c:pt>
                <c:pt idx="6">
                  <c:v>699</c:v>
                </c:pt>
                <c:pt idx="9">
                  <c:v>589</c:v>
                </c:pt>
                <c:pt idx="12">
                  <c:v>478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20502</c:v>
                </c:pt>
                <c:pt idx="3">
                  <c:v>20009</c:v>
                </c:pt>
                <c:pt idx="6">
                  <c:v>20826</c:v>
                </c:pt>
                <c:pt idx="9">
                  <c:v>22965</c:v>
                </c:pt>
                <c:pt idx="12">
                  <c:v>32687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11168</c:v>
                </c:pt>
                <c:pt idx="3">
                  <c:v>10754</c:v>
                </c:pt>
                <c:pt idx="6">
                  <c:v>9891</c:v>
                </c:pt>
                <c:pt idx="9">
                  <c:v>9354</c:v>
                </c:pt>
                <c:pt idx="12">
                  <c:v>8689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61607</c:v>
                </c:pt>
                <c:pt idx="3">
                  <c:v>64537</c:v>
                </c:pt>
                <c:pt idx="6">
                  <c:v>66569</c:v>
                </c:pt>
                <c:pt idx="9">
                  <c:v>68562</c:v>
                </c:pt>
                <c:pt idx="12">
                  <c:v>70862</c:v>
                </c:pt>
              </c:numCache>
            </c:numRef>
          </c:val>
        </c:ser>
        <c:dLbls>
          <c:showLegendKey val="0"/>
          <c:showVal val="0"/>
          <c:showCatName val="0"/>
          <c:showSerName val="0"/>
          <c:showPercent val="0"/>
          <c:showBubbleSize val="0"/>
        </c:dLbls>
        <c:gapWidth val="100"/>
        <c:overlap val="100"/>
        <c:axId val="62603648"/>
        <c:axId val="6260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19622</c:v>
                </c:pt>
                <c:pt idx="2">
                  <c:v>#N/A</c:v>
                </c:pt>
                <c:pt idx="3">
                  <c:v>#N/A</c:v>
                </c:pt>
                <c:pt idx="4">
                  <c:v>14697</c:v>
                </c:pt>
                <c:pt idx="5">
                  <c:v>#N/A</c:v>
                </c:pt>
                <c:pt idx="6">
                  <c:v>#N/A</c:v>
                </c:pt>
                <c:pt idx="7">
                  <c:v>12406</c:v>
                </c:pt>
                <c:pt idx="8">
                  <c:v>#N/A</c:v>
                </c:pt>
                <c:pt idx="9">
                  <c:v>#N/A</c:v>
                </c:pt>
                <c:pt idx="10">
                  <c:v>11799</c:v>
                </c:pt>
                <c:pt idx="11">
                  <c:v>#N/A</c:v>
                </c:pt>
                <c:pt idx="12">
                  <c:v>#N/A</c:v>
                </c:pt>
                <c:pt idx="13">
                  <c:v>17446</c:v>
                </c:pt>
                <c:pt idx="14">
                  <c:v>#N/A</c:v>
                </c:pt>
              </c:numCache>
            </c:numRef>
          </c:val>
          <c:smooth val="0"/>
        </c:ser>
        <c:dLbls>
          <c:showLegendKey val="0"/>
          <c:showVal val="0"/>
          <c:showCatName val="0"/>
          <c:showSerName val="0"/>
          <c:showPercent val="0"/>
          <c:showBubbleSize val="0"/>
        </c:dLbls>
        <c:marker val="1"/>
        <c:smooth val="0"/>
        <c:axId val="62603648"/>
        <c:axId val="62605568"/>
      </c:lineChart>
      <c:catAx>
        <c:axId val="626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605568"/>
        <c:crosses val="autoZero"/>
        <c:auto val="1"/>
        <c:lblAlgn val="ctr"/>
        <c:lblOffset val="100"/>
        <c:tickLblSkip val="1"/>
        <c:tickMarkSkip val="1"/>
        <c:noMultiLvlLbl val="0"/>
      </c:catAx>
      <c:valAx>
        <c:axId val="6260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60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{95092E0F-95A4-44CA-B2C6-13272F5AB053}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{92413059-384A-4FE9-B0CB-2530A7AA12F1}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{E4B5BE50-1F83-4214-B09C-13111E4ABC44}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{45CD47D3-2EC6-4A29-87A2-E711807B7BD2}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{FD407EEC-B3FE-4AE6-8EA8-5140DC6FE59D}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{1CF74BCD-E347-4590-B8D0-C6EFA127EC45}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{DB825E2C-2D16-4026-A7DE-DBCFA51CA83A}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{DD0C6513-B4B8-4148-8C6B-F002BD928B3A}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{9069AC82-560A-4774-A4D7-981118CBC0F0}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{8A0AA002-24CB-434C-B099-63BC8D1F3012}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3254528"/>
        <c:axId val="63256448"/>
      </c:scatterChart>
      <c:valAx>
        <c:axId val="63254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256448"/>
        <c:crosses val="autoZero"/>
        <c:crossBetween val="midCat"/>
      </c:valAx>
      <c:valAx>
        <c:axId val="63256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254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{B07AA238-2713-4F8A-AD76-6082E3CC0829}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{BAE6F2EA-B4A6-4DF3-99A6-EF12BD576040}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{79FBB71F-93C3-43ED-BE51-A453F03B28C3}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{383CFC14-6866-49DD-B31D-C647EDF1DC75}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{5E6E796C-4471-40FB-A443-4F7B1E5A1C82}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9.5</c:v>
                </c:pt>
                <c:pt idx="2">
                  <c:v>8.6999999999999993</c:v>
                </c:pt>
                <c:pt idx="3">
                  <c:v>7.6</c:v>
                </c:pt>
                <c:pt idx="4">
                  <c:v>6.7</c:v>
                </c:pt>
              </c:numCache>
            </c:numRef>
          </c:xVal>
          <c:yVal>
            <c:numRef>
              <c:f>公会計指標分析・財政指標組合せ分析表!$K$73:$O$73</c:f>
              <c:numCache>
                <c:formatCode>#,##0.0;"▲ "#,##0.0</c:formatCode>
                <c:ptCount val="5"/>
                <c:pt idx="0">
                  <c:v>55.8</c:v>
                </c:pt>
                <c:pt idx="1">
                  <c:v>42</c:v>
                </c:pt>
                <c:pt idx="2">
                  <c:v>35.1</c:v>
                </c:pt>
                <c:pt idx="3">
                  <c:v>33.4</c:v>
                </c:pt>
                <c:pt idx="4">
                  <c:v>47.6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{54422AF7-9917-448D-9C66-F6EA85180138}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{18C3FBDD-9B2D-4AB6-9D3F-FA64E5D98B09}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{A8F694AC-0C4B-438A-92AB-E675BEDC63D9}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{D790F1CD-77EA-42B8-9F31-852D14E001EC}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{A9B43C24-CDAE-467C-BF81-45112F9BEA87}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62983168"/>
        <c:axId val="63001728"/>
      </c:scatterChart>
      <c:valAx>
        <c:axId val="62983168"/>
        <c:scaling>
          <c:orientation val="minMax"/>
          <c:max val="10.9"/>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01728"/>
        <c:crosses val="autoZero"/>
        <c:crossBetween val="midCat"/>
      </c:valAx>
      <c:valAx>
        <c:axId val="63001728"/>
        <c:scaling>
          <c:orientation val="minMax"/>
          <c:max val="68"/>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983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　元利償還金等は、元利償還金が減少したが、公営企業債の元利償還金に対する繰入金や債務負担行為に基づく支出額が増となり、全体としては増加となった。</a:t>
          </a:r>
          <a:endParaRPr lang="ja-JP" altLang="ja-JP" sz="1300">
            <a:effectLst/>
          </a:endParaRPr>
        </a:p>
        <a:p>
          <a:r>
            <a:rPr lang="ja-JP" altLang="ja-JP" sz="1300">
              <a:solidFill>
                <a:schemeClr val="dk1"/>
              </a:solidFill>
              <a:effectLst/>
              <a:latin typeface="+mn-lt"/>
              <a:ea typeface="+mn-ea"/>
              <a:cs typeface="+mn-cs"/>
            </a:rPr>
            <a:t>　算入公債費等は、特定財源の額の減により減少となった。</a:t>
          </a:r>
          <a:endParaRPr lang="ja-JP" altLang="ja-JP" sz="1300">
            <a:effectLst/>
          </a:endParaRPr>
        </a:p>
        <a:p>
          <a:r>
            <a:rPr lang="ja-JP" altLang="ja-JP" sz="1300">
              <a:solidFill>
                <a:schemeClr val="dk1"/>
              </a:solidFill>
              <a:effectLst/>
              <a:latin typeface="+mn-lt"/>
              <a:ea typeface="+mn-ea"/>
              <a:cs typeface="+mn-cs"/>
            </a:rPr>
            <a:t>　元利償還金等が増加し、算入公債費等が減少したことにより、実質公債費の分子は、増加する結果となった。</a:t>
          </a:r>
          <a:endParaRPr lang="ja-JP" altLang="ja-JP" sz="1300">
            <a:effectLst/>
          </a:endParaRPr>
        </a:p>
        <a:p>
          <a:r>
            <a:rPr lang="ja-JP" altLang="ja-JP" sz="1300">
              <a:solidFill>
                <a:schemeClr val="dk1"/>
              </a:solidFill>
              <a:effectLst/>
              <a:latin typeface="+mn-lt"/>
              <a:ea typeface="+mn-ea"/>
              <a:cs typeface="+mn-cs"/>
            </a:rPr>
            <a:t>　今後は、合併算定替による交付税優遇措置の段階的な縮減等により、横ばいか、あるいは微増となることも予想される。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将来負担額は、一般会計等に係る地方債の現在高が、合併に伴うインフラ整備等により、</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年度も増加となり、また、公営企業等繰入見込額も、病院事業会計地方債残高等により、増加となり、全体においても増加となった。</a:t>
          </a:r>
        </a:p>
        <a:p>
          <a:r>
            <a:rPr kumimoji="1" lang="ja-JP" altLang="en-US" sz="1200">
              <a:latin typeface="ＭＳ ゴシック" pitchFamily="49" charset="-128"/>
              <a:ea typeface="ＭＳ ゴシック" pitchFamily="49" charset="-128"/>
            </a:rPr>
            <a:t>　充当可能財源等では、充当可能基金が減となったものの、充当可能特定財源が増加となり、また、市債に占める合併特例債や臨時財政対策債の発行割合が上昇していることから、基準財政需要額算入見込額も増加となり、全体においても増加となった。</a:t>
          </a:r>
        </a:p>
        <a:p>
          <a:r>
            <a:rPr kumimoji="1" lang="ja-JP" altLang="en-US" sz="1200">
              <a:latin typeface="ＭＳ ゴシック" pitchFamily="49" charset="-128"/>
              <a:ea typeface="ＭＳ ゴシック" pitchFamily="49" charset="-128"/>
            </a:rPr>
            <a:t>　将来負担比率の分子は、充当可能財源の増加よりも、将来負担額の増加が上回ったため、上昇する結果となった。</a:t>
          </a:r>
        </a:p>
        <a:p>
          <a:r>
            <a:rPr kumimoji="1" lang="ja-JP" altLang="en-US" sz="1200">
              <a:latin typeface="ＭＳ ゴシック" pitchFamily="49" charset="-128"/>
              <a:ea typeface="ＭＳ ゴシック" pitchFamily="49" charset="-128"/>
            </a:rPr>
            <a:t>　今後は合併算定替による交付税優遇措置の段階的な縮減や、大規模事業による地方債残高の増加、基金の取崩しなどにより、横ばいか、あるいは微増となることも予想される。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236,975
233,897
66.00
74,084,640
71,018,135
2,722,450
42,371,013
71,534,538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236,975
233,897
66.00
74,084,640
71,018,135
2,722,450
42,371,013
71,534,538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236,975
233,897
66.00
74,084,640
71,018,135
2,722,450
42,371,013
71,534,538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236,975
233,897
66.00
74,084,640
71,018,135
2,722,450
42,371,013
71,534,538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年度の財政力指数は</a:t>
          </a:r>
          <a:r>
            <a:rPr kumimoji="1" lang="en-US" altLang="ja-JP" sz="1100">
              <a:latin typeface="ＭＳ Ｐゴシック"/>
            </a:rPr>
            <a:t>0.77</a:t>
          </a:r>
          <a:r>
            <a:rPr kumimoji="1" lang="ja-JP" altLang="en-US" sz="1100">
              <a:latin typeface="ＭＳ Ｐゴシック"/>
            </a:rPr>
            <a:t>で、前年度からの増減はなく、類似団体平均を</a:t>
          </a:r>
          <a:r>
            <a:rPr kumimoji="1" lang="en-US" altLang="ja-JP" sz="1100">
              <a:latin typeface="ＭＳ Ｐゴシック"/>
            </a:rPr>
            <a:t>0.05</a:t>
          </a:r>
          <a:r>
            <a:rPr kumimoji="1" lang="ja-JP" altLang="en-US" sz="1100">
              <a:latin typeface="ＭＳ Ｐゴシック"/>
            </a:rPr>
            <a:t>ポイント下回っている。　</a:t>
          </a:r>
        </a:p>
        <a:p>
          <a:r>
            <a:rPr kumimoji="1" lang="ja-JP" altLang="en-US" sz="1100">
              <a:latin typeface="ＭＳ Ｐゴシック"/>
            </a:rPr>
            <a:t>　新たな費目「人口減少等特別対策事業費」の皆増により基準財政需要額が増加した一方で、市町村民税、地方消費税交付金の増により、基準財政収入額も増加した。需要額の増加が収入額の増加より大きかったため、財源不足額はやや拡大し、財政力指数の改善には至らなかった。</a:t>
          </a:r>
        </a:p>
        <a:p>
          <a:r>
            <a:rPr kumimoji="1" lang="ja-JP" altLang="en-US" sz="1100">
              <a:latin typeface="ＭＳ Ｐゴシック"/>
            </a:rPr>
            <a:t>　今後は、一層の行財政改革、投資的経費の抑制、定員管理等による歳出削減を進めるとともに、市税の徴収強化等による自主財源の確保を図り、財政基盤の強化に努める。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68" name="直線コネクタ 67"/>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15875</xdr:rowOff>
    </xdr:to>
    <xdr:cxnSp macro="">
      <xdr:nvCxnSpPr>
        <xdr:cNvPr id="71" name="直線コネクタ 70"/>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15875</xdr:rowOff>
    </xdr:to>
    <xdr:cxnSp macro="">
      <xdr:nvCxnSpPr>
        <xdr:cNvPr id="74" name="直線コネクタ 73"/>
        <xdr:cNvCxnSpPr/>
      </xdr:nvCxnSpPr>
      <xdr:spPr>
        <a:xfrm>
          <a:off x="2336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15875</xdr:rowOff>
    </xdr:to>
    <xdr:cxnSp macro="">
      <xdr:nvCxnSpPr>
        <xdr:cNvPr id="77" name="直線コネクタ 76"/>
        <xdr:cNvCxnSpPr/>
      </xdr:nvCxnSpPr>
      <xdr:spPr>
        <a:xfrm>
          <a:off x="1447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108602</xdr:rowOff>
    </xdr:from>
    <xdr:ext cx="762000" cy="259045"/>
    <xdr:sp macro="" textlink="">
      <xdr:nvSpPr>
        <xdr:cNvPr id="88" name="財政力該当値テキスト"/>
        <xdr:cNvSpPr txBox="1"/>
      </xdr:nvSpPr>
      <xdr:spPr>
        <a:xfrm>
          <a:off x="5041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51452</xdr:rowOff>
    </xdr:from>
    <xdr:ext cx="736600" cy="259045"/>
    <xdr:sp macro="" textlink="">
      <xdr:nvSpPr>
        <xdr:cNvPr id="90" name="テキスト ボックス 89"/>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1" name="円/楕円 90"/>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51452</xdr:rowOff>
    </xdr:from>
    <xdr:ext cx="762000" cy="259045"/>
    <xdr:sp macro="" textlink="">
      <xdr:nvSpPr>
        <xdr:cNvPr id="92" name="テキスト ボックス 91"/>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3" name="円/楕円 92"/>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51452</xdr:rowOff>
    </xdr:from>
    <xdr:ext cx="762000" cy="259045"/>
    <xdr:sp macro="" textlink="">
      <xdr:nvSpPr>
        <xdr:cNvPr id="94" name="テキスト ボックス 93"/>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11235</xdr:rowOff>
    </xdr:from>
    <xdr:ext cx="762000" cy="259045"/>
    <xdr:sp macro="" textlink="">
      <xdr:nvSpPr>
        <xdr:cNvPr id="96" name="テキスト ボックス 95"/>
        <xdr:cNvSpPr txBox="1"/>
      </xdr:nvSpPr>
      <xdr:spPr>
        <a:xfrm>
          <a:off x="1066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経常収支比率は</a:t>
          </a:r>
          <a:r>
            <a:rPr kumimoji="1" lang="en-US" altLang="ja-JP" sz="1050">
              <a:latin typeface="ＭＳ Ｐゴシック"/>
            </a:rPr>
            <a:t>90.9</a:t>
          </a:r>
          <a:r>
            <a:rPr kumimoji="1" lang="ja-JP" altLang="en-US" sz="1050">
              <a:latin typeface="ＭＳ Ｐゴシック"/>
            </a:rPr>
            <a:t>％となり、前年度対比</a:t>
          </a:r>
          <a:r>
            <a:rPr kumimoji="1" lang="en-US" altLang="ja-JP" sz="1050">
              <a:latin typeface="ＭＳ Ｐゴシック"/>
            </a:rPr>
            <a:t>1.6</a:t>
          </a:r>
          <a:r>
            <a:rPr kumimoji="1" lang="ja-JP" altLang="en-US" sz="1050">
              <a:latin typeface="ＭＳ Ｐゴシック"/>
            </a:rPr>
            <a:t>ポイント下降したものの、類似団体平均を</a:t>
          </a:r>
          <a:r>
            <a:rPr kumimoji="1" lang="en-US" altLang="ja-JP" sz="1050">
              <a:latin typeface="ＭＳ Ｐゴシック"/>
            </a:rPr>
            <a:t>0.8</a:t>
          </a:r>
          <a:r>
            <a:rPr kumimoji="1" lang="ja-JP" altLang="en-US" sz="1050">
              <a:latin typeface="ＭＳ Ｐゴシック"/>
            </a:rPr>
            <a:t>ポイント上回る結果となった。</a:t>
          </a:r>
        </a:p>
        <a:p>
          <a:r>
            <a:rPr kumimoji="1" lang="ja-JP" altLang="en-US" sz="1050">
              <a:latin typeface="ＭＳ Ｐゴシック"/>
            </a:rPr>
            <a:t>　経常一般財源（分母）は、地方消費税交付金や地方交付税などの増により、前年度と比較して</a:t>
          </a:r>
          <a:r>
            <a:rPr kumimoji="1" lang="en-US" altLang="ja-JP" sz="1050">
              <a:latin typeface="ＭＳ Ｐゴシック"/>
            </a:rPr>
            <a:t>1,309</a:t>
          </a:r>
          <a:r>
            <a:rPr kumimoji="1" lang="ja-JP" altLang="en-US" sz="1050">
              <a:latin typeface="ＭＳ Ｐゴシック"/>
            </a:rPr>
            <a:t>百万円の増となった。一方、経常経費充当一般財源（分子）は、繰出金、扶助費、人件費、物件費などの増により、前年度と比較して</a:t>
          </a:r>
          <a:r>
            <a:rPr kumimoji="1" lang="en-US" altLang="ja-JP" sz="1050">
              <a:latin typeface="ＭＳ Ｐゴシック"/>
            </a:rPr>
            <a:t>492</a:t>
          </a:r>
          <a:r>
            <a:rPr kumimoji="1" lang="ja-JP" altLang="en-US" sz="1050">
              <a:latin typeface="ＭＳ Ｐゴシック"/>
            </a:rPr>
            <a:t>百万円の増となった。</a:t>
          </a:r>
        </a:p>
        <a:p>
          <a:r>
            <a:rPr kumimoji="1" lang="ja-JP" altLang="en-US" sz="1050">
              <a:latin typeface="ＭＳ Ｐゴシック"/>
            </a:rPr>
            <a:t>　経常経費充当一般財源の伸びが、経常一般財源の伸びを下回ったため、比率が下降することになった。</a:t>
          </a:r>
        </a:p>
        <a:p>
          <a:r>
            <a:rPr kumimoji="1" lang="ja-JP" altLang="en-US" sz="1050">
              <a:latin typeface="ＭＳ Ｐゴシック"/>
            </a:rPr>
            <a:t>　今後も市税の収納対策強化等による自主財源の確保を図り、行財政改革の推進による経常経費の削減に努めていく。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23283</xdr:rowOff>
    </xdr:to>
    <xdr:cxnSp macro="">
      <xdr:nvCxnSpPr>
        <xdr:cNvPr id="131" name="直線コネクタ 130"/>
        <xdr:cNvCxnSpPr/>
      </xdr:nvCxnSpPr>
      <xdr:spPr>
        <a:xfrm flipV="1">
          <a:off x="4114800" y="108673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74083</xdr:rowOff>
    </xdr:from>
    <xdr:to>
      <xdr:col>6</xdr:col>
      <xdr:colOff>0</xdr:colOff>
      <xdr:row>64</xdr:row>
      <xdr:rowOff>23283</xdr:rowOff>
    </xdr:to>
    <xdr:cxnSp macro="">
      <xdr:nvCxnSpPr>
        <xdr:cNvPr id="134" name="直線コネクタ 133"/>
        <xdr:cNvCxnSpPr/>
      </xdr:nvCxnSpPr>
      <xdr:spPr>
        <a:xfrm>
          <a:off x="3225800" y="108754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63</xdr:row>
      <xdr:rowOff>90170</xdr:rowOff>
    </xdr:to>
    <xdr:cxnSp macro="">
      <xdr:nvCxnSpPr>
        <xdr:cNvPr id="137" name="直線コネクタ 136"/>
        <xdr:cNvCxnSpPr/>
      </xdr:nvCxnSpPr>
      <xdr:spPr>
        <a:xfrm flipV="1">
          <a:off x="2336800" y="108754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90170</xdr:rowOff>
    </xdr:to>
    <xdr:cxnSp macro="">
      <xdr:nvCxnSpPr>
        <xdr:cNvPr id="140" name="直線コネクタ 139"/>
        <xdr:cNvCxnSpPr/>
      </xdr:nvCxnSpPr>
      <xdr:spPr>
        <a:xfrm>
          <a:off x="1447800" y="1086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158767</xdr:rowOff>
    </xdr:from>
    <xdr:ext cx="762000" cy="259045"/>
    <xdr:sp macro="" textlink="">
      <xdr:nvSpPr>
        <xdr:cNvPr id="151"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143933</xdr:rowOff>
    </xdr:from>
    <xdr:to>
      <xdr:col>6</xdr:col>
      <xdr:colOff>50800</xdr:colOff>
      <xdr:row>64</xdr:row>
      <xdr:rowOff>74083</xdr:rowOff>
    </xdr:to>
    <xdr:sp macro="" textlink="">
      <xdr:nvSpPr>
        <xdr:cNvPr id="152" name="円/楕円 151"/>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58860</xdr:rowOff>
    </xdr:from>
    <xdr:ext cx="736600" cy="259045"/>
    <xdr:sp macro="" textlink="">
      <xdr:nvSpPr>
        <xdr:cNvPr id="153" name="テキスト ボックス 152"/>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4" name="円/楕円 153"/>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109660</xdr:rowOff>
    </xdr:from>
    <xdr:ext cx="762000" cy="259045"/>
    <xdr:sp macro="" textlink="">
      <xdr:nvSpPr>
        <xdr:cNvPr id="155" name="テキスト ボックス 154"/>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6" name="円/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7" name="テキスト ボックス 156"/>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8" name="円/楕円 157"/>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9" name="テキスト ボックス 158"/>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人口</a:t>
          </a:r>
          <a:r>
            <a:rPr kumimoji="1" lang="en-US" altLang="ja-JP" sz="1050">
              <a:latin typeface="ＭＳ Ｐゴシック"/>
            </a:rPr>
            <a:t>1</a:t>
          </a:r>
          <a:r>
            <a:rPr kumimoji="1" lang="ja-JP" altLang="en-US" sz="1050">
              <a:latin typeface="ＭＳ Ｐゴシック"/>
            </a:rPr>
            <a:t>人当たり人件費・物件費等決算額は</a:t>
          </a:r>
          <a:r>
            <a:rPr kumimoji="1" lang="en-US" altLang="ja-JP" sz="1050">
              <a:latin typeface="ＭＳ Ｐゴシック"/>
            </a:rPr>
            <a:t>91,416</a:t>
          </a:r>
          <a:r>
            <a:rPr kumimoji="1" lang="ja-JP" altLang="en-US" sz="1050">
              <a:latin typeface="ＭＳ Ｐゴシック"/>
            </a:rPr>
            <a:t>円となり、前年度対比</a:t>
          </a:r>
          <a:r>
            <a:rPr kumimoji="1" lang="en-US" altLang="ja-JP" sz="1050">
              <a:latin typeface="ＭＳ Ｐゴシック"/>
            </a:rPr>
            <a:t>2,230</a:t>
          </a:r>
          <a:r>
            <a:rPr kumimoji="1" lang="ja-JP" altLang="en-US" sz="1050">
              <a:latin typeface="ＭＳ Ｐゴシック"/>
            </a:rPr>
            <a:t>円の増となったものの、類似団体平均を</a:t>
          </a:r>
          <a:r>
            <a:rPr kumimoji="1" lang="en-US" altLang="ja-JP" sz="1050">
              <a:latin typeface="ＭＳ Ｐゴシック"/>
            </a:rPr>
            <a:t>13,533</a:t>
          </a:r>
          <a:r>
            <a:rPr kumimoji="1" lang="ja-JP" altLang="en-US" sz="1050">
              <a:latin typeface="ＭＳ Ｐゴシック"/>
            </a:rPr>
            <a:t>円下回る結果となった。</a:t>
          </a:r>
        </a:p>
        <a:p>
          <a:r>
            <a:rPr kumimoji="1" lang="ja-JP" altLang="en-US" sz="1050">
              <a:latin typeface="ＭＳ Ｐゴシック"/>
            </a:rPr>
            <a:t>　人件費については、地域手当の引上げや、国勢調査員報酬の皆増などにより増となった。また物件費については、小学校副読本等教材費が減となったものの、マイナンバー制度に係るシステム運用管理業務委託料の増などにより、全体として増となっている。</a:t>
          </a:r>
        </a:p>
        <a:p>
          <a:r>
            <a:rPr kumimoji="1" lang="ja-JP" altLang="en-US" sz="1050">
              <a:latin typeface="ＭＳ Ｐゴシック"/>
            </a:rPr>
            <a:t>　全国平均、県平均を下回る状況ではあるが、今後も定員管理及び給与の適正化を図るとともに、より一層の物件費の削減に努めていく。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97932</xdr:rowOff>
    </xdr:from>
    <xdr:to>
      <xdr:col>7</xdr:col>
      <xdr:colOff>152400</xdr:colOff>
      <xdr:row>81</xdr:row>
      <xdr:rowOff>142773</xdr:rowOff>
    </xdr:to>
    <xdr:cxnSp macro="">
      <xdr:nvCxnSpPr>
        <xdr:cNvPr id="194" name="直線コネクタ 193"/>
        <xdr:cNvCxnSpPr/>
      </xdr:nvCxnSpPr>
      <xdr:spPr>
        <a:xfrm>
          <a:off x="4114800" y="13985382"/>
          <a:ext cx="838200" cy="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156333</xdr:rowOff>
    </xdr:from>
    <xdr:to>
      <xdr:col>6</xdr:col>
      <xdr:colOff>0</xdr:colOff>
      <xdr:row>81</xdr:row>
      <xdr:rowOff>97932</xdr:rowOff>
    </xdr:to>
    <xdr:cxnSp macro="">
      <xdr:nvCxnSpPr>
        <xdr:cNvPr id="197" name="直線コネクタ 196"/>
        <xdr:cNvCxnSpPr/>
      </xdr:nvCxnSpPr>
      <xdr:spPr>
        <a:xfrm>
          <a:off x="3225800" y="13872333"/>
          <a:ext cx="889000" cy="1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156333</xdr:rowOff>
    </xdr:from>
    <xdr:to>
      <xdr:col>4</xdr:col>
      <xdr:colOff>482600</xdr:colOff>
      <xdr:row>80</xdr:row>
      <xdr:rowOff>156795</xdr:rowOff>
    </xdr:to>
    <xdr:cxnSp macro="">
      <xdr:nvCxnSpPr>
        <xdr:cNvPr id="200" name="直線コネクタ 199"/>
        <xdr:cNvCxnSpPr/>
      </xdr:nvCxnSpPr>
      <xdr:spPr>
        <a:xfrm flipV="1">
          <a:off x="2336800" y="13872333"/>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156795</xdr:rowOff>
    </xdr:from>
    <xdr:to>
      <xdr:col>3</xdr:col>
      <xdr:colOff>279400</xdr:colOff>
      <xdr:row>81</xdr:row>
      <xdr:rowOff>4327</xdr:rowOff>
    </xdr:to>
    <xdr:cxnSp macro="">
      <xdr:nvCxnSpPr>
        <xdr:cNvPr id="203" name="直線コネクタ 202"/>
        <xdr:cNvCxnSpPr/>
      </xdr:nvCxnSpPr>
      <xdr:spPr>
        <a:xfrm flipV="1">
          <a:off x="1447800" y="13872795"/>
          <a:ext cx="889000" cy="1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91973</xdr:rowOff>
    </xdr:from>
    <xdr:to>
      <xdr:col>7</xdr:col>
      <xdr:colOff>203200</xdr:colOff>
      <xdr:row>82</xdr:row>
      <xdr:rowOff>22123</xdr:rowOff>
    </xdr:to>
    <xdr:sp macro="" textlink="">
      <xdr:nvSpPr>
        <xdr:cNvPr id="213" name="円/楕円 212"/>
        <xdr:cNvSpPr/>
      </xdr:nvSpPr>
      <xdr:spPr>
        <a:xfrm>
          <a:off x="4902200" y="139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108500</xdr:rowOff>
    </xdr:from>
    <xdr:ext cx="762000" cy="259045"/>
    <xdr:sp macro="" textlink="">
      <xdr:nvSpPr>
        <xdr:cNvPr id="214" name="人件費・物件費等の状況該当値テキスト"/>
        <xdr:cNvSpPr txBox="1"/>
      </xdr:nvSpPr>
      <xdr:spPr>
        <a:xfrm>
          <a:off x="5041900" y="1382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91,416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47132</xdr:rowOff>
    </xdr:from>
    <xdr:to>
      <xdr:col>6</xdr:col>
      <xdr:colOff>50800</xdr:colOff>
      <xdr:row>81</xdr:row>
      <xdr:rowOff>148732</xdr:rowOff>
    </xdr:to>
    <xdr:sp macro="" textlink="">
      <xdr:nvSpPr>
        <xdr:cNvPr id="215" name="円/楕円 214"/>
        <xdr:cNvSpPr/>
      </xdr:nvSpPr>
      <xdr:spPr>
        <a:xfrm>
          <a:off x="4064000" y="139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158909</xdr:rowOff>
    </xdr:from>
    <xdr:ext cx="736600" cy="259045"/>
    <xdr:sp macro="" textlink="">
      <xdr:nvSpPr>
        <xdr:cNvPr id="216" name="テキスト ボックス 215"/>
        <xdr:cNvSpPr txBox="1"/>
      </xdr:nvSpPr>
      <xdr:spPr>
        <a:xfrm>
          <a:off x="3733800" y="1370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89,186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105533</xdr:rowOff>
    </xdr:from>
    <xdr:to>
      <xdr:col>4</xdr:col>
      <xdr:colOff>533400</xdr:colOff>
      <xdr:row>81</xdr:row>
      <xdr:rowOff>35683</xdr:rowOff>
    </xdr:to>
    <xdr:sp macro="" textlink="">
      <xdr:nvSpPr>
        <xdr:cNvPr id="217" name="円/楕円 216"/>
        <xdr:cNvSpPr/>
      </xdr:nvSpPr>
      <xdr:spPr>
        <a:xfrm>
          <a:off x="3175000" y="138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45860</xdr:rowOff>
    </xdr:from>
    <xdr:ext cx="762000" cy="259045"/>
    <xdr:sp macro="" textlink="">
      <xdr:nvSpPr>
        <xdr:cNvPr id="218" name="テキスト ボックス 217"/>
        <xdr:cNvSpPr txBox="1"/>
      </xdr:nvSpPr>
      <xdr:spPr>
        <a:xfrm>
          <a:off x="2844800" y="1359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83,564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105995</xdr:rowOff>
    </xdr:from>
    <xdr:to>
      <xdr:col>3</xdr:col>
      <xdr:colOff>330200</xdr:colOff>
      <xdr:row>81</xdr:row>
      <xdr:rowOff>36145</xdr:rowOff>
    </xdr:to>
    <xdr:sp macro="" textlink="">
      <xdr:nvSpPr>
        <xdr:cNvPr id="219" name="円/楕円 218"/>
        <xdr:cNvSpPr/>
      </xdr:nvSpPr>
      <xdr:spPr>
        <a:xfrm>
          <a:off x="2286000" y="138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46322</xdr:rowOff>
    </xdr:from>
    <xdr:ext cx="762000" cy="259045"/>
    <xdr:sp macro="" textlink="">
      <xdr:nvSpPr>
        <xdr:cNvPr id="220" name="テキスト ボックス 219"/>
        <xdr:cNvSpPr txBox="1"/>
      </xdr:nvSpPr>
      <xdr:spPr>
        <a:xfrm>
          <a:off x="1955800" y="135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83,587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124977</xdr:rowOff>
    </xdr:from>
    <xdr:to>
      <xdr:col>2</xdr:col>
      <xdr:colOff>127000</xdr:colOff>
      <xdr:row>81</xdr:row>
      <xdr:rowOff>55127</xdr:rowOff>
    </xdr:to>
    <xdr:sp macro="" textlink="">
      <xdr:nvSpPr>
        <xdr:cNvPr id="221" name="円/楕円 220"/>
        <xdr:cNvSpPr/>
      </xdr:nvSpPr>
      <xdr:spPr>
        <a:xfrm>
          <a:off x="1397000" y="138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65304</xdr:rowOff>
    </xdr:from>
    <xdr:ext cx="762000" cy="259045"/>
    <xdr:sp macro="" textlink="">
      <xdr:nvSpPr>
        <xdr:cNvPr id="222" name="テキスト ボックス 221"/>
        <xdr:cNvSpPr txBox="1"/>
      </xdr:nvSpPr>
      <xdr:spPr>
        <a:xfrm>
          <a:off x="1066800" y="1360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春日部市職員定員管理計画等の着実な実施、及び給与適正化に努めているところであり、類似団体内平均値に対し</a:t>
          </a:r>
          <a:r>
            <a:rPr lang="en-US" altLang="ja-JP" sz="1300">
              <a:solidFill>
                <a:schemeClr val="dk1"/>
              </a:solidFill>
              <a:effectLst/>
              <a:latin typeface="+mn-lt"/>
              <a:ea typeface="+mn-ea"/>
              <a:cs typeface="+mn-cs"/>
            </a:rPr>
            <a:t>0.9</a:t>
          </a:r>
          <a:r>
            <a:rPr lang="ja-JP" altLang="ja-JP" sz="1300">
              <a:solidFill>
                <a:schemeClr val="dk1"/>
              </a:solidFill>
              <a:effectLst/>
              <a:latin typeface="+mn-lt"/>
              <a:ea typeface="+mn-ea"/>
              <a:cs typeface="+mn-cs"/>
            </a:rPr>
            <a:t>ポイント下回っており低い水準となっている。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また、平成</a:t>
          </a:r>
          <a:r>
            <a:rPr lang="en-US" altLang="ja-JP" sz="1300">
              <a:solidFill>
                <a:schemeClr val="dk1"/>
              </a:solidFill>
              <a:effectLst/>
              <a:latin typeface="+mn-lt"/>
              <a:ea typeface="+mn-ea"/>
              <a:cs typeface="+mn-cs"/>
            </a:rPr>
            <a:t>19</a:t>
          </a:r>
          <a:r>
            <a:rPr lang="ja-JP" altLang="ja-JP" sz="1300">
              <a:solidFill>
                <a:schemeClr val="dk1"/>
              </a:solidFill>
              <a:effectLst/>
              <a:latin typeface="+mn-lt"/>
              <a:ea typeface="+mn-ea"/>
              <a:cs typeface="+mn-cs"/>
            </a:rPr>
            <a:t>年度から年功的な給与上昇を抑制しつつ、国の人事院勧告に準拠した給与改定を行っているところであり、今後においてもより一層の給与の適正化に努めていく。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83</xdr:row>
      <xdr:rowOff>12700</xdr:rowOff>
    </xdr:to>
    <xdr:cxnSp macro="">
      <xdr:nvCxnSpPr>
        <xdr:cNvPr id="256" name="直線コネクタ 255"/>
        <xdr:cNvCxnSpPr/>
      </xdr:nvCxnSpPr>
      <xdr:spPr>
        <a:xfrm>
          <a:off x="16179800" y="1414921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7"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82</xdr:row>
      <xdr:rowOff>170745</xdr:rowOff>
    </xdr:to>
    <xdr:cxnSp macro="">
      <xdr:nvCxnSpPr>
        <xdr:cNvPr id="259" name="直線コネクタ 258"/>
        <xdr:cNvCxnSpPr/>
      </xdr:nvCxnSpPr>
      <xdr:spPr>
        <a:xfrm flipV="1">
          <a:off x="15290800" y="141492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170745</xdr:rowOff>
    </xdr:from>
    <xdr:to>
      <xdr:col>22</xdr:col>
      <xdr:colOff>203200</xdr:colOff>
      <xdr:row>89</xdr:row>
      <xdr:rowOff>2822</xdr:rowOff>
    </xdr:to>
    <xdr:cxnSp macro="">
      <xdr:nvCxnSpPr>
        <xdr:cNvPr id="262" name="直線コネクタ 261"/>
        <xdr:cNvCxnSpPr/>
      </xdr:nvCxnSpPr>
      <xdr:spPr>
        <a:xfrm flipV="1">
          <a:off x="14401800" y="14229645"/>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2822</xdr:rowOff>
    </xdr:from>
    <xdr:to>
      <xdr:col>21</xdr:col>
      <xdr:colOff>0</xdr:colOff>
      <xdr:row>89</xdr:row>
      <xdr:rowOff>56445</xdr:rowOff>
    </xdr:to>
    <xdr:cxnSp macro="">
      <xdr:nvCxnSpPr>
        <xdr:cNvPr id="265" name="直線コネクタ 264"/>
        <xdr:cNvCxnSpPr/>
      </xdr:nvCxnSpPr>
      <xdr:spPr>
        <a:xfrm flipV="1">
          <a:off x="13512800" y="152618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7" name="テキスト ボックス 266"/>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5" name="円/楕円 274"/>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6"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277" name="円/楕円 276"/>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78" name="テキスト ボックス 277"/>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119945</xdr:rowOff>
    </xdr:from>
    <xdr:to>
      <xdr:col>22</xdr:col>
      <xdr:colOff>254000</xdr:colOff>
      <xdr:row>83</xdr:row>
      <xdr:rowOff>50095</xdr:rowOff>
    </xdr:to>
    <xdr:sp macro="" textlink="">
      <xdr:nvSpPr>
        <xdr:cNvPr id="279" name="円/楕円 278"/>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80" name="テキスト ボックス 279"/>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123472</xdr:rowOff>
    </xdr:from>
    <xdr:to>
      <xdr:col>21</xdr:col>
      <xdr:colOff>50800</xdr:colOff>
      <xdr:row>89</xdr:row>
      <xdr:rowOff>53622</xdr:rowOff>
    </xdr:to>
    <xdr:sp macro="" textlink="">
      <xdr:nvSpPr>
        <xdr:cNvPr id="281" name="円/楕円 280"/>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63799</xdr:rowOff>
    </xdr:from>
    <xdr:ext cx="762000" cy="259045"/>
    <xdr:sp macro="" textlink="">
      <xdr:nvSpPr>
        <xdr:cNvPr id="282" name="テキスト ボックス 281"/>
        <xdr:cNvSpPr txBox="1"/>
      </xdr:nvSpPr>
      <xdr:spPr>
        <a:xfrm>
          <a:off x="14020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5645</xdr:rowOff>
    </xdr:from>
    <xdr:to>
      <xdr:col>19</xdr:col>
      <xdr:colOff>533400</xdr:colOff>
      <xdr:row>89</xdr:row>
      <xdr:rowOff>107245</xdr:rowOff>
    </xdr:to>
    <xdr:sp macro="" textlink="">
      <xdr:nvSpPr>
        <xdr:cNvPr id="283" name="円/楕円 282"/>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117422</xdr:rowOff>
    </xdr:from>
    <xdr:ext cx="762000" cy="259045"/>
    <xdr:sp macro="" textlink="">
      <xdr:nvSpPr>
        <xdr:cNvPr id="284" name="テキスト ボックス 283"/>
        <xdr:cNvSpPr txBox="1"/>
      </xdr:nvSpPr>
      <xdr:spPr>
        <a:xfrm>
          <a:off x="13131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年度から平成</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年度までの</a:t>
          </a:r>
          <a:r>
            <a:rPr lang="en-US" altLang="ja-JP" sz="1300">
              <a:solidFill>
                <a:schemeClr val="dk1"/>
              </a:solidFill>
              <a:effectLst/>
              <a:latin typeface="+mn-lt"/>
              <a:ea typeface="+mn-ea"/>
              <a:cs typeface="+mn-cs"/>
            </a:rPr>
            <a:t>5</a:t>
          </a:r>
          <a:r>
            <a:rPr lang="ja-JP" altLang="ja-JP" sz="1300">
              <a:solidFill>
                <a:schemeClr val="dk1"/>
              </a:solidFill>
              <a:effectLst/>
              <a:latin typeface="+mn-lt"/>
              <a:ea typeface="+mn-ea"/>
              <a:cs typeface="+mn-cs"/>
            </a:rPr>
            <a:t>年間を計画期間とする「春日部市職員定員管理計画」により、職員数を維持することを基本とした定員管理を行っているが、新病院建設に伴い医療職の充実を図ったこと等の理由で、平成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4</a:t>
          </a:r>
          <a:r>
            <a:rPr lang="ja-JP" altLang="ja-JP" sz="1300">
              <a:solidFill>
                <a:schemeClr val="dk1"/>
              </a:solidFill>
              <a:effectLst/>
              <a:latin typeface="+mn-lt"/>
              <a:ea typeface="+mn-ea"/>
              <a:cs typeface="+mn-cs"/>
            </a:rPr>
            <a:t>月</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日現在の職員数は、前年度から</a:t>
          </a:r>
          <a:r>
            <a:rPr lang="en-US" altLang="ja-JP" sz="1300">
              <a:solidFill>
                <a:schemeClr val="dk1"/>
              </a:solidFill>
              <a:effectLst/>
              <a:latin typeface="+mn-lt"/>
              <a:ea typeface="+mn-ea"/>
              <a:cs typeface="+mn-cs"/>
            </a:rPr>
            <a:t>12</a:t>
          </a:r>
          <a:r>
            <a:rPr lang="ja-JP" altLang="ja-JP" sz="1300">
              <a:solidFill>
                <a:schemeClr val="dk1"/>
              </a:solidFill>
              <a:effectLst/>
              <a:latin typeface="+mn-lt"/>
              <a:ea typeface="+mn-ea"/>
              <a:cs typeface="+mn-cs"/>
            </a:rPr>
            <a:t>名増の</a:t>
          </a:r>
          <a:r>
            <a:rPr lang="en-US" altLang="ja-JP" sz="1300">
              <a:solidFill>
                <a:schemeClr val="dk1"/>
              </a:solidFill>
              <a:effectLst/>
              <a:latin typeface="+mn-lt"/>
              <a:ea typeface="+mn-ea"/>
              <a:cs typeface="+mn-cs"/>
            </a:rPr>
            <a:t>1,848</a:t>
          </a:r>
          <a:r>
            <a:rPr lang="ja-JP" altLang="ja-JP" sz="1300">
              <a:solidFill>
                <a:schemeClr val="dk1"/>
              </a:solidFill>
              <a:effectLst/>
              <a:latin typeface="+mn-lt"/>
              <a:ea typeface="+mn-ea"/>
              <a:cs typeface="+mn-cs"/>
            </a:rPr>
            <a:t>人となっている。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なお、本市の人口千人当たりの職員数については、平成</a:t>
          </a:r>
          <a:r>
            <a:rPr lang="en-US" altLang="ja-JP" sz="1300">
              <a:solidFill>
                <a:schemeClr val="dk1"/>
              </a:solidFill>
              <a:effectLst/>
              <a:latin typeface="+mn-lt"/>
              <a:ea typeface="+mn-ea"/>
              <a:cs typeface="+mn-cs"/>
            </a:rPr>
            <a:t>27</a:t>
          </a:r>
          <a:r>
            <a:rPr lang="ja-JP" altLang="ja-JP" sz="1300">
              <a:solidFill>
                <a:schemeClr val="dk1"/>
              </a:solidFill>
              <a:effectLst/>
              <a:latin typeface="+mn-lt"/>
              <a:ea typeface="+mn-ea"/>
              <a:cs typeface="+mn-cs"/>
            </a:rPr>
            <a:t>年度は</a:t>
          </a:r>
          <a:r>
            <a:rPr lang="en-US" altLang="ja-JP" sz="1300">
              <a:solidFill>
                <a:schemeClr val="dk1"/>
              </a:solidFill>
              <a:effectLst/>
              <a:latin typeface="+mn-lt"/>
              <a:ea typeface="+mn-ea"/>
              <a:cs typeface="+mn-cs"/>
            </a:rPr>
            <a:t>5.41</a:t>
          </a:r>
          <a:r>
            <a:rPr lang="ja-JP" altLang="ja-JP" sz="1300">
              <a:solidFill>
                <a:schemeClr val="dk1"/>
              </a:solidFill>
              <a:effectLst/>
              <a:latin typeface="+mn-lt"/>
              <a:ea typeface="+mn-ea"/>
              <a:cs typeface="+mn-cs"/>
            </a:rPr>
            <a:t>人と前年度より</a:t>
          </a:r>
          <a:r>
            <a:rPr lang="en-US" altLang="ja-JP" sz="1300">
              <a:solidFill>
                <a:schemeClr val="dk1"/>
              </a:solidFill>
              <a:effectLst/>
              <a:latin typeface="+mn-lt"/>
              <a:ea typeface="+mn-ea"/>
              <a:cs typeface="+mn-cs"/>
            </a:rPr>
            <a:t>0.01</a:t>
          </a:r>
          <a:r>
            <a:rPr lang="ja-JP" altLang="ja-JP" sz="1300">
              <a:solidFill>
                <a:schemeClr val="dk1"/>
              </a:solidFill>
              <a:effectLst/>
              <a:latin typeface="+mn-lt"/>
              <a:ea typeface="+mn-ea"/>
              <a:cs typeface="+mn-cs"/>
            </a:rPr>
            <a:t>人減少し、類似団体内平均値を継続して下回っている状況である。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今後も「春日部市職員定員管理計画」に基づき、適正な定員管理を進めていく。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132262</xdr:rowOff>
    </xdr:from>
    <xdr:to>
      <xdr:col>24</xdr:col>
      <xdr:colOff>558800</xdr:colOff>
      <xdr:row>60</xdr:row>
      <xdr:rowOff>135709</xdr:rowOff>
    </xdr:to>
    <xdr:cxnSp macro="">
      <xdr:nvCxnSpPr>
        <xdr:cNvPr id="321" name="直線コネクタ 320"/>
        <xdr:cNvCxnSpPr/>
      </xdr:nvCxnSpPr>
      <xdr:spPr>
        <a:xfrm flipV="1">
          <a:off x="16179800" y="1041926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2"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125367</xdr:rowOff>
    </xdr:from>
    <xdr:to>
      <xdr:col>23</xdr:col>
      <xdr:colOff>406400</xdr:colOff>
      <xdr:row>60</xdr:row>
      <xdr:rowOff>135709</xdr:rowOff>
    </xdr:to>
    <xdr:cxnSp macro="">
      <xdr:nvCxnSpPr>
        <xdr:cNvPr id="324" name="直線コネクタ 323"/>
        <xdr:cNvCxnSpPr/>
      </xdr:nvCxnSpPr>
      <xdr:spPr>
        <a:xfrm>
          <a:off x="15290800" y="1041236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6" name="テキスト ボックス 325"/>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118473</xdr:rowOff>
    </xdr:from>
    <xdr:to>
      <xdr:col>22</xdr:col>
      <xdr:colOff>203200</xdr:colOff>
      <xdr:row>60</xdr:row>
      <xdr:rowOff>125367</xdr:rowOff>
    </xdr:to>
    <xdr:cxnSp macro="">
      <xdr:nvCxnSpPr>
        <xdr:cNvPr id="327" name="直線コネクタ 326"/>
        <xdr:cNvCxnSpPr/>
      </xdr:nvCxnSpPr>
      <xdr:spPr>
        <a:xfrm>
          <a:off x="14401800" y="104054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29" name="テキスト ボックス 328"/>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118473</xdr:rowOff>
    </xdr:from>
    <xdr:to>
      <xdr:col>21</xdr:col>
      <xdr:colOff>0</xdr:colOff>
      <xdr:row>60</xdr:row>
      <xdr:rowOff>146050</xdr:rowOff>
    </xdr:to>
    <xdr:cxnSp macro="">
      <xdr:nvCxnSpPr>
        <xdr:cNvPr id="330" name="直線コネクタ 329"/>
        <xdr:cNvCxnSpPr/>
      </xdr:nvCxnSpPr>
      <xdr:spPr>
        <a:xfrm flipV="1">
          <a:off x="13512800" y="1040547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2" name="テキスト ボックス 331"/>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4" name="テキスト ボックス 333"/>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81462</xdr:rowOff>
    </xdr:from>
    <xdr:to>
      <xdr:col>24</xdr:col>
      <xdr:colOff>609600</xdr:colOff>
      <xdr:row>61</xdr:row>
      <xdr:rowOff>11612</xdr:rowOff>
    </xdr:to>
    <xdr:sp macro="" textlink="">
      <xdr:nvSpPr>
        <xdr:cNvPr id="340" name="円/楕円 339"/>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97989</xdr:rowOff>
    </xdr:from>
    <xdr:ext cx="762000" cy="259045"/>
    <xdr:sp macro="" textlink="">
      <xdr:nvSpPr>
        <xdr:cNvPr id="341" name="定員管理の状況該当値テキスト"/>
        <xdr:cNvSpPr txBox="1"/>
      </xdr:nvSpPr>
      <xdr:spPr>
        <a:xfrm>
          <a:off x="17106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84909</xdr:rowOff>
    </xdr:from>
    <xdr:to>
      <xdr:col>23</xdr:col>
      <xdr:colOff>457200</xdr:colOff>
      <xdr:row>61</xdr:row>
      <xdr:rowOff>15059</xdr:rowOff>
    </xdr:to>
    <xdr:sp macro="" textlink="">
      <xdr:nvSpPr>
        <xdr:cNvPr id="342" name="円/楕円 341"/>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25236</xdr:rowOff>
    </xdr:from>
    <xdr:ext cx="736600" cy="259045"/>
    <xdr:sp macro="" textlink="">
      <xdr:nvSpPr>
        <xdr:cNvPr id="343" name="テキスト ボックス 342"/>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74567</xdr:rowOff>
    </xdr:from>
    <xdr:to>
      <xdr:col>22</xdr:col>
      <xdr:colOff>254000</xdr:colOff>
      <xdr:row>61</xdr:row>
      <xdr:rowOff>4717</xdr:rowOff>
    </xdr:to>
    <xdr:sp macro="" textlink="">
      <xdr:nvSpPr>
        <xdr:cNvPr id="344" name="円/楕円 343"/>
        <xdr:cNvSpPr/>
      </xdr:nvSpPr>
      <xdr:spPr>
        <a:xfrm>
          <a:off x="15240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45" name="テキスト ボックス 344"/>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67673</xdr:rowOff>
    </xdr:from>
    <xdr:to>
      <xdr:col>21</xdr:col>
      <xdr:colOff>50800</xdr:colOff>
      <xdr:row>60</xdr:row>
      <xdr:rowOff>169273</xdr:rowOff>
    </xdr:to>
    <xdr:sp macro="" textlink="">
      <xdr:nvSpPr>
        <xdr:cNvPr id="346" name="円/楕円 345"/>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47" name="テキスト ボックス 346"/>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95250</xdr:rowOff>
    </xdr:from>
    <xdr:to>
      <xdr:col>19</xdr:col>
      <xdr:colOff>533400</xdr:colOff>
      <xdr:row>61</xdr:row>
      <xdr:rowOff>25400</xdr:rowOff>
    </xdr:to>
    <xdr:sp macro="" textlink="">
      <xdr:nvSpPr>
        <xdr:cNvPr id="348" name="円/楕円 347"/>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35577</xdr:rowOff>
    </xdr:from>
    <xdr:ext cx="762000" cy="259045"/>
    <xdr:sp macro="" textlink="">
      <xdr:nvSpPr>
        <xdr:cNvPr id="349" name="テキスト ボックス 348"/>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年度の実質公債費比率は</a:t>
          </a:r>
          <a:r>
            <a:rPr kumimoji="1" lang="en-US" altLang="ja-JP" sz="1300">
              <a:latin typeface="ＭＳ Ｐゴシック"/>
            </a:rPr>
            <a:t>6.7</a:t>
          </a:r>
          <a:r>
            <a:rPr kumimoji="1" lang="ja-JP" altLang="en-US" sz="1300">
              <a:latin typeface="ＭＳ Ｐゴシック"/>
            </a:rPr>
            <a:t>％で、前年度と比較して</a:t>
          </a:r>
          <a:r>
            <a:rPr kumimoji="1" lang="en-US" altLang="ja-JP" sz="1300">
              <a:latin typeface="ＭＳ Ｐゴシック"/>
            </a:rPr>
            <a:t>0.9</a:t>
          </a:r>
          <a:r>
            <a:rPr kumimoji="1" lang="ja-JP" altLang="en-US" sz="1300">
              <a:latin typeface="ＭＳ Ｐゴシック"/>
            </a:rPr>
            <a:t>ポイントの減となったものの、類似団体平均を</a:t>
          </a:r>
          <a:r>
            <a:rPr kumimoji="1" lang="en-US" altLang="ja-JP" sz="1300">
              <a:latin typeface="ＭＳ Ｐゴシック"/>
            </a:rPr>
            <a:t>0.4</a:t>
          </a:r>
          <a:r>
            <a:rPr kumimoji="1" lang="ja-JP" altLang="en-US" sz="1300">
              <a:latin typeface="ＭＳ Ｐゴシック"/>
            </a:rPr>
            <a:t>ポイント上回っている。</a:t>
          </a:r>
        </a:p>
        <a:p>
          <a:r>
            <a:rPr kumimoji="1" lang="ja-JP" altLang="en-US" sz="1300">
              <a:latin typeface="ＭＳ Ｐゴシック"/>
            </a:rPr>
            <a:t>　実質公債費比率は３か年の平均値のため、平成</a:t>
          </a:r>
          <a:r>
            <a:rPr kumimoji="1" lang="en-US" altLang="ja-JP" sz="1300">
              <a:latin typeface="ＭＳ Ｐゴシック"/>
            </a:rPr>
            <a:t>24</a:t>
          </a:r>
          <a:r>
            <a:rPr kumimoji="1" lang="ja-JP" altLang="en-US" sz="1300">
              <a:latin typeface="ＭＳ Ｐゴシック"/>
            </a:rPr>
            <a:t>年度と平成</a:t>
          </a:r>
          <a:r>
            <a:rPr kumimoji="1" lang="en-US" altLang="ja-JP" sz="1300">
              <a:latin typeface="ＭＳ Ｐゴシック"/>
            </a:rPr>
            <a:t>27</a:t>
          </a:r>
          <a:r>
            <a:rPr kumimoji="1" lang="ja-JP" altLang="en-US" sz="1300">
              <a:latin typeface="ＭＳ Ｐゴシック"/>
            </a:rPr>
            <a:t>年度の数値を比較すると、過去の大規模事業に係る償還が終了したことによる公債費の減少や、基準財政需要額算入見込額の増加により、分子が減少したため、実質公債費比率の低下につながった。</a:t>
          </a:r>
        </a:p>
        <a:p>
          <a:r>
            <a:rPr kumimoji="1" lang="ja-JP" altLang="en-US" sz="1300">
              <a:latin typeface="ＭＳ Ｐゴシック"/>
            </a:rPr>
            <a:t>　今後も市債発行の抑制に努め、償還額の平準化を図っていく。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92287</xdr:rowOff>
    </xdr:from>
    <xdr:to>
      <xdr:col>24</xdr:col>
      <xdr:colOff>558800</xdr:colOff>
      <xdr:row>41</xdr:row>
      <xdr:rowOff>164677</xdr:rowOff>
    </xdr:to>
    <xdr:cxnSp macro="">
      <xdr:nvCxnSpPr>
        <xdr:cNvPr id="382" name="直線コネクタ 381"/>
        <xdr:cNvCxnSpPr/>
      </xdr:nvCxnSpPr>
      <xdr:spPr>
        <a:xfrm flipV="1">
          <a:off x="16179800" y="712173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25840</xdr:rowOff>
    </xdr:from>
    <xdr:ext cx="762000" cy="259045"/>
    <xdr:sp macro="" textlink="">
      <xdr:nvSpPr>
        <xdr:cNvPr id="383"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164677</xdr:rowOff>
    </xdr:from>
    <xdr:to>
      <xdr:col>23</xdr:col>
      <xdr:colOff>406400</xdr:colOff>
      <xdr:row>42</xdr:row>
      <xdr:rowOff>81704</xdr:rowOff>
    </xdr:to>
    <xdr:cxnSp macro="">
      <xdr:nvCxnSpPr>
        <xdr:cNvPr id="385" name="直線コネクタ 384"/>
        <xdr:cNvCxnSpPr/>
      </xdr:nvCxnSpPr>
      <xdr:spPr>
        <a:xfrm flipV="1">
          <a:off x="15290800" y="71941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87" name="テキスト ボックス 386"/>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42</xdr:row>
      <xdr:rowOff>146050</xdr:rowOff>
    </xdr:to>
    <xdr:cxnSp macro="">
      <xdr:nvCxnSpPr>
        <xdr:cNvPr id="388" name="直線コネクタ 387"/>
        <xdr:cNvCxnSpPr/>
      </xdr:nvCxnSpPr>
      <xdr:spPr>
        <a:xfrm flipV="1">
          <a:off x="14401800" y="72826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0" name="テキスト ボックス 389"/>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43</xdr:row>
      <xdr:rowOff>55033</xdr:rowOff>
    </xdr:to>
    <xdr:cxnSp macro="">
      <xdr:nvCxnSpPr>
        <xdr:cNvPr id="391" name="直線コネクタ 390"/>
        <xdr:cNvCxnSpPr/>
      </xdr:nvCxnSpPr>
      <xdr:spPr>
        <a:xfrm flipV="1">
          <a:off x="13512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5" name="テキスト ボックス 39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41487</xdr:rowOff>
    </xdr:from>
    <xdr:to>
      <xdr:col>24</xdr:col>
      <xdr:colOff>609600</xdr:colOff>
      <xdr:row>41</xdr:row>
      <xdr:rowOff>143087</xdr:rowOff>
    </xdr:to>
    <xdr:sp macro="" textlink="">
      <xdr:nvSpPr>
        <xdr:cNvPr id="401" name="円/楕円 400"/>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13564</xdr:rowOff>
    </xdr:from>
    <xdr:ext cx="762000" cy="259045"/>
    <xdr:sp macro="" textlink="">
      <xdr:nvSpPr>
        <xdr:cNvPr id="402" name="公債費負担の状況該当値テキスト"/>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113877</xdr:rowOff>
    </xdr:from>
    <xdr:to>
      <xdr:col>23</xdr:col>
      <xdr:colOff>457200</xdr:colOff>
      <xdr:row>42</xdr:row>
      <xdr:rowOff>44027</xdr:rowOff>
    </xdr:to>
    <xdr:sp macro="" textlink="">
      <xdr:nvSpPr>
        <xdr:cNvPr id="403" name="円/楕円 402"/>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28804</xdr:rowOff>
    </xdr:from>
    <xdr:ext cx="736600" cy="259045"/>
    <xdr:sp macro="" textlink="">
      <xdr:nvSpPr>
        <xdr:cNvPr id="404" name="テキスト ボックス 403"/>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405" name="円/楕円 404"/>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117281</xdr:rowOff>
    </xdr:from>
    <xdr:ext cx="762000" cy="259045"/>
    <xdr:sp macro="" textlink="">
      <xdr:nvSpPr>
        <xdr:cNvPr id="406" name="テキスト ボックス 405"/>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7" name="円/楕円 406"/>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08" name="テキスト ボックス 407"/>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4233</xdr:rowOff>
    </xdr:from>
    <xdr:to>
      <xdr:col>19</xdr:col>
      <xdr:colOff>533400</xdr:colOff>
      <xdr:row>43</xdr:row>
      <xdr:rowOff>105833</xdr:rowOff>
    </xdr:to>
    <xdr:sp macro="" textlink="">
      <xdr:nvSpPr>
        <xdr:cNvPr id="409" name="円/楕円 408"/>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90610</xdr:rowOff>
    </xdr:from>
    <xdr:ext cx="762000" cy="259045"/>
    <xdr:sp macro="" textlink="">
      <xdr:nvSpPr>
        <xdr:cNvPr id="410" name="テキスト ボックス 409"/>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年度の将来負担比率は</a:t>
          </a:r>
          <a:r>
            <a:rPr kumimoji="1" lang="en-US" altLang="ja-JP" sz="1300">
              <a:latin typeface="ＭＳ Ｐゴシック"/>
            </a:rPr>
            <a:t>47.6</a:t>
          </a:r>
          <a:r>
            <a:rPr kumimoji="1" lang="ja-JP" altLang="en-US" sz="1300">
              <a:latin typeface="ＭＳ Ｐゴシック"/>
            </a:rPr>
            <a:t>％で、前年度と比較して</a:t>
          </a:r>
          <a:r>
            <a:rPr kumimoji="1" lang="en-US" altLang="ja-JP" sz="1300">
              <a:latin typeface="ＭＳ Ｐゴシック"/>
            </a:rPr>
            <a:t>14.2</a:t>
          </a:r>
          <a:r>
            <a:rPr kumimoji="1" lang="ja-JP" altLang="en-US" sz="1300">
              <a:latin typeface="ＭＳ Ｐゴシック"/>
            </a:rPr>
            <a:t>ポイントの増となり、類似団体平均を</a:t>
          </a:r>
          <a:r>
            <a:rPr kumimoji="1" lang="en-US" altLang="ja-JP" sz="1300">
              <a:latin typeface="ＭＳ Ｐゴシック"/>
            </a:rPr>
            <a:t>10.2</a:t>
          </a:r>
          <a:r>
            <a:rPr kumimoji="1" lang="ja-JP" altLang="en-US" sz="1300">
              <a:latin typeface="ＭＳ Ｐゴシック"/>
            </a:rPr>
            <a:t>ポイント上回っている。</a:t>
          </a:r>
        </a:p>
        <a:p>
          <a:r>
            <a:rPr kumimoji="1" lang="ja-JP" altLang="en-US" sz="1300">
              <a:latin typeface="ＭＳ Ｐゴシック"/>
            </a:rPr>
            <a:t>　地方債現在高や公営企業債等繰入見込額の増加により、将来負担比率の分子となる将来負担額が増加したため、将来負担比率の上昇につながった。</a:t>
          </a:r>
        </a:p>
        <a:p>
          <a:r>
            <a:rPr kumimoji="1" lang="ja-JP" altLang="en-US" sz="1300">
              <a:latin typeface="ＭＳ Ｐゴシック"/>
            </a:rPr>
            <a:t>　今後は行財政改革を進め、公債費等義務的経費の削減を図り、財政健全化に努める。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125246</xdr:rowOff>
    </xdr:from>
    <xdr:to>
      <xdr:col>24</xdr:col>
      <xdr:colOff>558800</xdr:colOff>
      <xdr:row>16</xdr:row>
      <xdr:rowOff>116961</xdr:rowOff>
    </xdr:to>
    <xdr:cxnSp macro="">
      <xdr:nvCxnSpPr>
        <xdr:cNvPr id="446" name="直線コネクタ 445"/>
        <xdr:cNvCxnSpPr/>
      </xdr:nvCxnSpPr>
      <xdr:spPr>
        <a:xfrm>
          <a:off x="16179800" y="2696996"/>
          <a:ext cx="8382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7"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8" name="フローチャート : 判断 447"/>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125246</xdr:rowOff>
    </xdr:from>
    <xdr:to>
      <xdr:col>23</xdr:col>
      <xdr:colOff>406400</xdr:colOff>
      <xdr:row>15</xdr:row>
      <xdr:rowOff>144780</xdr:rowOff>
    </xdr:to>
    <xdr:cxnSp macro="">
      <xdr:nvCxnSpPr>
        <xdr:cNvPr id="449" name="直線コネクタ 448"/>
        <xdr:cNvCxnSpPr/>
      </xdr:nvCxnSpPr>
      <xdr:spPr>
        <a:xfrm flipV="1">
          <a:off x="15290800" y="269699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0" name="フローチャート : 判断 449"/>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123812</xdr:rowOff>
    </xdr:from>
    <xdr:ext cx="736600" cy="259045"/>
    <xdr:sp macro="" textlink="">
      <xdr:nvSpPr>
        <xdr:cNvPr id="451" name="テキスト ボックス 450"/>
        <xdr:cNvSpPr txBox="1"/>
      </xdr:nvSpPr>
      <xdr:spPr>
        <a:xfrm>
          <a:off x="15798800" y="286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144780</xdr:rowOff>
    </xdr:from>
    <xdr:to>
      <xdr:col>22</xdr:col>
      <xdr:colOff>203200</xdr:colOff>
      <xdr:row>16</xdr:row>
      <xdr:rowOff>52614</xdr:rowOff>
    </xdr:to>
    <xdr:cxnSp macro="">
      <xdr:nvCxnSpPr>
        <xdr:cNvPr id="452" name="直線コネクタ 451"/>
        <xdr:cNvCxnSpPr/>
      </xdr:nvCxnSpPr>
      <xdr:spPr>
        <a:xfrm flipV="1">
          <a:off x="14401800" y="271653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3" name="フローチャート : 判断 452"/>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54" name="テキスト ボックス 453"/>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52614</xdr:rowOff>
    </xdr:from>
    <xdr:to>
      <xdr:col>21</xdr:col>
      <xdr:colOff>0</xdr:colOff>
      <xdr:row>17</xdr:row>
      <xdr:rowOff>39733</xdr:rowOff>
    </xdr:to>
    <xdr:cxnSp macro="">
      <xdr:nvCxnSpPr>
        <xdr:cNvPr id="455" name="直線コネクタ 454"/>
        <xdr:cNvCxnSpPr/>
      </xdr:nvCxnSpPr>
      <xdr:spPr>
        <a:xfrm flipV="1">
          <a:off x="13512800" y="279581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6" name="フローチャート : 判断 455"/>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98291</xdr:rowOff>
    </xdr:from>
    <xdr:ext cx="762000" cy="259045"/>
    <xdr:sp macro="" textlink="">
      <xdr:nvSpPr>
        <xdr:cNvPr id="457" name="テキスト ボックス 456"/>
        <xdr:cNvSpPr txBox="1"/>
      </xdr:nvSpPr>
      <xdr:spPr>
        <a:xfrm>
          <a:off x="14020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8" name="フローチャート : 判断 457"/>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152296</xdr:rowOff>
    </xdr:from>
    <xdr:ext cx="762000" cy="259045"/>
    <xdr:sp macro="" textlink="">
      <xdr:nvSpPr>
        <xdr:cNvPr id="459" name="テキスト ボックス 458"/>
        <xdr:cNvSpPr txBox="1"/>
      </xdr:nvSpPr>
      <xdr:spPr>
        <a:xfrm>
          <a:off x="13131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66161</xdr:rowOff>
    </xdr:from>
    <xdr:to>
      <xdr:col>24</xdr:col>
      <xdr:colOff>609600</xdr:colOff>
      <xdr:row>16</xdr:row>
      <xdr:rowOff>167761</xdr:rowOff>
    </xdr:to>
    <xdr:sp macro="" textlink="">
      <xdr:nvSpPr>
        <xdr:cNvPr id="465" name="円/楕円 464"/>
        <xdr:cNvSpPr/>
      </xdr:nvSpPr>
      <xdr:spPr>
        <a:xfrm>
          <a:off x="16967200" y="2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38238</xdr:rowOff>
    </xdr:from>
    <xdr:ext cx="762000" cy="259045"/>
    <xdr:sp macro="" textlink="">
      <xdr:nvSpPr>
        <xdr:cNvPr id="466" name="将来負担の状況該当値テキスト"/>
        <xdr:cNvSpPr txBox="1"/>
      </xdr:nvSpPr>
      <xdr:spPr>
        <a:xfrm>
          <a:off x="17106900" y="278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74446</xdr:rowOff>
    </xdr:from>
    <xdr:to>
      <xdr:col>23</xdr:col>
      <xdr:colOff>457200</xdr:colOff>
      <xdr:row>16</xdr:row>
      <xdr:rowOff>4596</xdr:rowOff>
    </xdr:to>
    <xdr:sp macro="" textlink="">
      <xdr:nvSpPr>
        <xdr:cNvPr id="467" name="円/楕円 466"/>
        <xdr:cNvSpPr/>
      </xdr:nvSpPr>
      <xdr:spPr>
        <a:xfrm>
          <a:off x="16129000" y="26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14773</xdr:rowOff>
    </xdr:from>
    <xdr:ext cx="736600" cy="259045"/>
    <xdr:sp macro="" textlink="">
      <xdr:nvSpPr>
        <xdr:cNvPr id="468" name="テキスト ボックス 467"/>
        <xdr:cNvSpPr txBox="1"/>
      </xdr:nvSpPr>
      <xdr:spPr>
        <a:xfrm>
          <a:off x="15798800" y="241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93980</xdr:rowOff>
    </xdr:from>
    <xdr:to>
      <xdr:col>22</xdr:col>
      <xdr:colOff>254000</xdr:colOff>
      <xdr:row>16</xdr:row>
      <xdr:rowOff>24130</xdr:rowOff>
    </xdr:to>
    <xdr:sp macro="" textlink="">
      <xdr:nvSpPr>
        <xdr:cNvPr id="469" name="円/楕円 468"/>
        <xdr:cNvSpPr/>
      </xdr:nvSpPr>
      <xdr:spPr>
        <a:xfrm>
          <a:off x="15240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34307</xdr:rowOff>
    </xdr:from>
    <xdr:ext cx="762000" cy="259045"/>
    <xdr:sp macro="" textlink="">
      <xdr:nvSpPr>
        <xdr:cNvPr id="470" name="テキスト ボックス 469"/>
        <xdr:cNvSpPr txBox="1"/>
      </xdr:nvSpPr>
      <xdr:spPr>
        <a:xfrm>
          <a:off x="14909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1814</xdr:rowOff>
    </xdr:from>
    <xdr:to>
      <xdr:col>21</xdr:col>
      <xdr:colOff>50800</xdr:colOff>
      <xdr:row>16</xdr:row>
      <xdr:rowOff>103414</xdr:rowOff>
    </xdr:to>
    <xdr:sp macro="" textlink="">
      <xdr:nvSpPr>
        <xdr:cNvPr id="471" name="円/楕円 470"/>
        <xdr:cNvSpPr/>
      </xdr:nvSpPr>
      <xdr:spPr>
        <a:xfrm>
          <a:off x="14351000" y="27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113591</xdr:rowOff>
    </xdr:from>
    <xdr:ext cx="762000" cy="259045"/>
    <xdr:sp macro="" textlink="">
      <xdr:nvSpPr>
        <xdr:cNvPr id="472" name="テキスト ボックス 471"/>
        <xdr:cNvSpPr txBox="1"/>
      </xdr:nvSpPr>
      <xdr:spPr>
        <a:xfrm>
          <a:off x="14020800" y="251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160383</xdr:rowOff>
    </xdr:from>
    <xdr:to>
      <xdr:col>19</xdr:col>
      <xdr:colOff>533400</xdr:colOff>
      <xdr:row>17</xdr:row>
      <xdr:rowOff>90533</xdr:rowOff>
    </xdr:to>
    <xdr:sp macro="" textlink="">
      <xdr:nvSpPr>
        <xdr:cNvPr id="473" name="円/楕円 472"/>
        <xdr:cNvSpPr/>
      </xdr:nvSpPr>
      <xdr:spPr>
        <a:xfrm>
          <a:off x="13462000" y="29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100710</xdr:rowOff>
    </xdr:from>
    <xdr:ext cx="762000" cy="259045"/>
    <xdr:sp macro="" textlink="">
      <xdr:nvSpPr>
        <xdr:cNvPr id="474" name="テキスト ボックス 473"/>
        <xdr:cNvSpPr txBox="1"/>
      </xdr:nvSpPr>
      <xdr:spPr>
        <a:xfrm>
          <a:off x="13131800" y="267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236,975
233,897
66.00
74,084,640
71,018,135
2,722,450
42,371,013
71,534,538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ea"/>
              <a:ea typeface="+mn-ea"/>
              <a:cs typeface="+mn-cs"/>
            </a:rPr>
            <a:t>　人件費に係る経常収支比率は類似団体平均値と同じ値であったが、前年度との比較では</a:t>
          </a:r>
          <a:r>
            <a:rPr lang="en-US" altLang="ja-JP" sz="1200">
              <a:solidFill>
                <a:schemeClr val="dk1"/>
              </a:solidFill>
              <a:effectLst/>
              <a:latin typeface="+mn-ea"/>
              <a:ea typeface="+mn-ea"/>
              <a:cs typeface="+mn-cs"/>
            </a:rPr>
            <a:t>0.4</a:t>
          </a:r>
          <a:r>
            <a:rPr lang="ja-JP" altLang="en-US" sz="1200">
              <a:solidFill>
                <a:schemeClr val="dk1"/>
              </a:solidFill>
              <a:effectLst/>
              <a:latin typeface="+mn-ea"/>
              <a:ea typeface="+mn-ea"/>
              <a:cs typeface="+mn-cs"/>
            </a:rPr>
            <a:t>ポイント減少となった。</a:t>
          </a:r>
        </a:p>
        <a:p>
          <a:r>
            <a:rPr lang="ja-JP" altLang="en-US" sz="1200">
              <a:solidFill>
                <a:schemeClr val="dk1"/>
              </a:solidFill>
              <a:effectLst/>
              <a:latin typeface="+mn-ea"/>
              <a:ea typeface="+mn-ea"/>
              <a:cs typeface="+mn-cs"/>
            </a:rPr>
            <a:t>また、平成</a:t>
          </a:r>
          <a:r>
            <a:rPr lang="en-US" altLang="ja-JP" sz="1200">
              <a:solidFill>
                <a:schemeClr val="dk1"/>
              </a:solidFill>
              <a:effectLst/>
              <a:latin typeface="+mn-ea"/>
              <a:ea typeface="+mn-ea"/>
              <a:cs typeface="+mn-cs"/>
            </a:rPr>
            <a:t>19</a:t>
          </a:r>
          <a:r>
            <a:rPr lang="ja-JP" altLang="en-US" sz="1200">
              <a:solidFill>
                <a:schemeClr val="dk1"/>
              </a:solidFill>
              <a:effectLst/>
              <a:latin typeface="+mn-ea"/>
              <a:ea typeface="+mn-ea"/>
              <a:cs typeface="+mn-cs"/>
            </a:rPr>
            <a:t>年度から年功的な給与上昇を抑制したこと、及び春日部市職員定員管理計画等の着実な実施をしているものの、国家公務員に準じて給与改定を実施したことにより普通会計人件費全体としては</a:t>
          </a:r>
          <a:r>
            <a:rPr lang="en-US" altLang="ja-JP" sz="1200">
              <a:solidFill>
                <a:schemeClr val="dk1"/>
              </a:solidFill>
              <a:effectLst/>
              <a:latin typeface="+mn-ea"/>
              <a:ea typeface="+mn-ea"/>
              <a:cs typeface="+mn-cs"/>
            </a:rPr>
            <a:t>200</a:t>
          </a:r>
          <a:r>
            <a:rPr lang="ja-JP" altLang="en-US" sz="1200">
              <a:solidFill>
                <a:schemeClr val="dk1"/>
              </a:solidFill>
              <a:effectLst/>
              <a:latin typeface="+mn-ea"/>
              <a:ea typeface="+mn-ea"/>
              <a:cs typeface="+mn-cs"/>
            </a:rPr>
            <a:t>百万円増加した。現在、民間でも実施可能な部分については、指定管理者制度の導入などを進めているところであり、今後はコスト削減の効果が現れてくる見込みである。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132443</xdr:rowOff>
    </xdr:to>
    <xdr:cxnSp macro="">
      <xdr:nvCxnSpPr>
        <xdr:cNvPr id="68" name="直線コネクタ 67"/>
        <xdr:cNvCxnSpPr/>
      </xdr:nvCxnSpPr>
      <xdr:spPr>
        <a:xfrm flipV="1">
          <a:off x="3987800" y="6261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99786</xdr:rowOff>
    </xdr:from>
    <xdr:to>
      <xdr:col>5</xdr:col>
      <xdr:colOff>549275</xdr:colOff>
      <xdr:row>36</xdr:row>
      <xdr:rowOff>132443</xdr:rowOff>
    </xdr:to>
    <xdr:cxnSp macro="">
      <xdr:nvCxnSpPr>
        <xdr:cNvPr id="71" name="直線コネクタ 70"/>
        <xdr:cNvCxnSpPr/>
      </xdr:nvCxnSpPr>
      <xdr:spPr>
        <a:xfrm>
          <a:off x="3098800" y="627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99786</xdr:rowOff>
    </xdr:from>
    <xdr:to>
      <xdr:col>4</xdr:col>
      <xdr:colOff>346075</xdr:colOff>
      <xdr:row>37</xdr:row>
      <xdr:rowOff>26307</xdr:rowOff>
    </xdr:to>
    <xdr:cxnSp macro="">
      <xdr:nvCxnSpPr>
        <xdr:cNvPr id="74" name="直線コネクタ 73"/>
        <xdr:cNvCxnSpPr/>
      </xdr:nvCxnSpPr>
      <xdr:spPr>
        <a:xfrm flipV="1">
          <a:off x="2209800" y="6271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6" name="テキスト ボックス 75"/>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37</xdr:row>
      <xdr:rowOff>124278</xdr:rowOff>
    </xdr:to>
    <xdr:cxnSp macro="">
      <xdr:nvCxnSpPr>
        <xdr:cNvPr id="77" name="直線コネクタ 76"/>
        <xdr:cNvCxnSpPr/>
      </xdr:nvCxnSpPr>
      <xdr:spPr>
        <a:xfrm flipV="1">
          <a:off x="1320800" y="6369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7" name="円/楕円 86"/>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8"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81643</xdr:rowOff>
    </xdr:from>
    <xdr:to>
      <xdr:col>5</xdr:col>
      <xdr:colOff>600075</xdr:colOff>
      <xdr:row>37</xdr:row>
      <xdr:rowOff>11793</xdr:rowOff>
    </xdr:to>
    <xdr:sp macro="" textlink="">
      <xdr:nvSpPr>
        <xdr:cNvPr id="89" name="円/楕円 88"/>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90" name="テキスト ボックス 89"/>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48986</xdr:rowOff>
    </xdr:from>
    <xdr:to>
      <xdr:col>4</xdr:col>
      <xdr:colOff>396875</xdr:colOff>
      <xdr:row>36</xdr:row>
      <xdr:rowOff>150586</xdr:rowOff>
    </xdr:to>
    <xdr:sp macro="" textlink="">
      <xdr:nvSpPr>
        <xdr:cNvPr id="91" name="円/楕円 90"/>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160763</xdr:rowOff>
    </xdr:from>
    <xdr:ext cx="762000" cy="259045"/>
    <xdr:sp macro="" textlink="">
      <xdr:nvSpPr>
        <xdr:cNvPr id="92" name="テキスト ボックス 91"/>
        <xdr:cNvSpPr txBox="1"/>
      </xdr:nvSpPr>
      <xdr:spPr>
        <a:xfrm>
          <a:off x="2717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146957</xdr:rowOff>
    </xdr:from>
    <xdr:to>
      <xdr:col>3</xdr:col>
      <xdr:colOff>193675</xdr:colOff>
      <xdr:row>37</xdr:row>
      <xdr:rowOff>77107</xdr:rowOff>
    </xdr:to>
    <xdr:sp macro="" textlink="">
      <xdr:nvSpPr>
        <xdr:cNvPr id="93" name="円/楕円 92"/>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87284</xdr:rowOff>
    </xdr:from>
    <xdr:ext cx="762000" cy="259045"/>
    <xdr:sp macro="" textlink="">
      <xdr:nvSpPr>
        <xdr:cNvPr id="94" name="テキスト ボックス 93"/>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73478</xdr:rowOff>
    </xdr:from>
    <xdr:to>
      <xdr:col>1</xdr:col>
      <xdr:colOff>676275</xdr:colOff>
      <xdr:row>38</xdr:row>
      <xdr:rowOff>3628</xdr:rowOff>
    </xdr:to>
    <xdr:sp macro="" textlink="">
      <xdr:nvSpPr>
        <xdr:cNvPr id="95" name="円/楕円 94"/>
        <xdr:cNvSpPr/>
      </xdr:nvSpPr>
      <xdr:spPr>
        <a:xfrm>
          <a:off x="127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13805</xdr:rowOff>
    </xdr:from>
    <xdr:ext cx="762000" cy="259045"/>
    <xdr:sp macro="" textlink="">
      <xdr:nvSpPr>
        <xdr:cNvPr id="96" name="テキスト ボックス 95"/>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年度はマイナンバー制度対応電算業務委託の実施により委託料が増加し、物件費全体では前年度と比較して</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190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百万円の増となったものの、地方消費税交付金等の経常一般財源収入が前年度と比較して大きく増加した結果、経常収支比率は前年度から</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ポイントの減となった。</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また、</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を上回っている主な要因は、施設の管理運営を指定管理者制度の導入による委託化により人件費等から物件費（委託料）にシフトされていることやごみ処理業務を直営で行っているためであると考えら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今後もさらなる行財政改革の取り組みによる経常経費の削減に努める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ja-JP" altLang="en-US"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159657</xdr:rowOff>
    </xdr:from>
    <xdr:to>
      <xdr:col>24</xdr:col>
      <xdr:colOff>31750</xdr:colOff>
      <xdr:row>21</xdr:row>
      <xdr:rowOff>37193</xdr:rowOff>
    </xdr:to>
    <xdr:cxnSp macro="">
      <xdr:nvCxnSpPr>
        <xdr:cNvPr id="131" name="直線コネクタ 130"/>
        <xdr:cNvCxnSpPr/>
      </xdr:nvCxnSpPr>
      <xdr:spPr>
        <a:xfrm flipV="1">
          <a:off x="15671800" y="3588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61686</xdr:rowOff>
    </xdr:from>
    <xdr:to>
      <xdr:col>22</xdr:col>
      <xdr:colOff>565150</xdr:colOff>
      <xdr:row>21</xdr:row>
      <xdr:rowOff>37193</xdr:rowOff>
    </xdr:to>
    <xdr:cxnSp macro="">
      <xdr:nvCxnSpPr>
        <xdr:cNvPr id="134" name="直線コネクタ 133"/>
        <xdr:cNvCxnSpPr/>
      </xdr:nvCxnSpPr>
      <xdr:spPr>
        <a:xfrm>
          <a:off x="14782800" y="34906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90006</xdr:rowOff>
    </xdr:from>
    <xdr:ext cx="736600" cy="259045"/>
    <xdr:sp macro="" textlink="">
      <xdr:nvSpPr>
        <xdr:cNvPr id="136" name="テキスト ボックス 135"/>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86178</xdr:rowOff>
    </xdr:from>
    <xdr:to>
      <xdr:col>21</xdr:col>
      <xdr:colOff>361950</xdr:colOff>
      <xdr:row>20</xdr:row>
      <xdr:rowOff>61686</xdr:rowOff>
    </xdr:to>
    <xdr:cxnSp macro="">
      <xdr:nvCxnSpPr>
        <xdr:cNvPr id="137" name="直線コネクタ 136"/>
        <xdr:cNvCxnSpPr/>
      </xdr:nvCxnSpPr>
      <xdr:spPr>
        <a:xfrm>
          <a:off x="13893800" y="3343728"/>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8363</xdr:rowOff>
    </xdr:from>
    <xdr:ext cx="762000" cy="259045"/>
    <xdr:sp macro="" textlink="">
      <xdr:nvSpPr>
        <xdr:cNvPr id="139" name="テキスト ボックス 138"/>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4536</xdr:rowOff>
    </xdr:from>
    <xdr:to>
      <xdr:col>20</xdr:col>
      <xdr:colOff>158750</xdr:colOff>
      <xdr:row>19</xdr:row>
      <xdr:rowOff>86178</xdr:rowOff>
    </xdr:to>
    <xdr:cxnSp macro="">
      <xdr:nvCxnSpPr>
        <xdr:cNvPr id="140" name="直線コネクタ 139"/>
        <xdr:cNvCxnSpPr/>
      </xdr:nvCxnSpPr>
      <xdr:spPr>
        <a:xfrm>
          <a:off x="13004800" y="32620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2" name="テキスト ボックス 141"/>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49184</xdr:rowOff>
    </xdr:from>
    <xdr:ext cx="762000" cy="259045"/>
    <xdr:sp macro="" textlink="">
      <xdr:nvSpPr>
        <xdr:cNvPr id="144" name="テキスト ボックス 143"/>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108857</xdr:rowOff>
    </xdr:from>
    <xdr:to>
      <xdr:col>24</xdr:col>
      <xdr:colOff>82550</xdr:colOff>
      <xdr:row>21</xdr:row>
      <xdr:rowOff>39007</xdr:rowOff>
    </xdr:to>
    <xdr:sp macro="" textlink="">
      <xdr:nvSpPr>
        <xdr:cNvPr id="150" name="円/楕円 149"/>
        <xdr:cNvSpPr/>
      </xdr:nvSpPr>
      <xdr:spPr>
        <a:xfrm>
          <a:off x="164592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80934</xdr:rowOff>
    </xdr:from>
    <xdr:ext cx="762000" cy="259045"/>
    <xdr:sp macro="" textlink="">
      <xdr:nvSpPr>
        <xdr:cNvPr id="151" name="物件費該当値テキスト"/>
        <xdr:cNvSpPr txBox="1"/>
      </xdr:nvSpPr>
      <xdr:spPr>
        <a:xfrm>
          <a:off x="165989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157843</xdr:rowOff>
    </xdr:from>
    <xdr:to>
      <xdr:col>22</xdr:col>
      <xdr:colOff>615950</xdr:colOff>
      <xdr:row>21</xdr:row>
      <xdr:rowOff>87993</xdr:rowOff>
    </xdr:to>
    <xdr:sp macro="" textlink="">
      <xdr:nvSpPr>
        <xdr:cNvPr id="152" name="円/楕円 151"/>
        <xdr:cNvSpPr/>
      </xdr:nvSpPr>
      <xdr:spPr>
        <a:xfrm>
          <a:off x="15621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72770</xdr:rowOff>
    </xdr:from>
    <xdr:ext cx="736600" cy="259045"/>
    <xdr:sp macro="" textlink="">
      <xdr:nvSpPr>
        <xdr:cNvPr id="153" name="テキスト ボックス 152"/>
        <xdr:cNvSpPr txBox="1"/>
      </xdr:nvSpPr>
      <xdr:spPr>
        <a:xfrm>
          <a:off x="15290800" y="367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10886</xdr:rowOff>
    </xdr:from>
    <xdr:to>
      <xdr:col>21</xdr:col>
      <xdr:colOff>412750</xdr:colOff>
      <xdr:row>20</xdr:row>
      <xdr:rowOff>112486</xdr:rowOff>
    </xdr:to>
    <xdr:sp macro="" textlink="">
      <xdr:nvSpPr>
        <xdr:cNvPr id="154" name="円/楕円 153"/>
        <xdr:cNvSpPr/>
      </xdr:nvSpPr>
      <xdr:spPr>
        <a:xfrm>
          <a:off x="14732000" y="34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97263</xdr:rowOff>
    </xdr:from>
    <xdr:ext cx="762000" cy="259045"/>
    <xdr:sp macro="" textlink="">
      <xdr:nvSpPr>
        <xdr:cNvPr id="155" name="テキスト ボックス 154"/>
        <xdr:cNvSpPr txBox="1"/>
      </xdr:nvSpPr>
      <xdr:spPr>
        <a:xfrm>
          <a:off x="14401800" y="352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35378</xdr:rowOff>
    </xdr:from>
    <xdr:to>
      <xdr:col>20</xdr:col>
      <xdr:colOff>209550</xdr:colOff>
      <xdr:row>19</xdr:row>
      <xdr:rowOff>136978</xdr:rowOff>
    </xdr:to>
    <xdr:sp macro="" textlink="">
      <xdr:nvSpPr>
        <xdr:cNvPr id="156" name="円/楕円 155"/>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121755</xdr:rowOff>
    </xdr:from>
    <xdr:ext cx="762000" cy="259045"/>
    <xdr:sp macro="" textlink="">
      <xdr:nvSpPr>
        <xdr:cNvPr id="157" name="テキスト ボックス 156"/>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125186</xdr:rowOff>
    </xdr:from>
    <xdr:to>
      <xdr:col>19</xdr:col>
      <xdr:colOff>6350</xdr:colOff>
      <xdr:row>19</xdr:row>
      <xdr:rowOff>55336</xdr:rowOff>
    </xdr:to>
    <xdr:sp macro="" textlink="">
      <xdr:nvSpPr>
        <xdr:cNvPr id="158" name="円/楕円 157"/>
        <xdr:cNvSpPr/>
      </xdr:nvSpPr>
      <xdr:spPr>
        <a:xfrm>
          <a:off x="12954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40113</xdr:rowOff>
    </xdr:from>
    <xdr:ext cx="762000" cy="259045"/>
    <xdr:sp macro="" textlink="">
      <xdr:nvSpPr>
        <xdr:cNvPr id="159" name="テキスト ボックス 158"/>
        <xdr:cNvSpPr txBox="1"/>
      </xdr:nvSpPr>
      <xdr:spPr>
        <a:xfrm>
          <a:off x="12623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扶助費に係る経常収支比率は、前年度に比べ</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ポイントの増となり、類似団体平均値を</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ポイント上回っている。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年度は生活保護事業の被生活保護者数の増や、介護給付費・訓練等給付費給付事業におけるサービス利用者の増などに伴い、扶助費の決算額は前年度と比較して</a:t>
          </a:r>
          <a:r>
            <a:rPr kumimoji="1" lang="en-US" altLang="ja-JP" sz="1100">
              <a:solidFill>
                <a:schemeClr val="dk1"/>
              </a:solidFill>
              <a:effectLst/>
              <a:latin typeface="+mn-ea"/>
              <a:ea typeface="+mn-ea"/>
              <a:cs typeface="+mn-cs"/>
            </a:rPr>
            <a:t>569</a:t>
          </a:r>
          <a:r>
            <a:rPr kumimoji="1" lang="ja-JP" altLang="ja-JP" sz="1100">
              <a:solidFill>
                <a:schemeClr val="dk1"/>
              </a:solidFill>
              <a:effectLst/>
              <a:latin typeface="+mn-ea"/>
              <a:ea typeface="+mn-ea"/>
              <a:cs typeface="+mn-cs"/>
            </a:rPr>
            <a:t>百万円増加し、経常収支比率は前年度から</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ポイントの増となった。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これらの経費は今後も上昇傾向が続くと見込まれることから、単独扶助事業の見直しや受給資格審査の適正化を図り、扶助費の抑制に努める。</a:t>
          </a:r>
          <a:endParaRPr lang="ja-JP" altLang="ja-JP" sz="11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158750</xdr:rowOff>
    </xdr:from>
    <xdr:to>
      <xdr:col>7</xdr:col>
      <xdr:colOff>15875</xdr:colOff>
      <xdr:row>58</xdr:row>
      <xdr:rowOff>12700</xdr:rowOff>
    </xdr:to>
    <xdr:cxnSp macro="">
      <xdr:nvCxnSpPr>
        <xdr:cNvPr id="192" name="直線コネクタ 191"/>
        <xdr:cNvCxnSpPr/>
      </xdr:nvCxnSpPr>
      <xdr:spPr>
        <a:xfrm>
          <a:off x="3987800" y="9931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158750</xdr:rowOff>
    </xdr:to>
    <xdr:cxnSp macro="">
      <xdr:nvCxnSpPr>
        <xdr:cNvPr id="195" name="直線コネクタ 194"/>
        <xdr:cNvCxnSpPr/>
      </xdr:nvCxnSpPr>
      <xdr:spPr>
        <a:xfrm>
          <a:off x="3098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7" name="テキスト ボックス 196"/>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57</xdr:row>
      <xdr:rowOff>69850</xdr:rowOff>
    </xdr:to>
    <xdr:cxnSp macro="">
      <xdr:nvCxnSpPr>
        <xdr:cNvPr id="198" name="直線コネクタ 197"/>
        <xdr:cNvCxnSpPr/>
      </xdr:nvCxnSpPr>
      <xdr:spPr>
        <a:xfrm>
          <a:off x="2209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44450</xdr:rowOff>
    </xdr:to>
    <xdr:cxnSp macro="">
      <xdr:nvCxnSpPr>
        <xdr:cNvPr id="201" name="直線コネクタ 200"/>
        <xdr:cNvCxnSpPr/>
      </xdr:nvCxnSpPr>
      <xdr:spPr>
        <a:xfrm>
          <a:off x="1320800" y="972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3" name="テキスト ボックス 20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5" name="テキスト ボックス 20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11" name="円/楕円 210"/>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2"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107950</xdr:rowOff>
    </xdr:from>
    <xdr:to>
      <xdr:col>5</xdr:col>
      <xdr:colOff>600075</xdr:colOff>
      <xdr:row>58</xdr:row>
      <xdr:rowOff>38100</xdr:rowOff>
    </xdr:to>
    <xdr:sp macro="" textlink="">
      <xdr:nvSpPr>
        <xdr:cNvPr id="213" name="円/楕円 212"/>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22877</xdr:rowOff>
    </xdr:from>
    <xdr:ext cx="736600" cy="259045"/>
    <xdr:sp macro="" textlink="">
      <xdr:nvSpPr>
        <xdr:cNvPr id="214" name="テキスト ボックス 213"/>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5" name="円/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7" name="円/楕円 216"/>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18" name="テキスト ボックス 217"/>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9" name="円/楕円 21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20" name="テキスト ボックス 219"/>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ポイントの減となり、類似団体平均を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年度は財政調整基金積立金の減などにより、積立金が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百万円減となったものの、繰出金全体では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596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百万円の増、投資・出資金・貸付金では新病院整備出資金の増により、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百万円の増となったことが経常収支比率前年度比増の要因であると考えられる。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56</xdr:row>
      <xdr:rowOff>25400</xdr:rowOff>
    </xdr:to>
    <xdr:cxnSp macro="">
      <xdr:nvCxnSpPr>
        <xdr:cNvPr id="253" name="直線コネクタ 252"/>
        <xdr:cNvCxnSpPr/>
      </xdr:nvCxnSpPr>
      <xdr:spPr>
        <a:xfrm flipV="1">
          <a:off x="15671800" y="960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56</xdr:row>
      <xdr:rowOff>25400</xdr:rowOff>
    </xdr:to>
    <xdr:cxnSp macro="">
      <xdr:nvCxnSpPr>
        <xdr:cNvPr id="256" name="直線コネクタ 255"/>
        <xdr:cNvCxnSpPr/>
      </xdr:nvCxnSpPr>
      <xdr:spPr>
        <a:xfrm>
          <a:off x="14782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57</xdr:row>
      <xdr:rowOff>82550</xdr:rowOff>
    </xdr:to>
    <xdr:cxnSp macro="">
      <xdr:nvCxnSpPr>
        <xdr:cNvPr id="259" name="直線コネクタ 258"/>
        <xdr:cNvCxnSpPr/>
      </xdr:nvCxnSpPr>
      <xdr:spPr>
        <a:xfrm flipV="1">
          <a:off x="13893800" y="95377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57</xdr:row>
      <xdr:rowOff>82550</xdr:rowOff>
    </xdr:to>
    <xdr:cxnSp macro="">
      <xdr:nvCxnSpPr>
        <xdr:cNvPr id="262" name="直線コネクタ 261"/>
        <xdr:cNvCxnSpPr/>
      </xdr:nvCxnSpPr>
      <xdr:spPr>
        <a:xfrm>
          <a:off x="13004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120650</xdr:rowOff>
    </xdr:from>
    <xdr:to>
      <xdr:col>24</xdr:col>
      <xdr:colOff>82550</xdr:colOff>
      <xdr:row>56</xdr:row>
      <xdr:rowOff>50800</xdr:rowOff>
    </xdr:to>
    <xdr:sp macro="" textlink="">
      <xdr:nvSpPr>
        <xdr:cNvPr id="272" name="円/楕円 271"/>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137177</xdr:rowOff>
    </xdr:from>
    <xdr:ext cx="762000" cy="259045"/>
    <xdr:sp macro="" textlink="">
      <xdr:nvSpPr>
        <xdr:cNvPr id="273" name="その他該当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146050</xdr:rowOff>
    </xdr:from>
    <xdr:to>
      <xdr:col>22</xdr:col>
      <xdr:colOff>615950</xdr:colOff>
      <xdr:row>56</xdr:row>
      <xdr:rowOff>76200</xdr:rowOff>
    </xdr:to>
    <xdr:sp macro="" textlink="">
      <xdr:nvSpPr>
        <xdr:cNvPr id="274" name="円/楕円 273"/>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86377</xdr:rowOff>
    </xdr:from>
    <xdr:ext cx="736600" cy="259045"/>
    <xdr:sp macro="" textlink="">
      <xdr:nvSpPr>
        <xdr:cNvPr id="275" name="テキスト ボックス 274"/>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6" name="円/楕円 27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7" name="テキスト ボックス 276"/>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31750</xdr:rowOff>
    </xdr:from>
    <xdr:to>
      <xdr:col>20</xdr:col>
      <xdr:colOff>209550</xdr:colOff>
      <xdr:row>57</xdr:row>
      <xdr:rowOff>133350</xdr:rowOff>
    </xdr:to>
    <xdr:sp macro="" textlink="">
      <xdr:nvSpPr>
        <xdr:cNvPr id="278" name="円/楕円 277"/>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118127</xdr:rowOff>
    </xdr:from>
    <xdr:ext cx="762000" cy="259045"/>
    <xdr:sp macro="" textlink="">
      <xdr:nvSpPr>
        <xdr:cNvPr id="279" name="テキスト ボックス 278"/>
        <xdr:cNvSpPr txBox="1"/>
      </xdr:nvSpPr>
      <xdr:spPr>
        <a:xfrm>
          <a:off x="13512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80" name="円/楕円 279"/>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81" name="テキスト ボックス 280"/>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補助費等に係る経常収支比率は、前年度と比較して</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ポイントの減となり、類似団体平均を</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ポイント下回っている。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a:t>
          </a:r>
          <a:r>
            <a:rPr kumimoji="1" lang="ja-JP" altLang="ja-JP" sz="1200" b="0" i="0" u="none" strike="noStrike" kern="0" cap="none" spc="0" normalizeH="0" baseline="0" noProof="0">
              <a:ln>
                <a:noFill/>
              </a:ln>
              <a:solidFill>
                <a:prstClr val="black"/>
              </a:solidFill>
              <a:effectLst/>
              <a:uLnTx/>
              <a:uFillTx/>
              <a:latin typeface="+mn-lt"/>
              <a:ea typeface="+mn-ea"/>
              <a:cs typeface="+mn-cs"/>
            </a:rPr>
            <a:t>以降ほぼ横ばいで推移し、平</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年度に下水道事業が法適用事業に移行したことによる繰出金から補助費等への振替えにより、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ポイント増加したが、</a:t>
          </a:r>
          <a:r>
            <a:rPr kumimoji="1" lang="ja-JP" altLang="en-US" sz="1200" b="0" i="0" u="none" strike="noStrike" kern="0" cap="none" spc="0" normalizeH="0" baseline="0" noProof="0">
              <a:ln>
                <a:noFill/>
              </a:ln>
              <a:solidFill>
                <a:prstClr val="black"/>
              </a:solidFill>
              <a:effectLst/>
              <a:uLnTx/>
              <a:uFillTx/>
              <a:latin typeface="+mn-lt"/>
              <a:ea typeface="+mn-ea"/>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a:t>
          </a:r>
          <a:r>
            <a:rPr kumimoji="1" lang="ja-JP" altLang="en-US" sz="1200" b="0" i="0" u="none" strike="noStrike" kern="0" cap="none" spc="0" normalizeH="0" baseline="0" noProof="0">
              <a:ln>
                <a:noFill/>
              </a:ln>
              <a:solidFill>
                <a:prstClr val="black"/>
              </a:solidFill>
              <a:effectLst/>
              <a:uLnTx/>
              <a:uFillTx/>
              <a:latin typeface="+mn-lt"/>
              <a:ea typeface="+mn-ea"/>
              <a:cs typeface="+mn-cs"/>
            </a:rPr>
            <a:t>より</a:t>
          </a:r>
          <a:r>
            <a:rPr kumimoji="1" lang="ja-JP" altLang="ja-JP" sz="1200" b="0" i="0" u="none" strike="noStrike" kern="0" cap="none" spc="0" normalizeH="0" baseline="0" noProof="0">
              <a:ln>
                <a:noFill/>
              </a:ln>
              <a:solidFill>
                <a:prstClr val="black"/>
              </a:solidFill>
              <a:effectLst/>
              <a:uLnTx/>
              <a:uFillTx/>
              <a:latin typeface="+mn-lt"/>
              <a:ea typeface="+mn-ea"/>
              <a:cs typeface="+mn-cs"/>
            </a:rPr>
            <a:t>再び前年度比で横ばいに転じた。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経常的な補助金については今後も定期的な補助制度の見直しや廃止を行い、補助目的の明確化を図っていく。</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43180</xdr:rowOff>
    </xdr:to>
    <xdr:cxnSp macro="">
      <xdr:nvCxnSpPr>
        <xdr:cNvPr id="313" name="直線コネクタ 312"/>
        <xdr:cNvCxnSpPr/>
      </xdr:nvCxnSpPr>
      <xdr:spPr>
        <a:xfrm flipV="1">
          <a:off x="15671800" y="6207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4"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43180</xdr:rowOff>
    </xdr:from>
    <xdr:to>
      <xdr:col>22</xdr:col>
      <xdr:colOff>565150</xdr:colOff>
      <xdr:row>36</xdr:row>
      <xdr:rowOff>43180</xdr:rowOff>
    </xdr:to>
    <xdr:cxnSp macro="">
      <xdr:nvCxnSpPr>
        <xdr:cNvPr id="316" name="直線コネクタ 315"/>
        <xdr:cNvCxnSpPr/>
      </xdr:nvCxnSpPr>
      <xdr:spPr>
        <a:xfrm>
          <a:off x="14782800" y="621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36</xdr:row>
      <xdr:rowOff>43180</xdr:rowOff>
    </xdr:to>
    <xdr:cxnSp macro="">
      <xdr:nvCxnSpPr>
        <xdr:cNvPr id="319" name="直線コネクタ 318"/>
        <xdr:cNvCxnSpPr/>
      </xdr:nvCxnSpPr>
      <xdr:spPr>
        <a:xfrm>
          <a:off x="13893800" y="6024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31750</xdr:rowOff>
    </xdr:to>
    <xdr:cxnSp macro="">
      <xdr:nvCxnSpPr>
        <xdr:cNvPr id="322" name="直線コネクタ 321"/>
        <xdr:cNvCxnSpPr/>
      </xdr:nvCxnSpPr>
      <xdr:spPr>
        <a:xfrm flipV="1">
          <a:off x="13004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32" name="円/楕円 331"/>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33"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163830</xdr:rowOff>
    </xdr:from>
    <xdr:to>
      <xdr:col>22</xdr:col>
      <xdr:colOff>615950</xdr:colOff>
      <xdr:row>36</xdr:row>
      <xdr:rowOff>93980</xdr:rowOff>
    </xdr:to>
    <xdr:sp macro="" textlink="">
      <xdr:nvSpPr>
        <xdr:cNvPr id="334" name="円/楕円 333"/>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104157</xdr:rowOff>
    </xdr:from>
    <xdr:ext cx="736600" cy="259045"/>
    <xdr:sp macro="" textlink="">
      <xdr:nvSpPr>
        <xdr:cNvPr id="335" name="テキスト ボックス 334"/>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163830</xdr:rowOff>
    </xdr:from>
    <xdr:to>
      <xdr:col>21</xdr:col>
      <xdr:colOff>412750</xdr:colOff>
      <xdr:row>36</xdr:row>
      <xdr:rowOff>93980</xdr:rowOff>
    </xdr:to>
    <xdr:sp macro="" textlink="">
      <xdr:nvSpPr>
        <xdr:cNvPr id="336" name="円/楕円 335"/>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104157</xdr:rowOff>
    </xdr:from>
    <xdr:ext cx="762000" cy="259045"/>
    <xdr:sp macro="" textlink="">
      <xdr:nvSpPr>
        <xdr:cNvPr id="337" name="テキスト ボックス 336"/>
        <xdr:cNvSpPr txBox="1"/>
      </xdr:nvSpPr>
      <xdr:spPr>
        <a:xfrm>
          <a:off x="14401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8" name="円/楕円 337"/>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9" name="テキスト ボックス 338"/>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40" name="円/楕円 339"/>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41" name="テキスト ボックス 340"/>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　公債費に係る経常収支比率は、前年度に比べ</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ポイントの減となり、類似団体平均を</a:t>
          </a:r>
          <a:r>
            <a:rPr kumimoji="1" lang="en-US" altLang="ja-JP" sz="105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050" b="0" i="0" u="none" strike="noStrike" kern="0" cap="none" spc="0" normalizeH="0" baseline="0" noProof="0">
              <a:ln>
                <a:noFill/>
              </a:ln>
              <a:solidFill>
                <a:prstClr val="black"/>
              </a:solidFill>
              <a:effectLst/>
              <a:uLnTx/>
              <a:uFillTx/>
              <a:latin typeface="ＭＳ Ｐゴシック"/>
              <a:ea typeface="+mn-ea"/>
              <a:cs typeface="+mn-cs"/>
            </a:rPr>
            <a:t>ポイント下回っている。</a:t>
          </a:r>
          <a:r>
            <a:rPr kumimoji="1" lang="ja-JP" altLang="ja-JP" sz="1050" b="0" i="0" u="none" strike="noStrike" kern="0" cap="none" spc="0" normalizeH="0" baseline="0" noProof="0">
              <a:ln>
                <a:noFill/>
              </a:ln>
              <a:solidFill>
                <a:prstClr val="black"/>
              </a:solidFill>
              <a:effectLst/>
              <a:uLnTx/>
              <a:uFillTx/>
              <a:latin typeface="+mn-lt"/>
              <a:ea typeface="+mn-ea"/>
              <a:cs typeface="+mn-cs"/>
            </a:rPr>
            <a:t>　</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公債費の決算額は平成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20</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年度以降、減少を続けているが、臨時財政対策債の発行額の増加等により地方債残高は平成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20</a:t>
          </a:r>
          <a:r>
            <a:rPr kumimoji="1" lang="ja-JP" altLang="ja-JP" sz="1050" b="0" i="0" u="none" strike="noStrike" kern="0" cap="none" spc="0" normalizeH="0" baseline="0" noProof="0">
              <a:ln>
                <a:noFill/>
              </a:ln>
              <a:solidFill>
                <a:prstClr val="black"/>
              </a:solidFill>
              <a:effectLst/>
              <a:uLnTx/>
              <a:uFillTx/>
              <a:latin typeface="+mn-lt"/>
              <a:ea typeface="+mn-ea"/>
              <a:cs typeface="+mn-cs"/>
            </a:rPr>
            <a:t>年度を底として増加に転じており、今後、公債費も増加に転じることが見込まれる。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今後は、市債の新規発行を伴う普通建設事業費の抑制や平準化などにより、後年度負担の軽減に努める。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54611</xdr:rowOff>
    </xdr:from>
    <xdr:to>
      <xdr:col>7</xdr:col>
      <xdr:colOff>15875</xdr:colOff>
      <xdr:row>77</xdr:row>
      <xdr:rowOff>115570</xdr:rowOff>
    </xdr:to>
    <xdr:cxnSp macro="">
      <xdr:nvCxnSpPr>
        <xdr:cNvPr id="374" name="直線コネクタ 373"/>
        <xdr:cNvCxnSpPr/>
      </xdr:nvCxnSpPr>
      <xdr:spPr>
        <a:xfrm flipV="1">
          <a:off x="3987800" y="132562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27939</xdr:rowOff>
    </xdr:to>
    <xdr:cxnSp macro="">
      <xdr:nvCxnSpPr>
        <xdr:cNvPr id="377" name="直線コネクタ 376"/>
        <xdr:cNvCxnSpPr/>
      </xdr:nvCxnSpPr>
      <xdr:spPr>
        <a:xfrm flipV="1">
          <a:off x="3098800" y="13317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79" name="テキスト ボックス 378"/>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27939</xdr:rowOff>
    </xdr:from>
    <xdr:to>
      <xdr:col>4</xdr:col>
      <xdr:colOff>346075</xdr:colOff>
      <xdr:row>78</xdr:row>
      <xdr:rowOff>58420</xdr:rowOff>
    </xdr:to>
    <xdr:cxnSp macro="">
      <xdr:nvCxnSpPr>
        <xdr:cNvPr id="380" name="直線コネクタ 379"/>
        <xdr:cNvCxnSpPr/>
      </xdr:nvCxnSpPr>
      <xdr:spPr>
        <a:xfrm flipV="1">
          <a:off x="2209800" y="13401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111761</xdr:rowOff>
    </xdr:to>
    <xdr:cxnSp macro="">
      <xdr:nvCxnSpPr>
        <xdr:cNvPr id="383" name="直線コネクタ 382"/>
        <xdr:cNvCxnSpPr/>
      </xdr:nvCxnSpPr>
      <xdr:spPr>
        <a:xfrm flipV="1">
          <a:off x="1320800" y="13431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7" name="テキスト ボックス 386"/>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93" name="円/楕円 392"/>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20338</xdr:rowOff>
    </xdr:from>
    <xdr:ext cx="762000" cy="259045"/>
    <xdr:sp macro="" textlink="">
      <xdr:nvSpPr>
        <xdr:cNvPr id="394" name="公債費該当値テキスト"/>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5" name="円/楕円 394"/>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96" name="テキスト ボックス 395"/>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148589</xdr:rowOff>
    </xdr:from>
    <xdr:to>
      <xdr:col>4</xdr:col>
      <xdr:colOff>396875</xdr:colOff>
      <xdr:row>78</xdr:row>
      <xdr:rowOff>78739</xdr:rowOff>
    </xdr:to>
    <xdr:sp macro="" textlink="">
      <xdr:nvSpPr>
        <xdr:cNvPr id="397" name="円/楕円 396"/>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98" name="テキスト ボックス 397"/>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9" name="円/楕円 398"/>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400" name="テキスト ボックス 399"/>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401" name="円/楕円 400"/>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402" name="テキスト ボックス 401"/>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前年度から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0.8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ポイントの減となり、類似団体平均を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ポイント上回っている。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年度においては、</a:t>
          </a:r>
          <a:r>
            <a:rPr kumimoji="1" lang="ja-JP" altLang="ja-JP" sz="1050" b="0" i="0" u="none" strike="noStrike" kern="0" cap="none" spc="0" normalizeH="0" baseline="0" noProof="0">
              <a:ln>
                <a:noFill/>
              </a:ln>
              <a:solidFill>
                <a:prstClr val="black"/>
              </a:solidFill>
              <a:effectLst/>
              <a:uLnTx/>
              <a:uFillTx/>
              <a:latin typeface="+mn-lt"/>
              <a:ea typeface="+mn-ea"/>
              <a:cs typeface="+mn-cs"/>
            </a:rPr>
            <a:t>扶助費をはじめとする多くの費目において</a:t>
          </a:r>
          <a:r>
            <a:rPr kumimoji="1" lang="ja-JP" altLang="en-US" sz="1050" b="0" i="0" u="none" strike="noStrike" kern="0" cap="none" spc="0" normalizeH="0" baseline="0" noProof="0">
              <a:ln>
                <a:noFill/>
              </a:ln>
              <a:solidFill>
                <a:prstClr val="black"/>
              </a:solidFill>
              <a:effectLst/>
              <a:uLnTx/>
              <a:uFillTx/>
              <a:latin typeface="+mn-lt"/>
              <a:ea typeface="+mn-ea"/>
              <a:cs typeface="+mn-cs"/>
            </a:rPr>
            <a:t>前年度と比較して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決算額が増となったものの、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地方消費税交付金等の経常一般財源収入が前年度と比較して大きく増加した結果、</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経常収支比率が減となったものと考えられる。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今後も高齢化の進展により社会保障関連経費の上昇傾向が続くと見込まれることから</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単独扶助事業の見直しや受給資格審査の適正化を図るなど扶助費の抑制に努めるほか、市税の収納対策の強化等による自主財源の確保や事務事業の見直し、行財政改革の取り組みによる経常経費の削減に努め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120142</xdr:rowOff>
    </xdr:from>
    <xdr:to>
      <xdr:col>24</xdr:col>
      <xdr:colOff>31750</xdr:colOff>
      <xdr:row>77</xdr:row>
      <xdr:rowOff>156718</xdr:rowOff>
    </xdr:to>
    <xdr:cxnSp macro="">
      <xdr:nvCxnSpPr>
        <xdr:cNvPr id="433" name="直線コネクタ 432"/>
        <xdr:cNvCxnSpPr/>
      </xdr:nvCxnSpPr>
      <xdr:spPr>
        <a:xfrm flipV="1">
          <a:off x="15671800" y="133217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4"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77</xdr:row>
      <xdr:rowOff>156718</xdr:rowOff>
    </xdr:to>
    <xdr:cxnSp macro="">
      <xdr:nvCxnSpPr>
        <xdr:cNvPr id="436" name="直線コネクタ 435"/>
        <xdr:cNvCxnSpPr/>
      </xdr:nvCxnSpPr>
      <xdr:spPr>
        <a:xfrm>
          <a:off x="14782800" y="132394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8" name="テキスト ボックス 437"/>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28702</xdr:rowOff>
    </xdr:from>
    <xdr:to>
      <xdr:col>21</xdr:col>
      <xdr:colOff>361950</xdr:colOff>
      <xdr:row>77</xdr:row>
      <xdr:rowOff>37846</xdr:rowOff>
    </xdr:to>
    <xdr:cxnSp macro="">
      <xdr:nvCxnSpPr>
        <xdr:cNvPr id="439" name="直線コネクタ 438"/>
        <xdr:cNvCxnSpPr/>
      </xdr:nvCxnSpPr>
      <xdr:spPr>
        <a:xfrm>
          <a:off x="13893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28702</xdr:rowOff>
    </xdr:to>
    <xdr:cxnSp macro="">
      <xdr:nvCxnSpPr>
        <xdr:cNvPr id="442" name="直線コネクタ 441"/>
        <xdr:cNvCxnSpPr/>
      </xdr:nvCxnSpPr>
      <xdr:spPr>
        <a:xfrm>
          <a:off x="13004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4" name="テキスト ボックス 443"/>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6" name="テキスト ボックス 44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52" name="円/楕円 451"/>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41419</xdr:rowOff>
    </xdr:from>
    <xdr:ext cx="762000" cy="259045"/>
    <xdr:sp macro="" textlink="">
      <xdr:nvSpPr>
        <xdr:cNvPr id="453"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105918</xdr:rowOff>
    </xdr:from>
    <xdr:to>
      <xdr:col>22</xdr:col>
      <xdr:colOff>615950</xdr:colOff>
      <xdr:row>78</xdr:row>
      <xdr:rowOff>36068</xdr:rowOff>
    </xdr:to>
    <xdr:sp macro="" textlink="">
      <xdr:nvSpPr>
        <xdr:cNvPr id="454" name="円/楕円 453"/>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20845</xdr:rowOff>
    </xdr:from>
    <xdr:ext cx="736600" cy="259045"/>
    <xdr:sp macro="" textlink="">
      <xdr:nvSpPr>
        <xdr:cNvPr id="455" name="テキスト ボックス 454"/>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158496</xdr:rowOff>
    </xdr:from>
    <xdr:to>
      <xdr:col>21</xdr:col>
      <xdr:colOff>412750</xdr:colOff>
      <xdr:row>77</xdr:row>
      <xdr:rowOff>88646</xdr:rowOff>
    </xdr:to>
    <xdr:sp macro="" textlink="">
      <xdr:nvSpPr>
        <xdr:cNvPr id="456" name="円/楕円 455"/>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73423</xdr:rowOff>
    </xdr:from>
    <xdr:ext cx="762000" cy="259045"/>
    <xdr:sp macro="" textlink="">
      <xdr:nvSpPr>
        <xdr:cNvPr id="457" name="テキスト ボックス 456"/>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58" name="円/楕円 457"/>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64279</xdr:rowOff>
    </xdr:from>
    <xdr:ext cx="762000" cy="259045"/>
    <xdr:sp macro="" textlink="">
      <xdr:nvSpPr>
        <xdr:cNvPr id="459" name="テキスト ボックス 458"/>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60" name="円/楕円 459"/>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43959</xdr:rowOff>
    </xdr:from>
    <xdr:ext cx="762000" cy="259045"/>
    <xdr:sp macro="" textlink="">
      <xdr:nvSpPr>
        <xdr:cNvPr id="461" name="テキスト ボックス 46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埼玉県春日部市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150197</xdr:rowOff>
    </xdr:from>
    <xdr:to>
      <xdr:col>4</xdr:col>
      <xdr:colOff>1117600</xdr:colOff>
      <xdr:row>18</xdr:row>
      <xdr:rowOff>159407</xdr:rowOff>
    </xdr:to>
    <xdr:cxnSp macro="">
      <xdr:nvCxnSpPr>
        <xdr:cNvPr id="52" name="直線コネクタ 51"/>
        <xdr:cNvCxnSpPr/>
      </xdr:nvCxnSpPr>
      <xdr:spPr bwMode="auto">
        <a:xfrm flipV="1">
          <a:off x="5003800" y="3283922"/>
          <a:ext cx="647700" cy="9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159407</xdr:rowOff>
    </xdr:from>
    <xdr:to>
      <xdr:col>4</xdr:col>
      <xdr:colOff>469900</xdr:colOff>
      <xdr:row>19</xdr:row>
      <xdr:rowOff>43376</xdr:rowOff>
    </xdr:to>
    <xdr:cxnSp macro="">
      <xdr:nvCxnSpPr>
        <xdr:cNvPr id="55" name="直線コネクタ 54"/>
        <xdr:cNvCxnSpPr/>
      </xdr:nvCxnSpPr>
      <xdr:spPr bwMode="auto">
        <a:xfrm flipV="1">
          <a:off x="4305300" y="3293132"/>
          <a:ext cx="698500" cy="55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9772</xdr:rowOff>
    </xdr:from>
    <xdr:to>
      <xdr:col>3</xdr:col>
      <xdr:colOff>904875</xdr:colOff>
      <xdr:row>19</xdr:row>
      <xdr:rowOff>43376</xdr:rowOff>
    </xdr:to>
    <xdr:cxnSp macro="">
      <xdr:nvCxnSpPr>
        <xdr:cNvPr id="58" name="直線コネクタ 57"/>
        <xdr:cNvCxnSpPr/>
      </xdr:nvCxnSpPr>
      <xdr:spPr bwMode="auto">
        <a:xfrm>
          <a:off x="3606800" y="3314947"/>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93080</xdr:rowOff>
    </xdr:from>
    <xdr:to>
      <xdr:col>3</xdr:col>
      <xdr:colOff>206375</xdr:colOff>
      <xdr:row>19</xdr:row>
      <xdr:rowOff>9772</xdr:rowOff>
    </xdr:to>
    <xdr:cxnSp macro="">
      <xdr:nvCxnSpPr>
        <xdr:cNvPr id="61" name="直線コネクタ 60"/>
        <xdr:cNvCxnSpPr/>
      </xdr:nvCxnSpPr>
      <xdr:spPr bwMode="auto">
        <a:xfrm>
          <a:off x="2908300" y="3226805"/>
          <a:ext cx="698500" cy="88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99397</xdr:rowOff>
    </xdr:from>
    <xdr:to>
      <xdr:col>5</xdr:col>
      <xdr:colOff>34925</xdr:colOff>
      <xdr:row>19</xdr:row>
      <xdr:rowOff>29547</xdr:rowOff>
    </xdr:to>
    <xdr:sp macro="" textlink="">
      <xdr:nvSpPr>
        <xdr:cNvPr id="71" name="円/楕円 70"/>
        <xdr:cNvSpPr/>
      </xdr:nvSpPr>
      <xdr:spPr bwMode="auto">
        <a:xfrm>
          <a:off x="5600700" y="323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7974</xdr:rowOff>
    </xdr:from>
    <xdr:ext cx="762000" cy="259045"/>
    <xdr:sp macro="" textlink="">
      <xdr:nvSpPr>
        <xdr:cNvPr id="72" name="人口1人当たり決算額の推移該当値テキスト130"/>
        <xdr:cNvSpPr txBox="1"/>
      </xdr:nvSpPr>
      <xdr:spPr>
        <a:xfrm>
          <a:off x="5740400" y="31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49,998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108607</xdr:rowOff>
    </xdr:from>
    <xdr:to>
      <xdr:col>4</xdr:col>
      <xdr:colOff>520700</xdr:colOff>
      <xdr:row>19</xdr:row>
      <xdr:rowOff>38757</xdr:rowOff>
    </xdr:to>
    <xdr:sp macro="" textlink="">
      <xdr:nvSpPr>
        <xdr:cNvPr id="73" name="円/楕円 72"/>
        <xdr:cNvSpPr/>
      </xdr:nvSpPr>
      <xdr:spPr bwMode="auto">
        <a:xfrm>
          <a:off x="4953000" y="324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23534</xdr:rowOff>
    </xdr:from>
    <xdr:ext cx="736600" cy="259045"/>
    <xdr:sp macro="" textlink="">
      <xdr:nvSpPr>
        <xdr:cNvPr id="74" name="テキスト ボックス 73"/>
        <xdr:cNvSpPr txBox="1"/>
      </xdr:nvSpPr>
      <xdr:spPr>
        <a:xfrm>
          <a:off x="4622800" y="332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164026</xdr:rowOff>
    </xdr:from>
    <xdr:to>
      <xdr:col>3</xdr:col>
      <xdr:colOff>955675</xdr:colOff>
      <xdr:row>19</xdr:row>
      <xdr:rowOff>94176</xdr:rowOff>
    </xdr:to>
    <xdr:sp macro="" textlink="">
      <xdr:nvSpPr>
        <xdr:cNvPr id="75" name="円/楕円 74"/>
        <xdr:cNvSpPr/>
      </xdr:nvSpPr>
      <xdr:spPr bwMode="auto">
        <a:xfrm>
          <a:off x="4254500" y="329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78953</xdr:rowOff>
    </xdr:from>
    <xdr:ext cx="762000" cy="259045"/>
    <xdr:sp macro="" textlink="">
      <xdr:nvSpPr>
        <xdr:cNvPr id="76" name="テキスト ボックス 75"/>
        <xdr:cNvSpPr txBox="1"/>
      </xdr:nvSpPr>
      <xdr:spPr>
        <a:xfrm>
          <a:off x="3924300" y="338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48,019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130422</xdr:rowOff>
    </xdr:from>
    <xdr:to>
      <xdr:col>3</xdr:col>
      <xdr:colOff>257175</xdr:colOff>
      <xdr:row>19</xdr:row>
      <xdr:rowOff>60572</xdr:rowOff>
    </xdr:to>
    <xdr:sp macro="" textlink="">
      <xdr:nvSpPr>
        <xdr:cNvPr id="77" name="円/楕円 76"/>
        <xdr:cNvSpPr/>
      </xdr:nvSpPr>
      <xdr:spPr bwMode="auto">
        <a:xfrm>
          <a:off x="3556000" y="326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45349</xdr:rowOff>
    </xdr:from>
    <xdr:ext cx="762000" cy="259045"/>
    <xdr:sp macro="" textlink="">
      <xdr:nvSpPr>
        <xdr:cNvPr id="78" name="テキスト ボックス 77"/>
        <xdr:cNvSpPr txBox="1"/>
      </xdr:nvSpPr>
      <xdr:spPr>
        <a:xfrm>
          <a:off x="3225800" y="335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42280</xdr:rowOff>
    </xdr:from>
    <xdr:to>
      <xdr:col>2</xdr:col>
      <xdr:colOff>692150</xdr:colOff>
      <xdr:row>18</xdr:row>
      <xdr:rowOff>143880</xdr:rowOff>
    </xdr:to>
    <xdr:sp macro="" textlink="">
      <xdr:nvSpPr>
        <xdr:cNvPr id="79" name="円/楕円 78"/>
        <xdr:cNvSpPr/>
      </xdr:nvSpPr>
      <xdr:spPr bwMode="auto">
        <a:xfrm>
          <a:off x="2857500" y="317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128657</xdr:rowOff>
    </xdr:from>
    <xdr:ext cx="762000" cy="259045"/>
    <xdr:sp macro="" textlink="">
      <xdr:nvSpPr>
        <xdr:cNvPr id="80" name="テキスト ボックス 79"/>
        <xdr:cNvSpPr txBox="1"/>
      </xdr:nvSpPr>
      <xdr:spPr>
        <a:xfrm>
          <a:off x="2527300" y="326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189332</xdr:rowOff>
    </xdr:from>
    <xdr:to>
      <xdr:col>4</xdr:col>
      <xdr:colOff>1117600</xdr:colOff>
      <xdr:row>35</xdr:row>
      <xdr:rowOff>226517</xdr:rowOff>
    </xdr:to>
    <xdr:cxnSp macro="">
      <xdr:nvCxnSpPr>
        <xdr:cNvPr id="113" name="直線コネクタ 112"/>
        <xdr:cNvCxnSpPr/>
      </xdr:nvCxnSpPr>
      <xdr:spPr bwMode="auto">
        <a:xfrm flipV="1">
          <a:off x="5003800" y="6799682"/>
          <a:ext cx="647700" cy="3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119570</xdr:rowOff>
    </xdr:from>
    <xdr:to>
      <xdr:col>4</xdr:col>
      <xdr:colOff>469900</xdr:colOff>
      <xdr:row>35</xdr:row>
      <xdr:rowOff>226517</xdr:rowOff>
    </xdr:to>
    <xdr:cxnSp macro="">
      <xdr:nvCxnSpPr>
        <xdr:cNvPr id="116" name="直線コネクタ 115"/>
        <xdr:cNvCxnSpPr/>
      </xdr:nvCxnSpPr>
      <xdr:spPr bwMode="auto">
        <a:xfrm>
          <a:off x="4305300" y="6729920"/>
          <a:ext cx="698500" cy="10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59296</xdr:rowOff>
    </xdr:from>
    <xdr:to>
      <xdr:col>3</xdr:col>
      <xdr:colOff>904875</xdr:colOff>
      <xdr:row>35</xdr:row>
      <xdr:rowOff>119570</xdr:rowOff>
    </xdr:to>
    <xdr:cxnSp macro="">
      <xdr:nvCxnSpPr>
        <xdr:cNvPr id="119" name="直線コネクタ 118"/>
        <xdr:cNvCxnSpPr/>
      </xdr:nvCxnSpPr>
      <xdr:spPr bwMode="auto">
        <a:xfrm>
          <a:off x="3606800" y="6669646"/>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43828</xdr:rowOff>
    </xdr:from>
    <xdr:to>
      <xdr:col>3</xdr:col>
      <xdr:colOff>206375</xdr:colOff>
      <xdr:row>35</xdr:row>
      <xdr:rowOff>59296</xdr:rowOff>
    </xdr:to>
    <xdr:cxnSp macro="">
      <xdr:nvCxnSpPr>
        <xdr:cNvPr id="122" name="直線コネクタ 121"/>
        <xdr:cNvCxnSpPr/>
      </xdr:nvCxnSpPr>
      <xdr:spPr bwMode="auto">
        <a:xfrm>
          <a:off x="2908300" y="6654178"/>
          <a:ext cx="698500" cy="15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81539</xdr:rowOff>
    </xdr:from>
    <xdr:ext cx="762000" cy="259045"/>
    <xdr:sp macro="" textlink="">
      <xdr:nvSpPr>
        <xdr:cNvPr id="126" name="テキスト ボックス 125"/>
        <xdr:cNvSpPr txBox="1"/>
      </xdr:nvSpPr>
      <xdr:spPr>
        <a:xfrm>
          <a:off x="2527300" y="66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138532</xdr:rowOff>
    </xdr:from>
    <xdr:to>
      <xdr:col>5</xdr:col>
      <xdr:colOff>34925</xdr:colOff>
      <xdr:row>35</xdr:row>
      <xdr:rowOff>240132</xdr:rowOff>
    </xdr:to>
    <xdr:sp macro="" textlink="">
      <xdr:nvSpPr>
        <xdr:cNvPr id="132" name="円/楕円 131"/>
        <xdr:cNvSpPr/>
      </xdr:nvSpPr>
      <xdr:spPr bwMode="auto">
        <a:xfrm>
          <a:off x="5600700" y="674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110609</xdr:rowOff>
    </xdr:from>
    <xdr:ext cx="762000" cy="259045"/>
    <xdr:sp macro="" textlink="">
      <xdr:nvSpPr>
        <xdr:cNvPr id="133" name="人口1人当たり決算額の推移該当値テキスト445"/>
        <xdr:cNvSpPr txBox="1"/>
      </xdr:nvSpPr>
      <xdr:spPr>
        <a:xfrm>
          <a:off x="5740400" y="672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175717</xdr:rowOff>
    </xdr:from>
    <xdr:to>
      <xdr:col>4</xdr:col>
      <xdr:colOff>520700</xdr:colOff>
      <xdr:row>35</xdr:row>
      <xdr:rowOff>277317</xdr:rowOff>
    </xdr:to>
    <xdr:sp macro="" textlink="">
      <xdr:nvSpPr>
        <xdr:cNvPr id="134" name="円/楕円 133"/>
        <xdr:cNvSpPr/>
      </xdr:nvSpPr>
      <xdr:spPr bwMode="auto">
        <a:xfrm>
          <a:off x="4953000" y="678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262094</xdr:rowOff>
    </xdr:from>
    <xdr:ext cx="736600" cy="259045"/>
    <xdr:sp macro="" textlink="">
      <xdr:nvSpPr>
        <xdr:cNvPr id="135" name="テキスト ボックス 134"/>
        <xdr:cNvSpPr txBox="1"/>
      </xdr:nvSpPr>
      <xdr:spPr>
        <a:xfrm>
          <a:off x="4622800" y="6872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68770</xdr:rowOff>
    </xdr:from>
    <xdr:to>
      <xdr:col>3</xdr:col>
      <xdr:colOff>955675</xdr:colOff>
      <xdr:row>35</xdr:row>
      <xdr:rowOff>170370</xdr:rowOff>
    </xdr:to>
    <xdr:sp macro="" textlink="">
      <xdr:nvSpPr>
        <xdr:cNvPr id="136" name="円/楕円 135"/>
        <xdr:cNvSpPr/>
      </xdr:nvSpPr>
      <xdr:spPr bwMode="auto">
        <a:xfrm>
          <a:off x="4254500" y="667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155147</xdr:rowOff>
    </xdr:from>
    <xdr:ext cx="762000" cy="259045"/>
    <xdr:sp macro="" textlink="">
      <xdr:nvSpPr>
        <xdr:cNvPr id="137" name="テキスト ボックス 136"/>
        <xdr:cNvSpPr txBox="1"/>
      </xdr:nvSpPr>
      <xdr:spPr>
        <a:xfrm>
          <a:off x="3924300" y="676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8496</xdr:rowOff>
    </xdr:from>
    <xdr:to>
      <xdr:col>3</xdr:col>
      <xdr:colOff>257175</xdr:colOff>
      <xdr:row>35</xdr:row>
      <xdr:rowOff>110096</xdr:rowOff>
    </xdr:to>
    <xdr:sp macro="" textlink="">
      <xdr:nvSpPr>
        <xdr:cNvPr id="138" name="円/楕円 137"/>
        <xdr:cNvSpPr/>
      </xdr:nvSpPr>
      <xdr:spPr bwMode="auto">
        <a:xfrm>
          <a:off x="3556000" y="661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94873</xdr:rowOff>
    </xdr:from>
    <xdr:ext cx="762000" cy="259045"/>
    <xdr:sp macro="" textlink="">
      <xdr:nvSpPr>
        <xdr:cNvPr id="139" name="テキスト ボックス 138"/>
        <xdr:cNvSpPr txBox="1"/>
      </xdr:nvSpPr>
      <xdr:spPr>
        <a:xfrm>
          <a:off x="3225800" y="670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335928</xdr:rowOff>
    </xdr:from>
    <xdr:to>
      <xdr:col>2</xdr:col>
      <xdr:colOff>692150</xdr:colOff>
      <xdr:row>35</xdr:row>
      <xdr:rowOff>94628</xdr:rowOff>
    </xdr:to>
    <xdr:sp macro="" textlink="">
      <xdr:nvSpPr>
        <xdr:cNvPr id="140" name="円/楕円 139"/>
        <xdr:cNvSpPr/>
      </xdr:nvSpPr>
      <xdr:spPr bwMode="auto">
        <a:xfrm>
          <a:off x="2857500" y="6603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104805</xdr:rowOff>
    </xdr:from>
    <xdr:ext cx="762000" cy="259045"/>
    <xdr:sp macro="" textlink="">
      <xdr:nvSpPr>
        <xdr:cNvPr id="141" name="テキスト ボックス 140"/>
        <xdr:cNvSpPr txBox="1"/>
      </xdr:nvSpPr>
      <xdr:spPr>
        <a:xfrm>
          <a:off x="2527300" y="637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236,975
233,897
66.00
74,084,640
71,018,135
2,722,450
42,371,013
71,534,538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19195</xdr:rowOff>
    </xdr:from>
    <xdr:to>
      <xdr:col>6</xdr:col>
      <xdr:colOff>511175</xdr:colOff>
      <xdr:row>38</xdr:row>
      <xdr:rowOff>51526</xdr:rowOff>
    </xdr:to>
    <xdr:cxnSp macro="">
      <xdr:nvCxnSpPr>
        <xdr:cNvPr id="63" name="直線コネクタ 62"/>
        <xdr:cNvCxnSpPr/>
      </xdr:nvCxnSpPr>
      <xdr:spPr>
        <a:xfrm flipV="1">
          <a:off x="3797300" y="6534295"/>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16026</xdr:rowOff>
    </xdr:from>
    <xdr:ext cx="534377" cy="259045"/>
    <xdr:sp macro="" textlink="">
      <xdr:nvSpPr>
        <xdr:cNvPr id="64" name="人件費平均値テキスト"/>
        <xdr:cNvSpPr txBox="1"/>
      </xdr:nvSpPr>
      <xdr:spPr>
        <a:xfrm>
          <a:off x="4686300" y="601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51526</xdr:rowOff>
    </xdr:from>
    <xdr:to>
      <xdr:col>5</xdr:col>
      <xdr:colOff>358775</xdr:colOff>
      <xdr:row>38</xdr:row>
      <xdr:rowOff>94470</xdr:rowOff>
    </xdr:to>
    <xdr:cxnSp macro="">
      <xdr:nvCxnSpPr>
        <xdr:cNvPr id="66" name="直線コネクタ 65"/>
        <xdr:cNvCxnSpPr/>
      </xdr:nvCxnSpPr>
      <xdr:spPr>
        <a:xfrm flipV="1">
          <a:off x="2908300" y="6566626"/>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134528</xdr:rowOff>
    </xdr:from>
    <xdr:ext cx="534377" cy="259045"/>
    <xdr:sp macro="" textlink="">
      <xdr:nvSpPr>
        <xdr:cNvPr id="68" name="テキスト ボックス 67"/>
        <xdr:cNvSpPr txBox="1"/>
      </xdr:nvSpPr>
      <xdr:spPr>
        <a:xfrm>
          <a:off x="3530111" y="5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45059</xdr:rowOff>
    </xdr:from>
    <xdr:to>
      <xdr:col>4</xdr:col>
      <xdr:colOff>155575</xdr:colOff>
      <xdr:row>38</xdr:row>
      <xdr:rowOff>94470</xdr:rowOff>
    </xdr:to>
    <xdr:cxnSp macro="">
      <xdr:nvCxnSpPr>
        <xdr:cNvPr id="69" name="直線コネクタ 68"/>
        <xdr:cNvCxnSpPr/>
      </xdr:nvCxnSpPr>
      <xdr:spPr>
        <a:xfrm>
          <a:off x="2019300" y="6560159"/>
          <a:ext cx="889000" cy="4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1777</xdr:rowOff>
    </xdr:from>
    <xdr:ext cx="534377" cy="259045"/>
    <xdr:sp macro="" textlink="">
      <xdr:nvSpPr>
        <xdr:cNvPr id="71" name="テキスト ボックス 70"/>
        <xdr:cNvSpPr txBox="1"/>
      </xdr:nvSpPr>
      <xdr:spPr>
        <a:xfrm>
          <a:off x="2641111" y="6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161385</xdr:rowOff>
    </xdr:from>
    <xdr:to>
      <xdr:col>2</xdr:col>
      <xdr:colOff>638175</xdr:colOff>
      <xdr:row>38</xdr:row>
      <xdr:rowOff>45059</xdr:rowOff>
    </xdr:to>
    <xdr:cxnSp macro="">
      <xdr:nvCxnSpPr>
        <xdr:cNvPr id="72" name="直線コネクタ 71"/>
        <xdr:cNvCxnSpPr/>
      </xdr:nvCxnSpPr>
      <xdr:spPr>
        <a:xfrm>
          <a:off x="1130300" y="6505035"/>
          <a:ext cx="889000" cy="5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139845</xdr:rowOff>
    </xdr:from>
    <xdr:to>
      <xdr:col>6</xdr:col>
      <xdr:colOff>561975</xdr:colOff>
      <xdr:row>38</xdr:row>
      <xdr:rowOff>69995</xdr:rowOff>
    </xdr:to>
    <xdr:sp macro="" textlink="">
      <xdr:nvSpPr>
        <xdr:cNvPr id="82" name="円/楕円 81"/>
        <xdr:cNvSpPr/>
      </xdr:nvSpPr>
      <xdr:spPr>
        <a:xfrm>
          <a:off x="4584700" y="64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118272</xdr:rowOff>
    </xdr:from>
    <xdr:ext cx="534377" cy="259045"/>
    <xdr:sp macro="" textlink="">
      <xdr:nvSpPr>
        <xdr:cNvPr id="83" name="人件費該当値テキスト"/>
        <xdr:cNvSpPr txBox="1"/>
      </xdr:nvSpPr>
      <xdr:spPr>
        <a:xfrm>
          <a:off x="4686300" y="64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726</xdr:rowOff>
    </xdr:from>
    <xdr:to>
      <xdr:col>5</xdr:col>
      <xdr:colOff>409575</xdr:colOff>
      <xdr:row>38</xdr:row>
      <xdr:rowOff>102326</xdr:rowOff>
    </xdr:to>
    <xdr:sp macro="" textlink="">
      <xdr:nvSpPr>
        <xdr:cNvPr id="84" name="円/楕円 83"/>
        <xdr:cNvSpPr/>
      </xdr:nvSpPr>
      <xdr:spPr>
        <a:xfrm>
          <a:off x="3746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93453</xdr:rowOff>
    </xdr:from>
    <xdr:ext cx="534377" cy="259045"/>
    <xdr:sp macro="" textlink="">
      <xdr:nvSpPr>
        <xdr:cNvPr id="85" name="テキスト ボックス 84"/>
        <xdr:cNvSpPr txBox="1"/>
      </xdr:nvSpPr>
      <xdr:spPr>
        <a:xfrm>
          <a:off x="3530111" y="66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43670</xdr:rowOff>
    </xdr:from>
    <xdr:to>
      <xdr:col>4</xdr:col>
      <xdr:colOff>206375</xdr:colOff>
      <xdr:row>38</xdr:row>
      <xdr:rowOff>145270</xdr:rowOff>
    </xdr:to>
    <xdr:sp macro="" textlink="">
      <xdr:nvSpPr>
        <xdr:cNvPr id="86" name="円/楕円 85"/>
        <xdr:cNvSpPr/>
      </xdr:nvSpPr>
      <xdr:spPr>
        <a:xfrm>
          <a:off x="2857500" y="65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136397</xdr:rowOff>
    </xdr:from>
    <xdr:ext cx="534377" cy="259045"/>
    <xdr:sp macro="" textlink="">
      <xdr:nvSpPr>
        <xdr:cNvPr id="87" name="テキスト ボックス 86"/>
        <xdr:cNvSpPr txBox="1"/>
      </xdr:nvSpPr>
      <xdr:spPr>
        <a:xfrm>
          <a:off x="2641111" y="66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165709</xdr:rowOff>
    </xdr:from>
    <xdr:to>
      <xdr:col>3</xdr:col>
      <xdr:colOff>3175</xdr:colOff>
      <xdr:row>38</xdr:row>
      <xdr:rowOff>95859</xdr:rowOff>
    </xdr:to>
    <xdr:sp macro="" textlink="">
      <xdr:nvSpPr>
        <xdr:cNvPr id="88" name="円/楕円 87"/>
        <xdr:cNvSpPr/>
      </xdr:nvSpPr>
      <xdr:spPr>
        <a:xfrm>
          <a:off x="1968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86986</xdr:rowOff>
    </xdr:from>
    <xdr:ext cx="534377" cy="259045"/>
    <xdr:sp macro="" textlink="">
      <xdr:nvSpPr>
        <xdr:cNvPr id="89" name="テキスト ボックス 88"/>
        <xdr:cNvSpPr txBox="1"/>
      </xdr:nvSpPr>
      <xdr:spPr>
        <a:xfrm>
          <a:off x="1752111" y="660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110584</xdr:rowOff>
    </xdr:from>
    <xdr:to>
      <xdr:col>1</xdr:col>
      <xdr:colOff>485775</xdr:colOff>
      <xdr:row>38</xdr:row>
      <xdr:rowOff>40734</xdr:rowOff>
    </xdr:to>
    <xdr:sp macro="" textlink="">
      <xdr:nvSpPr>
        <xdr:cNvPr id="90" name="円/楕円 89"/>
        <xdr:cNvSpPr/>
      </xdr:nvSpPr>
      <xdr:spPr>
        <a:xfrm>
          <a:off x="1079500" y="64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31862</xdr:rowOff>
    </xdr:from>
    <xdr:ext cx="534377" cy="259045"/>
    <xdr:sp macro="" textlink="">
      <xdr:nvSpPr>
        <xdr:cNvPr id="91" name="テキスト ボックス 90"/>
        <xdr:cNvSpPr txBox="1"/>
      </xdr:nvSpPr>
      <xdr:spPr>
        <a:xfrm>
          <a:off x="863111" y="65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29858</xdr:rowOff>
    </xdr:from>
    <xdr:to>
      <xdr:col>6</xdr:col>
      <xdr:colOff>511175</xdr:colOff>
      <xdr:row>56</xdr:row>
      <xdr:rowOff>65519</xdr:rowOff>
    </xdr:to>
    <xdr:cxnSp macro="">
      <xdr:nvCxnSpPr>
        <xdr:cNvPr id="121" name="直線コネクタ 120"/>
        <xdr:cNvCxnSpPr/>
      </xdr:nvCxnSpPr>
      <xdr:spPr>
        <a:xfrm flipV="1">
          <a:off x="3797300" y="9631058"/>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65519</xdr:rowOff>
    </xdr:from>
    <xdr:to>
      <xdr:col>5</xdr:col>
      <xdr:colOff>358775</xdr:colOff>
      <xdr:row>57</xdr:row>
      <xdr:rowOff>37592</xdr:rowOff>
    </xdr:to>
    <xdr:cxnSp macro="">
      <xdr:nvCxnSpPr>
        <xdr:cNvPr id="124" name="直線コネクタ 123"/>
        <xdr:cNvCxnSpPr/>
      </xdr:nvCxnSpPr>
      <xdr:spPr>
        <a:xfrm flipV="1">
          <a:off x="2908300" y="9666719"/>
          <a:ext cx="889000" cy="1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37592</xdr:rowOff>
    </xdr:from>
    <xdr:to>
      <xdr:col>4</xdr:col>
      <xdr:colOff>155575</xdr:colOff>
      <xdr:row>57</xdr:row>
      <xdr:rowOff>61176</xdr:rowOff>
    </xdr:to>
    <xdr:cxnSp macro="">
      <xdr:nvCxnSpPr>
        <xdr:cNvPr id="127" name="直線コネクタ 126"/>
        <xdr:cNvCxnSpPr/>
      </xdr:nvCxnSpPr>
      <xdr:spPr>
        <a:xfrm flipV="1">
          <a:off x="2019300" y="9810242"/>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61176</xdr:rowOff>
    </xdr:from>
    <xdr:to>
      <xdr:col>2</xdr:col>
      <xdr:colOff>638175</xdr:colOff>
      <xdr:row>57</xdr:row>
      <xdr:rowOff>87199</xdr:rowOff>
    </xdr:to>
    <xdr:cxnSp macro="">
      <xdr:nvCxnSpPr>
        <xdr:cNvPr id="130" name="直線コネクタ 129"/>
        <xdr:cNvCxnSpPr/>
      </xdr:nvCxnSpPr>
      <xdr:spPr>
        <a:xfrm flipV="1">
          <a:off x="1130300" y="9833826"/>
          <a:ext cx="8890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150508</xdr:rowOff>
    </xdr:from>
    <xdr:to>
      <xdr:col>6</xdr:col>
      <xdr:colOff>561975</xdr:colOff>
      <xdr:row>56</xdr:row>
      <xdr:rowOff>80658</xdr:rowOff>
    </xdr:to>
    <xdr:sp macro="" textlink="">
      <xdr:nvSpPr>
        <xdr:cNvPr id="140" name="円/楕円 139"/>
        <xdr:cNvSpPr/>
      </xdr:nvSpPr>
      <xdr:spPr>
        <a:xfrm>
          <a:off x="45847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128935</xdr:rowOff>
    </xdr:from>
    <xdr:ext cx="534377" cy="259045"/>
    <xdr:sp macro="" textlink="">
      <xdr:nvSpPr>
        <xdr:cNvPr id="141" name="物件費該当値テキスト"/>
        <xdr:cNvSpPr txBox="1"/>
      </xdr:nvSpPr>
      <xdr:spPr>
        <a:xfrm>
          <a:off x="4686300" y="955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14719</xdr:rowOff>
    </xdr:from>
    <xdr:to>
      <xdr:col>5</xdr:col>
      <xdr:colOff>409575</xdr:colOff>
      <xdr:row>56</xdr:row>
      <xdr:rowOff>116319</xdr:rowOff>
    </xdr:to>
    <xdr:sp macro="" textlink="">
      <xdr:nvSpPr>
        <xdr:cNvPr id="142" name="円/楕円 141"/>
        <xdr:cNvSpPr/>
      </xdr:nvSpPr>
      <xdr:spPr>
        <a:xfrm>
          <a:off x="3746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107446</xdr:rowOff>
    </xdr:from>
    <xdr:ext cx="534377" cy="259045"/>
    <xdr:sp macro="" textlink="">
      <xdr:nvSpPr>
        <xdr:cNvPr id="143" name="テキスト ボックス 142"/>
        <xdr:cNvSpPr txBox="1"/>
      </xdr:nvSpPr>
      <xdr:spPr>
        <a:xfrm>
          <a:off x="3530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158242</xdr:rowOff>
    </xdr:from>
    <xdr:to>
      <xdr:col>4</xdr:col>
      <xdr:colOff>206375</xdr:colOff>
      <xdr:row>57</xdr:row>
      <xdr:rowOff>88392</xdr:rowOff>
    </xdr:to>
    <xdr:sp macro="" textlink="">
      <xdr:nvSpPr>
        <xdr:cNvPr id="144" name="円/楕円 143"/>
        <xdr:cNvSpPr/>
      </xdr:nvSpPr>
      <xdr:spPr>
        <a:xfrm>
          <a:off x="2857500" y="97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79519</xdr:rowOff>
    </xdr:from>
    <xdr:ext cx="534377" cy="259045"/>
    <xdr:sp macro="" textlink="">
      <xdr:nvSpPr>
        <xdr:cNvPr id="145" name="テキスト ボックス 144"/>
        <xdr:cNvSpPr txBox="1"/>
      </xdr:nvSpPr>
      <xdr:spPr>
        <a:xfrm>
          <a:off x="2641111" y="98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10376</xdr:rowOff>
    </xdr:from>
    <xdr:to>
      <xdr:col>3</xdr:col>
      <xdr:colOff>3175</xdr:colOff>
      <xdr:row>57</xdr:row>
      <xdr:rowOff>111976</xdr:rowOff>
    </xdr:to>
    <xdr:sp macro="" textlink="">
      <xdr:nvSpPr>
        <xdr:cNvPr id="146" name="円/楕円 145"/>
        <xdr:cNvSpPr/>
      </xdr:nvSpPr>
      <xdr:spPr>
        <a:xfrm>
          <a:off x="1968500" y="97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103103</xdr:rowOff>
    </xdr:from>
    <xdr:ext cx="534377" cy="259045"/>
    <xdr:sp macro="" textlink="">
      <xdr:nvSpPr>
        <xdr:cNvPr id="147" name="テキスト ボックス 146"/>
        <xdr:cNvSpPr txBox="1"/>
      </xdr:nvSpPr>
      <xdr:spPr>
        <a:xfrm>
          <a:off x="1752111" y="987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36399</xdr:rowOff>
    </xdr:from>
    <xdr:to>
      <xdr:col>1</xdr:col>
      <xdr:colOff>485775</xdr:colOff>
      <xdr:row>57</xdr:row>
      <xdr:rowOff>137999</xdr:rowOff>
    </xdr:to>
    <xdr:sp macro="" textlink="">
      <xdr:nvSpPr>
        <xdr:cNvPr id="148" name="円/楕円 147"/>
        <xdr:cNvSpPr/>
      </xdr:nvSpPr>
      <xdr:spPr>
        <a:xfrm>
          <a:off x="1079500" y="98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129126</xdr:rowOff>
    </xdr:from>
    <xdr:ext cx="534377" cy="259045"/>
    <xdr:sp macro="" textlink="">
      <xdr:nvSpPr>
        <xdr:cNvPr id="149" name="テキスト ボックス 148"/>
        <xdr:cNvSpPr txBox="1"/>
      </xdr:nvSpPr>
      <xdr:spPr>
        <a:xfrm>
          <a:off x="863111" y="99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147107</xdr:rowOff>
    </xdr:from>
    <xdr:to>
      <xdr:col>6</xdr:col>
      <xdr:colOff>511175</xdr:colOff>
      <xdr:row>76</xdr:row>
      <xdr:rowOff>148386</xdr:rowOff>
    </xdr:to>
    <xdr:cxnSp macro="">
      <xdr:nvCxnSpPr>
        <xdr:cNvPr id="176" name="直線コネクタ 175"/>
        <xdr:cNvCxnSpPr/>
      </xdr:nvCxnSpPr>
      <xdr:spPr>
        <a:xfrm flipV="1">
          <a:off x="3797300" y="13177307"/>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148386</xdr:rowOff>
    </xdr:from>
    <xdr:to>
      <xdr:col>5</xdr:col>
      <xdr:colOff>358775</xdr:colOff>
      <xdr:row>77</xdr:row>
      <xdr:rowOff>2448</xdr:rowOff>
    </xdr:to>
    <xdr:cxnSp macro="">
      <xdr:nvCxnSpPr>
        <xdr:cNvPr id="179" name="直線コネクタ 178"/>
        <xdr:cNvCxnSpPr/>
      </xdr:nvCxnSpPr>
      <xdr:spPr>
        <a:xfrm flipV="1">
          <a:off x="2908300" y="13178586"/>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2448</xdr:rowOff>
    </xdr:from>
    <xdr:to>
      <xdr:col>4</xdr:col>
      <xdr:colOff>155575</xdr:colOff>
      <xdr:row>77</xdr:row>
      <xdr:rowOff>26498</xdr:rowOff>
    </xdr:to>
    <xdr:cxnSp macro="">
      <xdr:nvCxnSpPr>
        <xdr:cNvPr id="182" name="直線コネクタ 181"/>
        <xdr:cNvCxnSpPr/>
      </xdr:nvCxnSpPr>
      <xdr:spPr>
        <a:xfrm flipV="1">
          <a:off x="2019300" y="13204098"/>
          <a:ext cx="889000" cy="2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16439</xdr:rowOff>
    </xdr:from>
    <xdr:to>
      <xdr:col>2</xdr:col>
      <xdr:colOff>638175</xdr:colOff>
      <xdr:row>77</xdr:row>
      <xdr:rowOff>26498</xdr:rowOff>
    </xdr:to>
    <xdr:cxnSp macro="">
      <xdr:nvCxnSpPr>
        <xdr:cNvPr id="185" name="直線コネクタ 184"/>
        <xdr:cNvCxnSpPr/>
      </xdr:nvCxnSpPr>
      <xdr:spPr>
        <a:xfrm>
          <a:off x="1130300" y="1321808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96307</xdr:rowOff>
    </xdr:from>
    <xdr:to>
      <xdr:col>6</xdr:col>
      <xdr:colOff>561975</xdr:colOff>
      <xdr:row>77</xdr:row>
      <xdr:rowOff>26457</xdr:rowOff>
    </xdr:to>
    <xdr:sp macro="" textlink="">
      <xdr:nvSpPr>
        <xdr:cNvPr id="195" name="円/楕円 194"/>
        <xdr:cNvSpPr/>
      </xdr:nvSpPr>
      <xdr:spPr>
        <a:xfrm>
          <a:off x="4584700" y="131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74734</xdr:rowOff>
    </xdr:from>
    <xdr:ext cx="469744" cy="259045"/>
    <xdr:sp macro="" textlink="">
      <xdr:nvSpPr>
        <xdr:cNvPr id="196" name="維持補修費該当値テキスト"/>
        <xdr:cNvSpPr txBox="1"/>
      </xdr:nvSpPr>
      <xdr:spPr>
        <a:xfrm>
          <a:off x="4686300" y="131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97586</xdr:rowOff>
    </xdr:from>
    <xdr:to>
      <xdr:col>5</xdr:col>
      <xdr:colOff>409575</xdr:colOff>
      <xdr:row>77</xdr:row>
      <xdr:rowOff>27736</xdr:rowOff>
    </xdr:to>
    <xdr:sp macro="" textlink="">
      <xdr:nvSpPr>
        <xdr:cNvPr id="197" name="円/楕円 196"/>
        <xdr:cNvSpPr/>
      </xdr:nvSpPr>
      <xdr:spPr>
        <a:xfrm>
          <a:off x="3746500" y="13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18863</xdr:rowOff>
    </xdr:from>
    <xdr:ext cx="469744" cy="259045"/>
    <xdr:sp macro="" textlink="">
      <xdr:nvSpPr>
        <xdr:cNvPr id="198" name="テキスト ボックス 197"/>
        <xdr:cNvSpPr txBox="1"/>
      </xdr:nvSpPr>
      <xdr:spPr>
        <a:xfrm>
          <a:off x="3562427" y="1322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123098</xdr:rowOff>
    </xdr:from>
    <xdr:to>
      <xdr:col>4</xdr:col>
      <xdr:colOff>206375</xdr:colOff>
      <xdr:row>77</xdr:row>
      <xdr:rowOff>53248</xdr:rowOff>
    </xdr:to>
    <xdr:sp macro="" textlink="">
      <xdr:nvSpPr>
        <xdr:cNvPr id="199" name="円/楕円 198"/>
        <xdr:cNvSpPr/>
      </xdr:nvSpPr>
      <xdr:spPr>
        <a:xfrm>
          <a:off x="2857500" y="131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44375</xdr:rowOff>
    </xdr:from>
    <xdr:ext cx="469744" cy="259045"/>
    <xdr:sp macro="" textlink="">
      <xdr:nvSpPr>
        <xdr:cNvPr id="200" name="テキスト ボックス 199"/>
        <xdr:cNvSpPr txBox="1"/>
      </xdr:nvSpPr>
      <xdr:spPr>
        <a:xfrm>
          <a:off x="2673427" y="1324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147148</xdr:rowOff>
    </xdr:from>
    <xdr:to>
      <xdr:col>3</xdr:col>
      <xdr:colOff>3175</xdr:colOff>
      <xdr:row>77</xdr:row>
      <xdr:rowOff>77298</xdr:rowOff>
    </xdr:to>
    <xdr:sp macro="" textlink="">
      <xdr:nvSpPr>
        <xdr:cNvPr id="201" name="円/楕円 200"/>
        <xdr:cNvSpPr/>
      </xdr:nvSpPr>
      <xdr:spPr>
        <a:xfrm>
          <a:off x="1968500" y="131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68425</xdr:rowOff>
    </xdr:from>
    <xdr:ext cx="469744" cy="259045"/>
    <xdr:sp macro="" textlink="">
      <xdr:nvSpPr>
        <xdr:cNvPr id="202" name="テキスト ボックス 201"/>
        <xdr:cNvSpPr txBox="1"/>
      </xdr:nvSpPr>
      <xdr:spPr>
        <a:xfrm>
          <a:off x="1784427" y="1327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137089</xdr:rowOff>
    </xdr:from>
    <xdr:to>
      <xdr:col>1</xdr:col>
      <xdr:colOff>485775</xdr:colOff>
      <xdr:row>77</xdr:row>
      <xdr:rowOff>67239</xdr:rowOff>
    </xdr:to>
    <xdr:sp macro="" textlink="">
      <xdr:nvSpPr>
        <xdr:cNvPr id="203" name="円/楕円 202"/>
        <xdr:cNvSpPr/>
      </xdr:nvSpPr>
      <xdr:spPr>
        <a:xfrm>
          <a:off x="1079500" y="131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58366</xdr:rowOff>
    </xdr:from>
    <xdr:ext cx="469744" cy="259045"/>
    <xdr:sp macro="" textlink="">
      <xdr:nvSpPr>
        <xdr:cNvPr id="204" name="テキスト ボックス 203"/>
        <xdr:cNvSpPr txBox="1"/>
      </xdr:nvSpPr>
      <xdr:spPr>
        <a:xfrm>
          <a:off x="895427" y="1326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136179</xdr:rowOff>
    </xdr:from>
    <xdr:to>
      <xdr:col>6</xdr:col>
      <xdr:colOff>511175</xdr:colOff>
      <xdr:row>97</xdr:row>
      <xdr:rowOff>24898</xdr:rowOff>
    </xdr:to>
    <xdr:cxnSp macro="">
      <xdr:nvCxnSpPr>
        <xdr:cNvPr id="232" name="直線コネクタ 231"/>
        <xdr:cNvCxnSpPr/>
      </xdr:nvCxnSpPr>
      <xdr:spPr>
        <a:xfrm flipV="1">
          <a:off x="3797300" y="16595379"/>
          <a:ext cx="838200" cy="6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24898</xdr:rowOff>
    </xdr:from>
    <xdr:to>
      <xdr:col>5</xdr:col>
      <xdr:colOff>358775</xdr:colOff>
      <xdr:row>97</xdr:row>
      <xdr:rowOff>137528</xdr:rowOff>
    </xdr:to>
    <xdr:cxnSp macro="">
      <xdr:nvCxnSpPr>
        <xdr:cNvPr id="235" name="直線コネクタ 234"/>
        <xdr:cNvCxnSpPr/>
      </xdr:nvCxnSpPr>
      <xdr:spPr>
        <a:xfrm flipV="1">
          <a:off x="2908300" y="16655548"/>
          <a:ext cx="889000" cy="1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169857</xdr:rowOff>
    </xdr:from>
    <xdr:ext cx="534377" cy="259045"/>
    <xdr:sp macro="" textlink="">
      <xdr:nvSpPr>
        <xdr:cNvPr id="237" name="テキスト ボックス 236"/>
        <xdr:cNvSpPr txBox="1"/>
      </xdr:nvSpPr>
      <xdr:spPr>
        <a:xfrm>
          <a:off x="3530111" y="161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137528</xdr:rowOff>
    </xdr:from>
    <xdr:to>
      <xdr:col>4</xdr:col>
      <xdr:colOff>155575</xdr:colOff>
      <xdr:row>98</xdr:row>
      <xdr:rowOff>27274</xdr:rowOff>
    </xdr:to>
    <xdr:cxnSp macro="">
      <xdr:nvCxnSpPr>
        <xdr:cNvPr id="238" name="直線コネクタ 237"/>
        <xdr:cNvCxnSpPr/>
      </xdr:nvCxnSpPr>
      <xdr:spPr>
        <a:xfrm flipV="1">
          <a:off x="2019300" y="16768178"/>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114718</xdr:rowOff>
    </xdr:from>
    <xdr:ext cx="534377" cy="259045"/>
    <xdr:sp macro="" textlink="">
      <xdr:nvSpPr>
        <xdr:cNvPr id="240" name="テキスト ボックス 239"/>
        <xdr:cNvSpPr txBox="1"/>
      </xdr:nvSpPr>
      <xdr:spPr>
        <a:xfrm>
          <a:off x="2641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2884</xdr:rowOff>
    </xdr:from>
    <xdr:to>
      <xdr:col>2</xdr:col>
      <xdr:colOff>638175</xdr:colOff>
      <xdr:row>98</xdr:row>
      <xdr:rowOff>27274</xdr:rowOff>
    </xdr:to>
    <xdr:cxnSp macro="">
      <xdr:nvCxnSpPr>
        <xdr:cNvPr id="241" name="直線コネクタ 240"/>
        <xdr:cNvCxnSpPr/>
      </xdr:nvCxnSpPr>
      <xdr:spPr>
        <a:xfrm>
          <a:off x="1130300" y="16804984"/>
          <a:ext cx="889000" cy="2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151477</xdr:rowOff>
    </xdr:from>
    <xdr:ext cx="534377" cy="259045"/>
    <xdr:sp macro="" textlink="">
      <xdr:nvSpPr>
        <xdr:cNvPr id="243" name="テキスト ボックス 242"/>
        <xdr:cNvSpPr txBox="1"/>
      </xdr:nvSpPr>
      <xdr:spPr>
        <a:xfrm>
          <a:off x="1752111" y="162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149260</xdr:rowOff>
    </xdr:from>
    <xdr:ext cx="534377" cy="259045"/>
    <xdr:sp macro="" textlink="">
      <xdr:nvSpPr>
        <xdr:cNvPr id="245" name="テキスト ボックス 244"/>
        <xdr:cNvSpPr txBox="1"/>
      </xdr:nvSpPr>
      <xdr:spPr>
        <a:xfrm>
          <a:off x="863111" y="162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85379</xdr:rowOff>
    </xdr:from>
    <xdr:to>
      <xdr:col>6</xdr:col>
      <xdr:colOff>561975</xdr:colOff>
      <xdr:row>97</xdr:row>
      <xdr:rowOff>15529</xdr:rowOff>
    </xdr:to>
    <xdr:sp macro="" textlink="">
      <xdr:nvSpPr>
        <xdr:cNvPr id="251" name="円/楕円 250"/>
        <xdr:cNvSpPr/>
      </xdr:nvSpPr>
      <xdr:spPr>
        <a:xfrm>
          <a:off x="4584700" y="1654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63806</xdr:rowOff>
    </xdr:from>
    <xdr:ext cx="534377" cy="259045"/>
    <xdr:sp macro="" textlink="">
      <xdr:nvSpPr>
        <xdr:cNvPr id="252" name="扶助費該当値テキスト"/>
        <xdr:cNvSpPr txBox="1"/>
      </xdr:nvSpPr>
      <xdr:spPr>
        <a:xfrm>
          <a:off x="4686300" y="1652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145548</xdr:rowOff>
    </xdr:from>
    <xdr:to>
      <xdr:col>5</xdr:col>
      <xdr:colOff>409575</xdr:colOff>
      <xdr:row>97</xdr:row>
      <xdr:rowOff>75698</xdr:rowOff>
    </xdr:to>
    <xdr:sp macro="" textlink="">
      <xdr:nvSpPr>
        <xdr:cNvPr id="253" name="円/楕円 252"/>
        <xdr:cNvSpPr/>
      </xdr:nvSpPr>
      <xdr:spPr>
        <a:xfrm>
          <a:off x="3746500" y="16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66825</xdr:rowOff>
    </xdr:from>
    <xdr:ext cx="534377" cy="259045"/>
    <xdr:sp macro="" textlink="">
      <xdr:nvSpPr>
        <xdr:cNvPr id="254" name="テキスト ボックス 253"/>
        <xdr:cNvSpPr txBox="1"/>
      </xdr:nvSpPr>
      <xdr:spPr>
        <a:xfrm>
          <a:off x="3530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86728</xdr:rowOff>
    </xdr:from>
    <xdr:to>
      <xdr:col>4</xdr:col>
      <xdr:colOff>206375</xdr:colOff>
      <xdr:row>98</xdr:row>
      <xdr:rowOff>16878</xdr:rowOff>
    </xdr:to>
    <xdr:sp macro="" textlink="">
      <xdr:nvSpPr>
        <xdr:cNvPr id="255" name="円/楕円 254"/>
        <xdr:cNvSpPr/>
      </xdr:nvSpPr>
      <xdr:spPr>
        <a:xfrm>
          <a:off x="2857500" y="167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8005</xdr:rowOff>
    </xdr:from>
    <xdr:ext cx="534377" cy="259045"/>
    <xdr:sp macro="" textlink="">
      <xdr:nvSpPr>
        <xdr:cNvPr id="256" name="テキスト ボックス 255"/>
        <xdr:cNvSpPr txBox="1"/>
      </xdr:nvSpPr>
      <xdr:spPr>
        <a:xfrm>
          <a:off x="2641111" y="168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147924</xdr:rowOff>
    </xdr:from>
    <xdr:to>
      <xdr:col>3</xdr:col>
      <xdr:colOff>3175</xdr:colOff>
      <xdr:row>98</xdr:row>
      <xdr:rowOff>78074</xdr:rowOff>
    </xdr:to>
    <xdr:sp macro="" textlink="">
      <xdr:nvSpPr>
        <xdr:cNvPr id="257" name="円/楕円 256"/>
        <xdr:cNvSpPr/>
      </xdr:nvSpPr>
      <xdr:spPr>
        <a:xfrm>
          <a:off x="1968500" y="167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69201</xdr:rowOff>
    </xdr:from>
    <xdr:ext cx="534377" cy="259045"/>
    <xdr:sp macro="" textlink="">
      <xdr:nvSpPr>
        <xdr:cNvPr id="258" name="テキスト ボックス 257"/>
        <xdr:cNvSpPr txBox="1"/>
      </xdr:nvSpPr>
      <xdr:spPr>
        <a:xfrm>
          <a:off x="1752111" y="168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123534</xdr:rowOff>
    </xdr:from>
    <xdr:to>
      <xdr:col>1</xdr:col>
      <xdr:colOff>485775</xdr:colOff>
      <xdr:row>98</xdr:row>
      <xdr:rowOff>53684</xdr:rowOff>
    </xdr:to>
    <xdr:sp macro="" textlink="">
      <xdr:nvSpPr>
        <xdr:cNvPr id="259" name="円/楕円 258"/>
        <xdr:cNvSpPr/>
      </xdr:nvSpPr>
      <xdr:spPr>
        <a:xfrm>
          <a:off x="10795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44811</xdr:rowOff>
    </xdr:from>
    <xdr:ext cx="534377" cy="259045"/>
    <xdr:sp macro="" textlink="">
      <xdr:nvSpPr>
        <xdr:cNvPr id="260" name="テキスト ボックス 259"/>
        <xdr:cNvSpPr txBox="1"/>
      </xdr:nvSpPr>
      <xdr:spPr>
        <a:xfrm>
          <a:off x="863111" y="168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75330</xdr:rowOff>
    </xdr:from>
    <xdr:to>
      <xdr:col>15</xdr:col>
      <xdr:colOff>180975</xdr:colOff>
      <xdr:row>36</xdr:row>
      <xdr:rowOff>143358</xdr:rowOff>
    </xdr:to>
    <xdr:cxnSp macro="">
      <xdr:nvCxnSpPr>
        <xdr:cNvPr id="289" name="直線コネクタ 288"/>
        <xdr:cNvCxnSpPr/>
      </xdr:nvCxnSpPr>
      <xdr:spPr>
        <a:xfrm flipV="1">
          <a:off x="9639300" y="6247530"/>
          <a:ext cx="838200" cy="6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143358</xdr:rowOff>
    </xdr:from>
    <xdr:to>
      <xdr:col>14</xdr:col>
      <xdr:colOff>28575</xdr:colOff>
      <xdr:row>36</xdr:row>
      <xdr:rowOff>155226</xdr:rowOff>
    </xdr:to>
    <xdr:cxnSp macro="">
      <xdr:nvCxnSpPr>
        <xdr:cNvPr id="292" name="直線コネクタ 291"/>
        <xdr:cNvCxnSpPr/>
      </xdr:nvCxnSpPr>
      <xdr:spPr>
        <a:xfrm flipV="1">
          <a:off x="8750300" y="6315558"/>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155226</xdr:rowOff>
    </xdr:from>
    <xdr:to>
      <xdr:col>12</xdr:col>
      <xdr:colOff>511175</xdr:colOff>
      <xdr:row>37</xdr:row>
      <xdr:rowOff>169170</xdr:rowOff>
    </xdr:to>
    <xdr:cxnSp macro="">
      <xdr:nvCxnSpPr>
        <xdr:cNvPr id="295" name="直線コネクタ 294"/>
        <xdr:cNvCxnSpPr/>
      </xdr:nvCxnSpPr>
      <xdr:spPr>
        <a:xfrm flipV="1">
          <a:off x="7861300" y="6327426"/>
          <a:ext cx="889000" cy="1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169170</xdr:rowOff>
    </xdr:from>
    <xdr:to>
      <xdr:col>11</xdr:col>
      <xdr:colOff>307975</xdr:colOff>
      <xdr:row>38</xdr:row>
      <xdr:rowOff>7779</xdr:rowOff>
    </xdr:to>
    <xdr:cxnSp macro="">
      <xdr:nvCxnSpPr>
        <xdr:cNvPr id="298" name="直線コネクタ 297"/>
        <xdr:cNvCxnSpPr/>
      </xdr:nvCxnSpPr>
      <xdr:spPr>
        <a:xfrm flipV="1">
          <a:off x="6972300" y="651282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24530</xdr:rowOff>
    </xdr:from>
    <xdr:to>
      <xdr:col>15</xdr:col>
      <xdr:colOff>231775</xdr:colOff>
      <xdr:row>36</xdr:row>
      <xdr:rowOff>126130</xdr:rowOff>
    </xdr:to>
    <xdr:sp macro="" textlink="">
      <xdr:nvSpPr>
        <xdr:cNvPr id="308" name="円/楕円 307"/>
        <xdr:cNvSpPr/>
      </xdr:nvSpPr>
      <xdr:spPr>
        <a:xfrm>
          <a:off x="10426700" y="61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2957</xdr:rowOff>
    </xdr:from>
    <xdr:ext cx="534377" cy="259045"/>
    <xdr:sp macro="" textlink="">
      <xdr:nvSpPr>
        <xdr:cNvPr id="309" name="補助費等該当値テキスト"/>
        <xdr:cNvSpPr txBox="1"/>
      </xdr:nvSpPr>
      <xdr:spPr>
        <a:xfrm>
          <a:off x="10528300" y="61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92558</xdr:rowOff>
    </xdr:from>
    <xdr:to>
      <xdr:col>14</xdr:col>
      <xdr:colOff>79375</xdr:colOff>
      <xdr:row>37</xdr:row>
      <xdr:rowOff>22708</xdr:rowOff>
    </xdr:to>
    <xdr:sp macro="" textlink="">
      <xdr:nvSpPr>
        <xdr:cNvPr id="310" name="円/楕円 309"/>
        <xdr:cNvSpPr/>
      </xdr:nvSpPr>
      <xdr:spPr>
        <a:xfrm>
          <a:off x="9588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13835</xdr:rowOff>
    </xdr:from>
    <xdr:ext cx="534377" cy="259045"/>
    <xdr:sp macro="" textlink="">
      <xdr:nvSpPr>
        <xdr:cNvPr id="311" name="テキスト ボックス 310"/>
        <xdr:cNvSpPr txBox="1"/>
      </xdr:nvSpPr>
      <xdr:spPr>
        <a:xfrm>
          <a:off x="9372111" y="63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104426</xdr:rowOff>
    </xdr:from>
    <xdr:to>
      <xdr:col>12</xdr:col>
      <xdr:colOff>561975</xdr:colOff>
      <xdr:row>37</xdr:row>
      <xdr:rowOff>34576</xdr:rowOff>
    </xdr:to>
    <xdr:sp macro="" textlink="">
      <xdr:nvSpPr>
        <xdr:cNvPr id="312" name="円/楕円 311"/>
        <xdr:cNvSpPr/>
      </xdr:nvSpPr>
      <xdr:spPr>
        <a:xfrm>
          <a:off x="8699500" y="62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25703</xdr:rowOff>
    </xdr:from>
    <xdr:ext cx="534377" cy="259045"/>
    <xdr:sp macro="" textlink="">
      <xdr:nvSpPr>
        <xdr:cNvPr id="313" name="テキスト ボックス 312"/>
        <xdr:cNvSpPr txBox="1"/>
      </xdr:nvSpPr>
      <xdr:spPr>
        <a:xfrm>
          <a:off x="8483111" y="636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118370</xdr:rowOff>
    </xdr:from>
    <xdr:to>
      <xdr:col>11</xdr:col>
      <xdr:colOff>358775</xdr:colOff>
      <xdr:row>38</xdr:row>
      <xdr:rowOff>48520</xdr:rowOff>
    </xdr:to>
    <xdr:sp macro="" textlink="">
      <xdr:nvSpPr>
        <xdr:cNvPr id="314" name="円/楕円 313"/>
        <xdr:cNvSpPr/>
      </xdr:nvSpPr>
      <xdr:spPr>
        <a:xfrm>
          <a:off x="7810500" y="6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39647</xdr:rowOff>
    </xdr:from>
    <xdr:ext cx="534377" cy="259045"/>
    <xdr:sp macro="" textlink="">
      <xdr:nvSpPr>
        <xdr:cNvPr id="315" name="テキスト ボックス 314"/>
        <xdr:cNvSpPr txBox="1"/>
      </xdr:nvSpPr>
      <xdr:spPr>
        <a:xfrm>
          <a:off x="7594111" y="65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128429</xdr:rowOff>
    </xdr:from>
    <xdr:to>
      <xdr:col>10</xdr:col>
      <xdr:colOff>155575</xdr:colOff>
      <xdr:row>38</xdr:row>
      <xdr:rowOff>58579</xdr:rowOff>
    </xdr:to>
    <xdr:sp macro="" textlink="">
      <xdr:nvSpPr>
        <xdr:cNvPr id="316" name="円/楕円 315"/>
        <xdr:cNvSpPr/>
      </xdr:nvSpPr>
      <xdr:spPr>
        <a:xfrm>
          <a:off x="6921500" y="64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49706</xdr:rowOff>
    </xdr:from>
    <xdr:ext cx="534377" cy="259045"/>
    <xdr:sp macro="" textlink="">
      <xdr:nvSpPr>
        <xdr:cNvPr id="317" name="テキスト ボックス 316"/>
        <xdr:cNvSpPr txBox="1"/>
      </xdr:nvSpPr>
      <xdr:spPr>
        <a:xfrm>
          <a:off x="6705111" y="656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111513</xdr:rowOff>
    </xdr:from>
    <xdr:to>
      <xdr:col>15</xdr:col>
      <xdr:colOff>180975</xdr:colOff>
      <xdr:row>58</xdr:row>
      <xdr:rowOff>51072</xdr:rowOff>
    </xdr:to>
    <xdr:cxnSp macro="">
      <xdr:nvCxnSpPr>
        <xdr:cNvPr id="345" name="直線コネクタ 344"/>
        <xdr:cNvCxnSpPr/>
      </xdr:nvCxnSpPr>
      <xdr:spPr>
        <a:xfrm>
          <a:off x="9639300" y="9884163"/>
          <a:ext cx="838200" cy="11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50432</xdr:rowOff>
    </xdr:from>
    <xdr:to>
      <xdr:col>14</xdr:col>
      <xdr:colOff>28575</xdr:colOff>
      <xdr:row>57</xdr:row>
      <xdr:rowOff>111513</xdr:rowOff>
    </xdr:to>
    <xdr:cxnSp macro="">
      <xdr:nvCxnSpPr>
        <xdr:cNvPr id="348" name="直線コネクタ 347"/>
        <xdr:cNvCxnSpPr/>
      </xdr:nvCxnSpPr>
      <xdr:spPr>
        <a:xfrm>
          <a:off x="8750300" y="9823082"/>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170081</xdr:rowOff>
    </xdr:from>
    <xdr:to>
      <xdr:col>12</xdr:col>
      <xdr:colOff>511175</xdr:colOff>
      <xdr:row>57</xdr:row>
      <xdr:rowOff>50432</xdr:rowOff>
    </xdr:to>
    <xdr:cxnSp macro="">
      <xdr:nvCxnSpPr>
        <xdr:cNvPr id="351" name="直線コネクタ 350"/>
        <xdr:cNvCxnSpPr/>
      </xdr:nvCxnSpPr>
      <xdr:spPr>
        <a:xfrm>
          <a:off x="7861300" y="9771281"/>
          <a:ext cx="8890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53" name="テキスト ボックス 352"/>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170081</xdr:rowOff>
    </xdr:from>
    <xdr:to>
      <xdr:col>11</xdr:col>
      <xdr:colOff>307975</xdr:colOff>
      <xdr:row>57</xdr:row>
      <xdr:rowOff>145369</xdr:rowOff>
    </xdr:to>
    <xdr:cxnSp macro="">
      <xdr:nvCxnSpPr>
        <xdr:cNvPr id="354" name="直線コネクタ 353"/>
        <xdr:cNvCxnSpPr/>
      </xdr:nvCxnSpPr>
      <xdr:spPr>
        <a:xfrm flipV="1">
          <a:off x="6972300" y="9771281"/>
          <a:ext cx="889000" cy="14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272</xdr:rowOff>
    </xdr:from>
    <xdr:to>
      <xdr:col>15</xdr:col>
      <xdr:colOff>231775</xdr:colOff>
      <xdr:row>58</xdr:row>
      <xdr:rowOff>101872</xdr:rowOff>
    </xdr:to>
    <xdr:sp macro="" textlink="">
      <xdr:nvSpPr>
        <xdr:cNvPr id="364" name="円/楕円 363"/>
        <xdr:cNvSpPr/>
      </xdr:nvSpPr>
      <xdr:spPr>
        <a:xfrm>
          <a:off x="10426700" y="99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86649</xdr:rowOff>
    </xdr:from>
    <xdr:ext cx="534377" cy="259045"/>
    <xdr:sp macro="" textlink="">
      <xdr:nvSpPr>
        <xdr:cNvPr id="365" name="普通建設事業費該当値テキスト"/>
        <xdr:cNvSpPr txBox="1"/>
      </xdr:nvSpPr>
      <xdr:spPr>
        <a:xfrm>
          <a:off x="10528300" y="98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60713</xdr:rowOff>
    </xdr:from>
    <xdr:to>
      <xdr:col>14</xdr:col>
      <xdr:colOff>79375</xdr:colOff>
      <xdr:row>57</xdr:row>
      <xdr:rowOff>162313</xdr:rowOff>
    </xdr:to>
    <xdr:sp macro="" textlink="">
      <xdr:nvSpPr>
        <xdr:cNvPr id="366" name="円/楕円 365"/>
        <xdr:cNvSpPr/>
      </xdr:nvSpPr>
      <xdr:spPr>
        <a:xfrm>
          <a:off x="9588500" y="98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153440</xdr:rowOff>
    </xdr:from>
    <xdr:ext cx="534377" cy="259045"/>
    <xdr:sp macro="" textlink="">
      <xdr:nvSpPr>
        <xdr:cNvPr id="367" name="テキスト ボックス 366"/>
        <xdr:cNvSpPr txBox="1"/>
      </xdr:nvSpPr>
      <xdr:spPr>
        <a:xfrm>
          <a:off x="9372111" y="99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171082</xdr:rowOff>
    </xdr:from>
    <xdr:to>
      <xdr:col>12</xdr:col>
      <xdr:colOff>561975</xdr:colOff>
      <xdr:row>57</xdr:row>
      <xdr:rowOff>101232</xdr:rowOff>
    </xdr:to>
    <xdr:sp macro="" textlink="">
      <xdr:nvSpPr>
        <xdr:cNvPr id="368" name="円/楕円 367"/>
        <xdr:cNvSpPr/>
      </xdr:nvSpPr>
      <xdr:spPr>
        <a:xfrm>
          <a:off x="8699500" y="977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92359</xdr:rowOff>
    </xdr:from>
    <xdr:ext cx="534377" cy="259045"/>
    <xdr:sp macro="" textlink="">
      <xdr:nvSpPr>
        <xdr:cNvPr id="369" name="テキスト ボックス 368"/>
        <xdr:cNvSpPr txBox="1"/>
      </xdr:nvSpPr>
      <xdr:spPr>
        <a:xfrm>
          <a:off x="8483111" y="98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119281</xdr:rowOff>
    </xdr:from>
    <xdr:to>
      <xdr:col>11</xdr:col>
      <xdr:colOff>358775</xdr:colOff>
      <xdr:row>57</xdr:row>
      <xdr:rowOff>49431</xdr:rowOff>
    </xdr:to>
    <xdr:sp macro="" textlink="">
      <xdr:nvSpPr>
        <xdr:cNvPr id="370" name="円/楕円 369"/>
        <xdr:cNvSpPr/>
      </xdr:nvSpPr>
      <xdr:spPr>
        <a:xfrm>
          <a:off x="7810500" y="972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40558</xdr:rowOff>
    </xdr:from>
    <xdr:ext cx="534377" cy="259045"/>
    <xdr:sp macro="" textlink="">
      <xdr:nvSpPr>
        <xdr:cNvPr id="371" name="テキスト ボックス 370"/>
        <xdr:cNvSpPr txBox="1"/>
      </xdr:nvSpPr>
      <xdr:spPr>
        <a:xfrm>
          <a:off x="7594111" y="98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94569</xdr:rowOff>
    </xdr:from>
    <xdr:to>
      <xdr:col>10</xdr:col>
      <xdr:colOff>155575</xdr:colOff>
      <xdr:row>58</xdr:row>
      <xdr:rowOff>24719</xdr:rowOff>
    </xdr:to>
    <xdr:sp macro="" textlink="">
      <xdr:nvSpPr>
        <xdr:cNvPr id="372" name="円/楕円 371"/>
        <xdr:cNvSpPr/>
      </xdr:nvSpPr>
      <xdr:spPr>
        <a:xfrm>
          <a:off x="6921500" y="98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15846</xdr:rowOff>
    </xdr:from>
    <xdr:ext cx="534377" cy="259045"/>
    <xdr:sp macro="" textlink="">
      <xdr:nvSpPr>
        <xdr:cNvPr id="373" name="テキスト ボックス 372"/>
        <xdr:cNvSpPr txBox="1"/>
      </xdr:nvSpPr>
      <xdr:spPr>
        <a:xfrm>
          <a:off x="6705111" y="995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124636</xdr:rowOff>
    </xdr:from>
    <xdr:to>
      <xdr:col>15</xdr:col>
      <xdr:colOff>180975</xdr:colOff>
      <xdr:row>77</xdr:row>
      <xdr:rowOff>150192</xdr:rowOff>
    </xdr:to>
    <xdr:cxnSp macro="">
      <xdr:nvCxnSpPr>
        <xdr:cNvPr id="400" name="直線コネクタ 399"/>
        <xdr:cNvCxnSpPr/>
      </xdr:nvCxnSpPr>
      <xdr:spPr>
        <a:xfrm flipV="1">
          <a:off x="9639300" y="13326286"/>
          <a:ext cx="838200" cy="2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73836</xdr:rowOff>
    </xdr:from>
    <xdr:to>
      <xdr:col>15</xdr:col>
      <xdr:colOff>231775</xdr:colOff>
      <xdr:row>78</xdr:row>
      <xdr:rowOff>3986</xdr:rowOff>
    </xdr:to>
    <xdr:sp macro="" textlink="">
      <xdr:nvSpPr>
        <xdr:cNvPr id="410" name="円/楕円 409"/>
        <xdr:cNvSpPr/>
      </xdr:nvSpPr>
      <xdr:spPr>
        <a:xfrm>
          <a:off x="10426700" y="132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52263</xdr:rowOff>
    </xdr:from>
    <xdr:ext cx="469744" cy="259045"/>
    <xdr:sp macro="" textlink="">
      <xdr:nvSpPr>
        <xdr:cNvPr id="411" name="普通建設事業費 （ うち新規整備　）該当値テキスト"/>
        <xdr:cNvSpPr txBox="1"/>
      </xdr:nvSpPr>
      <xdr:spPr>
        <a:xfrm>
          <a:off x="10528300" y="1325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99392</xdr:rowOff>
    </xdr:from>
    <xdr:to>
      <xdr:col>14</xdr:col>
      <xdr:colOff>79375</xdr:colOff>
      <xdr:row>78</xdr:row>
      <xdr:rowOff>29542</xdr:rowOff>
    </xdr:to>
    <xdr:sp macro="" textlink="">
      <xdr:nvSpPr>
        <xdr:cNvPr id="412" name="円/楕円 411"/>
        <xdr:cNvSpPr/>
      </xdr:nvSpPr>
      <xdr:spPr>
        <a:xfrm>
          <a:off x="9588500" y="133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20669</xdr:rowOff>
    </xdr:from>
    <xdr:ext cx="469744" cy="259045"/>
    <xdr:sp macro="" textlink="">
      <xdr:nvSpPr>
        <xdr:cNvPr id="413" name="テキスト ボックス 412"/>
        <xdr:cNvSpPr txBox="1"/>
      </xdr:nvSpPr>
      <xdr:spPr>
        <a:xfrm>
          <a:off x="9404427" y="1339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153622</xdr:rowOff>
    </xdr:from>
    <xdr:to>
      <xdr:col>15</xdr:col>
      <xdr:colOff>180975</xdr:colOff>
      <xdr:row>97</xdr:row>
      <xdr:rowOff>57655</xdr:rowOff>
    </xdr:to>
    <xdr:cxnSp macro="">
      <xdr:nvCxnSpPr>
        <xdr:cNvPr id="440" name="直線コネクタ 439"/>
        <xdr:cNvCxnSpPr/>
      </xdr:nvCxnSpPr>
      <xdr:spPr>
        <a:xfrm>
          <a:off x="9639300" y="16612822"/>
          <a:ext cx="838200" cy="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4" name="テキスト ボックス 443"/>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6855</xdr:rowOff>
    </xdr:from>
    <xdr:to>
      <xdr:col>15</xdr:col>
      <xdr:colOff>231775</xdr:colOff>
      <xdr:row>97</xdr:row>
      <xdr:rowOff>108455</xdr:rowOff>
    </xdr:to>
    <xdr:sp macro="" textlink="">
      <xdr:nvSpPr>
        <xdr:cNvPr id="450" name="円/楕円 449"/>
        <xdr:cNvSpPr/>
      </xdr:nvSpPr>
      <xdr:spPr>
        <a:xfrm>
          <a:off x="10426700" y="166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156732</xdr:rowOff>
    </xdr:from>
    <xdr:ext cx="534377" cy="259045"/>
    <xdr:sp macro="" textlink="">
      <xdr:nvSpPr>
        <xdr:cNvPr id="451" name="普通建設事業費 （ うち更新整備　）該当値テキスト"/>
        <xdr:cNvSpPr txBox="1"/>
      </xdr:nvSpPr>
      <xdr:spPr>
        <a:xfrm>
          <a:off x="10528300" y="1661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102822</xdr:rowOff>
    </xdr:from>
    <xdr:to>
      <xdr:col>14</xdr:col>
      <xdr:colOff>79375</xdr:colOff>
      <xdr:row>97</xdr:row>
      <xdr:rowOff>32972</xdr:rowOff>
    </xdr:to>
    <xdr:sp macro="" textlink="">
      <xdr:nvSpPr>
        <xdr:cNvPr id="452" name="円/楕円 451"/>
        <xdr:cNvSpPr/>
      </xdr:nvSpPr>
      <xdr:spPr>
        <a:xfrm>
          <a:off x="9588500" y="1656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24099</xdr:rowOff>
    </xdr:from>
    <xdr:ext cx="534377" cy="259045"/>
    <xdr:sp macro="" textlink="">
      <xdr:nvSpPr>
        <xdr:cNvPr id="453" name="テキスト ボックス 452"/>
        <xdr:cNvSpPr txBox="1"/>
      </xdr:nvSpPr>
      <xdr:spPr>
        <a:xfrm>
          <a:off x="9372111" y="1665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0" name="直線コネクタ 47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3" name="直線コネクタ 48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86" name="直線コネクタ 48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125526</xdr:rowOff>
    </xdr:from>
    <xdr:to>
      <xdr:col>19</xdr:col>
      <xdr:colOff>644525</xdr:colOff>
      <xdr:row>38</xdr:row>
      <xdr:rowOff>139700</xdr:rowOff>
    </xdr:to>
    <xdr:cxnSp macro="">
      <xdr:nvCxnSpPr>
        <xdr:cNvPr id="489" name="直線コネクタ 488"/>
        <xdr:cNvCxnSpPr/>
      </xdr:nvCxnSpPr>
      <xdr:spPr>
        <a:xfrm>
          <a:off x="12814300" y="664062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499" name="円/楕円 49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1" name="円/楕円 50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2" name="テキスト ボックス 50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3" name="円/楕円 50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4" name="テキスト ボックス 50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5" name="円/楕円 50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6" name="テキスト ボックス 50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74726</xdr:rowOff>
    </xdr:from>
    <xdr:to>
      <xdr:col>18</xdr:col>
      <xdr:colOff>492125</xdr:colOff>
      <xdr:row>39</xdr:row>
      <xdr:rowOff>4876</xdr:rowOff>
    </xdr:to>
    <xdr:sp macro="" textlink="">
      <xdr:nvSpPr>
        <xdr:cNvPr id="507" name="円/楕円 506"/>
        <xdr:cNvSpPr/>
      </xdr:nvSpPr>
      <xdr:spPr>
        <a:xfrm>
          <a:off x="12763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167453</xdr:rowOff>
    </xdr:from>
    <xdr:ext cx="313932" cy="259045"/>
    <xdr:sp macro="" textlink="">
      <xdr:nvSpPr>
        <xdr:cNvPr id="508" name="テキスト ボックス 507"/>
        <xdr:cNvSpPr txBox="1"/>
      </xdr:nvSpPr>
      <xdr:spPr>
        <a:xfrm>
          <a:off x="12657333" y="6682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36677</xdr:rowOff>
    </xdr:from>
    <xdr:to>
      <xdr:col>23</xdr:col>
      <xdr:colOff>517525</xdr:colOff>
      <xdr:row>76</xdr:row>
      <xdr:rowOff>47041</xdr:rowOff>
    </xdr:to>
    <xdr:cxnSp macro="">
      <xdr:nvCxnSpPr>
        <xdr:cNvPr id="586" name="直線コネクタ 585"/>
        <xdr:cNvCxnSpPr/>
      </xdr:nvCxnSpPr>
      <xdr:spPr>
        <a:xfrm>
          <a:off x="15481300" y="13066877"/>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9816</xdr:rowOff>
    </xdr:from>
    <xdr:to>
      <xdr:col>22</xdr:col>
      <xdr:colOff>365125</xdr:colOff>
      <xdr:row>76</xdr:row>
      <xdr:rowOff>36677</xdr:rowOff>
    </xdr:to>
    <xdr:cxnSp macro="">
      <xdr:nvCxnSpPr>
        <xdr:cNvPr id="589" name="直線コネクタ 588"/>
        <xdr:cNvCxnSpPr/>
      </xdr:nvCxnSpPr>
      <xdr:spPr>
        <a:xfrm>
          <a:off x="14592300" y="13040016"/>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4141</xdr:rowOff>
    </xdr:from>
    <xdr:to>
      <xdr:col>21</xdr:col>
      <xdr:colOff>161925</xdr:colOff>
      <xdr:row>76</xdr:row>
      <xdr:rowOff>9816</xdr:rowOff>
    </xdr:to>
    <xdr:cxnSp macro="">
      <xdr:nvCxnSpPr>
        <xdr:cNvPr id="592" name="直線コネクタ 591"/>
        <xdr:cNvCxnSpPr/>
      </xdr:nvCxnSpPr>
      <xdr:spPr>
        <a:xfrm>
          <a:off x="13703300" y="13034341"/>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152445</xdr:rowOff>
    </xdr:from>
    <xdr:to>
      <xdr:col>19</xdr:col>
      <xdr:colOff>644525</xdr:colOff>
      <xdr:row>76</xdr:row>
      <xdr:rowOff>4141</xdr:rowOff>
    </xdr:to>
    <xdr:cxnSp macro="">
      <xdr:nvCxnSpPr>
        <xdr:cNvPr id="595" name="直線コネクタ 594"/>
        <xdr:cNvCxnSpPr/>
      </xdr:nvCxnSpPr>
      <xdr:spPr>
        <a:xfrm>
          <a:off x="12814300" y="13011195"/>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167691</xdr:rowOff>
    </xdr:from>
    <xdr:to>
      <xdr:col>23</xdr:col>
      <xdr:colOff>568325</xdr:colOff>
      <xdr:row>76</xdr:row>
      <xdr:rowOff>97841</xdr:rowOff>
    </xdr:to>
    <xdr:sp macro="" textlink="">
      <xdr:nvSpPr>
        <xdr:cNvPr id="605" name="円/楕円 604"/>
        <xdr:cNvSpPr/>
      </xdr:nvSpPr>
      <xdr:spPr>
        <a:xfrm>
          <a:off x="16268700" y="130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146118</xdr:rowOff>
    </xdr:from>
    <xdr:ext cx="534377" cy="259045"/>
    <xdr:sp macro="" textlink="">
      <xdr:nvSpPr>
        <xdr:cNvPr id="606" name="公債費該当値テキスト"/>
        <xdr:cNvSpPr txBox="1"/>
      </xdr:nvSpPr>
      <xdr:spPr>
        <a:xfrm>
          <a:off x="16370300" y="130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157327</xdr:rowOff>
    </xdr:from>
    <xdr:to>
      <xdr:col>22</xdr:col>
      <xdr:colOff>415925</xdr:colOff>
      <xdr:row>76</xdr:row>
      <xdr:rowOff>87477</xdr:rowOff>
    </xdr:to>
    <xdr:sp macro="" textlink="">
      <xdr:nvSpPr>
        <xdr:cNvPr id="607" name="円/楕円 606"/>
        <xdr:cNvSpPr/>
      </xdr:nvSpPr>
      <xdr:spPr>
        <a:xfrm>
          <a:off x="15430500" y="130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78604</xdr:rowOff>
    </xdr:from>
    <xdr:ext cx="534377" cy="259045"/>
    <xdr:sp macro="" textlink="">
      <xdr:nvSpPr>
        <xdr:cNvPr id="608" name="テキスト ボックス 607"/>
        <xdr:cNvSpPr txBox="1"/>
      </xdr:nvSpPr>
      <xdr:spPr>
        <a:xfrm>
          <a:off x="15214111" y="131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130467</xdr:rowOff>
    </xdr:from>
    <xdr:to>
      <xdr:col>21</xdr:col>
      <xdr:colOff>212725</xdr:colOff>
      <xdr:row>76</xdr:row>
      <xdr:rowOff>60616</xdr:rowOff>
    </xdr:to>
    <xdr:sp macro="" textlink="">
      <xdr:nvSpPr>
        <xdr:cNvPr id="609" name="円/楕円 608"/>
        <xdr:cNvSpPr/>
      </xdr:nvSpPr>
      <xdr:spPr>
        <a:xfrm>
          <a:off x="14541500" y="129892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51743</xdr:rowOff>
    </xdr:from>
    <xdr:ext cx="534377" cy="259045"/>
    <xdr:sp macro="" textlink="">
      <xdr:nvSpPr>
        <xdr:cNvPr id="610" name="テキスト ボックス 609"/>
        <xdr:cNvSpPr txBox="1"/>
      </xdr:nvSpPr>
      <xdr:spPr>
        <a:xfrm>
          <a:off x="14325111" y="130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124790</xdr:rowOff>
    </xdr:from>
    <xdr:to>
      <xdr:col>20</xdr:col>
      <xdr:colOff>9525</xdr:colOff>
      <xdr:row>76</xdr:row>
      <xdr:rowOff>54939</xdr:rowOff>
    </xdr:to>
    <xdr:sp macro="" textlink="">
      <xdr:nvSpPr>
        <xdr:cNvPr id="611" name="円/楕円 610"/>
        <xdr:cNvSpPr/>
      </xdr:nvSpPr>
      <xdr:spPr>
        <a:xfrm>
          <a:off x="13652500" y="129835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46068</xdr:rowOff>
    </xdr:from>
    <xdr:ext cx="534377" cy="259045"/>
    <xdr:sp macro="" textlink="">
      <xdr:nvSpPr>
        <xdr:cNvPr id="612" name="テキスト ボックス 611"/>
        <xdr:cNvSpPr txBox="1"/>
      </xdr:nvSpPr>
      <xdr:spPr>
        <a:xfrm>
          <a:off x="13436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101644</xdr:rowOff>
    </xdr:from>
    <xdr:to>
      <xdr:col>18</xdr:col>
      <xdr:colOff>492125</xdr:colOff>
      <xdr:row>76</xdr:row>
      <xdr:rowOff>31793</xdr:rowOff>
    </xdr:to>
    <xdr:sp macro="" textlink="">
      <xdr:nvSpPr>
        <xdr:cNvPr id="613" name="円/楕円 612"/>
        <xdr:cNvSpPr/>
      </xdr:nvSpPr>
      <xdr:spPr>
        <a:xfrm>
          <a:off x="12763500" y="129603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22922</xdr:rowOff>
    </xdr:from>
    <xdr:ext cx="534377" cy="259045"/>
    <xdr:sp macro="" textlink="">
      <xdr:nvSpPr>
        <xdr:cNvPr id="614" name="テキスト ボックス 613"/>
        <xdr:cNvSpPr txBox="1"/>
      </xdr:nvSpPr>
      <xdr:spPr>
        <a:xfrm>
          <a:off x="12547111" y="130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123546</xdr:rowOff>
    </xdr:from>
    <xdr:to>
      <xdr:col>23</xdr:col>
      <xdr:colOff>517525</xdr:colOff>
      <xdr:row>99</xdr:row>
      <xdr:rowOff>24409</xdr:rowOff>
    </xdr:to>
    <xdr:cxnSp macro="">
      <xdr:nvCxnSpPr>
        <xdr:cNvPr id="643" name="直線コネクタ 642"/>
        <xdr:cNvCxnSpPr/>
      </xdr:nvCxnSpPr>
      <xdr:spPr>
        <a:xfrm>
          <a:off x="15481300" y="16925646"/>
          <a:ext cx="838200" cy="7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98895</xdr:rowOff>
    </xdr:from>
    <xdr:to>
      <xdr:col>22</xdr:col>
      <xdr:colOff>365125</xdr:colOff>
      <xdr:row>98</xdr:row>
      <xdr:rowOff>123546</xdr:rowOff>
    </xdr:to>
    <xdr:cxnSp macro="">
      <xdr:nvCxnSpPr>
        <xdr:cNvPr id="646" name="直線コネクタ 645"/>
        <xdr:cNvCxnSpPr/>
      </xdr:nvCxnSpPr>
      <xdr:spPr>
        <a:xfrm>
          <a:off x="14592300" y="16729545"/>
          <a:ext cx="889000" cy="19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99391</xdr:rowOff>
    </xdr:from>
    <xdr:to>
      <xdr:col>21</xdr:col>
      <xdr:colOff>161925</xdr:colOff>
      <xdr:row>97</xdr:row>
      <xdr:rowOff>98895</xdr:rowOff>
    </xdr:to>
    <xdr:cxnSp macro="">
      <xdr:nvCxnSpPr>
        <xdr:cNvPr id="649" name="直線コネクタ 648"/>
        <xdr:cNvCxnSpPr/>
      </xdr:nvCxnSpPr>
      <xdr:spPr>
        <a:xfrm>
          <a:off x="13703300" y="16558591"/>
          <a:ext cx="889000" cy="17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157396</xdr:rowOff>
    </xdr:from>
    <xdr:ext cx="469744" cy="259045"/>
    <xdr:sp macro="" textlink="">
      <xdr:nvSpPr>
        <xdr:cNvPr id="651" name="テキスト ボックス 650"/>
        <xdr:cNvSpPr txBox="1"/>
      </xdr:nvSpPr>
      <xdr:spPr>
        <a:xfrm>
          <a:off x="14357427"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129984</xdr:rowOff>
    </xdr:from>
    <xdr:to>
      <xdr:col>19</xdr:col>
      <xdr:colOff>644525</xdr:colOff>
      <xdr:row>96</xdr:row>
      <xdr:rowOff>99391</xdr:rowOff>
    </xdr:to>
    <xdr:cxnSp macro="">
      <xdr:nvCxnSpPr>
        <xdr:cNvPr id="652" name="直線コネクタ 651"/>
        <xdr:cNvCxnSpPr/>
      </xdr:nvCxnSpPr>
      <xdr:spPr>
        <a:xfrm>
          <a:off x="12814300" y="16417734"/>
          <a:ext cx="889000" cy="14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29303</xdr:rowOff>
    </xdr:from>
    <xdr:ext cx="469744" cy="259045"/>
    <xdr:sp macro="" textlink="">
      <xdr:nvSpPr>
        <xdr:cNvPr id="654" name="テキスト ボックス 653"/>
        <xdr:cNvSpPr txBox="1"/>
      </xdr:nvSpPr>
      <xdr:spPr>
        <a:xfrm>
          <a:off x="13468427" y="16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6" name="テキスト ボックス 655"/>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145059</xdr:rowOff>
    </xdr:from>
    <xdr:to>
      <xdr:col>23</xdr:col>
      <xdr:colOff>568325</xdr:colOff>
      <xdr:row>99</xdr:row>
      <xdr:rowOff>75209</xdr:rowOff>
    </xdr:to>
    <xdr:sp macro="" textlink="">
      <xdr:nvSpPr>
        <xdr:cNvPr id="662" name="円/楕円 661"/>
        <xdr:cNvSpPr/>
      </xdr:nvSpPr>
      <xdr:spPr>
        <a:xfrm>
          <a:off x="16268700" y="1694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59986</xdr:rowOff>
    </xdr:from>
    <xdr:ext cx="378565" cy="259045"/>
    <xdr:sp macro="" textlink="">
      <xdr:nvSpPr>
        <xdr:cNvPr id="663" name="積立金該当値テキスト"/>
        <xdr:cNvSpPr txBox="1"/>
      </xdr:nvSpPr>
      <xdr:spPr>
        <a:xfrm>
          <a:off x="16370300" y="1686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72746</xdr:rowOff>
    </xdr:from>
    <xdr:to>
      <xdr:col>22</xdr:col>
      <xdr:colOff>415925</xdr:colOff>
      <xdr:row>99</xdr:row>
      <xdr:rowOff>2896</xdr:rowOff>
    </xdr:to>
    <xdr:sp macro="" textlink="">
      <xdr:nvSpPr>
        <xdr:cNvPr id="664" name="円/楕円 663"/>
        <xdr:cNvSpPr/>
      </xdr:nvSpPr>
      <xdr:spPr>
        <a:xfrm>
          <a:off x="15430500" y="168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165473</xdr:rowOff>
    </xdr:from>
    <xdr:ext cx="469744" cy="259045"/>
    <xdr:sp macro="" textlink="">
      <xdr:nvSpPr>
        <xdr:cNvPr id="665" name="テキスト ボックス 664"/>
        <xdr:cNvSpPr txBox="1"/>
      </xdr:nvSpPr>
      <xdr:spPr>
        <a:xfrm>
          <a:off x="15246427" y="1696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48095</xdr:rowOff>
    </xdr:from>
    <xdr:to>
      <xdr:col>21</xdr:col>
      <xdr:colOff>212725</xdr:colOff>
      <xdr:row>97</xdr:row>
      <xdr:rowOff>149695</xdr:rowOff>
    </xdr:to>
    <xdr:sp macro="" textlink="">
      <xdr:nvSpPr>
        <xdr:cNvPr id="666" name="円/楕円 665"/>
        <xdr:cNvSpPr/>
      </xdr:nvSpPr>
      <xdr:spPr>
        <a:xfrm>
          <a:off x="14541500" y="166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166222</xdr:rowOff>
    </xdr:from>
    <xdr:ext cx="469744" cy="259045"/>
    <xdr:sp macro="" textlink="">
      <xdr:nvSpPr>
        <xdr:cNvPr id="667" name="テキスト ボックス 666"/>
        <xdr:cNvSpPr txBox="1"/>
      </xdr:nvSpPr>
      <xdr:spPr>
        <a:xfrm>
          <a:off x="14357427" y="1645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48591</xdr:rowOff>
    </xdr:from>
    <xdr:to>
      <xdr:col>20</xdr:col>
      <xdr:colOff>9525</xdr:colOff>
      <xdr:row>96</xdr:row>
      <xdr:rowOff>150191</xdr:rowOff>
    </xdr:to>
    <xdr:sp macro="" textlink="">
      <xdr:nvSpPr>
        <xdr:cNvPr id="668" name="円/楕円 667"/>
        <xdr:cNvSpPr/>
      </xdr:nvSpPr>
      <xdr:spPr>
        <a:xfrm>
          <a:off x="13652500" y="165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166718</xdr:rowOff>
    </xdr:from>
    <xdr:ext cx="534377" cy="259045"/>
    <xdr:sp macro="" textlink="">
      <xdr:nvSpPr>
        <xdr:cNvPr id="669" name="テキスト ボックス 668"/>
        <xdr:cNvSpPr txBox="1"/>
      </xdr:nvSpPr>
      <xdr:spPr>
        <a:xfrm>
          <a:off x="13436111" y="1628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79184</xdr:rowOff>
    </xdr:from>
    <xdr:to>
      <xdr:col>18</xdr:col>
      <xdr:colOff>492125</xdr:colOff>
      <xdr:row>96</xdr:row>
      <xdr:rowOff>9334</xdr:rowOff>
    </xdr:to>
    <xdr:sp macro="" textlink="">
      <xdr:nvSpPr>
        <xdr:cNvPr id="670" name="円/楕円 669"/>
        <xdr:cNvSpPr/>
      </xdr:nvSpPr>
      <xdr:spPr>
        <a:xfrm>
          <a:off x="12763500" y="16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25861</xdr:rowOff>
    </xdr:from>
    <xdr:ext cx="534377" cy="259045"/>
    <xdr:sp macro="" textlink="">
      <xdr:nvSpPr>
        <xdr:cNvPr id="671" name="テキスト ボックス 670"/>
        <xdr:cNvSpPr txBox="1"/>
      </xdr:nvSpPr>
      <xdr:spPr>
        <a:xfrm>
          <a:off x="12547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153188</xdr:rowOff>
    </xdr:from>
    <xdr:to>
      <xdr:col>32</xdr:col>
      <xdr:colOff>187325</xdr:colOff>
      <xdr:row>37</xdr:row>
      <xdr:rowOff>104801</xdr:rowOff>
    </xdr:to>
    <xdr:cxnSp macro="">
      <xdr:nvCxnSpPr>
        <xdr:cNvPr id="700" name="直線コネクタ 699"/>
        <xdr:cNvCxnSpPr/>
      </xdr:nvCxnSpPr>
      <xdr:spPr>
        <a:xfrm flipV="1">
          <a:off x="21323300" y="5468138"/>
          <a:ext cx="838200" cy="98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38905</xdr:rowOff>
    </xdr:from>
    <xdr:ext cx="469744" cy="259045"/>
    <xdr:sp macro="" textlink="">
      <xdr:nvSpPr>
        <xdr:cNvPr id="701" name="投資及び出資金平均値テキスト"/>
        <xdr:cNvSpPr txBox="1"/>
      </xdr:nvSpPr>
      <xdr:spPr>
        <a:xfrm>
          <a:off x="22212300" y="65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104801</xdr:rowOff>
    </xdr:from>
    <xdr:to>
      <xdr:col>31</xdr:col>
      <xdr:colOff>34925</xdr:colOff>
      <xdr:row>38</xdr:row>
      <xdr:rowOff>69672</xdr:rowOff>
    </xdr:to>
    <xdr:cxnSp macro="">
      <xdr:nvCxnSpPr>
        <xdr:cNvPr id="703" name="直線コネクタ 702"/>
        <xdr:cNvCxnSpPr/>
      </xdr:nvCxnSpPr>
      <xdr:spPr>
        <a:xfrm flipV="1">
          <a:off x="20434300" y="6448451"/>
          <a:ext cx="889000" cy="13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15663</xdr:rowOff>
    </xdr:from>
    <xdr:ext cx="378565" cy="259045"/>
    <xdr:sp macro="" textlink="">
      <xdr:nvSpPr>
        <xdr:cNvPr id="705" name="テキスト ボックス 704"/>
        <xdr:cNvSpPr txBox="1"/>
      </xdr:nvSpPr>
      <xdr:spPr>
        <a:xfrm>
          <a:off x="21134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69672</xdr:rowOff>
    </xdr:from>
    <xdr:to>
      <xdr:col>29</xdr:col>
      <xdr:colOff>517525</xdr:colOff>
      <xdr:row>38</xdr:row>
      <xdr:rowOff>124003</xdr:rowOff>
    </xdr:to>
    <xdr:cxnSp macro="">
      <xdr:nvCxnSpPr>
        <xdr:cNvPr id="706" name="直線コネクタ 705"/>
        <xdr:cNvCxnSpPr/>
      </xdr:nvCxnSpPr>
      <xdr:spPr>
        <a:xfrm flipV="1">
          <a:off x="19545300" y="6584772"/>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8" name="テキスト ボックス 707"/>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124003</xdr:rowOff>
    </xdr:from>
    <xdr:to>
      <xdr:col>28</xdr:col>
      <xdr:colOff>314325</xdr:colOff>
      <xdr:row>38</xdr:row>
      <xdr:rowOff>126517</xdr:rowOff>
    </xdr:to>
    <xdr:cxnSp macro="">
      <xdr:nvCxnSpPr>
        <xdr:cNvPr id="709" name="直線コネクタ 708"/>
        <xdr:cNvCxnSpPr/>
      </xdr:nvCxnSpPr>
      <xdr:spPr>
        <a:xfrm flipV="1">
          <a:off x="18656300" y="663910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1" name="テキスト ボックス 710"/>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9034</xdr:rowOff>
    </xdr:from>
    <xdr:ext cx="469744" cy="259045"/>
    <xdr:sp macro="" textlink="">
      <xdr:nvSpPr>
        <xdr:cNvPr id="713" name="テキスト ボックス 712"/>
        <xdr:cNvSpPr txBox="1"/>
      </xdr:nvSpPr>
      <xdr:spPr>
        <a:xfrm>
          <a:off x="18421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102388</xdr:rowOff>
    </xdr:from>
    <xdr:to>
      <xdr:col>32</xdr:col>
      <xdr:colOff>238125</xdr:colOff>
      <xdr:row>32</xdr:row>
      <xdr:rowOff>32538</xdr:rowOff>
    </xdr:to>
    <xdr:sp macro="" textlink="">
      <xdr:nvSpPr>
        <xdr:cNvPr id="719" name="円/楕円 718"/>
        <xdr:cNvSpPr/>
      </xdr:nvSpPr>
      <xdr:spPr>
        <a:xfrm>
          <a:off x="22110700" y="54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55415</xdr:rowOff>
    </xdr:from>
    <xdr:ext cx="534377" cy="259045"/>
    <xdr:sp macro="" textlink="">
      <xdr:nvSpPr>
        <xdr:cNvPr id="720" name="投資及び出資金該当値テキスト"/>
        <xdr:cNvSpPr txBox="1"/>
      </xdr:nvSpPr>
      <xdr:spPr>
        <a:xfrm>
          <a:off x="22212300" y="537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54001</xdr:rowOff>
    </xdr:from>
    <xdr:to>
      <xdr:col>31</xdr:col>
      <xdr:colOff>85725</xdr:colOff>
      <xdr:row>37</xdr:row>
      <xdr:rowOff>155601</xdr:rowOff>
    </xdr:to>
    <xdr:sp macro="" textlink="">
      <xdr:nvSpPr>
        <xdr:cNvPr id="721" name="円/楕円 720"/>
        <xdr:cNvSpPr/>
      </xdr:nvSpPr>
      <xdr:spPr>
        <a:xfrm>
          <a:off x="21272500" y="63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678</xdr:rowOff>
    </xdr:from>
    <xdr:ext cx="469744" cy="259045"/>
    <xdr:sp macro="" textlink="">
      <xdr:nvSpPr>
        <xdr:cNvPr id="722" name="テキスト ボックス 721"/>
        <xdr:cNvSpPr txBox="1"/>
      </xdr:nvSpPr>
      <xdr:spPr>
        <a:xfrm>
          <a:off x="21088427" y="61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18872</xdr:rowOff>
    </xdr:from>
    <xdr:to>
      <xdr:col>29</xdr:col>
      <xdr:colOff>568325</xdr:colOff>
      <xdr:row>38</xdr:row>
      <xdr:rowOff>120472</xdr:rowOff>
    </xdr:to>
    <xdr:sp macro="" textlink="">
      <xdr:nvSpPr>
        <xdr:cNvPr id="723" name="円/楕円 722"/>
        <xdr:cNvSpPr/>
      </xdr:nvSpPr>
      <xdr:spPr>
        <a:xfrm>
          <a:off x="20383500" y="65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136999</xdr:rowOff>
    </xdr:from>
    <xdr:ext cx="469744" cy="259045"/>
    <xdr:sp macro="" textlink="">
      <xdr:nvSpPr>
        <xdr:cNvPr id="724" name="テキスト ボックス 723"/>
        <xdr:cNvSpPr txBox="1"/>
      </xdr:nvSpPr>
      <xdr:spPr>
        <a:xfrm>
          <a:off x="20199427" y="630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73203</xdr:rowOff>
    </xdr:from>
    <xdr:to>
      <xdr:col>28</xdr:col>
      <xdr:colOff>365125</xdr:colOff>
      <xdr:row>39</xdr:row>
      <xdr:rowOff>3353</xdr:rowOff>
    </xdr:to>
    <xdr:sp macro="" textlink="">
      <xdr:nvSpPr>
        <xdr:cNvPr id="725" name="円/楕円 724"/>
        <xdr:cNvSpPr/>
      </xdr:nvSpPr>
      <xdr:spPr>
        <a:xfrm>
          <a:off x="19494500" y="65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19880</xdr:rowOff>
    </xdr:from>
    <xdr:ext cx="469744" cy="259045"/>
    <xdr:sp macro="" textlink="">
      <xdr:nvSpPr>
        <xdr:cNvPr id="726" name="テキスト ボックス 725"/>
        <xdr:cNvSpPr txBox="1"/>
      </xdr:nvSpPr>
      <xdr:spPr>
        <a:xfrm>
          <a:off x="19310427" y="63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75717</xdr:rowOff>
    </xdr:from>
    <xdr:to>
      <xdr:col>27</xdr:col>
      <xdr:colOff>161925</xdr:colOff>
      <xdr:row>39</xdr:row>
      <xdr:rowOff>5867</xdr:rowOff>
    </xdr:to>
    <xdr:sp macro="" textlink="">
      <xdr:nvSpPr>
        <xdr:cNvPr id="727" name="円/楕円 726"/>
        <xdr:cNvSpPr/>
      </xdr:nvSpPr>
      <xdr:spPr>
        <a:xfrm>
          <a:off x="18605500" y="65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22394</xdr:rowOff>
    </xdr:from>
    <xdr:ext cx="469744" cy="259045"/>
    <xdr:sp macro="" textlink="">
      <xdr:nvSpPr>
        <xdr:cNvPr id="728" name="テキスト ボックス 727"/>
        <xdr:cNvSpPr txBox="1"/>
      </xdr:nvSpPr>
      <xdr:spPr>
        <a:xfrm>
          <a:off x="18421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108976</xdr:rowOff>
    </xdr:from>
    <xdr:to>
      <xdr:col>32</xdr:col>
      <xdr:colOff>187325</xdr:colOff>
      <xdr:row>58</xdr:row>
      <xdr:rowOff>109022</xdr:rowOff>
    </xdr:to>
    <xdr:cxnSp macro="">
      <xdr:nvCxnSpPr>
        <xdr:cNvPr id="755" name="直線コネクタ 754"/>
        <xdr:cNvCxnSpPr/>
      </xdr:nvCxnSpPr>
      <xdr:spPr>
        <a:xfrm>
          <a:off x="21323300" y="1005307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108976</xdr:rowOff>
    </xdr:from>
    <xdr:to>
      <xdr:col>31</xdr:col>
      <xdr:colOff>34925</xdr:colOff>
      <xdr:row>58</xdr:row>
      <xdr:rowOff>109639</xdr:rowOff>
    </xdr:to>
    <xdr:cxnSp macro="">
      <xdr:nvCxnSpPr>
        <xdr:cNvPr id="758" name="直線コネクタ 757"/>
        <xdr:cNvCxnSpPr/>
      </xdr:nvCxnSpPr>
      <xdr:spPr>
        <a:xfrm flipV="1">
          <a:off x="20434300" y="10053076"/>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109410</xdr:rowOff>
    </xdr:from>
    <xdr:to>
      <xdr:col>29</xdr:col>
      <xdr:colOff>517525</xdr:colOff>
      <xdr:row>58</xdr:row>
      <xdr:rowOff>109639</xdr:rowOff>
    </xdr:to>
    <xdr:cxnSp macro="">
      <xdr:nvCxnSpPr>
        <xdr:cNvPr id="761" name="直線コネクタ 760"/>
        <xdr:cNvCxnSpPr/>
      </xdr:nvCxnSpPr>
      <xdr:spPr>
        <a:xfrm>
          <a:off x="19545300" y="100535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109182</xdr:rowOff>
    </xdr:from>
    <xdr:to>
      <xdr:col>28</xdr:col>
      <xdr:colOff>314325</xdr:colOff>
      <xdr:row>58</xdr:row>
      <xdr:rowOff>109410</xdr:rowOff>
    </xdr:to>
    <xdr:cxnSp macro="">
      <xdr:nvCxnSpPr>
        <xdr:cNvPr id="764" name="直線コネクタ 763"/>
        <xdr:cNvCxnSpPr/>
      </xdr:nvCxnSpPr>
      <xdr:spPr>
        <a:xfrm>
          <a:off x="18656300" y="100532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58222</xdr:rowOff>
    </xdr:from>
    <xdr:to>
      <xdr:col>32</xdr:col>
      <xdr:colOff>238125</xdr:colOff>
      <xdr:row>58</xdr:row>
      <xdr:rowOff>159822</xdr:rowOff>
    </xdr:to>
    <xdr:sp macro="" textlink="">
      <xdr:nvSpPr>
        <xdr:cNvPr id="774" name="円/楕円 773"/>
        <xdr:cNvSpPr/>
      </xdr:nvSpPr>
      <xdr:spPr>
        <a:xfrm>
          <a:off x="22110700" y="100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144599</xdr:rowOff>
    </xdr:from>
    <xdr:ext cx="469744" cy="259045"/>
    <xdr:sp macro="" textlink="">
      <xdr:nvSpPr>
        <xdr:cNvPr id="775" name="貸付金該当値テキスト"/>
        <xdr:cNvSpPr txBox="1"/>
      </xdr:nvSpPr>
      <xdr:spPr>
        <a:xfrm>
          <a:off x="22212300" y="99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58176</xdr:rowOff>
    </xdr:from>
    <xdr:to>
      <xdr:col>31</xdr:col>
      <xdr:colOff>85725</xdr:colOff>
      <xdr:row>58</xdr:row>
      <xdr:rowOff>159776</xdr:rowOff>
    </xdr:to>
    <xdr:sp macro="" textlink="">
      <xdr:nvSpPr>
        <xdr:cNvPr id="776" name="円/楕円 775"/>
        <xdr:cNvSpPr/>
      </xdr:nvSpPr>
      <xdr:spPr>
        <a:xfrm>
          <a:off x="21272500" y="100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150903</xdr:rowOff>
    </xdr:from>
    <xdr:ext cx="469744" cy="259045"/>
    <xdr:sp macro="" textlink="">
      <xdr:nvSpPr>
        <xdr:cNvPr id="777" name="テキスト ボックス 776"/>
        <xdr:cNvSpPr txBox="1"/>
      </xdr:nvSpPr>
      <xdr:spPr>
        <a:xfrm>
          <a:off x="21088427" y="1009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58839</xdr:rowOff>
    </xdr:from>
    <xdr:to>
      <xdr:col>29</xdr:col>
      <xdr:colOff>568325</xdr:colOff>
      <xdr:row>58</xdr:row>
      <xdr:rowOff>160439</xdr:rowOff>
    </xdr:to>
    <xdr:sp macro="" textlink="">
      <xdr:nvSpPr>
        <xdr:cNvPr id="778" name="円/楕円 777"/>
        <xdr:cNvSpPr/>
      </xdr:nvSpPr>
      <xdr:spPr>
        <a:xfrm>
          <a:off x="20383500" y="100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151566</xdr:rowOff>
    </xdr:from>
    <xdr:ext cx="469744" cy="259045"/>
    <xdr:sp macro="" textlink="">
      <xdr:nvSpPr>
        <xdr:cNvPr id="779" name="テキスト ボックス 778"/>
        <xdr:cNvSpPr txBox="1"/>
      </xdr:nvSpPr>
      <xdr:spPr>
        <a:xfrm>
          <a:off x="20199427" y="100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58610</xdr:rowOff>
    </xdr:from>
    <xdr:to>
      <xdr:col>28</xdr:col>
      <xdr:colOff>365125</xdr:colOff>
      <xdr:row>58</xdr:row>
      <xdr:rowOff>160210</xdr:rowOff>
    </xdr:to>
    <xdr:sp macro="" textlink="">
      <xdr:nvSpPr>
        <xdr:cNvPr id="780" name="円/楕円 779"/>
        <xdr:cNvSpPr/>
      </xdr:nvSpPr>
      <xdr:spPr>
        <a:xfrm>
          <a:off x="19494500" y="100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151337</xdr:rowOff>
    </xdr:from>
    <xdr:ext cx="469744" cy="259045"/>
    <xdr:sp macro="" textlink="">
      <xdr:nvSpPr>
        <xdr:cNvPr id="781" name="テキスト ボックス 780"/>
        <xdr:cNvSpPr txBox="1"/>
      </xdr:nvSpPr>
      <xdr:spPr>
        <a:xfrm>
          <a:off x="19310427" y="100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58382</xdr:rowOff>
    </xdr:from>
    <xdr:to>
      <xdr:col>27</xdr:col>
      <xdr:colOff>161925</xdr:colOff>
      <xdr:row>58</xdr:row>
      <xdr:rowOff>159982</xdr:rowOff>
    </xdr:to>
    <xdr:sp macro="" textlink="">
      <xdr:nvSpPr>
        <xdr:cNvPr id="782" name="円/楕円 781"/>
        <xdr:cNvSpPr/>
      </xdr:nvSpPr>
      <xdr:spPr>
        <a:xfrm>
          <a:off x="18605500" y="1000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151109</xdr:rowOff>
    </xdr:from>
    <xdr:ext cx="469744" cy="259045"/>
    <xdr:sp macro="" textlink="">
      <xdr:nvSpPr>
        <xdr:cNvPr id="783" name="テキスト ボックス 782"/>
        <xdr:cNvSpPr txBox="1"/>
      </xdr:nvSpPr>
      <xdr:spPr>
        <a:xfrm>
          <a:off x="18421427" y="100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152090</xdr:rowOff>
    </xdr:from>
    <xdr:to>
      <xdr:col>32</xdr:col>
      <xdr:colOff>187325</xdr:colOff>
      <xdr:row>75</xdr:row>
      <xdr:rowOff>100243</xdr:rowOff>
    </xdr:to>
    <xdr:cxnSp macro="">
      <xdr:nvCxnSpPr>
        <xdr:cNvPr id="811" name="直線コネクタ 810"/>
        <xdr:cNvCxnSpPr/>
      </xdr:nvCxnSpPr>
      <xdr:spPr>
        <a:xfrm flipV="1">
          <a:off x="21323300" y="12839390"/>
          <a:ext cx="838200" cy="1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100243</xdr:rowOff>
    </xdr:from>
    <xdr:to>
      <xdr:col>31</xdr:col>
      <xdr:colOff>34925</xdr:colOff>
      <xdr:row>77</xdr:row>
      <xdr:rowOff>54020</xdr:rowOff>
    </xdr:to>
    <xdr:cxnSp macro="">
      <xdr:nvCxnSpPr>
        <xdr:cNvPr id="814" name="直線コネクタ 813"/>
        <xdr:cNvCxnSpPr/>
      </xdr:nvCxnSpPr>
      <xdr:spPr>
        <a:xfrm flipV="1">
          <a:off x="20434300" y="12958993"/>
          <a:ext cx="889000" cy="29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38183</xdr:rowOff>
    </xdr:from>
    <xdr:ext cx="534377" cy="259045"/>
    <xdr:sp macro="" textlink="">
      <xdr:nvSpPr>
        <xdr:cNvPr id="816" name="テキスト ボックス 815"/>
        <xdr:cNvSpPr txBox="1"/>
      </xdr:nvSpPr>
      <xdr:spPr>
        <a:xfrm>
          <a:off x="21056111" y="12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115743</xdr:rowOff>
    </xdr:from>
    <xdr:to>
      <xdr:col>29</xdr:col>
      <xdr:colOff>517525</xdr:colOff>
      <xdr:row>77</xdr:row>
      <xdr:rowOff>54020</xdr:rowOff>
    </xdr:to>
    <xdr:cxnSp macro="">
      <xdr:nvCxnSpPr>
        <xdr:cNvPr id="817" name="直線コネクタ 816"/>
        <xdr:cNvCxnSpPr/>
      </xdr:nvCxnSpPr>
      <xdr:spPr>
        <a:xfrm>
          <a:off x="19545300" y="12974493"/>
          <a:ext cx="889000" cy="28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19" name="テキスト ボックス 818"/>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106325</xdr:rowOff>
    </xdr:from>
    <xdr:to>
      <xdr:col>28</xdr:col>
      <xdr:colOff>314325</xdr:colOff>
      <xdr:row>75</xdr:row>
      <xdr:rowOff>115743</xdr:rowOff>
    </xdr:to>
    <xdr:cxnSp macro="">
      <xdr:nvCxnSpPr>
        <xdr:cNvPr id="820" name="直線コネクタ 819"/>
        <xdr:cNvCxnSpPr/>
      </xdr:nvCxnSpPr>
      <xdr:spPr>
        <a:xfrm>
          <a:off x="18656300" y="12965075"/>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2" name="テキスト ボックス 821"/>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4" name="テキスト ボックス 823"/>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101290</xdr:rowOff>
    </xdr:from>
    <xdr:to>
      <xdr:col>32</xdr:col>
      <xdr:colOff>238125</xdr:colOff>
      <xdr:row>75</xdr:row>
      <xdr:rowOff>31440</xdr:rowOff>
    </xdr:to>
    <xdr:sp macro="" textlink="">
      <xdr:nvSpPr>
        <xdr:cNvPr id="830" name="円/楕円 829"/>
        <xdr:cNvSpPr/>
      </xdr:nvSpPr>
      <xdr:spPr>
        <a:xfrm>
          <a:off x="22110700" y="127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79717</xdr:rowOff>
    </xdr:from>
    <xdr:ext cx="534377" cy="259045"/>
    <xdr:sp macro="" textlink="">
      <xdr:nvSpPr>
        <xdr:cNvPr id="831" name="繰出金該当値テキスト"/>
        <xdr:cNvSpPr txBox="1"/>
      </xdr:nvSpPr>
      <xdr:spPr>
        <a:xfrm>
          <a:off x="22212300" y="127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34,729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49443</xdr:rowOff>
    </xdr:from>
    <xdr:to>
      <xdr:col>31</xdr:col>
      <xdr:colOff>85725</xdr:colOff>
      <xdr:row>75</xdr:row>
      <xdr:rowOff>151043</xdr:rowOff>
    </xdr:to>
    <xdr:sp macro="" textlink="">
      <xdr:nvSpPr>
        <xdr:cNvPr id="832" name="円/楕円 831"/>
        <xdr:cNvSpPr/>
      </xdr:nvSpPr>
      <xdr:spPr>
        <a:xfrm>
          <a:off x="21272500" y="129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142170</xdr:rowOff>
    </xdr:from>
    <xdr:ext cx="534377" cy="259045"/>
    <xdr:sp macro="" textlink="">
      <xdr:nvSpPr>
        <xdr:cNvPr id="833" name="テキスト ボックス 832"/>
        <xdr:cNvSpPr txBox="1"/>
      </xdr:nvSpPr>
      <xdr:spPr>
        <a:xfrm>
          <a:off x="21056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3220</xdr:rowOff>
    </xdr:from>
    <xdr:to>
      <xdr:col>29</xdr:col>
      <xdr:colOff>568325</xdr:colOff>
      <xdr:row>77</xdr:row>
      <xdr:rowOff>104820</xdr:rowOff>
    </xdr:to>
    <xdr:sp macro="" textlink="">
      <xdr:nvSpPr>
        <xdr:cNvPr id="834" name="円/楕円 833"/>
        <xdr:cNvSpPr/>
      </xdr:nvSpPr>
      <xdr:spPr>
        <a:xfrm>
          <a:off x="20383500" y="132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95947</xdr:rowOff>
    </xdr:from>
    <xdr:ext cx="534377" cy="259045"/>
    <xdr:sp macro="" textlink="">
      <xdr:nvSpPr>
        <xdr:cNvPr id="835" name="テキスト ボックス 834"/>
        <xdr:cNvSpPr txBox="1"/>
      </xdr:nvSpPr>
      <xdr:spPr>
        <a:xfrm>
          <a:off x="20167111" y="132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64943</xdr:rowOff>
    </xdr:from>
    <xdr:to>
      <xdr:col>28</xdr:col>
      <xdr:colOff>365125</xdr:colOff>
      <xdr:row>75</xdr:row>
      <xdr:rowOff>166542</xdr:rowOff>
    </xdr:to>
    <xdr:sp macro="" textlink="">
      <xdr:nvSpPr>
        <xdr:cNvPr id="836" name="円/楕円 835"/>
        <xdr:cNvSpPr/>
      </xdr:nvSpPr>
      <xdr:spPr>
        <a:xfrm>
          <a:off x="19494500" y="12923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157670</xdr:rowOff>
    </xdr:from>
    <xdr:ext cx="534377" cy="259045"/>
    <xdr:sp macro="" textlink="">
      <xdr:nvSpPr>
        <xdr:cNvPr id="837" name="テキスト ボックス 836"/>
        <xdr:cNvSpPr txBox="1"/>
      </xdr:nvSpPr>
      <xdr:spPr>
        <a:xfrm>
          <a:off x="19278111" y="1301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55525</xdr:rowOff>
    </xdr:from>
    <xdr:to>
      <xdr:col>27</xdr:col>
      <xdr:colOff>161925</xdr:colOff>
      <xdr:row>75</xdr:row>
      <xdr:rowOff>157125</xdr:rowOff>
    </xdr:to>
    <xdr:sp macro="" textlink="">
      <xdr:nvSpPr>
        <xdr:cNvPr id="838" name="円/楕円 837"/>
        <xdr:cNvSpPr/>
      </xdr:nvSpPr>
      <xdr:spPr>
        <a:xfrm>
          <a:off x="18605500" y="129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148251</xdr:rowOff>
    </xdr:from>
    <xdr:ext cx="534377" cy="259045"/>
    <xdr:sp macro="" textlink="">
      <xdr:nvSpPr>
        <xdr:cNvPr id="839" name="テキスト ボックス 838"/>
        <xdr:cNvSpPr txBox="1"/>
      </xdr:nvSpPr>
      <xdr:spPr>
        <a:xfrm>
          <a:off x="18389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・歳出決算総額は、住民一人当たり</a:t>
          </a:r>
          <a:r>
            <a:rPr lang="en-US" altLang="ja-JP" sz="1300" baseline="0">
              <a:solidFill>
                <a:schemeClr val="dk1"/>
              </a:solidFill>
              <a:effectLst/>
              <a:latin typeface="+mn-lt"/>
              <a:ea typeface="+mn-ea"/>
              <a:cs typeface="+mn-cs"/>
            </a:rPr>
            <a:t>299,686</a:t>
          </a:r>
          <a:r>
            <a:rPr lang="ja-JP" altLang="ja-JP" sz="1300" baseline="0">
              <a:solidFill>
                <a:schemeClr val="dk1"/>
              </a:solidFill>
              <a:effectLst/>
              <a:latin typeface="+mn-lt"/>
              <a:ea typeface="+mn-ea"/>
              <a:cs typeface="+mn-cs"/>
            </a:rPr>
            <a:t>円となっている。主な構成項目である人件費は、</a:t>
          </a:r>
          <a:r>
            <a:rPr lang="ja-JP" altLang="en-US" sz="1300" baseline="0">
              <a:solidFill>
                <a:schemeClr val="dk1"/>
              </a:solidFill>
              <a:effectLst/>
              <a:latin typeface="+mn-lt"/>
              <a:ea typeface="+mn-ea"/>
              <a:cs typeface="+mn-cs"/>
            </a:rPr>
            <a:t>類似団体と比較して一人当たりコストが低い状況となっている。これは、年功的な給与上昇を抑制したこと及び春日部市職員定員管理計画等の着実な実施等によるものであるが、今後も指定管理者制度の導入などにより、コスト削減を図ることとしている。</a:t>
          </a:r>
          <a:endParaRPr lang="en-US" altLang="ja-JP" sz="1300" baseline="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a:t>
          </a:r>
          <a:r>
            <a:rPr lang="ja-JP" altLang="ja-JP" sz="1300" baseline="0">
              <a:solidFill>
                <a:schemeClr val="dk1"/>
              </a:solidFill>
              <a:effectLst/>
              <a:latin typeface="+mn-lt"/>
              <a:ea typeface="+mn-ea"/>
              <a:cs typeface="+mn-cs"/>
            </a:rPr>
            <a:t>普通建設事業費は住民一人当たり</a:t>
          </a:r>
          <a:r>
            <a:rPr lang="en-US" altLang="ja-JP" sz="1300" baseline="0">
              <a:solidFill>
                <a:schemeClr val="dk1"/>
              </a:solidFill>
              <a:effectLst/>
              <a:latin typeface="+mn-lt"/>
              <a:ea typeface="+mn-ea"/>
              <a:cs typeface="+mn-cs"/>
            </a:rPr>
            <a:t>23,877</a:t>
          </a:r>
          <a:r>
            <a:rPr lang="ja-JP" altLang="ja-JP" sz="1300" baseline="0">
              <a:solidFill>
                <a:schemeClr val="dk1"/>
              </a:solidFill>
              <a:effectLst/>
              <a:latin typeface="+mn-lt"/>
              <a:ea typeface="+mn-ea"/>
              <a:cs typeface="+mn-cs"/>
            </a:rPr>
            <a:t>円となっており、類似団体と比較して一人当たりコストが低い状況となっている。これは、消防救急無線デジタル化整備事業や小・中学校校舎耐震補強事業等の大規模事業の完了及び進捗によるものであり、前年度決算と比較すると</a:t>
          </a:r>
          <a:r>
            <a:rPr lang="en-US" altLang="ja-JP" sz="1300" baseline="0">
              <a:solidFill>
                <a:schemeClr val="dk1"/>
              </a:solidFill>
              <a:effectLst/>
              <a:latin typeface="+mn-lt"/>
              <a:ea typeface="+mn-ea"/>
              <a:cs typeface="+mn-cs"/>
            </a:rPr>
            <a:t>16.9</a:t>
          </a:r>
          <a:r>
            <a:rPr lang="ja-JP" altLang="ja-JP" sz="1300" baseline="0">
              <a:solidFill>
                <a:schemeClr val="dk1"/>
              </a:solidFill>
              <a:effectLst/>
              <a:latin typeface="+mn-lt"/>
              <a:ea typeface="+mn-ea"/>
              <a:cs typeface="+mn-cs"/>
            </a:rPr>
            <a:t>％減となっている。今後においても公共施設マネジメント基本計画や都市インフラマネジメント計画（平成</a:t>
          </a:r>
          <a:r>
            <a:rPr lang="en-US" altLang="ja-JP" sz="1300" baseline="0">
              <a:solidFill>
                <a:schemeClr val="dk1"/>
              </a:solidFill>
              <a:effectLst/>
              <a:latin typeface="+mn-lt"/>
              <a:ea typeface="+mn-ea"/>
              <a:cs typeface="+mn-cs"/>
            </a:rPr>
            <a:t>29</a:t>
          </a:r>
          <a:r>
            <a:rPr lang="ja-JP" altLang="ja-JP" sz="1300" baseline="0">
              <a:solidFill>
                <a:schemeClr val="dk1"/>
              </a:solidFill>
              <a:effectLst/>
              <a:latin typeface="+mn-lt"/>
              <a:ea typeface="+mn-ea"/>
              <a:cs typeface="+mn-cs"/>
            </a:rPr>
            <a:t>年度策定見込）に基づき、事業の取捨選択を徹底していくことで、事業費の減少を目指すこととしている。 </a:t>
          </a:r>
          <a:endParaRPr lang="ja-JP" altLang="ja-JP" sz="1300">
            <a:effectLst/>
          </a:endParaRPr>
        </a:p>
        <a:p>
          <a:r>
            <a:rPr kumimoji="1" lang="ja-JP" altLang="ja-JP" sz="1300">
              <a:solidFill>
                <a:schemeClr val="dk1"/>
              </a:solidFill>
              <a:effectLst/>
              <a:latin typeface="+mn-lt"/>
              <a:ea typeface="+mn-ea"/>
              <a:cs typeface="+mn-cs"/>
            </a:rPr>
            <a:t>・投資及び出資金は、住民一人当たり</a:t>
          </a:r>
          <a:r>
            <a:rPr kumimoji="1" lang="en-US" altLang="ja-JP" sz="1300">
              <a:solidFill>
                <a:schemeClr val="dk1"/>
              </a:solidFill>
              <a:effectLst/>
              <a:latin typeface="+mn-lt"/>
              <a:ea typeface="+mn-ea"/>
              <a:cs typeface="+mn-cs"/>
            </a:rPr>
            <a:t>16,573</a:t>
          </a:r>
          <a:r>
            <a:rPr kumimoji="1" lang="ja-JP" altLang="ja-JP" sz="1300">
              <a:solidFill>
                <a:schemeClr val="dk1"/>
              </a:solidFill>
              <a:effectLst/>
              <a:latin typeface="+mn-lt"/>
              <a:ea typeface="+mn-ea"/>
              <a:cs typeface="+mn-cs"/>
            </a:rPr>
            <a:t>円となっており、類似団体と比較して一人当たりコスト高い状況となっている。これは、</a:t>
          </a:r>
          <a:r>
            <a:rPr lang="ja-JP" altLang="ja-JP" sz="1300">
              <a:solidFill>
                <a:schemeClr val="dk1"/>
              </a:solidFill>
              <a:effectLst/>
              <a:latin typeface="+mn-lt"/>
              <a:ea typeface="+mn-ea"/>
              <a:cs typeface="+mn-cs"/>
            </a:rPr>
            <a:t>春日部市立医療センター建設がピークを迎えたことに係る新病院整備出資金の増加によるものであり、前年度決算と比較すると</a:t>
          </a:r>
          <a:r>
            <a:rPr lang="en-US" altLang="ja-JP" sz="1300">
              <a:solidFill>
                <a:schemeClr val="dk1"/>
              </a:solidFill>
              <a:effectLst/>
              <a:latin typeface="+mn-lt"/>
              <a:ea typeface="+mn-ea"/>
              <a:cs typeface="+mn-cs"/>
            </a:rPr>
            <a:t>345.5</a:t>
          </a:r>
          <a:r>
            <a:rPr lang="ja-JP" altLang="ja-JP" sz="1300">
              <a:solidFill>
                <a:schemeClr val="dk1"/>
              </a:solidFill>
              <a:effectLst/>
              <a:latin typeface="+mn-lt"/>
              <a:ea typeface="+mn-ea"/>
              <a:cs typeface="+mn-cs"/>
            </a:rPr>
            <a:t>％増となっている。なお春日部市立医療センターは平成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月に竣工、同</a:t>
          </a:r>
          <a:r>
            <a:rPr lang="en-US" altLang="ja-JP" sz="1300">
              <a:solidFill>
                <a:schemeClr val="dk1"/>
              </a:solidFill>
              <a:effectLst/>
              <a:latin typeface="+mn-lt"/>
              <a:ea typeface="+mn-ea"/>
              <a:cs typeface="+mn-cs"/>
            </a:rPr>
            <a:t>7</a:t>
          </a:r>
          <a:r>
            <a:rPr lang="ja-JP" altLang="ja-JP" sz="1300">
              <a:solidFill>
                <a:schemeClr val="dk1"/>
              </a:solidFill>
              <a:effectLst/>
              <a:latin typeface="+mn-lt"/>
              <a:ea typeface="+mn-ea"/>
              <a:cs typeface="+mn-cs"/>
            </a:rPr>
            <a:t>月に開院したことから、平成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年度以降については減少が見込まれる。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埼玉県春日部市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236,975
233,897
66.00
74,084,640
71,018,135
2,722,450
42,371,013
71,534,538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47.6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61323</xdr:rowOff>
    </xdr:from>
    <xdr:to>
      <xdr:col>6</xdr:col>
      <xdr:colOff>511175</xdr:colOff>
      <xdr:row>37</xdr:row>
      <xdr:rowOff>101056</xdr:rowOff>
    </xdr:to>
    <xdr:cxnSp macro="">
      <xdr:nvCxnSpPr>
        <xdr:cNvPr id="63" name="直線コネクタ 62"/>
        <xdr:cNvCxnSpPr/>
      </xdr:nvCxnSpPr>
      <xdr:spPr>
        <a:xfrm flipV="1">
          <a:off x="3797300" y="6233523"/>
          <a:ext cx="838200" cy="2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101056</xdr:rowOff>
    </xdr:from>
    <xdr:to>
      <xdr:col>5</xdr:col>
      <xdr:colOff>358775</xdr:colOff>
      <xdr:row>38</xdr:row>
      <xdr:rowOff>37374</xdr:rowOff>
    </xdr:to>
    <xdr:cxnSp macro="">
      <xdr:nvCxnSpPr>
        <xdr:cNvPr id="66" name="直線コネクタ 65"/>
        <xdr:cNvCxnSpPr/>
      </xdr:nvCxnSpPr>
      <xdr:spPr>
        <a:xfrm flipV="1">
          <a:off x="2908300" y="644470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136978</xdr:rowOff>
    </xdr:from>
    <xdr:to>
      <xdr:col>4</xdr:col>
      <xdr:colOff>155575</xdr:colOff>
      <xdr:row>38</xdr:row>
      <xdr:rowOff>37374</xdr:rowOff>
    </xdr:to>
    <xdr:cxnSp macro="">
      <xdr:nvCxnSpPr>
        <xdr:cNvPr id="69" name="直線コネクタ 68"/>
        <xdr:cNvCxnSpPr/>
      </xdr:nvCxnSpPr>
      <xdr:spPr>
        <a:xfrm>
          <a:off x="2019300" y="64806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11249</xdr:rowOff>
    </xdr:from>
    <xdr:to>
      <xdr:col>2</xdr:col>
      <xdr:colOff>638175</xdr:colOff>
      <xdr:row>37</xdr:row>
      <xdr:rowOff>136978</xdr:rowOff>
    </xdr:to>
    <xdr:cxnSp macro="">
      <xdr:nvCxnSpPr>
        <xdr:cNvPr id="72" name="直線コネクタ 71"/>
        <xdr:cNvCxnSpPr/>
      </xdr:nvCxnSpPr>
      <xdr:spPr>
        <a:xfrm>
          <a:off x="1130300" y="6183449"/>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40476</xdr:rowOff>
    </xdr:from>
    <xdr:ext cx="469744" cy="259045"/>
    <xdr:sp macro="" textlink="">
      <xdr:nvSpPr>
        <xdr:cNvPr id="76" name="テキスト ボックス 75"/>
        <xdr:cNvSpPr txBox="1"/>
      </xdr:nvSpPr>
      <xdr:spPr>
        <a:xfrm>
          <a:off x="895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10523</xdr:rowOff>
    </xdr:from>
    <xdr:to>
      <xdr:col>6</xdr:col>
      <xdr:colOff>561975</xdr:colOff>
      <xdr:row>36</xdr:row>
      <xdr:rowOff>112123</xdr:rowOff>
    </xdr:to>
    <xdr:sp macro="" textlink="">
      <xdr:nvSpPr>
        <xdr:cNvPr id="82" name="円/楕円 81"/>
        <xdr:cNvSpPr/>
      </xdr:nvSpPr>
      <xdr:spPr>
        <a:xfrm>
          <a:off x="45847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160400</xdr:rowOff>
    </xdr:from>
    <xdr:ext cx="469744" cy="259045"/>
    <xdr:sp macro="" textlink="">
      <xdr:nvSpPr>
        <xdr:cNvPr id="83" name="議会費該当値テキスト"/>
        <xdr:cNvSpPr txBox="1"/>
      </xdr:nvSpPr>
      <xdr:spPr>
        <a:xfrm>
          <a:off x="4686300" y="616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50256</xdr:rowOff>
    </xdr:from>
    <xdr:to>
      <xdr:col>5</xdr:col>
      <xdr:colOff>409575</xdr:colOff>
      <xdr:row>37</xdr:row>
      <xdr:rowOff>151856</xdr:rowOff>
    </xdr:to>
    <xdr:sp macro="" textlink="">
      <xdr:nvSpPr>
        <xdr:cNvPr id="84" name="円/楕円 83"/>
        <xdr:cNvSpPr/>
      </xdr:nvSpPr>
      <xdr:spPr>
        <a:xfrm>
          <a:off x="3746500" y="63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142983</xdr:rowOff>
    </xdr:from>
    <xdr:ext cx="469744" cy="259045"/>
    <xdr:sp macro="" textlink="">
      <xdr:nvSpPr>
        <xdr:cNvPr id="85" name="テキスト ボックス 84"/>
        <xdr:cNvSpPr txBox="1"/>
      </xdr:nvSpPr>
      <xdr:spPr>
        <a:xfrm>
          <a:off x="3562427" y="648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158024</xdr:rowOff>
    </xdr:from>
    <xdr:to>
      <xdr:col>4</xdr:col>
      <xdr:colOff>206375</xdr:colOff>
      <xdr:row>38</xdr:row>
      <xdr:rowOff>88174</xdr:rowOff>
    </xdr:to>
    <xdr:sp macro="" textlink="">
      <xdr:nvSpPr>
        <xdr:cNvPr id="86" name="円/楕円 85"/>
        <xdr:cNvSpPr/>
      </xdr:nvSpPr>
      <xdr:spPr>
        <a:xfrm>
          <a:off x="2857500" y="650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79301</xdr:rowOff>
    </xdr:from>
    <xdr:ext cx="469744" cy="259045"/>
    <xdr:sp macro="" textlink="">
      <xdr:nvSpPr>
        <xdr:cNvPr id="87" name="テキスト ボックス 86"/>
        <xdr:cNvSpPr txBox="1"/>
      </xdr:nvSpPr>
      <xdr:spPr>
        <a:xfrm>
          <a:off x="2673427" y="659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86178</xdr:rowOff>
    </xdr:from>
    <xdr:to>
      <xdr:col>3</xdr:col>
      <xdr:colOff>3175</xdr:colOff>
      <xdr:row>38</xdr:row>
      <xdr:rowOff>16328</xdr:rowOff>
    </xdr:to>
    <xdr:sp macro="" textlink="">
      <xdr:nvSpPr>
        <xdr:cNvPr id="88" name="円/楕円 87"/>
        <xdr:cNvSpPr/>
      </xdr:nvSpPr>
      <xdr:spPr>
        <a:xfrm>
          <a:off x="1968500" y="64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7455</xdr:rowOff>
    </xdr:from>
    <xdr:ext cx="469744" cy="259045"/>
    <xdr:sp macro="" textlink="">
      <xdr:nvSpPr>
        <xdr:cNvPr id="89" name="テキスト ボックス 88"/>
        <xdr:cNvSpPr txBox="1"/>
      </xdr:nvSpPr>
      <xdr:spPr>
        <a:xfrm>
          <a:off x="1784427" y="65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131899</xdr:rowOff>
    </xdr:from>
    <xdr:to>
      <xdr:col>1</xdr:col>
      <xdr:colOff>485775</xdr:colOff>
      <xdr:row>36</xdr:row>
      <xdr:rowOff>62049</xdr:rowOff>
    </xdr:to>
    <xdr:sp macro="" textlink="">
      <xdr:nvSpPr>
        <xdr:cNvPr id="90" name="円/楕円 89"/>
        <xdr:cNvSpPr/>
      </xdr:nvSpPr>
      <xdr:spPr>
        <a:xfrm>
          <a:off x="1079500" y="613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53176</xdr:rowOff>
    </xdr:from>
    <xdr:ext cx="469744" cy="259045"/>
    <xdr:sp macro="" textlink="">
      <xdr:nvSpPr>
        <xdr:cNvPr id="91" name="テキスト ボックス 90"/>
        <xdr:cNvSpPr txBox="1"/>
      </xdr:nvSpPr>
      <xdr:spPr>
        <a:xfrm>
          <a:off x="895427" y="622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73311</xdr:rowOff>
    </xdr:from>
    <xdr:to>
      <xdr:col>6</xdr:col>
      <xdr:colOff>511175</xdr:colOff>
      <xdr:row>58</xdr:row>
      <xdr:rowOff>78911</xdr:rowOff>
    </xdr:to>
    <xdr:cxnSp macro="">
      <xdr:nvCxnSpPr>
        <xdr:cNvPr id="121" name="直線コネクタ 120"/>
        <xdr:cNvCxnSpPr/>
      </xdr:nvCxnSpPr>
      <xdr:spPr>
        <a:xfrm flipV="1">
          <a:off x="3797300" y="10017411"/>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16122</xdr:rowOff>
    </xdr:from>
    <xdr:to>
      <xdr:col>5</xdr:col>
      <xdr:colOff>358775</xdr:colOff>
      <xdr:row>58</xdr:row>
      <xdr:rowOff>78911</xdr:rowOff>
    </xdr:to>
    <xdr:cxnSp macro="">
      <xdr:nvCxnSpPr>
        <xdr:cNvPr id="124" name="直線コネクタ 123"/>
        <xdr:cNvCxnSpPr/>
      </xdr:nvCxnSpPr>
      <xdr:spPr>
        <a:xfrm>
          <a:off x="2908300" y="9960222"/>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91104</xdr:rowOff>
    </xdr:from>
    <xdr:to>
      <xdr:col>4</xdr:col>
      <xdr:colOff>155575</xdr:colOff>
      <xdr:row>58</xdr:row>
      <xdr:rowOff>16122</xdr:rowOff>
    </xdr:to>
    <xdr:cxnSp macro="">
      <xdr:nvCxnSpPr>
        <xdr:cNvPr id="127" name="直線コネクタ 126"/>
        <xdr:cNvCxnSpPr/>
      </xdr:nvCxnSpPr>
      <xdr:spPr>
        <a:xfrm>
          <a:off x="2019300" y="9863754"/>
          <a:ext cx="889000" cy="9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273</xdr:rowOff>
    </xdr:from>
    <xdr:to>
      <xdr:col>2</xdr:col>
      <xdr:colOff>638175</xdr:colOff>
      <xdr:row>57</xdr:row>
      <xdr:rowOff>91104</xdr:rowOff>
    </xdr:to>
    <xdr:cxnSp macro="">
      <xdr:nvCxnSpPr>
        <xdr:cNvPr id="130" name="直線コネクタ 129"/>
        <xdr:cNvCxnSpPr/>
      </xdr:nvCxnSpPr>
      <xdr:spPr>
        <a:xfrm>
          <a:off x="1130300" y="9772923"/>
          <a:ext cx="889000" cy="9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4" name="テキスト ボックス 133"/>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22511</xdr:rowOff>
    </xdr:from>
    <xdr:to>
      <xdr:col>6</xdr:col>
      <xdr:colOff>561975</xdr:colOff>
      <xdr:row>58</xdr:row>
      <xdr:rowOff>124111</xdr:rowOff>
    </xdr:to>
    <xdr:sp macro="" textlink="">
      <xdr:nvSpPr>
        <xdr:cNvPr id="140" name="円/楕円 139"/>
        <xdr:cNvSpPr/>
      </xdr:nvSpPr>
      <xdr:spPr>
        <a:xfrm>
          <a:off x="4584700" y="99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108888</xdr:rowOff>
    </xdr:from>
    <xdr:ext cx="534377" cy="259045"/>
    <xdr:sp macro="" textlink="">
      <xdr:nvSpPr>
        <xdr:cNvPr id="141" name="総務費該当値テキスト"/>
        <xdr:cNvSpPr txBox="1"/>
      </xdr:nvSpPr>
      <xdr:spPr>
        <a:xfrm>
          <a:off x="4686300" y="98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28111</xdr:rowOff>
    </xdr:from>
    <xdr:to>
      <xdr:col>5</xdr:col>
      <xdr:colOff>409575</xdr:colOff>
      <xdr:row>58</xdr:row>
      <xdr:rowOff>129711</xdr:rowOff>
    </xdr:to>
    <xdr:sp macro="" textlink="">
      <xdr:nvSpPr>
        <xdr:cNvPr id="142" name="円/楕円 141"/>
        <xdr:cNvSpPr/>
      </xdr:nvSpPr>
      <xdr:spPr>
        <a:xfrm>
          <a:off x="3746500" y="9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120838</xdr:rowOff>
    </xdr:from>
    <xdr:ext cx="534377" cy="259045"/>
    <xdr:sp macro="" textlink="">
      <xdr:nvSpPr>
        <xdr:cNvPr id="143" name="テキスト ボックス 142"/>
        <xdr:cNvSpPr txBox="1"/>
      </xdr:nvSpPr>
      <xdr:spPr>
        <a:xfrm>
          <a:off x="3530111" y="1006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136772</xdr:rowOff>
    </xdr:from>
    <xdr:to>
      <xdr:col>4</xdr:col>
      <xdr:colOff>206375</xdr:colOff>
      <xdr:row>58</xdr:row>
      <xdr:rowOff>66922</xdr:rowOff>
    </xdr:to>
    <xdr:sp macro="" textlink="">
      <xdr:nvSpPr>
        <xdr:cNvPr id="144" name="円/楕円 143"/>
        <xdr:cNvSpPr/>
      </xdr:nvSpPr>
      <xdr:spPr>
        <a:xfrm>
          <a:off x="2857500" y="99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58049</xdr:rowOff>
    </xdr:from>
    <xdr:ext cx="534377" cy="259045"/>
    <xdr:sp macro="" textlink="">
      <xdr:nvSpPr>
        <xdr:cNvPr id="145" name="テキスト ボックス 144"/>
        <xdr:cNvSpPr txBox="1"/>
      </xdr:nvSpPr>
      <xdr:spPr>
        <a:xfrm>
          <a:off x="2641111" y="100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40304</xdr:rowOff>
    </xdr:from>
    <xdr:to>
      <xdr:col>3</xdr:col>
      <xdr:colOff>3175</xdr:colOff>
      <xdr:row>57</xdr:row>
      <xdr:rowOff>141904</xdr:rowOff>
    </xdr:to>
    <xdr:sp macro="" textlink="">
      <xdr:nvSpPr>
        <xdr:cNvPr id="146" name="円/楕円 145"/>
        <xdr:cNvSpPr/>
      </xdr:nvSpPr>
      <xdr:spPr>
        <a:xfrm>
          <a:off x="1968500" y="98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133031</xdr:rowOff>
    </xdr:from>
    <xdr:ext cx="534377" cy="259045"/>
    <xdr:sp macro="" textlink="">
      <xdr:nvSpPr>
        <xdr:cNvPr id="147" name="テキスト ボックス 146"/>
        <xdr:cNvSpPr txBox="1"/>
      </xdr:nvSpPr>
      <xdr:spPr>
        <a:xfrm>
          <a:off x="1752111" y="99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120923</xdr:rowOff>
    </xdr:from>
    <xdr:to>
      <xdr:col>1</xdr:col>
      <xdr:colOff>485775</xdr:colOff>
      <xdr:row>57</xdr:row>
      <xdr:rowOff>51073</xdr:rowOff>
    </xdr:to>
    <xdr:sp macro="" textlink="">
      <xdr:nvSpPr>
        <xdr:cNvPr id="148" name="円/楕円 147"/>
        <xdr:cNvSpPr/>
      </xdr:nvSpPr>
      <xdr:spPr>
        <a:xfrm>
          <a:off x="1079500" y="97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67600</xdr:rowOff>
    </xdr:from>
    <xdr:ext cx="534377" cy="259045"/>
    <xdr:sp macro="" textlink="">
      <xdr:nvSpPr>
        <xdr:cNvPr id="149" name="テキスト ボックス 148"/>
        <xdr:cNvSpPr txBox="1"/>
      </xdr:nvSpPr>
      <xdr:spPr>
        <a:xfrm>
          <a:off x="863111" y="94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100915</xdr:rowOff>
    </xdr:from>
    <xdr:to>
      <xdr:col>6</xdr:col>
      <xdr:colOff>511175</xdr:colOff>
      <xdr:row>77</xdr:row>
      <xdr:rowOff>34125</xdr:rowOff>
    </xdr:to>
    <xdr:cxnSp macro="">
      <xdr:nvCxnSpPr>
        <xdr:cNvPr id="179" name="直線コネクタ 178"/>
        <xdr:cNvCxnSpPr/>
      </xdr:nvCxnSpPr>
      <xdr:spPr>
        <a:xfrm flipV="1">
          <a:off x="3797300" y="13131115"/>
          <a:ext cx="838200" cy="10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123379</xdr:rowOff>
    </xdr:from>
    <xdr:ext cx="599010" cy="259045"/>
    <xdr:sp macro="" textlink="">
      <xdr:nvSpPr>
        <xdr:cNvPr id="180" name="民生費平均値テキスト"/>
        <xdr:cNvSpPr txBox="1"/>
      </xdr:nvSpPr>
      <xdr:spPr>
        <a:xfrm>
          <a:off x="4686300" y="12639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34125</xdr:rowOff>
    </xdr:from>
    <xdr:to>
      <xdr:col>5</xdr:col>
      <xdr:colOff>358775</xdr:colOff>
      <xdr:row>78</xdr:row>
      <xdr:rowOff>96971</xdr:rowOff>
    </xdr:to>
    <xdr:cxnSp macro="">
      <xdr:nvCxnSpPr>
        <xdr:cNvPr id="182" name="直線コネクタ 181"/>
        <xdr:cNvCxnSpPr/>
      </xdr:nvCxnSpPr>
      <xdr:spPr>
        <a:xfrm flipV="1">
          <a:off x="2908300" y="13235775"/>
          <a:ext cx="889000" cy="23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137951</xdr:rowOff>
    </xdr:from>
    <xdr:ext cx="599010" cy="259045"/>
    <xdr:sp macro="" textlink="">
      <xdr:nvSpPr>
        <xdr:cNvPr id="184" name="テキスト ボックス 183"/>
        <xdr:cNvSpPr txBox="1"/>
      </xdr:nvSpPr>
      <xdr:spPr>
        <a:xfrm>
          <a:off x="3497794" y="126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96971</xdr:rowOff>
    </xdr:from>
    <xdr:to>
      <xdr:col>4</xdr:col>
      <xdr:colOff>155575</xdr:colOff>
      <xdr:row>79</xdr:row>
      <xdr:rowOff>25895</xdr:rowOff>
    </xdr:to>
    <xdr:cxnSp macro="">
      <xdr:nvCxnSpPr>
        <xdr:cNvPr id="185" name="直線コネクタ 184"/>
        <xdr:cNvCxnSpPr/>
      </xdr:nvCxnSpPr>
      <xdr:spPr>
        <a:xfrm flipV="1">
          <a:off x="2019300" y="13470071"/>
          <a:ext cx="889000" cy="10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5531</xdr:rowOff>
    </xdr:from>
    <xdr:to>
      <xdr:col>2</xdr:col>
      <xdr:colOff>638175</xdr:colOff>
      <xdr:row>79</xdr:row>
      <xdr:rowOff>25895</xdr:rowOff>
    </xdr:to>
    <xdr:cxnSp macro="">
      <xdr:nvCxnSpPr>
        <xdr:cNvPr id="188" name="直線コネクタ 187"/>
        <xdr:cNvCxnSpPr/>
      </xdr:nvCxnSpPr>
      <xdr:spPr>
        <a:xfrm>
          <a:off x="1130300" y="13550081"/>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50115</xdr:rowOff>
    </xdr:from>
    <xdr:to>
      <xdr:col>6</xdr:col>
      <xdr:colOff>561975</xdr:colOff>
      <xdr:row>76</xdr:row>
      <xdr:rowOff>151715</xdr:rowOff>
    </xdr:to>
    <xdr:sp macro="" textlink="">
      <xdr:nvSpPr>
        <xdr:cNvPr id="198" name="円/楕円 197"/>
        <xdr:cNvSpPr/>
      </xdr:nvSpPr>
      <xdr:spPr>
        <a:xfrm>
          <a:off x="4584700" y="130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28542</xdr:rowOff>
    </xdr:from>
    <xdr:ext cx="599010" cy="259045"/>
    <xdr:sp macro="" textlink="">
      <xdr:nvSpPr>
        <xdr:cNvPr id="199" name="民生費該当値テキスト"/>
        <xdr:cNvSpPr txBox="1"/>
      </xdr:nvSpPr>
      <xdr:spPr>
        <a:xfrm>
          <a:off x="4686300" y="130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154775</xdr:rowOff>
    </xdr:from>
    <xdr:to>
      <xdr:col>5</xdr:col>
      <xdr:colOff>409575</xdr:colOff>
      <xdr:row>77</xdr:row>
      <xdr:rowOff>84925</xdr:rowOff>
    </xdr:to>
    <xdr:sp macro="" textlink="">
      <xdr:nvSpPr>
        <xdr:cNvPr id="200" name="円/楕円 199"/>
        <xdr:cNvSpPr/>
      </xdr:nvSpPr>
      <xdr:spPr>
        <a:xfrm>
          <a:off x="3746500" y="131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76052</xdr:rowOff>
    </xdr:from>
    <xdr:ext cx="599010" cy="259045"/>
    <xdr:sp macro="" textlink="">
      <xdr:nvSpPr>
        <xdr:cNvPr id="201" name="テキスト ボックス 200"/>
        <xdr:cNvSpPr txBox="1"/>
      </xdr:nvSpPr>
      <xdr:spPr>
        <a:xfrm>
          <a:off x="3497794" y="1327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46171</xdr:rowOff>
    </xdr:from>
    <xdr:to>
      <xdr:col>4</xdr:col>
      <xdr:colOff>206375</xdr:colOff>
      <xdr:row>78</xdr:row>
      <xdr:rowOff>147771</xdr:rowOff>
    </xdr:to>
    <xdr:sp macro="" textlink="">
      <xdr:nvSpPr>
        <xdr:cNvPr id="202" name="円/楕円 201"/>
        <xdr:cNvSpPr/>
      </xdr:nvSpPr>
      <xdr:spPr>
        <a:xfrm>
          <a:off x="2857500" y="134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138898</xdr:rowOff>
    </xdr:from>
    <xdr:ext cx="599010" cy="259045"/>
    <xdr:sp macro="" textlink="">
      <xdr:nvSpPr>
        <xdr:cNvPr id="203" name="テキスト ボックス 202"/>
        <xdr:cNvSpPr txBox="1"/>
      </xdr:nvSpPr>
      <xdr:spPr>
        <a:xfrm>
          <a:off x="2608794" y="1351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146545</xdr:rowOff>
    </xdr:from>
    <xdr:to>
      <xdr:col>3</xdr:col>
      <xdr:colOff>3175</xdr:colOff>
      <xdr:row>79</xdr:row>
      <xdr:rowOff>76695</xdr:rowOff>
    </xdr:to>
    <xdr:sp macro="" textlink="">
      <xdr:nvSpPr>
        <xdr:cNvPr id="204" name="円/楕円 203"/>
        <xdr:cNvSpPr/>
      </xdr:nvSpPr>
      <xdr:spPr>
        <a:xfrm>
          <a:off x="1968500" y="135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67822</xdr:rowOff>
    </xdr:from>
    <xdr:ext cx="599010" cy="259045"/>
    <xdr:sp macro="" textlink="">
      <xdr:nvSpPr>
        <xdr:cNvPr id="205" name="テキスト ボックス 204"/>
        <xdr:cNvSpPr txBox="1"/>
      </xdr:nvSpPr>
      <xdr:spPr>
        <a:xfrm>
          <a:off x="1719794" y="1361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126181</xdr:rowOff>
    </xdr:from>
    <xdr:to>
      <xdr:col>1</xdr:col>
      <xdr:colOff>485775</xdr:colOff>
      <xdr:row>79</xdr:row>
      <xdr:rowOff>56331</xdr:rowOff>
    </xdr:to>
    <xdr:sp macro="" textlink="">
      <xdr:nvSpPr>
        <xdr:cNvPr id="206" name="円/楕円 205"/>
        <xdr:cNvSpPr/>
      </xdr:nvSpPr>
      <xdr:spPr>
        <a:xfrm>
          <a:off x="1079500" y="13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47458</xdr:rowOff>
    </xdr:from>
    <xdr:ext cx="599010" cy="259045"/>
    <xdr:sp macro="" textlink="">
      <xdr:nvSpPr>
        <xdr:cNvPr id="207" name="テキスト ボックス 206"/>
        <xdr:cNvSpPr txBox="1"/>
      </xdr:nvSpPr>
      <xdr:spPr>
        <a:xfrm>
          <a:off x="830794" y="1359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76966</xdr:rowOff>
    </xdr:from>
    <xdr:to>
      <xdr:col>6</xdr:col>
      <xdr:colOff>511175</xdr:colOff>
      <xdr:row>98</xdr:row>
      <xdr:rowOff>49273</xdr:rowOff>
    </xdr:to>
    <xdr:cxnSp macro="">
      <xdr:nvCxnSpPr>
        <xdr:cNvPr id="239" name="直線コネクタ 238"/>
        <xdr:cNvCxnSpPr/>
      </xdr:nvCxnSpPr>
      <xdr:spPr>
        <a:xfrm flipV="1">
          <a:off x="3797300" y="16364716"/>
          <a:ext cx="838200" cy="48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14879</xdr:rowOff>
    </xdr:from>
    <xdr:ext cx="534377" cy="259045"/>
    <xdr:sp macro="" textlink="">
      <xdr:nvSpPr>
        <xdr:cNvPr id="240" name="衛生費平均値テキスト"/>
        <xdr:cNvSpPr txBox="1"/>
      </xdr:nvSpPr>
      <xdr:spPr>
        <a:xfrm>
          <a:off x="4686300" y="1664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49273</xdr:rowOff>
    </xdr:from>
    <xdr:to>
      <xdr:col>5</xdr:col>
      <xdr:colOff>358775</xdr:colOff>
      <xdr:row>98</xdr:row>
      <xdr:rowOff>105443</xdr:rowOff>
    </xdr:to>
    <xdr:cxnSp macro="">
      <xdr:nvCxnSpPr>
        <xdr:cNvPr id="242" name="直線コネクタ 241"/>
        <xdr:cNvCxnSpPr/>
      </xdr:nvCxnSpPr>
      <xdr:spPr>
        <a:xfrm flipV="1">
          <a:off x="2908300" y="16851373"/>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105443</xdr:rowOff>
    </xdr:from>
    <xdr:to>
      <xdr:col>4</xdr:col>
      <xdr:colOff>155575</xdr:colOff>
      <xdr:row>98</xdr:row>
      <xdr:rowOff>152600</xdr:rowOff>
    </xdr:to>
    <xdr:cxnSp macro="">
      <xdr:nvCxnSpPr>
        <xdr:cNvPr id="245" name="直線コネクタ 244"/>
        <xdr:cNvCxnSpPr/>
      </xdr:nvCxnSpPr>
      <xdr:spPr>
        <a:xfrm flipV="1">
          <a:off x="2019300" y="16907543"/>
          <a:ext cx="8890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63270</xdr:rowOff>
    </xdr:from>
    <xdr:ext cx="534377" cy="259045"/>
    <xdr:sp macro="" textlink="">
      <xdr:nvSpPr>
        <xdr:cNvPr id="247" name="テキスト ボックス 246"/>
        <xdr:cNvSpPr txBox="1"/>
      </xdr:nvSpPr>
      <xdr:spPr>
        <a:xfrm>
          <a:off x="2641111" y="165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109818</xdr:rowOff>
    </xdr:from>
    <xdr:to>
      <xdr:col>2</xdr:col>
      <xdr:colOff>638175</xdr:colOff>
      <xdr:row>98</xdr:row>
      <xdr:rowOff>152600</xdr:rowOff>
    </xdr:to>
    <xdr:cxnSp macro="">
      <xdr:nvCxnSpPr>
        <xdr:cNvPr id="248" name="直線コネクタ 247"/>
        <xdr:cNvCxnSpPr/>
      </xdr:nvCxnSpPr>
      <xdr:spPr>
        <a:xfrm>
          <a:off x="1130300" y="16911918"/>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13991</xdr:rowOff>
    </xdr:from>
    <xdr:ext cx="534377" cy="259045"/>
    <xdr:sp macro="" textlink="">
      <xdr:nvSpPr>
        <xdr:cNvPr id="250" name="テキスト ボックス 249"/>
        <xdr:cNvSpPr txBox="1"/>
      </xdr:nvSpPr>
      <xdr:spPr>
        <a:xfrm>
          <a:off x="1752111" y="164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26166</xdr:rowOff>
    </xdr:from>
    <xdr:to>
      <xdr:col>6</xdr:col>
      <xdr:colOff>561975</xdr:colOff>
      <xdr:row>95</xdr:row>
      <xdr:rowOff>127766</xdr:rowOff>
    </xdr:to>
    <xdr:sp macro="" textlink="">
      <xdr:nvSpPr>
        <xdr:cNvPr id="258" name="円/楕円 257"/>
        <xdr:cNvSpPr/>
      </xdr:nvSpPr>
      <xdr:spPr>
        <a:xfrm>
          <a:off x="4584700" y="163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49043</xdr:rowOff>
    </xdr:from>
    <xdr:ext cx="534377" cy="259045"/>
    <xdr:sp macro="" textlink="">
      <xdr:nvSpPr>
        <xdr:cNvPr id="259" name="衛生費該当値テキスト"/>
        <xdr:cNvSpPr txBox="1"/>
      </xdr:nvSpPr>
      <xdr:spPr>
        <a:xfrm>
          <a:off x="4686300" y="1616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169923</xdr:rowOff>
    </xdr:from>
    <xdr:to>
      <xdr:col>5</xdr:col>
      <xdr:colOff>409575</xdr:colOff>
      <xdr:row>98</xdr:row>
      <xdr:rowOff>100073</xdr:rowOff>
    </xdr:to>
    <xdr:sp macro="" textlink="">
      <xdr:nvSpPr>
        <xdr:cNvPr id="260" name="円/楕円 259"/>
        <xdr:cNvSpPr/>
      </xdr:nvSpPr>
      <xdr:spPr>
        <a:xfrm>
          <a:off x="3746500" y="168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91200</xdr:rowOff>
    </xdr:from>
    <xdr:ext cx="534377" cy="259045"/>
    <xdr:sp macro="" textlink="">
      <xdr:nvSpPr>
        <xdr:cNvPr id="261" name="テキスト ボックス 260"/>
        <xdr:cNvSpPr txBox="1"/>
      </xdr:nvSpPr>
      <xdr:spPr>
        <a:xfrm>
          <a:off x="3530111" y="168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54643</xdr:rowOff>
    </xdr:from>
    <xdr:to>
      <xdr:col>4</xdr:col>
      <xdr:colOff>206375</xdr:colOff>
      <xdr:row>98</xdr:row>
      <xdr:rowOff>156243</xdr:rowOff>
    </xdr:to>
    <xdr:sp macro="" textlink="">
      <xdr:nvSpPr>
        <xdr:cNvPr id="262" name="円/楕円 261"/>
        <xdr:cNvSpPr/>
      </xdr:nvSpPr>
      <xdr:spPr>
        <a:xfrm>
          <a:off x="2857500" y="168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147370</xdr:rowOff>
    </xdr:from>
    <xdr:ext cx="534377" cy="259045"/>
    <xdr:sp macro="" textlink="">
      <xdr:nvSpPr>
        <xdr:cNvPr id="263" name="テキスト ボックス 262"/>
        <xdr:cNvSpPr txBox="1"/>
      </xdr:nvSpPr>
      <xdr:spPr>
        <a:xfrm>
          <a:off x="2641111" y="169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101800</xdr:rowOff>
    </xdr:from>
    <xdr:to>
      <xdr:col>3</xdr:col>
      <xdr:colOff>3175</xdr:colOff>
      <xdr:row>99</xdr:row>
      <xdr:rowOff>31950</xdr:rowOff>
    </xdr:to>
    <xdr:sp macro="" textlink="">
      <xdr:nvSpPr>
        <xdr:cNvPr id="264" name="円/楕円 263"/>
        <xdr:cNvSpPr/>
      </xdr:nvSpPr>
      <xdr:spPr>
        <a:xfrm>
          <a:off x="1968500" y="169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23077</xdr:rowOff>
    </xdr:from>
    <xdr:ext cx="534377" cy="259045"/>
    <xdr:sp macro="" textlink="">
      <xdr:nvSpPr>
        <xdr:cNvPr id="265" name="テキスト ボックス 264"/>
        <xdr:cNvSpPr txBox="1"/>
      </xdr:nvSpPr>
      <xdr:spPr>
        <a:xfrm>
          <a:off x="1752111" y="169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59018</xdr:rowOff>
    </xdr:from>
    <xdr:to>
      <xdr:col>1</xdr:col>
      <xdr:colOff>485775</xdr:colOff>
      <xdr:row>98</xdr:row>
      <xdr:rowOff>160618</xdr:rowOff>
    </xdr:to>
    <xdr:sp macro="" textlink="">
      <xdr:nvSpPr>
        <xdr:cNvPr id="266" name="円/楕円 265"/>
        <xdr:cNvSpPr/>
      </xdr:nvSpPr>
      <xdr:spPr>
        <a:xfrm>
          <a:off x="1079500" y="168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151745</xdr:rowOff>
    </xdr:from>
    <xdr:ext cx="534377" cy="259045"/>
    <xdr:sp macro="" textlink="">
      <xdr:nvSpPr>
        <xdr:cNvPr id="267" name="テキスト ボックス 266"/>
        <xdr:cNvSpPr txBox="1"/>
      </xdr:nvSpPr>
      <xdr:spPr>
        <a:xfrm>
          <a:off x="863111" y="169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143764</xdr:rowOff>
    </xdr:from>
    <xdr:to>
      <xdr:col>15</xdr:col>
      <xdr:colOff>180975</xdr:colOff>
      <xdr:row>38</xdr:row>
      <xdr:rowOff>149352</xdr:rowOff>
    </xdr:to>
    <xdr:cxnSp macro="">
      <xdr:nvCxnSpPr>
        <xdr:cNvPr id="296" name="直線コネクタ 295"/>
        <xdr:cNvCxnSpPr/>
      </xdr:nvCxnSpPr>
      <xdr:spPr>
        <a:xfrm flipV="1">
          <a:off x="9639300" y="6658864"/>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141605</xdr:rowOff>
    </xdr:from>
    <xdr:to>
      <xdr:col>14</xdr:col>
      <xdr:colOff>28575</xdr:colOff>
      <xdr:row>38</xdr:row>
      <xdr:rowOff>149352</xdr:rowOff>
    </xdr:to>
    <xdr:cxnSp macro="">
      <xdr:nvCxnSpPr>
        <xdr:cNvPr id="299" name="直線コネクタ 298"/>
        <xdr:cNvCxnSpPr/>
      </xdr:nvCxnSpPr>
      <xdr:spPr>
        <a:xfrm>
          <a:off x="8750300" y="6656705"/>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124206</xdr:rowOff>
    </xdr:from>
    <xdr:to>
      <xdr:col>12</xdr:col>
      <xdr:colOff>511175</xdr:colOff>
      <xdr:row>38</xdr:row>
      <xdr:rowOff>141605</xdr:rowOff>
    </xdr:to>
    <xdr:cxnSp macro="">
      <xdr:nvCxnSpPr>
        <xdr:cNvPr id="302" name="直線コネクタ 301"/>
        <xdr:cNvCxnSpPr/>
      </xdr:nvCxnSpPr>
      <xdr:spPr>
        <a:xfrm>
          <a:off x="7861300" y="6639306"/>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63754</xdr:rowOff>
    </xdr:from>
    <xdr:to>
      <xdr:col>11</xdr:col>
      <xdr:colOff>307975</xdr:colOff>
      <xdr:row>38</xdr:row>
      <xdr:rowOff>124206</xdr:rowOff>
    </xdr:to>
    <xdr:cxnSp macro="">
      <xdr:nvCxnSpPr>
        <xdr:cNvPr id="305" name="直線コネクタ 304"/>
        <xdr:cNvCxnSpPr/>
      </xdr:nvCxnSpPr>
      <xdr:spPr>
        <a:xfrm>
          <a:off x="6972300" y="6578854"/>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92964</xdr:rowOff>
    </xdr:from>
    <xdr:to>
      <xdr:col>15</xdr:col>
      <xdr:colOff>231775</xdr:colOff>
      <xdr:row>39</xdr:row>
      <xdr:rowOff>23114</xdr:rowOff>
    </xdr:to>
    <xdr:sp macro="" textlink="">
      <xdr:nvSpPr>
        <xdr:cNvPr id="315" name="円/楕円 314"/>
        <xdr:cNvSpPr/>
      </xdr:nvSpPr>
      <xdr:spPr>
        <a:xfrm>
          <a:off x="10426700" y="66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7891</xdr:rowOff>
    </xdr:from>
    <xdr:ext cx="378565" cy="259045"/>
    <xdr:sp macro="" textlink="">
      <xdr:nvSpPr>
        <xdr:cNvPr id="316" name="労働費該当値テキスト"/>
        <xdr:cNvSpPr txBox="1"/>
      </xdr:nvSpPr>
      <xdr:spPr>
        <a:xfrm>
          <a:off x="10528300"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98552</xdr:rowOff>
    </xdr:from>
    <xdr:to>
      <xdr:col>14</xdr:col>
      <xdr:colOff>79375</xdr:colOff>
      <xdr:row>39</xdr:row>
      <xdr:rowOff>28702</xdr:rowOff>
    </xdr:to>
    <xdr:sp macro="" textlink="">
      <xdr:nvSpPr>
        <xdr:cNvPr id="317" name="円/楕円 316"/>
        <xdr:cNvSpPr/>
      </xdr:nvSpPr>
      <xdr:spPr>
        <a:xfrm>
          <a:off x="9588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19829</xdr:rowOff>
    </xdr:from>
    <xdr:ext cx="378565" cy="259045"/>
    <xdr:sp macro="" textlink="">
      <xdr:nvSpPr>
        <xdr:cNvPr id="318" name="テキスト ボックス 317"/>
        <xdr:cNvSpPr txBox="1"/>
      </xdr:nvSpPr>
      <xdr:spPr>
        <a:xfrm>
          <a:off x="9450017" y="670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90805</xdr:rowOff>
    </xdr:from>
    <xdr:to>
      <xdr:col>12</xdr:col>
      <xdr:colOff>561975</xdr:colOff>
      <xdr:row>39</xdr:row>
      <xdr:rowOff>20955</xdr:rowOff>
    </xdr:to>
    <xdr:sp macro="" textlink="">
      <xdr:nvSpPr>
        <xdr:cNvPr id="319" name="円/楕円 318"/>
        <xdr:cNvSpPr/>
      </xdr:nvSpPr>
      <xdr:spPr>
        <a:xfrm>
          <a:off x="8699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12082</xdr:rowOff>
    </xdr:from>
    <xdr:ext cx="378565" cy="259045"/>
    <xdr:sp macro="" textlink="">
      <xdr:nvSpPr>
        <xdr:cNvPr id="320" name="テキスト ボックス 319"/>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73406</xdr:rowOff>
    </xdr:from>
    <xdr:to>
      <xdr:col>11</xdr:col>
      <xdr:colOff>358775</xdr:colOff>
      <xdr:row>39</xdr:row>
      <xdr:rowOff>3556</xdr:rowOff>
    </xdr:to>
    <xdr:sp macro="" textlink="">
      <xdr:nvSpPr>
        <xdr:cNvPr id="321" name="円/楕円 320"/>
        <xdr:cNvSpPr/>
      </xdr:nvSpPr>
      <xdr:spPr>
        <a:xfrm>
          <a:off x="7810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166133</xdr:rowOff>
    </xdr:from>
    <xdr:ext cx="378565" cy="259045"/>
    <xdr:sp macro="" textlink="">
      <xdr:nvSpPr>
        <xdr:cNvPr id="322" name="テキスト ボックス 321"/>
        <xdr:cNvSpPr txBox="1"/>
      </xdr:nvSpPr>
      <xdr:spPr>
        <a:xfrm>
          <a:off x="7672017" y="668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12954</xdr:rowOff>
    </xdr:from>
    <xdr:to>
      <xdr:col>10</xdr:col>
      <xdr:colOff>155575</xdr:colOff>
      <xdr:row>38</xdr:row>
      <xdr:rowOff>114554</xdr:rowOff>
    </xdr:to>
    <xdr:sp macro="" textlink="">
      <xdr:nvSpPr>
        <xdr:cNvPr id="323" name="円/楕円 322"/>
        <xdr:cNvSpPr/>
      </xdr:nvSpPr>
      <xdr:spPr>
        <a:xfrm>
          <a:off x="6921500" y="65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105681</xdr:rowOff>
    </xdr:from>
    <xdr:ext cx="469744" cy="259045"/>
    <xdr:sp macro="" textlink="">
      <xdr:nvSpPr>
        <xdr:cNvPr id="324" name="テキスト ボックス 323"/>
        <xdr:cNvSpPr txBox="1"/>
      </xdr:nvSpPr>
      <xdr:spPr>
        <a:xfrm>
          <a:off x="6737427" y="662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88036</xdr:rowOff>
    </xdr:from>
    <xdr:to>
      <xdr:col>15</xdr:col>
      <xdr:colOff>180975</xdr:colOff>
      <xdr:row>58</xdr:row>
      <xdr:rowOff>91968</xdr:rowOff>
    </xdr:to>
    <xdr:cxnSp macro="">
      <xdr:nvCxnSpPr>
        <xdr:cNvPr id="351" name="直線コネクタ 350"/>
        <xdr:cNvCxnSpPr/>
      </xdr:nvCxnSpPr>
      <xdr:spPr>
        <a:xfrm flipV="1">
          <a:off x="9639300" y="10032136"/>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78618</xdr:rowOff>
    </xdr:from>
    <xdr:to>
      <xdr:col>14</xdr:col>
      <xdr:colOff>28575</xdr:colOff>
      <xdr:row>58</xdr:row>
      <xdr:rowOff>91968</xdr:rowOff>
    </xdr:to>
    <xdr:cxnSp macro="">
      <xdr:nvCxnSpPr>
        <xdr:cNvPr id="354" name="直線コネクタ 353"/>
        <xdr:cNvCxnSpPr/>
      </xdr:nvCxnSpPr>
      <xdr:spPr>
        <a:xfrm>
          <a:off x="8750300" y="10022718"/>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78618</xdr:rowOff>
    </xdr:from>
    <xdr:to>
      <xdr:col>12</xdr:col>
      <xdr:colOff>511175</xdr:colOff>
      <xdr:row>58</xdr:row>
      <xdr:rowOff>94620</xdr:rowOff>
    </xdr:to>
    <xdr:cxnSp macro="">
      <xdr:nvCxnSpPr>
        <xdr:cNvPr id="357" name="直線コネクタ 356"/>
        <xdr:cNvCxnSpPr/>
      </xdr:nvCxnSpPr>
      <xdr:spPr>
        <a:xfrm flipV="1">
          <a:off x="7861300" y="100227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91922</xdr:rowOff>
    </xdr:from>
    <xdr:to>
      <xdr:col>11</xdr:col>
      <xdr:colOff>307975</xdr:colOff>
      <xdr:row>58</xdr:row>
      <xdr:rowOff>94620</xdr:rowOff>
    </xdr:to>
    <xdr:cxnSp macro="">
      <xdr:nvCxnSpPr>
        <xdr:cNvPr id="360" name="直線コネクタ 359"/>
        <xdr:cNvCxnSpPr/>
      </xdr:nvCxnSpPr>
      <xdr:spPr>
        <a:xfrm>
          <a:off x="6972300" y="1003602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37236</xdr:rowOff>
    </xdr:from>
    <xdr:to>
      <xdr:col>15</xdr:col>
      <xdr:colOff>231775</xdr:colOff>
      <xdr:row>58</xdr:row>
      <xdr:rowOff>138836</xdr:rowOff>
    </xdr:to>
    <xdr:sp macro="" textlink="">
      <xdr:nvSpPr>
        <xdr:cNvPr id="370" name="円/楕円 369"/>
        <xdr:cNvSpPr/>
      </xdr:nvSpPr>
      <xdr:spPr>
        <a:xfrm>
          <a:off x="10426700" y="99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123613</xdr:rowOff>
    </xdr:from>
    <xdr:ext cx="469744" cy="259045"/>
    <xdr:sp macro="" textlink="">
      <xdr:nvSpPr>
        <xdr:cNvPr id="371" name="農林水産業費該当値テキスト"/>
        <xdr:cNvSpPr txBox="1"/>
      </xdr:nvSpPr>
      <xdr:spPr>
        <a:xfrm>
          <a:off x="10528300" y="989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41168</xdr:rowOff>
    </xdr:from>
    <xdr:to>
      <xdr:col>14</xdr:col>
      <xdr:colOff>79375</xdr:colOff>
      <xdr:row>58</xdr:row>
      <xdr:rowOff>142768</xdr:rowOff>
    </xdr:to>
    <xdr:sp macro="" textlink="">
      <xdr:nvSpPr>
        <xdr:cNvPr id="372" name="円/楕円 371"/>
        <xdr:cNvSpPr/>
      </xdr:nvSpPr>
      <xdr:spPr>
        <a:xfrm>
          <a:off x="9588500" y="99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133895</xdr:rowOff>
    </xdr:from>
    <xdr:ext cx="469744" cy="259045"/>
    <xdr:sp macro="" textlink="">
      <xdr:nvSpPr>
        <xdr:cNvPr id="373" name="テキスト ボックス 372"/>
        <xdr:cNvSpPr txBox="1"/>
      </xdr:nvSpPr>
      <xdr:spPr>
        <a:xfrm>
          <a:off x="9404427" y="100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27818</xdr:rowOff>
    </xdr:from>
    <xdr:to>
      <xdr:col>12</xdr:col>
      <xdr:colOff>561975</xdr:colOff>
      <xdr:row>58</xdr:row>
      <xdr:rowOff>129418</xdr:rowOff>
    </xdr:to>
    <xdr:sp macro="" textlink="">
      <xdr:nvSpPr>
        <xdr:cNvPr id="374" name="円/楕円 373"/>
        <xdr:cNvSpPr/>
      </xdr:nvSpPr>
      <xdr:spPr>
        <a:xfrm>
          <a:off x="8699500" y="99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120545</xdr:rowOff>
    </xdr:from>
    <xdr:ext cx="469744" cy="259045"/>
    <xdr:sp macro="" textlink="">
      <xdr:nvSpPr>
        <xdr:cNvPr id="375" name="テキスト ボックス 374"/>
        <xdr:cNvSpPr txBox="1"/>
      </xdr:nvSpPr>
      <xdr:spPr>
        <a:xfrm>
          <a:off x="8515427" y="1006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43820</xdr:rowOff>
    </xdr:from>
    <xdr:to>
      <xdr:col>11</xdr:col>
      <xdr:colOff>358775</xdr:colOff>
      <xdr:row>58</xdr:row>
      <xdr:rowOff>145420</xdr:rowOff>
    </xdr:to>
    <xdr:sp macro="" textlink="">
      <xdr:nvSpPr>
        <xdr:cNvPr id="376" name="円/楕円 375"/>
        <xdr:cNvSpPr/>
      </xdr:nvSpPr>
      <xdr:spPr>
        <a:xfrm>
          <a:off x="7810500" y="99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136547</xdr:rowOff>
    </xdr:from>
    <xdr:ext cx="378565" cy="259045"/>
    <xdr:sp macro="" textlink="">
      <xdr:nvSpPr>
        <xdr:cNvPr id="377" name="テキスト ボックス 376"/>
        <xdr:cNvSpPr txBox="1"/>
      </xdr:nvSpPr>
      <xdr:spPr>
        <a:xfrm>
          <a:off x="7672017" y="1008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41122</xdr:rowOff>
    </xdr:from>
    <xdr:to>
      <xdr:col>10</xdr:col>
      <xdr:colOff>155575</xdr:colOff>
      <xdr:row>58</xdr:row>
      <xdr:rowOff>142722</xdr:rowOff>
    </xdr:to>
    <xdr:sp macro="" textlink="">
      <xdr:nvSpPr>
        <xdr:cNvPr id="378" name="円/楕円 377"/>
        <xdr:cNvSpPr/>
      </xdr:nvSpPr>
      <xdr:spPr>
        <a:xfrm>
          <a:off x="6921500" y="99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133849</xdr:rowOff>
    </xdr:from>
    <xdr:ext cx="469744" cy="259045"/>
    <xdr:sp macro="" textlink="">
      <xdr:nvSpPr>
        <xdr:cNvPr id="379" name="テキスト ボックス 378"/>
        <xdr:cNvSpPr txBox="1"/>
      </xdr:nvSpPr>
      <xdr:spPr>
        <a:xfrm>
          <a:off x="6737427" y="100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39756</xdr:rowOff>
    </xdr:from>
    <xdr:to>
      <xdr:col>15</xdr:col>
      <xdr:colOff>180975</xdr:colOff>
      <xdr:row>78</xdr:row>
      <xdr:rowOff>62799</xdr:rowOff>
    </xdr:to>
    <xdr:cxnSp macro="">
      <xdr:nvCxnSpPr>
        <xdr:cNvPr id="406" name="直線コネクタ 405"/>
        <xdr:cNvCxnSpPr/>
      </xdr:nvCxnSpPr>
      <xdr:spPr>
        <a:xfrm flipV="1">
          <a:off x="9639300" y="13412856"/>
          <a:ext cx="8382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62799</xdr:rowOff>
    </xdr:from>
    <xdr:to>
      <xdr:col>14</xdr:col>
      <xdr:colOff>28575</xdr:colOff>
      <xdr:row>78</xdr:row>
      <xdr:rowOff>93432</xdr:rowOff>
    </xdr:to>
    <xdr:cxnSp macro="">
      <xdr:nvCxnSpPr>
        <xdr:cNvPr id="409" name="直線コネクタ 408"/>
        <xdr:cNvCxnSpPr/>
      </xdr:nvCxnSpPr>
      <xdr:spPr>
        <a:xfrm flipV="1">
          <a:off x="8750300" y="13435899"/>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93432</xdr:rowOff>
    </xdr:from>
    <xdr:to>
      <xdr:col>12</xdr:col>
      <xdr:colOff>511175</xdr:colOff>
      <xdr:row>78</xdr:row>
      <xdr:rowOff>95008</xdr:rowOff>
    </xdr:to>
    <xdr:cxnSp macro="">
      <xdr:nvCxnSpPr>
        <xdr:cNvPr id="412" name="直線コネクタ 411"/>
        <xdr:cNvCxnSpPr/>
      </xdr:nvCxnSpPr>
      <xdr:spPr>
        <a:xfrm flipV="1">
          <a:off x="7861300" y="13466532"/>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92746</xdr:rowOff>
    </xdr:from>
    <xdr:to>
      <xdr:col>11</xdr:col>
      <xdr:colOff>307975</xdr:colOff>
      <xdr:row>78</xdr:row>
      <xdr:rowOff>95008</xdr:rowOff>
    </xdr:to>
    <xdr:cxnSp macro="">
      <xdr:nvCxnSpPr>
        <xdr:cNvPr id="415" name="直線コネクタ 414"/>
        <xdr:cNvCxnSpPr/>
      </xdr:nvCxnSpPr>
      <xdr:spPr>
        <a:xfrm>
          <a:off x="6972300" y="13465846"/>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160406</xdr:rowOff>
    </xdr:from>
    <xdr:to>
      <xdr:col>15</xdr:col>
      <xdr:colOff>231775</xdr:colOff>
      <xdr:row>78</xdr:row>
      <xdr:rowOff>90556</xdr:rowOff>
    </xdr:to>
    <xdr:sp macro="" textlink="">
      <xdr:nvSpPr>
        <xdr:cNvPr id="425" name="円/楕円 424"/>
        <xdr:cNvSpPr/>
      </xdr:nvSpPr>
      <xdr:spPr>
        <a:xfrm>
          <a:off x="10426700" y="133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75333</xdr:rowOff>
    </xdr:from>
    <xdr:ext cx="469744" cy="259045"/>
    <xdr:sp macro="" textlink="">
      <xdr:nvSpPr>
        <xdr:cNvPr id="426" name="商工費該当値テキスト"/>
        <xdr:cNvSpPr txBox="1"/>
      </xdr:nvSpPr>
      <xdr:spPr>
        <a:xfrm>
          <a:off x="10528300" y="132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11999</xdr:rowOff>
    </xdr:from>
    <xdr:to>
      <xdr:col>14</xdr:col>
      <xdr:colOff>79375</xdr:colOff>
      <xdr:row>78</xdr:row>
      <xdr:rowOff>113599</xdr:rowOff>
    </xdr:to>
    <xdr:sp macro="" textlink="">
      <xdr:nvSpPr>
        <xdr:cNvPr id="427" name="円/楕円 426"/>
        <xdr:cNvSpPr/>
      </xdr:nvSpPr>
      <xdr:spPr>
        <a:xfrm>
          <a:off x="9588500" y="133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104726</xdr:rowOff>
    </xdr:from>
    <xdr:ext cx="469744" cy="259045"/>
    <xdr:sp macro="" textlink="">
      <xdr:nvSpPr>
        <xdr:cNvPr id="428" name="テキスト ボックス 427"/>
        <xdr:cNvSpPr txBox="1"/>
      </xdr:nvSpPr>
      <xdr:spPr>
        <a:xfrm>
          <a:off x="9404427" y="1347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42632</xdr:rowOff>
    </xdr:from>
    <xdr:to>
      <xdr:col>12</xdr:col>
      <xdr:colOff>561975</xdr:colOff>
      <xdr:row>78</xdr:row>
      <xdr:rowOff>144232</xdr:rowOff>
    </xdr:to>
    <xdr:sp macro="" textlink="">
      <xdr:nvSpPr>
        <xdr:cNvPr id="429" name="円/楕円 428"/>
        <xdr:cNvSpPr/>
      </xdr:nvSpPr>
      <xdr:spPr>
        <a:xfrm>
          <a:off x="8699500" y="134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135359</xdr:rowOff>
    </xdr:from>
    <xdr:ext cx="469744" cy="259045"/>
    <xdr:sp macro="" textlink="">
      <xdr:nvSpPr>
        <xdr:cNvPr id="430" name="テキスト ボックス 429"/>
        <xdr:cNvSpPr txBox="1"/>
      </xdr:nvSpPr>
      <xdr:spPr>
        <a:xfrm>
          <a:off x="8515427" y="1350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44208</xdr:rowOff>
    </xdr:from>
    <xdr:to>
      <xdr:col>11</xdr:col>
      <xdr:colOff>358775</xdr:colOff>
      <xdr:row>78</xdr:row>
      <xdr:rowOff>145808</xdr:rowOff>
    </xdr:to>
    <xdr:sp macro="" textlink="">
      <xdr:nvSpPr>
        <xdr:cNvPr id="431" name="円/楕円 430"/>
        <xdr:cNvSpPr/>
      </xdr:nvSpPr>
      <xdr:spPr>
        <a:xfrm>
          <a:off x="7810500" y="134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136935</xdr:rowOff>
    </xdr:from>
    <xdr:ext cx="469744" cy="259045"/>
    <xdr:sp macro="" textlink="">
      <xdr:nvSpPr>
        <xdr:cNvPr id="432" name="テキスト ボックス 431"/>
        <xdr:cNvSpPr txBox="1"/>
      </xdr:nvSpPr>
      <xdr:spPr>
        <a:xfrm>
          <a:off x="7626427" y="1351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41946</xdr:rowOff>
    </xdr:from>
    <xdr:to>
      <xdr:col>10</xdr:col>
      <xdr:colOff>155575</xdr:colOff>
      <xdr:row>78</xdr:row>
      <xdr:rowOff>143546</xdr:rowOff>
    </xdr:to>
    <xdr:sp macro="" textlink="">
      <xdr:nvSpPr>
        <xdr:cNvPr id="433" name="円/楕円 432"/>
        <xdr:cNvSpPr/>
      </xdr:nvSpPr>
      <xdr:spPr>
        <a:xfrm>
          <a:off x="6921500" y="13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134673</xdr:rowOff>
    </xdr:from>
    <xdr:ext cx="469744" cy="259045"/>
    <xdr:sp macro="" textlink="">
      <xdr:nvSpPr>
        <xdr:cNvPr id="434" name="テキスト ボックス 433"/>
        <xdr:cNvSpPr txBox="1"/>
      </xdr:nvSpPr>
      <xdr:spPr>
        <a:xfrm>
          <a:off x="6737427" y="1350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170142</xdr:rowOff>
    </xdr:from>
    <xdr:to>
      <xdr:col>15</xdr:col>
      <xdr:colOff>180975</xdr:colOff>
      <xdr:row>98</xdr:row>
      <xdr:rowOff>54890</xdr:rowOff>
    </xdr:to>
    <xdr:cxnSp macro="">
      <xdr:nvCxnSpPr>
        <xdr:cNvPr id="464" name="直線コネクタ 463"/>
        <xdr:cNvCxnSpPr/>
      </xdr:nvCxnSpPr>
      <xdr:spPr>
        <a:xfrm flipV="1">
          <a:off x="9639300" y="16800792"/>
          <a:ext cx="8382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11094</xdr:rowOff>
    </xdr:from>
    <xdr:to>
      <xdr:col>14</xdr:col>
      <xdr:colOff>28575</xdr:colOff>
      <xdr:row>98</xdr:row>
      <xdr:rowOff>54890</xdr:rowOff>
    </xdr:to>
    <xdr:cxnSp macro="">
      <xdr:nvCxnSpPr>
        <xdr:cNvPr id="467" name="直線コネクタ 466"/>
        <xdr:cNvCxnSpPr/>
      </xdr:nvCxnSpPr>
      <xdr:spPr>
        <a:xfrm>
          <a:off x="8750300" y="16813194"/>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11094</xdr:rowOff>
    </xdr:from>
    <xdr:to>
      <xdr:col>12</xdr:col>
      <xdr:colOff>511175</xdr:colOff>
      <xdr:row>98</xdr:row>
      <xdr:rowOff>25439</xdr:rowOff>
    </xdr:to>
    <xdr:cxnSp macro="">
      <xdr:nvCxnSpPr>
        <xdr:cNvPr id="470" name="直線コネクタ 469"/>
        <xdr:cNvCxnSpPr/>
      </xdr:nvCxnSpPr>
      <xdr:spPr>
        <a:xfrm flipV="1">
          <a:off x="7861300" y="16813194"/>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15436</xdr:rowOff>
    </xdr:from>
    <xdr:to>
      <xdr:col>11</xdr:col>
      <xdr:colOff>307975</xdr:colOff>
      <xdr:row>98</xdr:row>
      <xdr:rowOff>25439</xdr:rowOff>
    </xdr:to>
    <xdr:cxnSp macro="">
      <xdr:nvCxnSpPr>
        <xdr:cNvPr id="473" name="直線コネクタ 472"/>
        <xdr:cNvCxnSpPr/>
      </xdr:nvCxnSpPr>
      <xdr:spPr>
        <a:xfrm>
          <a:off x="6972300" y="16817536"/>
          <a:ext cx="889000" cy="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119342</xdr:rowOff>
    </xdr:from>
    <xdr:to>
      <xdr:col>15</xdr:col>
      <xdr:colOff>231775</xdr:colOff>
      <xdr:row>98</xdr:row>
      <xdr:rowOff>49492</xdr:rowOff>
    </xdr:to>
    <xdr:sp macro="" textlink="">
      <xdr:nvSpPr>
        <xdr:cNvPr id="483" name="円/楕円 482"/>
        <xdr:cNvSpPr/>
      </xdr:nvSpPr>
      <xdr:spPr>
        <a:xfrm>
          <a:off x="10426700" y="167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97769</xdr:rowOff>
    </xdr:from>
    <xdr:ext cx="534377" cy="259045"/>
    <xdr:sp macro="" textlink="">
      <xdr:nvSpPr>
        <xdr:cNvPr id="484" name="土木費該当値テキスト"/>
        <xdr:cNvSpPr txBox="1"/>
      </xdr:nvSpPr>
      <xdr:spPr>
        <a:xfrm>
          <a:off x="10528300" y="167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4090</xdr:rowOff>
    </xdr:from>
    <xdr:to>
      <xdr:col>14</xdr:col>
      <xdr:colOff>79375</xdr:colOff>
      <xdr:row>98</xdr:row>
      <xdr:rowOff>105690</xdr:rowOff>
    </xdr:to>
    <xdr:sp macro="" textlink="">
      <xdr:nvSpPr>
        <xdr:cNvPr id="485" name="円/楕円 484"/>
        <xdr:cNvSpPr/>
      </xdr:nvSpPr>
      <xdr:spPr>
        <a:xfrm>
          <a:off x="9588500" y="168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96817</xdr:rowOff>
    </xdr:from>
    <xdr:ext cx="534377" cy="259045"/>
    <xdr:sp macro="" textlink="">
      <xdr:nvSpPr>
        <xdr:cNvPr id="486" name="テキスト ボックス 485"/>
        <xdr:cNvSpPr txBox="1"/>
      </xdr:nvSpPr>
      <xdr:spPr>
        <a:xfrm>
          <a:off x="9372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131744</xdr:rowOff>
    </xdr:from>
    <xdr:to>
      <xdr:col>12</xdr:col>
      <xdr:colOff>561975</xdr:colOff>
      <xdr:row>98</xdr:row>
      <xdr:rowOff>61894</xdr:rowOff>
    </xdr:to>
    <xdr:sp macro="" textlink="">
      <xdr:nvSpPr>
        <xdr:cNvPr id="487" name="円/楕円 486"/>
        <xdr:cNvSpPr/>
      </xdr:nvSpPr>
      <xdr:spPr>
        <a:xfrm>
          <a:off x="8699500" y="167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53021</xdr:rowOff>
    </xdr:from>
    <xdr:ext cx="534377" cy="259045"/>
    <xdr:sp macro="" textlink="">
      <xdr:nvSpPr>
        <xdr:cNvPr id="488" name="テキスト ボックス 487"/>
        <xdr:cNvSpPr txBox="1"/>
      </xdr:nvSpPr>
      <xdr:spPr>
        <a:xfrm>
          <a:off x="8483111" y="1685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146089</xdr:rowOff>
    </xdr:from>
    <xdr:to>
      <xdr:col>11</xdr:col>
      <xdr:colOff>358775</xdr:colOff>
      <xdr:row>98</xdr:row>
      <xdr:rowOff>76239</xdr:rowOff>
    </xdr:to>
    <xdr:sp macro="" textlink="">
      <xdr:nvSpPr>
        <xdr:cNvPr id="489" name="円/楕円 488"/>
        <xdr:cNvSpPr/>
      </xdr:nvSpPr>
      <xdr:spPr>
        <a:xfrm>
          <a:off x="7810500" y="167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67366</xdr:rowOff>
    </xdr:from>
    <xdr:ext cx="534377" cy="259045"/>
    <xdr:sp macro="" textlink="">
      <xdr:nvSpPr>
        <xdr:cNvPr id="490" name="テキスト ボックス 489"/>
        <xdr:cNvSpPr txBox="1"/>
      </xdr:nvSpPr>
      <xdr:spPr>
        <a:xfrm>
          <a:off x="7594111" y="1686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136086</xdr:rowOff>
    </xdr:from>
    <xdr:to>
      <xdr:col>10</xdr:col>
      <xdr:colOff>155575</xdr:colOff>
      <xdr:row>98</xdr:row>
      <xdr:rowOff>66236</xdr:rowOff>
    </xdr:to>
    <xdr:sp macro="" textlink="">
      <xdr:nvSpPr>
        <xdr:cNvPr id="491" name="円/楕円 490"/>
        <xdr:cNvSpPr/>
      </xdr:nvSpPr>
      <xdr:spPr>
        <a:xfrm>
          <a:off x="6921500" y="167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57363</xdr:rowOff>
    </xdr:from>
    <xdr:ext cx="534377" cy="259045"/>
    <xdr:sp macro="" textlink="">
      <xdr:nvSpPr>
        <xdr:cNvPr id="492" name="テキスト ボックス 491"/>
        <xdr:cNvSpPr txBox="1"/>
      </xdr:nvSpPr>
      <xdr:spPr>
        <a:xfrm>
          <a:off x="6705111" y="1685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29580</xdr:rowOff>
    </xdr:from>
    <xdr:to>
      <xdr:col>23</xdr:col>
      <xdr:colOff>517525</xdr:colOff>
      <xdr:row>37</xdr:row>
      <xdr:rowOff>115534</xdr:rowOff>
    </xdr:to>
    <xdr:cxnSp macro="">
      <xdr:nvCxnSpPr>
        <xdr:cNvPr id="524" name="直線コネクタ 523"/>
        <xdr:cNvCxnSpPr/>
      </xdr:nvCxnSpPr>
      <xdr:spPr>
        <a:xfrm>
          <a:off x="15481300" y="6201780"/>
          <a:ext cx="838200" cy="25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29580</xdr:rowOff>
    </xdr:from>
    <xdr:to>
      <xdr:col>22</xdr:col>
      <xdr:colOff>365125</xdr:colOff>
      <xdr:row>37</xdr:row>
      <xdr:rowOff>118473</xdr:rowOff>
    </xdr:to>
    <xdr:cxnSp macro="">
      <xdr:nvCxnSpPr>
        <xdr:cNvPr id="527" name="直線コネクタ 526"/>
        <xdr:cNvCxnSpPr/>
      </xdr:nvCxnSpPr>
      <xdr:spPr>
        <a:xfrm flipV="1">
          <a:off x="14592300" y="6201780"/>
          <a:ext cx="889000" cy="26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146161</xdr:rowOff>
    </xdr:from>
    <xdr:ext cx="534377" cy="259045"/>
    <xdr:sp macro="" textlink="">
      <xdr:nvSpPr>
        <xdr:cNvPr id="529" name="テキスト ボックス 528"/>
        <xdr:cNvSpPr txBox="1"/>
      </xdr:nvSpPr>
      <xdr:spPr>
        <a:xfrm>
          <a:off x="15214111" y="63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106520</xdr:rowOff>
    </xdr:from>
    <xdr:to>
      <xdr:col>21</xdr:col>
      <xdr:colOff>161925</xdr:colOff>
      <xdr:row>37</xdr:row>
      <xdr:rowOff>118473</xdr:rowOff>
    </xdr:to>
    <xdr:cxnSp macro="">
      <xdr:nvCxnSpPr>
        <xdr:cNvPr id="530" name="直線コネクタ 529"/>
        <xdr:cNvCxnSpPr/>
      </xdr:nvCxnSpPr>
      <xdr:spPr>
        <a:xfrm>
          <a:off x="13703300" y="6450170"/>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61519</xdr:rowOff>
    </xdr:from>
    <xdr:to>
      <xdr:col>19</xdr:col>
      <xdr:colOff>644525</xdr:colOff>
      <xdr:row>37</xdr:row>
      <xdr:rowOff>106520</xdr:rowOff>
    </xdr:to>
    <xdr:cxnSp macro="">
      <xdr:nvCxnSpPr>
        <xdr:cNvPr id="533" name="直線コネクタ 532"/>
        <xdr:cNvCxnSpPr/>
      </xdr:nvCxnSpPr>
      <xdr:spPr>
        <a:xfrm>
          <a:off x="12814300" y="6405169"/>
          <a:ext cx="889000" cy="4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64734</xdr:rowOff>
    </xdr:from>
    <xdr:to>
      <xdr:col>23</xdr:col>
      <xdr:colOff>568325</xdr:colOff>
      <xdr:row>37</xdr:row>
      <xdr:rowOff>166334</xdr:rowOff>
    </xdr:to>
    <xdr:sp macro="" textlink="">
      <xdr:nvSpPr>
        <xdr:cNvPr id="543" name="円/楕円 542"/>
        <xdr:cNvSpPr/>
      </xdr:nvSpPr>
      <xdr:spPr>
        <a:xfrm>
          <a:off x="16268700" y="64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151111</xdr:rowOff>
    </xdr:from>
    <xdr:ext cx="469744" cy="259045"/>
    <xdr:sp macro="" textlink="">
      <xdr:nvSpPr>
        <xdr:cNvPr id="544" name="消防費該当値テキスト"/>
        <xdr:cNvSpPr txBox="1"/>
      </xdr:nvSpPr>
      <xdr:spPr>
        <a:xfrm>
          <a:off x="16370300" y="632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150230</xdr:rowOff>
    </xdr:from>
    <xdr:to>
      <xdr:col>22</xdr:col>
      <xdr:colOff>415925</xdr:colOff>
      <xdr:row>36</xdr:row>
      <xdr:rowOff>80380</xdr:rowOff>
    </xdr:to>
    <xdr:sp macro="" textlink="">
      <xdr:nvSpPr>
        <xdr:cNvPr id="545" name="円/楕円 544"/>
        <xdr:cNvSpPr/>
      </xdr:nvSpPr>
      <xdr:spPr>
        <a:xfrm>
          <a:off x="15430500" y="615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96907</xdr:rowOff>
    </xdr:from>
    <xdr:ext cx="534377" cy="259045"/>
    <xdr:sp macro="" textlink="">
      <xdr:nvSpPr>
        <xdr:cNvPr id="546" name="テキスト ボックス 545"/>
        <xdr:cNvSpPr txBox="1"/>
      </xdr:nvSpPr>
      <xdr:spPr>
        <a:xfrm>
          <a:off x="15214111" y="592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67673</xdr:rowOff>
    </xdr:from>
    <xdr:to>
      <xdr:col>21</xdr:col>
      <xdr:colOff>212725</xdr:colOff>
      <xdr:row>37</xdr:row>
      <xdr:rowOff>169273</xdr:rowOff>
    </xdr:to>
    <xdr:sp macro="" textlink="">
      <xdr:nvSpPr>
        <xdr:cNvPr id="547" name="円/楕円 546"/>
        <xdr:cNvSpPr/>
      </xdr:nvSpPr>
      <xdr:spPr>
        <a:xfrm>
          <a:off x="14541500" y="64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160400</xdr:rowOff>
    </xdr:from>
    <xdr:ext cx="469744" cy="259045"/>
    <xdr:sp macro="" textlink="">
      <xdr:nvSpPr>
        <xdr:cNvPr id="548" name="テキスト ボックス 547"/>
        <xdr:cNvSpPr txBox="1"/>
      </xdr:nvSpPr>
      <xdr:spPr>
        <a:xfrm>
          <a:off x="14357427" y="65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55720</xdr:rowOff>
    </xdr:from>
    <xdr:to>
      <xdr:col>20</xdr:col>
      <xdr:colOff>9525</xdr:colOff>
      <xdr:row>37</xdr:row>
      <xdr:rowOff>157320</xdr:rowOff>
    </xdr:to>
    <xdr:sp macro="" textlink="">
      <xdr:nvSpPr>
        <xdr:cNvPr id="549" name="円/楕円 548"/>
        <xdr:cNvSpPr/>
      </xdr:nvSpPr>
      <xdr:spPr>
        <a:xfrm>
          <a:off x="13652500" y="63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148448</xdr:rowOff>
    </xdr:from>
    <xdr:ext cx="534377" cy="259045"/>
    <xdr:sp macro="" textlink="">
      <xdr:nvSpPr>
        <xdr:cNvPr id="550" name="テキスト ボックス 549"/>
        <xdr:cNvSpPr txBox="1"/>
      </xdr:nvSpPr>
      <xdr:spPr>
        <a:xfrm>
          <a:off x="13436111" y="64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10719</xdr:rowOff>
    </xdr:from>
    <xdr:to>
      <xdr:col>18</xdr:col>
      <xdr:colOff>492125</xdr:colOff>
      <xdr:row>37</xdr:row>
      <xdr:rowOff>112319</xdr:rowOff>
    </xdr:to>
    <xdr:sp macro="" textlink="">
      <xdr:nvSpPr>
        <xdr:cNvPr id="551" name="円/楕円 550"/>
        <xdr:cNvSpPr/>
      </xdr:nvSpPr>
      <xdr:spPr>
        <a:xfrm>
          <a:off x="12763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103446</xdr:rowOff>
    </xdr:from>
    <xdr:ext cx="534377" cy="259045"/>
    <xdr:sp macro="" textlink="">
      <xdr:nvSpPr>
        <xdr:cNvPr id="552" name="テキスト ボックス 551"/>
        <xdr:cNvSpPr txBox="1"/>
      </xdr:nvSpPr>
      <xdr:spPr>
        <a:xfrm>
          <a:off x="12547111" y="64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145545</xdr:rowOff>
    </xdr:from>
    <xdr:to>
      <xdr:col>23</xdr:col>
      <xdr:colOff>517525</xdr:colOff>
      <xdr:row>57</xdr:row>
      <xdr:rowOff>110113</xdr:rowOff>
    </xdr:to>
    <xdr:cxnSp macro="">
      <xdr:nvCxnSpPr>
        <xdr:cNvPr id="584" name="直線コネクタ 583"/>
        <xdr:cNvCxnSpPr/>
      </xdr:nvCxnSpPr>
      <xdr:spPr>
        <a:xfrm>
          <a:off x="15481300" y="9746745"/>
          <a:ext cx="8382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77096</xdr:rowOff>
    </xdr:from>
    <xdr:to>
      <xdr:col>22</xdr:col>
      <xdr:colOff>365125</xdr:colOff>
      <xdr:row>56</xdr:row>
      <xdr:rowOff>145545</xdr:rowOff>
    </xdr:to>
    <xdr:cxnSp macro="">
      <xdr:nvCxnSpPr>
        <xdr:cNvPr id="587" name="直線コネクタ 586"/>
        <xdr:cNvCxnSpPr/>
      </xdr:nvCxnSpPr>
      <xdr:spPr>
        <a:xfrm>
          <a:off x="14592300" y="9678296"/>
          <a:ext cx="889000" cy="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155310</xdr:rowOff>
    </xdr:from>
    <xdr:to>
      <xdr:col>21</xdr:col>
      <xdr:colOff>161925</xdr:colOff>
      <xdr:row>56</xdr:row>
      <xdr:rowOff>77096</xdr:rowOff>
    </xdr:to>
    <xdr:cxnSp macro="">
      <xdr:nvCxnSpPr>
        <xdr:cNvPr id="590" name="直線コネクタ 589"/>
        <xdr:cNvCxnSpPr/>
      </xdr:nvCxnSpPr>
      <xdr:spPr>
        <a:xfrm>
          <a:off x="13703300" y="9585060"/>
          <a:ext cx="889000" cy="9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2" name="テキスト ボックス 591"/>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155310</xdr:rowOff>
    </xdr:from>
    <xdr:to>
      <xdr:col>19</xdr:col>
      <xdr:colOff>644525</xdr:colOff>
      <xdr:row>57</xdr:row>
      <xdr:rowOff>143945</xdr:rowOff>
    </xdr:to>
    <xdr:cxnSp macro="">
      <xdr:nvCxnSpPr>
        <xdr:cNvPr id="593" name="直線コネクタ 592"/>
        <xdr:cNvCxnSpPr/>
      </xdr:nvCxnSpPr>
      <xdr:spPr>
        <a:xfrm flipV="1">
          <a:off x="12814300" y="9585060"/>
          <a:ext cx="889000" cy="3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5" name="テキスト ボックス 594"/>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59313</xdr:rowOff>
    </xdr:from>
    <xdr:to>
      <xdr:col>23</xdr:col>
      <xdr:colOff>568325</xdr:colOff>
      <xdr:row>57</xdr:row>
      <xdr:rowOff>160913</xdr:rowOff>
    </xdr:to>
    <xdr:sp macro="" textlink="">
      <xdr:nvSpPr>
        <xdr:cNvPr id="603" name="円/楕円 602"/>
        <xdr:cNvSpPr/>
      </xdr:nvSpPr>
      <xdr:spPr>
        <a:xfrm>
          <a:off x="16268700" y="98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37740</xdr:rowOff>
    </xdr:from>
    <xdr:ext cx="534377" cy="259045"/>
    <xdr:sp macro="" textlink="">
      <xdr:nvSpPr>
        <xdr:cNvPr id="604" name="教育費該当値テキスト"/>
        <xdr:cNvSpPr txBox="1"/>
      </xdr:nvSpPr>
      <xdr:spPr>
        <a:xfrm>
          <a:off x="16370300" y="98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94745</xdr:rowOff>
    </xdr:from>
    <xdr:to>
      <xdr:col>22</xdr:col>
      <xdr:colOff>415925</xdr:colOff>
      <xdr:row>57</xdr:row>
      <xdr:rowOff>24895</xdr:rowOff>
    </xdr:to>
    <xdr:sp macro="" textlink="">
      <xdr:nvSpPr>
        <xdr:cNvPr id="605" name="円/楕円 604"/>
        <xdr:cNvSpPr/>
      </xdr:nvSpPr>
      <xdr:spPr>
        <a:xfrm>
          <a:off x="15430500" y="96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16022</xdr:rowOff>
    </xdr:from>
    <xdr:ext cx="534377" cy="259045"/>
    <xdr:sp macro="" textlink="">
      <xdr:nvSpPr>
        <xdr:cNvPr id="606" name="テキスト ボックス 605"/>
        <xdr:cNvSpPr txBox="1"/>
      </xdr:nvSpPr>
      <xdr:spPr>
        <a:xfrm>
          <a:off x="15214111" y="978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26296</xdr:rowOff>
    </xdr:from>
    <xdr:to>
      <xdr:col>21</xdr:col>
      <xdr:colOff>212725</xdr:colOff>
      <xdr:row>56</xdr:row>
      <xdr:rowOff>127896</xdr:rowOff>
    </xdr:to>
    <xdr:sp macro="" textlink="">
      <xdr:nvSpPr>
        <xdr:cNvPr id="607" name="円/楕円 606"/>
        <xdr:cNvSpPr/>
      </xdr:nvSpPr>
      <xdr:spPr>
        <a:xfrm>
          <a:off x="14541500" y="96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144423</xdr:rowOff>
    </xdr:from>
    <xdr:ext cx="534377" cy="259045"/>
    <xdr:sp macro="" textlink="">
      <xdr:nvSpPr>
        <xdr:cNvPr id="608" name="テキスト ボックス 607"/>
        <xdr:cNvSpPr txBox="1"/>
      </xdr:nvSpPr>
      <xdr:spPr>
        <a:xfrm>
          <a:off x="14325111" y="940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104510</xdr:rowOff>
    </xdr:from>
    <xdr:to>
      <xdr:col>20</xdr:col>
      <xdr:colOff>9525</xdr:colOff>
      <xdr:row>56</xdr:row>
      <xdr:rowOff>34660</xdr:rowOff>
    </xdr:to>
    <xdr:sp macro="" textlink="">
      <xdr:nvSpPr>
        <xdr:cNvPr id="609" name="円/楕円 608"/>
        <xdr:cNvSpPr/>
      </xdr:nvSpPr>
      <xdr:spPr>
        <a:xfrm>
          <a:off x="13652500" y="95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51187</xdr:rowOff>
    </xdr:from>
    <xdr:ext cx="534377" cy="259045"/>
    <xdr:sp macro="" textlink="">
      <xdr:nvSpPr>
        <xdr:cNvPr id="610" name="テキスト ボックス 609"/>
        <xdr:cNvSpPr txBox="1"/>
      </xdr:nvSpPr>
      <xdr:spPr>
        <a:xfrm>
          <a:off x="13436111" y="93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93145</xdr:rowOff>
    </xdr:from>
    <xdr:to>
      <xdr:col>18</xdr:col>
      <xdr:colOff>492125</xdr:colOff>
      <xdr:row>58</xdr:row>
      <xdr:rowOff>23295</xdr:rowOff>
    </xdr:to>
    <xdr:sp macro="" textlink="">
      <xdr:nvSpPr>
        <xdr:cNvPr id="611" name="円/楕円 610"/>
        <xdr:cNvSpPr/>
      </xdr:nvSpPr>
      <xdr:spPr>
        <a:xfrm>
          <a:off x="12763500" y="98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14422</xdr:rowOff>
    </xdr:from>
    <xdr:ext cx="534377" cy="259045"/>
    <xdr:sp macro="" textlink="">
      <xdr:nvSpPr>
        <xdr:cNvPr id="612" name="テキスト ボックス 611"/>
        <xdr:cNvSpPr txBox="1"/>
      </xdr:nvSpPr>
      <xdr:spPr>
        <a:xfrm>
          <a:off x="12547111" y="99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125527</xdr:rowOff>
    </xdr:from>
    <xdr:to>
      <xdr:col>19</xdr:col>
      <xdr:colOff>644525</xdr:colOff>
      <xdr:row>78</xdr:row>
      <xdr:rowOff>139700</xdr:rowOff>
    </xdr:to>
    <xdr:cxnSp macro="">
      <xdr:nvCxnSpPr>
        <xdr:cNvPr id="648" name="直線コネクタ 647"/>
        <xdr:cNvCxnSpPr/>
      </xdr:nvCxnSpPr>
      <xdr:spPr>
        <a:xfrm>
          <a:off x="12814300" y="1349862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0" name="円/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1" name="テキスト ボックス 66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2" name="円/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3" name="テキスト ボックス 66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4" name="円/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5" name="テキスト ボックス 66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74727</xdr:rowOff>
    </xdr:from>
    <xdr:to>
      <xdr:col>18</xdr:col>
      <xdr:colOff>492125</xdr:colOff>
      <xdr:row>79</xdr:row>
      <xdr:rowOff>4877</xdr:rowOff>
    </xdr:to>
    <xdr:sp macro="" textlink="">
      <xdr:nvSpPr>
        <xdr:cNvPr id="666" name="円/楕円 665"/>
        <xdr:cNvSpPr/>
      </xdr:nvSpPr>
      <xdr:spPr>
        <a:xfrm>
          <a:off x="12763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167454</xdr:rowOff>
    </xdr:from>
    <xdr:ext cx="313932" cy="259045"/>
    <xdr:sp macro="" textlink="">
      <xdr:nvSpPr>
        <xdr:cNvPr id="667" name="テキスト ボックス 666"/>
        <xdr:cNvSpPr txBox="1"/>
      </xdr:nvSpPr>
      <xdr:spPr>
        <a:xfrm>
          <a:off x="12657333" y="135405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36677</xdr:rowOff>
    </xdr:from>
    <xdr:to>
      <xdr:col>23</xdr:col>
      <xdr:colOff>517525</xdr:colOff>
      <xdr:row>96</xdr:row>
      <xdr:rowOff>47041</xdr:rowOff>
    </xdr:to>
    <xdr:cxnSp macro="">
      <xdr:nvCxnSpPr>
        <xdr:cNvPr id="696" name="直線コネクタ 695"/>
        <xdr:cNvCxnSpPr/>
      </xdr:nvCxnSpPr>
      <xdr:spPr>
        <a:xfrm>
          <a:off x="15481300" y="16495877"/>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9816</xdr:rowOff>
    </xdr:from>
    <xdr:to>
      <xdr:col>22</xdr:col>
      <xdr:colOff>365125</xdr:colOff>
      <xdr:row>96</xdr:row>
      <xdr:rowOff>36677</xdr:rowOff>
    </xdr:to>
    <xdr:cxnSp macro="">
      <xdr:nvCxnSpPr>
        <xdr:cNvPr id="699" name="直線コネクタ 698"/>
        <xdr:cNvCxnSpPr/>
      </xdr:nvCxnSpPr>
      <xdr:spPr>
        <a:xfrm>
          <a:off x="14592300" y="16469016"/>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4141</xdr:rowOff>
    </xdr:from>
    <xdr:to>
      <xdr:col>21</xdr:col>
      <xdr:colOff>161925</xdr:colOff>
      <xdr:row>96</xdr:row>
      <xdr:rowOff>9816</xdr:rowOff>
    </xdr:to>
    <xdr:cxnSp macro="">
      <xdr:nvCxnSpPr>
        <xdr:cNvPr id="702" name="直線コネクタ 701"/>
        <xdr:cNvCxnSpPr/>
      </xdr:nvCxnSpPr>
      <xdr:spPr>
        <a:xfrm>
          <a:off x="13703300" y="16463341"/>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152445</xdr:rowOff>
    </xdr:from>
    <xdr:to>
      <xdr:col>19</xdr:col>
      <xdr:colOff>644525</xdr:colOff>
      <xdr:row>96</xdr:row>
      <xdr:rowOff>4141</xdr:rowOff>
    </xdr:to>
    <xdr:cxnSp macro="">
      <xdr:nvCxnSpPr>
        <xdr:cNvPr id="705" name="直線コネクタ 704"/>
        <xdr:cNvCxnSpPr/>
      </xdr:nvCxnSpPr>
      <xdr:spPr>
        <a:xfrm>
          <a:off x="12814300" y="16440195"/>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167691</xdr:rowOff>
    </xdr:from>
    <xdr:to>
      <xdr:col>23</xdr:col>
      <xdr:colOff>568325</xdr:colOff>
      <xdr:row>96</xdr:row>
      <xdr:rowOff>97841</xdr:rowOff>
    </xdr:to>
    <xdr:sp macro="" textlink="">
      <xdr:nvSpPr>
        <xdr:cNvPr id="715" name="円/楕円 714"/>
        <xdr:cNvSpPr/>
      </xdr:nvSpPr>
      <xdr:spPr>
        <a:xfrm>
          <a:off x="16268700" y="164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146118</xdr:rowOff>
    </xdr:from>
    <xdr:ext cx="534377" cy="259045"/>
    <xdr:sp macro="" textlink="">
      <xdr:nvSpPr>
        <xdr:cNvPr id="716" name="公債費該当値テキスト"/>
        <xdr:cNvSpPr txBox="1"/>
      </xdr:nvSpPr>
      <xdr:spPr>
        <a:xfrm>
          <a:off x="16370300" y="164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157327</xdr:rowOff>
    </xdr:from>
    <xdr:to>
      <xdr:col>22</xdr:col>
      <xdr:colOff>415925</xdr:colOff>
      <xdr:row>96</xdr:row>
      <xdr:rowOff>87477</xdr:rowOff>
    </xdr:to>
    <xdr:sp macro="" textlink="">
      <xdr:nvSpPr>
        <xdr:cNvPr id="717" name="円/楕円 716"/>
        <xdr:cNvSpPr/>
      </xdr:nvSpPr>
      <xdr:spPr>
        <a:xfrm>
          <a:off x="15430500" y="164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78604</xdr:rowOff>
    </xdr:from>
    <xdr:ext cx="534377" cy="259045"/>
    <xdr:sp macro="" textlink="">
      <xdr:nvSpPr>
        <xdr:cNvPr id="718" name="テキスト ボックス 717"/>
        <xdr:cNvSpPr txBox="1"/>
      </xdr:nvSpPr>
      <xdr:spPr>
        <a:xfrm>
          <a:off x="15214111" y="1653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130466</xdr:rowOff>
    </xdr:from>
    <xdr:to>
      <xdr:col>21</xdr:col>
      <xdr:colOff>212725</xdr:colOff>
      <xdr:row>96</xdr:row>
      <xdr:rowOff>60616</xdr:rowOff>
    </xdr:to>
    <xdr:sp macro="" textlink="">
      <xdr:nvSpPr>
        <xdr:cNvPr id="719" name="円/楕円 718"/>
        <xdr:cNvSpPr/>
      </xdr:nvSpPr>
      <xdr:spPr>
        <a:xfrm>
          <a:off x="14541500" y="164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51743</xdr:rowOff>
    </xdr:from>
    <xdr:ext cx="534377" cy="259045"/>
    <xdr:sp macro="" textlink="">
      <xdr:nvSpPr>
        <xdr:cNvPr id="720" name="テキスト ボックス 719"/>
        <xdr:cNvSpPr txBox="1"/>
      </xdr:nvSpPr>
      <xdr:spPr>
        <a:xfrm>
          <a:off x="14325111" y="1651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124791</xdr:rowOff>
    </xdr:from>
    <xdr:to>
      <xdr:col>20</xdr:col>
      <xdr:colOff>9525</xdr:colOff>
      <xdr:row>96</xdr:row>
      <xdr:rowOff>54941</xdr:rowOff>
    </xdr:to>
    <xdr:sp macro="" textlink="">
      <xdr:nvSpPr>
        <xdr:cNvPr id="721" name="円/楕円 720"/>
        <xdr:cNvSpPr/>
      </xdr:nvSpPr>
      <xdr:spPr>
        <a:xfrm>
          <a:off x="13652500" y="164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46068</xdr:rowOff>
    </xdr:from>
    <xdr:ext cx="534377" cy="259045"/>
    <xdr:sp macro="" textlink="">
      <xdr:nvSpPr>
        <xdr:cNvPr id="722" name="テキスト ボックス 721"/>
        <xdr:cNvSpPr txBox="1"/>
      </xdr:nvSpPr>
      <xdr:spPr>
        <a:xfrm>
          <a:off x="13436111" y="165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101645</xdr:rowOff>
    </xdr:from>
    <xdr:to>
      <xdr:col>18</xdr:col>
      <xdr:colOff>492125</xdr:colOff>
      <xdr:row>96</xdr:row>
      <xdr:rowOff>31795</xdr:rowOff>
    </xdr:to>
    <xdr:sp macro="" textlink="">
      <xdr:nvSpPr>
        <xdr:cNvPr id="723" name="円/楕円 722"/>
        <xdr:cNvSpPr/>
      </xdr:nvSpPr>
      <xdr:spPr>
        <a:xfrm>
          <a:off x="12763500" y="163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22922</xdr:rowOff>
    </xdr:from>
    <xdr:ext cx="534377" cy="259045"/>
    <xdr:sp macro="" textlink="">
      <xdr:nvSpPr>
        <xdr:cNvPr id="724" name="テキスト ボックス 723"/>
        <xdr:cNvSpPr txBox="1"/>
      </xdr:nvSpPr>
      <xdr:spPr>
        <a:xfrm>
          <a:off x="12547111" y="1648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124,036</a:t>
          </a:r>
          <a:r>
            <a:rPr kumimoji="1" lang="ja-JP" altLang="ja-JP"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年度においては被生活保護者の増により生活保護費が前年度決算と比較すると</a:t>
          </a:r>
          <a:r>
            <a:rPr kumimoji="1" lang="en-US" altLang="ja-JP" sz="1300">
              <a:solidFill>
                <a:schemeClr val="dk1"/>
              </a:solidFill>
              <a:effectLst/>
              <a:latin typeface="+mn-lt"/>
              <a:ea typeface="+mn-ea"/>
              <a:cs typeface="+mn-cs"/>
            </a:rPr>
            <a:t>8.1</a:t>
          </a:r>
          <a:r>
            <a:rPr kumimoji="1" lang="ja-JP" altLang="ja-JP" sz="1300">
              <a:solidFill>
                <a:schemeClr val="dk1"/>
              </a:solidFill>
              <a:effectLst/>
              <a:latin typeface="+mn-lt"/>
              <a:ea typeface="+mn-ea"/>
              <a:cs typeface="+mn-cs"/>
            </a:rPr>
            <a:t>％の増、介護給付費・訓練等給付費給付事業のサービス利用者の増などにより、社会福祉費が前年度決算と比較すると</a:t>
          </a:r>
          <a:r>
            <a:rPr kumimoji="1" lang="en-US" altLang="ja-JP" sz="1300">
              <a:solidFill>
                <a:schemeClr val="dk1"/>
              </a:solidFill>
              <a:effectLst/>
              <a:latin typeface="+mn-lt"/>
              <a:ea typeface="+mn-ea"/>
              <a:cs typeface="+mn-cs"/>
            </a:rPr>
            <a:t>8.1</a:t>
          </a:r>
          <a:r>
            <a:rPr kumimoji="1" lang="ja-JP" altLang="ja-JP" sz="1300">
              <a:solidFill>
                <a:schemeClr val="dk1"/>
              </a:solidFill>
              <a:effectLst/>
              <a:latin typeface="+mn-lt"/>
              <a:ea typeface="+mn-ea"/>
              <a:cs typeface="+mn-cs"/>
            </a:rPr>
            <a:t>％の増などを要因に、民生費全体では前年度決算との比較で</a:t>
          </a:r>
          <a:r>
            <a:rPr kumimoji="1" lang="en-US" altLang="ja-JP" sz="1300">
              <a:solidFill>
                <a:schemeClr val="dk1"/>
              </a:solidFill>
              <a:effectLst/>
              <a:latin typeface="+mn-lt"/>
              <a:ea typeface="+mn-ea"/>
              <a:cs typeface="+mn-cs"/>
            </a:rPr>
            <a:t>4.3</a:t>
          </a:r>
          <a:r>
            <a:rPr kumimoji="1" lang="ja-JP" altLang="ja-JP" sz="1300">
              <a:solidFill>
                <a:schemeClr val="dk1"/>
              </a:solidFill>
              <a:effectLst/>
              <a:latin typeface="+mn-lt"/>
              <a:ea typeface="+mn-ea"/>
              <a:cs typeface="+mn-cs"/>
            </a:rPr>
            <a:t>％の増となっている。今後も扶助費をはじめとした費用は上昇傾向が続くと見込まれることから、単独扶助事業の見直しや受給資格審査の適正化を図り、歳出の抑制に努める。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・衛生費は、住民一人当たり</a:t>
          </a:r>
          <a:r>
            <a:rPr kumimoji="1" lang="en-US" altLang="ja-JP" sz="1300">
              <a:solidFill>
                <a:schemeClr val="dk1"/>
              </a:solidFill>
              <a:effectLst/>
              <a:latin typeface="+mn-lt"/>
              <a:ea typeface="+mn-ea"/>
              <a:cs typeface="+mn-cs"/>
            </a:rPr>
            <a:t>41,671</a:t>
          </a:r>
          <a:r>
            <a:rPr kumimoji="1" lang="ja-JP" altLang="ja-JP" sz="1300">
              <a:solidFill>
                <a:schemeClr val="dk1"/>
              </a:solidFill>
              <a:effectLst/>
              <a:latin typeface="+mn-lt"/>
              <a:ea typeface="+mn-ea"/>
              <a:cs typeface="+mn-cs"/>
            </a:rPr>
            <a:t>円となっており、類似団体平均を上回っている。これは、</a:t>
          </a:r>
          <a:r>
            <a:rPr lang="ja-JP" altLang="ja-JP" sz="1300">
              <a:solidFill>
                <a:schemeClr val="dk1"/>
              </a:solidFill>
              <a:effectLst/>
              <a:latin typeface="+mn-lt"/>
              <a:ea typeface="+mn-ea"/>
              <a:cs typeface="+mn-cs"/>
            </a:rPr>
            <a:t>春日部市立医療センター建設がピークを迎えたことに係る新病院整備出資金の増加によるものである。なお春日部市立医療センターは平成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月に竣工、同</a:t>
          </a:r>
          <a:r>
            <a:rPr lang="en-US" altLang="ja-JP" sz="1300">
              <a:solidFill>
                <a:schemeClr val="dk1"/>
              </a:solidFill>
              <a:effectLst/>
              <a:latin typeface="+mn-lt"/>
              <a:ea typeface="+mn-ea"/>
              <a:cs typeface="+mn-cs"/>
            </a:rPr>
            <a:t>7</a:t>
          </a:r>
          <a:r>
            <a:rPr lang="ja-JP" altLang="ja-JP" sz="1300">
              <a:solidFill>
                <a:schemeClr val="dk1"/>
              </a:solidFill>
              <a:effectLst/>
              <a:latin typeface="+mn-lt"/>
              <a:ea typeface="+mn-ea"/>
              <a:cs typeface="+mn-cs"/>
            </a:rPr>
            <a:t>月に開院したことから、平成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年度以降については減少が見込まれる。</a:t>
          </a:r>
          <a:endParaRPr lang="ja-JP" altLang="ja-JP" sz="1300">
            <a:effectLst/>
          </a:endParaRPr>
        </a:p>
        <a:p>
          <a:pPr eaLnBrk="1" fontAlgn="auto" latinLnBrk="0" hangingPunct="1"/>
          <a:r>
            <a:rPr lang="ja-JP" altLang="ja-JP" sz="1300">
              <a:solidFill>
                <a:schemeClr val="dk1"/>
              </a:solidFill>
              <a:effectLst/>
              <a:latin typeface="+mn-lt"/>
              <a:ea typeface="+mn-ea"/>
              <a:cs typeface="+mn-cs"/>
            </a:rPr>
            <a:t>・教育費は、住民一人当たり</a:t>
          </a:r>
          <a:r>
            <a:rPr lang="en-US" altLang="ja-JP" sz="1300">
              <a:solidFill>
                <a:schemeClr val="dk1"/>
              </a:solidFill>
              <a:effectLst/>
              <a:latin typeface="+mn-lt"/>
              <a:ea typeface="+mn-ea"/>
              <a:cs typeface="+mn-cs"/>
            </a:rPr>
            <a:t>30,156</a:t>
          </a:r>
          <a:r>
            <a:rPr lang="ja-JP" altLang="ja-JP" sz="1300">
              <a:solidFill>
                <a:schemeClr val="dk1"/>
              </a:solidFill>
              <a:effectLst/>
              <a:latin typeface="+mn-lt"/>
              <a:ea typeface="+mn-ea"/>
              <a:cs typeface="+mn-cs"/>
            </a:rPr>
            <a:t>円となっており、平成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年度より</a:t>
          </a:r>
          <a:r>
            <a:rPr lang="en-US" altLang="ja-JP" sz="1300">
              <a:solidFill>
                <a:schemeClr val="dk1"/>
              </a:solidFill>
              <a:effectLst/>
              <a:latin typeface="+mn-lt"/>
              <a:ea typeface="+mn-ea"/>
              <a:cs typeface="+mn-cs"/>
            </a:rPr>
            <a:t>4,165</a:t>
          </a:r>
          <a:r>
            <a:rPr lang="ja-JP" altLang="ja-JP" sz="1300">
              <a:solidFill>
                <a:schemeClr val="dk1"/>
              </a:solidFill>
              <a:effectLst/>
              <a:latin typeface="+mn-lt"/>
              <a:ea typeface="+mn-ea"/>
              <a:cs typeface="+mn-cs"/>
            </a:rPr>
            <a:t>円の減となっている。これは小･中学校校舎耐震補強事業の工事が進捗したことにより、事業費が減少したものである。今後においては小・中学校普通教室棟エアコン整備事業の実施や施設老朽化による事業費の増加が見込まれるため</a:t>
          </a:r>
          <a:r>
            <a:rPr lang="ja-JP" altLang="ja-JP" sz="1300" baseline="0">
              <a:solidFill>
                <a:schemeClr val="dk1"/>
              </a:solidFill>
              <a:effectLst/>
              <a:latin typeface="+mn-lt"/>
              <a:ea typeface="+mn-ea"/>
              <a:cs typeface="+mn-cs"/>
            </a:rPr>
            <a:t>、事業の取捨選択を徹底していくことで、事業費の減少を目指すこととしている。</a:t>
          </a:r>
          <a:endParaRPr lang="ja-JP" altLang="ja-JP" sz="1300">
            <a:effectLst/>
          </a:endParaRPr>
        </a:p>
        <a:p>
          <a:r>
            <a:rPr lang="ja-JP" altLang="ja-JP" sz="1300">
              <a:solidFill>
                <a:schemeClr val="dk1"/>
              </a:solidFill>
              <a:effectLst/>
              <a:latin typeface="+mn-lt"/>
              <a:ea typeface="+mn-ea"/>
              <a:cs typeface="+mn-cs"/>
            </a:rPr>
            <a:t>・消防費は、住民一人当たり</a:t>
          </a:r>
          <a:r>
            <a:rPr lang="en-US" altLang="ja-JP" sz="1300">
              <a:solidFill>
                <a:schemeClr val="dk1"/>
              </a:solidFill>
              <a:effectLst/>
              <a:latin typeface="+mn-lt"/>
              <a:ea typeface="+mn-ea"/>
              <a:cs typeface="+mn-cs"/>
            </a:rPr>
            <a:t>9,995</a:t>
          </a:r>
          <a:r>
            <a:rPr lang="ja-JP" altLang="ja-JP" sz="1300">
              <a:solidFill>
                <a:schemeClr val="dk1"/>
              </a:solidFill>
              <a:effectLst/>
              <a:latin typeface="+mn-lt"/>
              <a:ea typeface="+mn-ea"/>
              <a:cs typeface="+mn-cs"/>
            </a:rPr>
            <a:t>円となっており、類似団体平均を上回った平成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年度より住民一人当たり</a:t>
          </a:r>
          <a:r>
            <a:rPr lang="en-US" altLang="ja-JP" sz="1300">
              <a:solidFill>
                <a:schemeClr val="dk1"/>
              </a:solidFill>
              <a:effectLst/>
              <a:latin typeface="+mn-lt"/>
              <a:ea typeface="+mn-ea"/>
              <a:cs typeface="+mn-cs"/>
            </a:rPr>
            <a:t>3,941</a:t>
          </a:r>
          <a:r>
            <a:rPr lang="ja-JP" altLang="ja-JP" sz="1300">
              <a:solidFill>
                <a:schemeClr val="dk1"/>
              </a:solidFill>
              <a:effectLst/>
              <a:latin typeface="+mn-lt"/>
              <a:ea typeface="+mn-ea"/>
              <a:cs typeface="+mn-cs"/>
            </a:rPr>
            <a:t>円の減となっている。これは平成</a:t>
          </a:r>
          <a:r>
            <a:rPr lang="en-US" altLang="ja-JP" sz="1300">
              <a:solidFill>
                <a:schemeClr val="dk1"/>
              </a:solidFill>
              <a:effectLst/>
              <a:latin typeface="+mn-lt"/>
              <a:ea typeface="+mn-ea"/>
              <a:cs typeface="+mn-cs"/>
            </a:rPr>
            <a:t>26</a:t>
          </a:r>
          <a:r>
            <a:rPr lang="ja-JP" altLang="ja-JP" sz="1300">
              <a:solidFill>
                <a:schemeClr val="dk1"/>
              </a:solidFill>
              <a:effectLst/>
              <a:latin typeface="+mn-lt"/>
              <a:ea typeface="+mn-ea"/>
              <a:cs typeface="+mn-cs"/>
            </a:rPr>
            <a:t>年度に実施した</a:t>
          </a:r>
          <a:r>
            <a:rPr lang="ja-JP" altLang="ja-JP" sz="1300" baseline="0">
              <a:solidFill>
                <a:schemeClr val="dk1"/>
              </a:solidFill>
              <a:effectLst/>
              <a:latin typeface="+mn-lt"/>
              <a:ea typeface="+mn-ea"/>
              <a:cs typeface="+mn-cs"/>
            </a:rPr>
            <a:t>消防救急無線デジタル化整備事業の完了に伴い、事業費が減少したものである。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a:t>
          </a:r>
          <a:r>
            <a:rPr kumimoji="1" lang="en-US" altLang="ja-JP" sz="1200">
              <a:latin typeface="ＭＳ ゴシック" pitchFamily="49" charset="-128"/>
              <a:ea typeface="ＭＳ ゴシック" pitchFamily="49" charset="-128"/>
            </a:rPr>
            <a:t>4,423</a:t>
          </a:r>
          <a:r>
            <a:rPr kumimoji="1" lang="ja-JP" altLang="en-US" sz="1200">
              <a:latin typeface="ＭＳ ゴシック" pitchFamily="49" charset="-128"/>
              <a:ea typeface="ＭＳ ゴシック" pitchFamily="49" charset="-128"/>
            </a:rPr>
            <a:t>百万円で、前年度対比</a:t>
          </a:r>
          <a:r>
            <a:rPr kumimoji="1" lang="en-US" altLang="ja-JP" sz="1200">
              <a:latin typeface="ＭＳ ゴシック" pitchFamily="49" charset="-128"/>
              <a:ea typeface="ＭＳ ゴシック" pitchFamily="49" charset="-128"/>
            </a:rPr>
            <a:t>929</a:t>
          </a:r>
          <a:r>
            <a:rPr kumimoji="1" lang="ja-JP" altLang="en-US" sz="1200">
              <a:latin typeface="ＭＳ ゴシック" pitchFamily="49" charset="-128"/>
              <a:ea typeface="ＭＳ ゴシック" pitchFamily="49" charset="-128"/>
            </a:rPr>
            <a:t>百万円の減となり、標準財政規模比で</a:t>
          </a:r>
          <a:r>
            <a:rPr kumimoji="1" lang="en-US" altLang="ja-JP" sz="1200">
              <a:latin typeface="ＭＳ ゴシック" pitchFamily="49" charset="-128"/>
              <a:ea typeface="ＭＳ ゴシック" pitchFamily="49" charset="-128"/>
            </a:rPr>
            <a:t>2.54</a:t>
          </a:r>
          <a:r>
            <a:rPr kumimoji="1" lang="ja-JP" altLang="en-US" sz="1200">
              <a:latin typeface="ＭＳ ゴシック" pitchFamily="49" charset="-128"/>
              <a:ea typeface="ＭＳ ゴシック" pitchFamily="49" charset="-128"/>
            </a:rPr>
            <a:t>ポイント下降した。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実質収支は、歳入の伸びが歳出の伸びを上回ったことにより、前年度対比</a:t>
          </a:r>
          <a:r>
            <a:rPr kumimoji="1" lang="en-US" altLang="ja-JP" sz="1200">
              <a:latin typeface="ＭＳ ゴシック" pitchFamily="49" charset="-128"/>
              <a:ea typeface="ＭＳ ゴシック" pitchFamily="49" charset="-128"/>
            </a:rPr>
            <a:t>505</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2,722</a:t>
          </a:r>
          <a:r>
            <a:rPr kumimoji="1" lang="ja-JP" altLang="en-US" sz="1200">
              <a:latin typeface="ＭＳ ゴシック" pitchFamily="49" charset="-128"/>
              <a:ea typeface="ＭＳ ゴシック" pitchFamily="49" charset="-128"/>
            </a:rPr>
            <a:t>百万円となり、標準財政規模比で</a:t>
          </a:r>
          <a:r>
            <a:rPr kumimoji="1" lang="en-US" altLang="ja-JP" sz="1200">
              <a:latin typeface="ＭＳ ゴシック" pitchFamily="49" charset="-128"/>
              <a:ea typeface="ＭＳ ゴシック" pitchFamily="49" charset="-128"/>
            </a:rPr>
            <a:t>1.05</a:t>
          </a:r>
          <a:r>
            <a:rPr kumimoji="1" lang="ja-JP" altLang="en-US" sz="1200">
              <a:latin typeface="ＭＳ ゴシック" pitchFamily="49" charset="-128"/>
              <a:ea typeface="ＭＳ ゴシック" pitchFamily="49" charset="-128"/>
            </a:rPr>
            <a:t>ポイント上昇した。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実質単年度収支は、積立金の減により、前年度対比</a:t>
          </a:r>
          <a:r>
            <a:rPr kumimoji="1" lang="en-US" altLang="ja-JP" sz="1200">
              <a:latin typeface="ＭＳ ゴシック" pitchFamily="49" charset="-128"/>
              <a:ea typeface="ＭＳ ゴシック" pitchFamily="49" charset="-128"/>
            </a:rPr>
            <a:t>597</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423</a:t>
          </a:r>
          <a:r>
            <a:rPr kumimoji="1" lang="ja-JP" altLang="en-US" sz="1200">
              <a:latin typeface="ＭＳ ゴシック" pitchFamily="49" charset="-128"/>
              <a:ea typeface="ＭＳ ゴシック" pitchFamily="49" charset="-128"/>
            </a:rPr>
            <a:t>百万円となり、標準財政規模比で</a:t>
          </a:r>
          <a:r>
            <a:rPr kumimoji="1" lang="en-US" altLang="ja-JP" sz="1200">
              <a:latin typeface="ＭＳ ゴシック" pitchFamily="49" charset="-128"/>
              <a:ea typeface="ＭＳ ゴシック" pitchFamily="49" charset="-128"/>
            </a:rPr>
            <a:t>1.42</a:t>
          </a:r>
          <a:r>
            <a:rPr kumimoji="1" lang="ja-JP" altLang="en-US" sz="1200">
              <a:latin typeface="ＭＳ ゴシック" pitchFamily="49" charset="-128"/>
              <a:ea typeface="ＭＳ ゴシック" pitchFamily="49" charset="-128"/>
            </a:rPr>
            <a:t>ポイント下降した。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今後も中長期的な展望を踏まえ、健全な財政運営に努めていく。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a:effectLst/>
            </a:rPr>
            <a:t>　平成</a:t>
          </a:r>
          <a:r>
            <a:rPr lang="en-US" altLang="ja-JP" sz="1300">
              <a:effectLst/>
            </a:rPr>
            <a:t>20</a:t>
          </a:r>
          <a:r>
            <a:rPr lang="ja-JP" altLang="en-US" sz="1300">
              <a:effectLst/>
            </a:rPr>
            <a:t>年度以降、各会計とも黒字で推移している。</a:t>
          </a:r>
        </a:p>
        <a:p>
          <a:pPr rtl="0"/>
          <a:r>
            <a:rPr lang="ja-JP" altLang="en-US" sz="1300">
              <a:effectLst/>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p>
        <a:p>
          <a:pPr rtl="0"/>
          <a:r>
            <a:rPr lang="ja-JP" altLang="en-US" sz="1300">
              <a:effectLst/>
            </a:rPr>
            <a:t>　また、本市独自の事情として、中央通り線整備事業や春日部駅西口環境整備事業などの大規模事業が進行中である。</a:t>
          </a:r>
        </a:p>
        <a:p>
          <a:pPr rtl="0"/>
          <a:r>
            <a:rPr lang="ja-JP" altLang="en-US" sz="1300">
              <a:effectLst/>
            </a:rPr>
            <a:t>　 したがって、今後も連結実質赤字比率の推移を注視しながら、中長期的な展望を踏まえた健全な財政運営に努める必要がある。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74084640</v>
      </c>
      <c r="BO4" s="379"/>
      <c r="BP4" s="379"/>
      <c r="BQ4" s="379"/>
      <c r="BR4" s="379"/>
      <c r="BS4" s="379"/>
      <c r="BT4" s="379"/>
      <c r="BU4" s="380"/>
      <c r="BV4" s="378">
        <v>69947802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6.4</v>
      </c>
      <c r="CU4" s="385"/>
      <c r="CV4" s="385"/>
      <c r="CW4" s="385"/>
      <c r="CX4" s="385"/>
      <c r="CY4" s="385"/>
      <c r="CZ4" s="385"/>
      <c r="DA4" s="386"/>
      <c r="DB4" s="384">
        <v>5.4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71018135</v>
      </c>
      <c r="BO5" s="416"/>
      <c r="BP5" s="416"/>
      <c r="BQ5" s="416"/>
      <c r="BR5" s="416"/>
      <c r="BS5" s="416"/>
      <c r="BT5" s="416"/>
      <c r="BU5" s="417"/>
      <c r="BV5" s="415">
        <v>67362058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90.9</v>
      </c>
      <c r="CU5" s="413"/>
      <c r="CV5" s="413"/>
      <c r="CW5" s="413"/>
      <c r="CX5" s="413"/>
      <c r="CY5" s="413"/>
      <c r="CZ5" s="413"/>
      <c r="DA5" s="414"/>
      <c r="DB5" s="412">
        <v>92.5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3066505</v>
      </c>
      <c r="BO6" s="416"/>
      <c r="BP6" s="416"/>
      <c r="BQ6" s="416"/>
      <c r="BR6" s="416"/>
      <c r="BS6" s="416"/>
      <c r="BT6" s="416"/>
      <c r="BU6" s="417"/>
      <c r="BV6" s="415">
        <v>2585744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99.3</v>
      </c>
      <c r="CU6" s="453"/>
      <c r="CV6" s="453"/>
      <c r="CW6" s="453"/>
      <c r="CX6" s="453"/>
      <c r="CY6" s="453"/>
      <c r="CZ6" s="453"/>
      <c r="DA6" s="454"/>
      <c r="DB6" s="452">
        <v>101.7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344055</v>
      </c>
      <c r="BO7" s="416"/>
      <c r="BP7" s="416"/>
      <c r="BQ7" s="416"/>
      <c r="BR7" s="416"/>
      <c r="BS7" s="416"/>
      <c r="BT7" s="416"/>
      <c r="BU7" s="417"/>
      <c r="BV7" s="415">
        <v>368653</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42371013</v>
      </c>
      <c r="CU7" s="416"/>
      <c r="CV7" s="416"/>
      <c r="CW7" s="416"/>
      <c r="CX7" s="416"/>
      <c r="CY7" s="416"/>
      <c r="CZ7" s="416"/>
      <c r="DA7" s="417"/>
      <c r="DB7" s="415">
        <v>41223779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2722450</v>
      </c>
      <c r="BO8" s="416"/>
      <c r="BP8" s="416"/>
      <c r="BQ8" s="416"/>
      <c r="BR8" s="416"/>
      <c r="BS8" s="416"/>
      <c r="BT8" s="416"/>
      <c r="BU8" s="417"/>
      <c r="BV8" s="415">
        <v>2217091</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0.77</v>
      </c>
      <c r="CU8" s="456"/>
      <c r="CV8" s="456"/>
      <c r="CW8" s="456"/>
      <c r="CX8" s="456"/>
      <c r="CY8" s="456"/>
      <c r="CZ8" s="456"/>
      <c r="DA8" s="457"/>
      <c r="DB8" s="455">
        <v>0.77</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232709</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505359</v>
      </c>
      <c r="BO9" s="416"/>
      <c r="BP9" s="416"/>
      <c r="BQ9" s="416"/>
      <c r="BR9" s="416"/>
      <c r="BS9" s="416"/>
      <c r="BT9" s="416"/>
      <c r="BU9" s="417"/>
      <c r="BV9" s="415">
        <v>-288658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12.6</v>
      </c>
      <c r="CU9" s="413"/>
      <c r="CV9" s="413"/>
      <c r="CW9" s="413"/>
      <c r="CX9" s="413"/>
      <c r="CY9" s="413"/>
      <c r="CZ9" s="413"/>
      <c r="DA9" s="414"/>
      <c r="DB9" s="412">
        <v>13.6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237171</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5732</v>
      </c>
      <c r="BO10" s="416"/>
      <c r="BP10" s="416"/>
      <c r="BQ10" s="416"/>
      <c r="BR10" s="416"/>
      <c r="BS10" s="416"/>
      <c r="BT10" s="416"/>
      <c r="BU10" s="417"/>
      <c r="BV10" s="415">
        <v>462434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236975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934070</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233897</v>
      </c>
      <c r="S13" s="497"/>
      <c r="T13" s="497"/>
      <c r="U13" s="497"/>
      <c r="V13" s="498"/>
      <c r="W13" s="431" t="s">
        <v>121</v>
      </c>
      <c r="X13" s="432"/>
      <c r="Y13" s="432"/>
      <c r="Z13" s="432"/>
      <c r="AA13" s="432"/>
      <c r="AB13" s="422"/>
      <c r="AC13" s="466">
        <v>1243</v>
      </c>
      <c r="AD13" s="467"/>
      <c r="AE13" s="467"/>
      <c r="AF13" s="467"/>
      <c r="AG13" s="506"/>
      <c r="AH13" s="466">
        <v>1680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-422979</v>
      </c>
      <c r="BO13" s="416"/>
      <c r="BP13" s="416"/>
      <c r="BQ13" s="416"/>
      <c r="BR13" s="416"/>
      <c r="BS13" s="416"/>
      <c r="BT13" s="416"/>
      <c r="BU13" s="417"/>
      <c r="BV13" s="415">
        <v>173776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6.7</v>
      </c>
      <c r="CU13" s="413"/>
      <c r="CV13" s="413"/>
      <c r="CW13" s="413"/>
      <c r="CX13" s="413"/>
      <c r="CY13" s="413"/>
      <c r="CZ13" s="413"/>
      <c r="DA13" s="414"/>
      <c r="DB13" s="412">
        <v>7.6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237723</v>
      </c>
      <c r="S14" s="497"/>
      <c r="T14" s="497"/>
      <c r="U14" s="497"/>
      <c r="V14" s="498"/>
      <c r="W14" s="405"/>
      <c r="X14" s="406"/>
      <c r="Y14" s="406"/>
      <c r="Z14" s="406"/>
      <c r="AA14" s="406"/>
      <c r="AB14" s="395"/>
      <c r="AC14" s="499">
        <v>1.2</v>
      </c>
      <c r="AD14" s="500"/>
      <c r="AE14" s="500"/>
      <c r="AF14" s="500"/>
      <c r="AG14" s="501"/>
      <c r="AH14" s="499">
        <v>1.4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47.6</v>
      </c>
      <c r="CU14" s="511"/>
      <c r="CV14" s="511"/>
      <c r="CW14" s="511"/>
      <c r="CX14" s="511"/>
      <c r="CY14" s="511"/>
      <c r="CZ14" s="511"/>
      <c r="DA14" s="512"/>
      <c r="DB14" s="510">
        <v>33.4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234831</v>
      </c>
      <c r="S15" s="497"/>
      <c r="T15" s="497"/>
      <c r="U15" s="497"/>
      <c r="V15" s="498"/>
      <c r="W15" s="431" t="s">
        <v>128</v>
      </c>
      <c r="X15" s="432"/>
      <c r="Y15" s="432"/>
      <c r="Z15" s="432"/>
      <c r="AA15" s="432"/>
      <c r="AB15" s="422"/>
      <c r="AC15" s="466">
        <v>24929</v>
      </c>
      <c r="AD15" s="467"/>
      <c r="AE15" s="467"/>
      <c r="AF15" s="467"/>
      <c r="AG15" s="506"/>
      <c r="AH15" s="466">
        <v>29169</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24060523</v>
      </c>
      <c r="BO15" s="379"/>
      <c r="BP15" s="379"/>
      <c r="BQ15" s="379"/>
      <c r="BR15" s="379"/>
      <c r="BS15" s="379"/>
      <c r="BT15" s="379"/>
      <c r="BU15" s="380"/>
      <c r="BV15" s="378">
        <v>23086454</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23.8</v>
      </c>
      <c r="AD16" s="500"/>
      <c r="AE16" s="500"/>
      <c r="AF16" s="500"/>
      <c r="AG16" s="501"/>
      <c r="AH16" s="499">
        <v>24.8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31103809</v>
      </c>
      <c r="BO16" s="416"/>
      <c r="BP16" s="416"/>
      <c r="BQ16" s="416"/>
      <c r="BR16" s="416"/>
      <c r="BS16" s="416"/>
      <c r="BT16" s="416"/>
      <c r="BU16" s="417"/>
      <c r="BV16" s="415">
        <v>29859359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78681</v>
      </c>
      <c r="AD17" s="467"/>
      <c r="AE17" s="467"/>
      <c r="AF17" s="467"/>
      <c r="AG17" s="506"/>
      <c r="AH17" s="466">
        <v>83430</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30566630</v>
      </c>
      <c r="BO17" s="416"/>
      <c r="BP17" s="416"/>
      <c r="BQ17" s="416"/>
      <c r="BR17" s="416"/>
      <c r="BS17" s="416"/>
      <c r="BT17" s="416"/>
      <c r="BU17" s="417"/>
      <c r="BV17" s="415">
        <v>29629784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66</v>
      </c>
      <c r="M18" s="528"/>
      <c r="N18" s="528"/>
      <c r="O18" s="528"/>
      <c r="P18" s="528"/>
      <c r="Q18" s="528"/>
      <c r="R18" s="529"/>
      <c r="S18" s="529"/>
      <c r="T18" s="529"/>
      <c r="U18" s="529"/>
      <c r="V18" s="530"/>
      <c r="W18" s="433"/>
      <c r="X18" s="434"/>
      <c r="Y18" s="434"/>
      <c r="Z18" s="434"/>
      <c r="AA18" s="434"/>
      <c r="AB18" s="425"/>
      <c r="AC18" s="531">
        <v>75</v>
      </c>
      <c r="AD18" s="532"/>
      <c r="AE18" s="532"/>
      <c r="AF18" s="532"/>
      <c r="AG18" s="533"/>
      <c r="AH18" s="531">
        <v>71.099999999999994</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39145650</v>
      </c>
      <c r="BO18" s="416"/>
      <c r="BP18" s="416"/>
      <c r="BQ18" s="416"/>
      <c r="BR18" s="416"/>
      <c r="BS18" s="416"/>
      <c r="BT18" s="416"/>
      <c r="BU18" s="417"/>
      <c r="BV18" s="415">
        <v>38653931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3526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50620650</v>
      </c>
      <c r="BO19" s="416"/>
      <c r="BP19" s="416"/>
      <c r="BQ19" s="416"/>
      <c r="BR19" s="416"/>
      <c r="BS19" s="416"/>
      <c r="BT19" s="416"/>
      <c r="BU19" s="417"/>
      <c r="BV19" s="415">
        <v>47840211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94463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71534538</v>
      </c>
      <c r="BO23" s="416"/>
      <c r="BP23" s="416"/>
      <c r="BQ23" s="416"/>
      <c r="BR23" s="416"/>
      <c r="BS23" s="416"/>
      <c r="BT23" s="416"/>
      <c r="BU23" s="417"/>
      <c r="BV23" s="415">
        <v>69330275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9820</v>
      </c>
      <c r="R24" s="467"/>
      <c r="S24" s="467"/>
      <c r="T24" s="467"/>
      <c r="U24" s="467"/>
      <c r="V24" s="506"/>
      <c r="W24" s="561"/>
      <c r="X24" s="549"/>
      <c r="Y24" s="550"/>
      <c r="Z24" s="465" t="s">
        <v>152</v>
      </c>
      <c r="AA24" s="445"/>
      <c r="AB24" s="445"/>
      <c r="AC24" s="445"/>
      <c r="AD24" s="445"/>
      <c r="AE24" s="445"/>
      <c r="AF24" s="445"/>
      <c r="AG24" s="446"/>
      <c r="AH24" s="466">
        <v>1249</v>
      </c>
      <c r="AI24" s="467"/>
      <c r="AJ24" s="467"/>
      <c r="AK24" s="467"/>
      <c r="AL24" s="506"/>
      <c r="AM24" s="466">
        <v>3854414</v>
      </c>
      <c r="AN24" s="467"/>
      <c r="AO24" s="467"/>
      <c r="AP24" s="467"/>
      <c r="AQ24" s="467"/>
      <c r="AR24" s="506"/>
      <c r="AS24" s="466">
        <v>3086</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44699633</v>
      </c>
      <c r="BO24" s="416"/>
      <c r="BP24" s="416"/>
      <c r="BQ24" s="416"/>
      <c r="BR24" s="416"/>
      <c r="BS24" s="416"/>
      <c r="BT24" s="416"/>
      <c r="BU24" s="417"/>
      <c r="BV24" s="415">
        <v>43870303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8320</v>
      </c>
      <c r="R25" s="467"/>
      <c r="S25" s="467"/>
      <c r="T25" s="467"/>
      <c r="U25" s="467"/>
      <c r="V25" s="506"/>
      <c r="W25" s="561"/>
      <c r="X25" s="549"/>
      <c r="Y25" s="550"/>
      <c r="Z25" s="465" t="s">
        <v>155</v>
      </c>
      <c r="AA25" s="445"/>
      <c r="AB25" s="445"/>
      <c r="AC25" s="445"/>
      <c r="AD25" s="445"/>
      <c r="AE25" s="445"/>
      <c r="AF25" s="445"/>
      <c r="AG25" s="446"/>
      <c r="AH25" s="466">
        <v>278</v>
      </c>
      <c r="AI25" s="467"/>
      <c r="AJ25" s="467"/>
      <c r="AK25" s="467"/>
      <c r="AL25" s="506"/>
      <c r="AM25" s="466">
        <v>866804</v>
      </c>
      <c r="AN25" s="467"/>
      <c r="AO25" s="467"/>
      <c r="AP25" s="467"/>
      <c r="AQ25" s="467"/>
      <c r="AR25" s="506"/>
      <c r="AS25" s="466">
        <v>3118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24719106</v>
      </c>
      <c r="BO25" s="379"/>
      <c r="BP25" s="379"/>
      <c r="BQ25" s="379"/>
      <c r="BR25" s="379"/>
      <c r="BS25" s="379"/>
      <c r="BT25" s="379"/>
      <c r="BU25" s="380"/>
      <c r="BV25" s="378">
        <v>21077895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7610</v>
      </c>
      <c r="R26" s="467"/>
      <c r="S26" s="467"/>
      <c r="T26" s="467"/>
      <c r="U26" s="467"/>
      <c r="V26" s="506"/>
      <c r="W26" s="561"/>
      <c r="X26" s="549"/>
      <c r="Y26" s="550"/>
      <c r="Z26" s="465" t="s">
        <v>158</v>
      </c>
      <c r="AA26" s="571"/>
      <c r="AB26" s="571"/>
      <c r="AC26" s="571"/>
      <c r="AD26" s="571"/>
      <c r="AE26" s="571"/>
      <c r="AF26" s="571"/>
      <c r="AG26" s="572"/>
      <c r="AH26" s="466">
        <v>9</v>
      </c>
      <c r="AI26" s="467"/>
      <c r="AJ26" s="467"/>
      <c r="AK26" s="467"/>
      <c r="AL26" s="506"/>
      <c r="AM26" s="466">
        <v>29025</v>
      </c>
      <c r="AN26" s="467"/>
      <c r="AO26" s="467"/>
      <c r="AP26" s="467"/>
      <c r="AQ26" s="467"/>
      <c r="AR26" s="506"/>
      <c r="AS26" s="466">
        <v>3225</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v>60000</v>
      </c>
      <c r="BO26" s="416"/>
      <c r="BP26" s="416"/>
      <c r="BQ26" s="416"/>
      <c r="BR26" s="416"/>
      <c r="BS26" s="416"/>
      <c r="BT26" s="416"/>
      <c r="BU26" s="417"/>
      <c r="BV26" s="415">
        <v>60000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5370</v>
      </c>
      <c r="R27" s="467"/>
      <c r="S27" s="467"/>
      <c r="T27" s="467"/>
      <c r="U27" s="467"/>
      <c r="V27" s="506"/>
      <c r="W27" s="561"/>
      <c r="X27" s="549"/>
      <c r="Y27" s="550"/>
      <c r="Z27" s="465" t="s">
        <v>161</v>
      </c>
      <c r="AA27" s="445"/>
      <c r="AB27" s="445"/>
      <c r="AC27" s="445"/>
      <c r="AD27" s="445"/>
      <c r="AE27" s="445"/>
      <c r="AF27" s="445"/>
      <c r="AG27" s="446"/>
      <c r="AH27" s="466">
        <v>32</v>
      </c>
      <c r="AI27" s="467"/>
      <c r="AJ27" s="467"/>
      <c r="AK27" s="467"/>
      <c r="AL27" s="506"/>
      <c r="AM27" s="466">
        <v>127868</v>
      </c>
      <c r="AN27" s="467"/>
      <c r="AO27" s="467"/>
      <c r="AP27" s="467"/>
      <c r="AQ27" s="467"/>
      <c r="AR27" s="506"/>
      <c r="AS27" s="466">
        <v>3996</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4780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4423361</v>
      </c>
      <c r="BO28" s="379"/>
      <c r="BP28" s="379"/>
      <c r="BQ28" s="379"/>
      <c r="BR28" s="379"/>
      <c r="BS28" s="379"/>
      <c r="BT28" s="379"/>
      <c r="BU28" s="380"/>
      <c r="BV28" s="378">
        <v>5351699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30</v>
      </c>
      <c r="M29" s="467"/>
      <c r="N29" s="467"/>
      <c r="O29" s="467"/>
      <c r="P29" s="506"/>
      <c r="Q29" s="466">
        <v>4500</v>
      </c>
      <c r="R29" s="467"/>
      <c r="S29" s="467"/>
      <c r="T29" s="467"/>
      <c r="U29" s="467"/>
      <c r="V29" s="506"/>
      <c r="W29" s="562"/>
      <c r="X29" s="563"/>
      <c r="Y29" s="564"/>
      <c r="Z29" s="465" t="s">
        <v>168</v>
      </c>
      <c r="AA29" s="445"/>
      <c r="AB29" s="445"/>
      <c r="AC29" s="445"/>
      <c r="AD29" s="445"/>
      <c r="AE29" s="445"/>
      <c r="AF29" s="445"/>
      <c r="AG29" s="446"/>
      <c r="AH29" s="466">
        <v>1281</v>
      </c>
      <c r="AI29" s="467"/>
      <c r="AJ29" s="467"/>
      <c r="AK29" s="467"/>
      <c r="AL29" s="506"/>
      <c r="AM29" s="466">
        <v>3982282</v>
      </c>
      <c r="AN29" s="467"/>
      <c r="AO29" s="467"/>
      <c r="AP29" s="467"/>
      <c r="AQ29" s="467"/>
      <c r="AR29" s="506"/>
      <c r="AS29" s="466">
        <v>3109</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204948</v>
      </c>
      <c r="BO29" s="416"/>
      <c r="BP29" s="416"/>
      <c r="BQ29" s="416"/>
      <c r="BR29" s="416"/>
      <c r="BS29" s="416"/>
      <c r="BT29" s="416"/>
      <c r="BU29" s="417"/>
      <c r="BV29" s="415">
        <v>304415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6751352</v>
      </c>
      <c r="BO30" s="585"/>
      <c r="BP30" s="585"/>
      <c r="BQ30" s="585"/>
      <c r="BR30" s="585"/>
      <c r="BS30" s="585"/>
      <c r="BT30" s="585"/>
      <c r="BU30" s="586"/>
      <c r="BV30" s="584">
        <v>6663159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病院事業会計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西金野井第二土地区画整理事業特別会計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埼葛斎場組合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春日部市土地開発公社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土地取得特別会計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利根川栗橋流域水防事務組合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看護専門学校特別会計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IF('各会計、関係団体の財政状況及び健全化判断比率'!B33="","",'各会計、関係団体の財政状況及び健全化判断比率'!B33)</f>
        <v>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江戸川水防事務組合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埼玉県都市競艇組合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埼玉県市町村総合事務組合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埼玉県市町村総合事務組合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彩の国さいたま人づくり広域連合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埼玉県後期高齢者医療広域連合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埼玉県後期高齢者医療広域連合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5" t="s">
        <v>529</v>
      </c>
      <c r="D34" s="1185"/>
      <c r="E34" s="1186"/>
      <c r="F34" s="32">
        <v>6.34</v>
      </c>
      <c r="G34" s="33">
        <v>6.3</v>
      </c>
      <c r="H34" s="33">
        <v>8.0299999999999994</v>
      </c>
      <c r="I34" s="33">
        <v>8.64</v>
      </c>
      <c r="J34" s="34">
        <v>9.56</v>
      </c>
      <c r="K34" s="22"/>
      <c r="L34" s="22"/>
      <c r="M34" s="22"/>
      <c r="N34" s="22"/>
      <c r="O34" s="22"/>
      <c r="P34" s="22"/>
    </row>
    <row r="35" spans="1:16" ht="39" customHeight="1">
      <c r="A35" s="22"/>
      <c r="B35" s="35"/>
      <c r="C35" s="1179" t="s">
        <v>530</v>
      </c>
      <c r="D35" s="1180"/>
      <c r="E35" s="1181"/>
      <c r="F35" s="36">
        <v>5.55</v>
      </c>
      <c r="G35" s="37">
        <v>6.49</v>
      </c>
      <c r="H35" s="37">
        <v>6.14</v>
      </c>
      <c r="I35" s="37">
        <v>5.29</v>
      </c>
      <c r="J35" s="38">
        <v>6.41</v>
      </c>
      <c r="K35" s="22"/>
      <c r="L35" s="22"/>
      <c r="M35" s="22"/>
      <c r="N35" s="22"/>
      <c r="O35" s="22"/>
      <c r="P35" s="22"/>
    </row>
    <row r="36" spans="1:16" ht="39" customHeight="1">
      <c r="A36" s="22"/>
      <c r="B36" s="35"/>
      <c r="C36" s="1179" t="s">
        <v>531</v>
      </c>
      <c r="D36" s="1180"/>
      <c r="E36" s="1181"/>
      <c r="F36" s="36">
        <v>3.99</v>
      </c>
      <c r="G36" s="37">
        <v>2.1</v>
      </c>
      <c r="H36" s="37">
        <v>1.94</v>
      </c>
      <c r="I36" s="37">
        <v>2.69</v>
      </c>
      <c r="J36" s="38">
        <v>3.01</v>
      </c>
      <c r="K36" s="22"/>
      <c r="L36" s="22"/>
      <c r="M36" s="22"/>
      <c r="N36" s="22"/>
      <c r="O36" s="22"/>
      <c r="P36" s="22"/>
    </row>
    <row r="37" spans="1:16" ht="39" customHeight="1">
      <c r="A37" s="22"/>
      <c r="B37" s="35"/>
      <c r="C37" s="1179" t="s">
        <v>532</v>
      </c>
      <c r="D37" s="1180"/>
      <c r="E37" s="1181"/>
      <c r="F37" s="36">
        <v>2.76</v>
      </c>
      <c r="G37" s="37">
        <v>2.1800000000000002</v>
      </c>
      <c r="H37" s="37">
        <v>3.48</v>
      </c>
      <c r="I37" s="37">
        <v>2.2000000000000002</v>
      </c>
      <c r="J37" s="38">
        <v>2.4300000000000002</v>
      </c>
      <c r="K37" s="22"/>
      <c r="L37" s="22"/>
      <c r="M37" s="22"/>
      <c r="N37" s="22"/>
      <c r="O37" s="22"/>
      <c r="P37" s="22"/>
    </row>
    <row r="38" spans="1:16" ht="39" customHeight="1">
      <c r="A38" s="22"/>
      <c r="B38" s="35"/>
      <c r="C38" s="1179" t="s">
        <v>533</v>
      </c>
      <c r="D38" s="1180"/>
      <c r="E38" s="1181"/>
      <c r="F38" s="36">
        <v>1.48</v>
      </c>
      <c r="G38" s="37">
        <v>1.34</v>
      </c>
      <c r="H38" s="37">
        <v>1.47</v>
      </c>
      <c r="I38" s="37">
        <v>1.65</v>
      </c>
      <c r="J38" s="38">
        <v>0.92</v>
      </c>
      <c r="K38" s="22"/>
      <c r="L38" s="22"/>
      <c r="M38" s="22"/>
      <c r="N38" s="22"/>
      <c r="O38" s="22"/>
      <c r="P38" s="22"/>
    </row>
    <row r="39" spans="1:16" ht="39" customHeight="1">
      <c r="A39" s="22"/>
      <c r="B39" s="35"/>
      <c r="C39" s="1179" t="s">
        <v>534</v>
      </c>
      <c r="D39" s="1180"/>
      <c r="E39" s="1181"/>
      <c r="F39" s="36">
        <v>0.09</v>
      </c>
      <c r="G39" s="37">
        <v>0.1</v>
      </c>
      <c r="H39" s="37">
        <v>0.11</v>
      </c>
      <c r="I39" s="37">
        <v>0.12</v>
      </c>
      <c r="J39" s="38">
        <v>0.06</v>
      </c>
      <c r="K39" s="22"/>
      <c r="L39" s="22"/>
      <c r="M39" s="22"/>
      <c r="N39" s="22"/>
      <c r="O39" s="22"/>
      <c r="P39" s="22"/>
    </row>
    <row r="40" spans="1:16" ht="39" customHeight="1">
      <c r="A40" s="22"/>
      <c r="B40" s="35"/>
      <c r="C40" s="1179" t="s">
        <v>535</v>
      </c>
      <c r="D40" s="1180"/>
      <c r="E40" s="1181"/>
      <c r="F40" s="36">
        <v>0</v>
      </c>
      <c r="G40" s="37">
        <v>0</v>
      </c>
      <c r="H40" s="37">
        <v>0</v>
      </c>
      <c r="I40" s="37">
        <v>0</v>
      </c>
      <c r="J40" s="38">
        <v>0</v>
      </c>
      <c r="K40" s="22"/>
      <c r="L40" s="22"/>
      <c r="M40" s="22"/>
      <c r="N40" s="22"/>
      <c r="O40" s="22"/>
      <c r="P40" s="22"/>
    </row>
    <row r="41" spans="1:16" ht="39" customHeight="1">
      <c r="A41" s="22"/>
      <c r="B41" s="35"/>
      <c r="C41" s="1179" t="s">
        <v>536</v>
      </c>
      <c r="D41" s="1180"/>
      <c r="E41" s="1181"/>
      <c r="F41" s="36">
        <v>0</v>
      </c>
      <c r="G41" s="37">
        <v>0</v>
      </c>
      <c r="H41" s="37">
        <v>0</v>
      </c>
      <c r="I41" s="37">
        <v>0</v>
      </c>
      <c r="J41" s="38">
        <v>0</v>
      </c>
      <c r="K41" s="22"/>
      <c r="L41" s="22"/>
      <c r="M41" s="22"/>
      <c r="N41" s="22"/>
      <c r="O41" s="22"/>
      <c r="P41" s="22"/>
    </row>
    <row r="42" spans="1:16" ht="39" customHeight="1">
      <c r="A42" s="22"/>
      <c r="B42" s="39"/>
      <c r="C42" s="1179" t="s">
        <v>537</v>
      </c>
      <c r="D42" s="1180"/>
      <c r="E42" s="1181"/>
      <c r="F42" s="36" t="s">
        <v>498</v>
      </c>
      <c r="G42" s="37" t="s">
        <v>498</v>
      </c>
      <c r="H42" s="37" t="s">
        <v>498</v>
      </c>
      <c r="I42" s="37" t="s">
        <v>498</v>
      </c>
      <c r="J42" s="38" t="s">
        <v>498</v>
      </c>
      <c r="K42" s="22"/>
      <c r="L42" s="22"/>
      <c r="M42" s="22"/>
      <c r="N42" s="22"/>
      <c r="O42" s="22"/>
      <c r="P42" s="22"/>
    </row>
    <row r="43" spans="1:16" ht="39" customHeight="1" thickBot="1">
      <c r="A43" s="22"/>
      <c r="B43" s="40"/>
      <c r="C43" s="1182" t="s">
        <v>538</v>
      </c>
      <c r="D43" s="1183"/>
      <c r="E43" s="1184"/>
      <c r="F43" s="41">
        <v>0.15</v>
      </c>
      <c r="G43" s="42">
        <v>0.9</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5" t="s">
        <v>11</v>
      </c>
      <c r="C45" s="1196"/>
      <c r="D45" s="58"/>
      <c r="E45" s="1201" t="s">
        <v>12</v>
      </c>
      <c r="F45" s="1201"/>
      <c r="G45" s="1201"/>
      <c r="H45" s="1201"/>
      <c r="I45" s="1201"/>
      <c r="J45" s="1202"/>
      <c r="K45" s="59">
        <v>7102</v>
      </c>
      <c r="L45" s="60">
        <v>6861</v>
      </c>
      <c r="M45" s="60">
        <v>6780</v>
      </c>
      <c r="N45" s="60">
        <v>6409</v>
      </c>
      <c r="O45" s="61">
        <v>6260</v>
      </c>
      <c r="P45" s="48"/>
      <c r="Q45" s="48"/>
      <c r="R45" s="48"/>
      <c r="S45" s="48"/>
      <c r="T45" s="48"/>
      <c r="U45" s="48"/>
    </row>
    <row r="46" spans="1:21" ht="30.75" customHeight="1">
      <c r="A46" s="48"/>
      <c r="B46" s="1197"/>
      <c r="C46" s="1198"/>
      <c r="D46" s="62"/>
      <c r="E46" s="1189" t="s">
        <v>13</v>
      </c>
      <c r="F46" s="1189"/>
      <c r="G46" s="1189"/>
      <c r="H46" s="1189"/>
      <c r="I46" s="1189"/>
      <c r="J46" s="1190"/>
      <c r="K46" s="63" t="s">
        <v>498</v>
      </c>
      <c r="L46" s="64" t="s">
        <v>498</v>
      </c>
      <c r="M46" s="64" t="s">
        <v>498</v>
      </c>
      <c r="N46" s="64" t="s">
        <v>498</v>
      </c>
      <c r="O46" s="65" t="s">
        <v>498</v>
      </c>
      <c r="P46" s="48"/>
      <c r="Q46" s="48"/>
      <c r="R46" s="48"/>
      <c r="S46" s="48"/>
      <c r="T46" s="48"/>
      <c r="U46" s="48"/>
    </row>
    <row r="47" spans="1:21" ht="30.75" customHeight="1">
      <c r="A47" s="48"/>
      <c r="B47" s="1197"/>
      <c r="C47" s="1198"/>
      <c r="D47" s="62"/>
      <c r="E47" s="1189" t="s">
        <v>14</v>
      </c>
      <c r="F47" s="1189"/>
      <c r="G47" s="1189"/>
      <c r="H47" s="1189"/>
      <c r="I47" s="1189"/>
      <c r="J47" s="1190"/>
      <c r="K47" s="63" t="s">
        <v>498</v>
      </c>
      <c r="L47" s="64" t="s">
        <v>498</v>
      </c>
      <c r="M47" s="64" t="s">
        <v>498</v>
      </c>
      <c r="N47" s="64" t="s">
        <v>498</v>
      </c>
      <c r="O47" s="65" t="s">
        <v>498</v>
      </c>
      <c r="P47" s="48"/>
      <c r="Q47" s="48"/>
      <c r="R47" s="48"/>
      <c r="S47" s="48"/>
      <c r="T47" s="48"/>
      <c r="U47" s="48"/>
    </row>
    <row r="48" spans="1:21" ht="30.75" customHeight="1">
      <c r="A48" s="48"/>
      <c r="B48" s="1197"/>
      <c r="C48" s="1198"/>
      <c r="D48" s="62"/>
      <c r="E48" s="1189" t="s">
        <v>15</v>
      </c>
      <c r="F48" s="1189"/>
      <c r="G48" s="1189"/>
      <c r="H48" s="1189"/>
      <c r="I48" s="1189"/>
      <c r="J48" s="1190"/>
      <c r="K48" s="63">
        <v>1877</v>
      </c>
      <c r="L48" s="64">
        <v>1789</v>
      </c>
      <c r="M48" s="64">
        <v>1932</v>
      </c>
      <c r="N48" s="64">
        <v>2122</v>
      </c>
      <c r="O48" s="65">
        <v>2183</v>
      </c>
      <c r="P48" s="48"/>
      <c r="Q48" s="48"/>
      <c r="R48" s="48"/>
      <c r="S48" s="48"/>
      <c r="T48" s="48"/>
      <c r="U48" s="48"/>
    </row>
    <row r="49" spans="1:21" ht="30.75" customHeight="1">
      <c r="A49" s="48"/>
      <c r="B49" s="1197"/>
      <c r="C49" s="1198"/>
      <c r="D49" s="62"/>
      <c r="E49" s="1189" t="s">
        <v>16</v>
      </c>
      <c r="F49" s="1189"/>
      <c r="G49" s="1189"/>
      <c r="H49" s="1189"/>
      <c r="I49" s="1189"/>
      <c r="J49" s="1190"/>
      <c r="K49" s="63">
        <v>124</v>
      </c>
      <c r="L49" s="64">
        <v>123</v>
      </c>
      <c r="M49" s="64">
        <v>121</v>
      </c>
      <c r="N49" s="64">
        <v>120</v>
      </c>
      <c r="O49" s="65">
        <v>118</v>
      </c>
      <c r="P49" s="48"/>
      <c r="Q49" s="48"/>
      <c r="R49" s="48"/>
      <c r="S49" s="48"/>
      <c r="T49" s="48"/>
      <c r="U49" s="48"/>
    </row>
    <row r="50" spans="1:21" ht="30.75" customHeight="1">
      <c r="A50" s="48"/>
      <c r="B50" s="1197"/>
      <c r="C50" s="1198"/>
      <c r="D50" s="62"/>
      <c r="E50" s="1189" t="s">
        <v>17</v>
      </c>
      <c r="F50" s="1189"/>
      <c r="G50" s="1189"/>
      <c r="H50" s="1189"/>
      <c r="I50" s="1189"/>
      <c r="J50" s="1190"/>
      <c r="K50" s="63">
        <v>260</v>
      </c>
      <c r="L50" s="64">
        <v>421</v>
      </c>
      <c r="M50" s="64">
        <v>471</v>
      </c>
      <c r="N50" s="64">
        <v>480</v>
      </c>
      <c r="O50" s="65">
        <v>682</v>
      </c>
      <c r="P50" s="48"/>
      <c r="Q50" s="48"/>
      <c r="R50" s="48"/>
      <c r="S50" s="48"/>
      <c r="T50" s="48"/>
      <c r="U50" s="48"/>
    </row>
    <row r="51" spans="1:21" ht="30.75" customHeight="1">
      <c r="A51" s="48"/>
      <c r="B51" s="1199"/>
      <c r="C51" s="1200"/>
      <c r="D51" s="66"/>
      <c r="E51" s="1189" t="s">
        <v>18</v>
      </c>
      <c r="F51" s="1189"/>
      <c r="G51" s="1189"/>
      <c r="H51" s="1189"/>
      <c r="I51" s="1189"/>
      <c r="J51" s="1190"/>
      <c r="K51" s="63" t="s">
        <v>498</v>
      </c>
      <c r="L51" s="64" t="s">
        <v>498</v>
      </c>
      <c r="M51" s="64" t="s">
        <v>498</v>
      </c>
      <c r="N51" s="64" t="s">
        <v>498</v>
      </c>
      <c r="O51" s="65" t="s">
        <v>498</v>
      </c>
      <c r="P51" s="48"/>
      <c r="Q51" s="48"/>
      <c r="R51" s="48"/>
      <c r="S51" s="48"/>
      <c r="T51" s="48"/>
      <c r="U51" s="48"/>
    </row>
    <row r="52" spans="1:21" ht="30.75" customHeight="1">
      <c r="A52" s="48"/>
      <c r="B52" s="1187" t="s">
        <v>19</v>
      </c>
      <c r="C52" s="1188"/>
      <c r="D52" s="66"/>
      <c r="E52" s="1189" t="s">
        <v>20</v>
      </c>
      <c r="F52" s="1189"/>
      <c r="G52" s="1189"/>
      <c r="H52" s="1189"/>
      <c r="I52" s="1189"/>
      <c r="J52" s="1190"/>
      <c r="K52" s="63">
        <v>6114</v>
      </c>
      <c r="L52" s="64">
        <v>6017</v>
      </c>
      <c r="M52" s="64">
        <v>6509</v>
      </c>
      <c r="N52" s="64">
        <v>7019</v>
      </c>
      <c r="O52" s="65">
        <v>6906</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3249</v>
      </c>
      <c r="L53" s="69">
        <v>3177</v>
      </c>
      <c r="M53" s="69">
        <v>2795</v>
      </c>
      <c r="N53" s="69">
        <v>2112</v>
      </c>
      <c r="O53" s="70">
        <v>2337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O54" sqref="O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3" t="s">
        <v>24</v>
      </c>
      <c r="C41" s="1204"/>
      <c r="D41" s="81"/>
      <c r="E41" s="1209" t="s">
        <v>25</v>
      </c>
      <c r="F41" s="1209"/>
      <c r="G41" s="1209"/>
      <c r="H41" s="1210"/>
      <c r="I41" s="82">
        <v>61607</v>
      </c>
      <c r="J41" s="83">
        <v>64537</v>
      </c>
      <c r="K41" s="83">
        <v>66569</v>
      </c>
      <c r="L41" s="83">
        <v>68562</v>
      </c>
      <c r="M41" s="84">
        <v>70862</v>
      </c>
    </row>
    <row r="42" spans="2:13" ht="27.75" customHeight="1">
      <c r="B42" s="1205"/>
      <c r="C42" s="1206"/>
      <c r="D42" s="85"/>
      <c r="E42" s="1211" t="s">
        <v>26</v>
      </c>
      <c r="F42" s="1211"/>
      <c r="G42" s="1211"/>
      <c r="H42" s="1212"/>
      <c r="I42" s="86">
        <v>11168</v>
      </c>
      <c r="J42" s="87">
        <v>10754</v>
      </c>
      <c r="K42" s="87">
        <v>9891</v>
      </c>
      <c r="L42" s="87">
        <v>9354</v>
      </c>
      <c r="M42" s="88">
        <v>8689</v>
      </c>
    </row>
    <row r="43" spans="2:13" ht="27.75" customHeight="1">
      <c r="B43" s="1205"/>
      <c r="C43" s="1206"/>
      <c r="D43" s="85"/>
      <c r="E43" s="1211" t="s">
        <v>27</v>
      </c>
      <c r="F43" s="1211"/>
      <c r="G43" s="1211"/>
      <c r="H43" s="1212"/>
      <c r="I43" s="86">
        <v>20502</v>
      </c>
      <c r="J43" s="87">
        <v>20009</v>
      </c>
      <c r="K43" s="87">
        <v>20826</v>
      </c>
      <c r="L43" s="87">
        <v>22965</v>
      </c>
      <c r="M43" s="88">
        <v>32687</v>
      </c>
    </row>
    <row r="44" spans="2:13" ht="27.75" customHeight="1">
      <c r="B44" s="1205"/>
      <c r="C44" s="1206"/>
      <c r="D44" s="85"/>
      <c r="E44" s="1211" t="s">
        <v>28</v>
      </c>
      <c r="F44" s="1211"/>
      <c r="G44" s="1211"/>
      <c r="H44" s="1212"/>
      <c r="I44" s="86">
        <v>919</v>
      </c>
      <c r="J44" s="87">
        <v>809</v>
      </c>
      <c r="K44" s="87">
        <v>699</v>
      </c>
      <c r="L44" s="87">
        <v>589</v>
      </c>
      <c r="M44" s="88">
        <v>478</v>
      </c>
    </row>
    <row r="45" spans="2:13" ht="27.75" customHeight="1">
      <c r="B45" s="1205"/>
      <c r="C45" s="1206"/>
      <c r="D45" s="85"/>
      <c r="E45" s="1211" t="s">
        <v>29</v>
      </c>
      <c r="F45" s="1211"/>
      <c r="G45" s="1211"/>
      <c r="H45" s="1212"/>
      <c r="I45" s="86">
        <v>11794</v>
      </c>
      <c r="J45" s="87">
        <v>10829</v>
      </c>
      <c r="K45" s="87">
        <v>9985</v>
      </c>
      <c r="L45" s="87">
        <v>8342</v>
      </c>
      <c r="M45" s="88">
        <v>7517</v>
      </c>
    </row>
    <row r="46" spans="2:13" ht="27.75" customHeight="1">
      <c r="B46" s="1205"/>
      <c r="C46" s="1206"/>
      <c r="D46" s="85"/>
      <c r="E46" s="1211" t="s">
        <v>30</v>
      </c>
      <c r="F46" s="1211"/>
      <c r="G46" s="1211"/>
      <c r="H46" s="1212"/>
      <c r="I46" s="86">
        <v>5</v>
      </c>
      <c r="J46" s="87">
        <v>17</v>
      </c>
      <c r="K46" s="87">
        <v>9</v>
      </c>
      <c r="L46" s="87">
        <v>5</v>
      </c>
      <c r="M46" s="88">
        <v>2</v>
      </c>
    </row>
    <row r="47" spans="2:13" ht="27.75" customHeight="1">
      <c r="B47" s="1205"/>
      <c r="C47" s="1206"/>
      <c r="D47" s="85"/>
      <c r="E47" s="1211" t="s">
        <v>31</v>
      </c>
      <c r="F47" s="1211"/>
      <c r="G47" s="1211"/>
      <c r="H47" s="1212"/>
      <c r="I47" s="86" t="s">
        <v>498</v>
      </c>
      <c r="J47" s="87" t="s">
        <v>498</v>
      </c>
      <c r="K47" s="87" t="s">
        <v>498</v>
      </c>
      <c r="L47" s="87" t="s">
        <v>498</v>
      </c>
      <c r="M47" s="88" t="s">
        <v>498</v>
      </c>
    </row>
    <row r="48" spans="2:13" ht="27.75" customHeight="1">
      <c r="B48" s="1207"/>
      <c r="C48" s="1208"/>
      <c r="D48" s="85"/>
      <c r="E48" s="1211" t="s">
        <v>32</v>
      </c>
      <c r="F48" s="1211"/>
      <c r="G48" s="1211"/>
      <c r="H48" s="1212"/>
      <c r="I48" s="86" t="s">
        <v>498</v>
      </c>
      <c r="J48" s="87" t="s">
        <v>498</v>
      </c>
      <c r="K48" s="87" t="s">
        <v>498</v>
      </c>
      <c r="L48" s="87" t="s">
        <v>498</v>
      </c>
      <c r="M48" s="88" t="s">
        <v>498</v>
      </c>
    </row>
    <row r="49" spans="2:13" ht="27.75" customHeight="1">
      <c r="B49" s="1213" t="s">
        <v>33</v>
      </c>
      <c r="C49" s="1214"/>
      <c r="D49" s="89"/>
      <c r="E49" s="1211" t="s">
        <v>34</v>
      </c>
      <c r="F49" s="1211"/>
      <c r="G49" s="1211"/>
      <c r="H49" s="1212"/>
      <c r="I49" s="86">
        <v>6966</v>
      </c>
      <c r="J49" s="87">
        <v>9203</v>
      </c>
      <c r="K49" s="87">
        <v>10520</v>
      </c>
      <c r="L49" s="87">
        <v>10609</v>
      </c>
      <c r="M49" s="88">
        <v>9882</v>
      </c>
    </row>
    <row r="50" spans="2:13" ht="27.75" customHeight="1">
      <c r="B50" s="1205"/>
      <c r="C50" s="1206"/>
      <c r="D50" s="85"/>
      <c r="E50" s="1211" t="s">
        <v>35</v>
      </c>
      <c r="F50" s="1211"/>
      <c r="G50" s="1211"/>
      <c r="H50" s="1212"/>
      <c r="I50" s="86">
        <v>10000</v>
      </c>
      <c r="J50" s="87">
        <v>10092</v>
      </c>
      <c r="K50" s="87">
        <v>9792</v>
      </c>
      <c r="L50" s="87">
        <v>10961</v>
      </c>
      <c r="M50" s="88">
        <v>12152</v>
      </c>
    </row>
    <row r="51" spans="2:13" ht="27.75" customHeight="1">
      <c r="B51" s="1207"/>
      <c r="C51" s="1208"/>
      <c r="D51" s="85"/>
      <c r="E51" s="1211" t="s">
        <v>36</v>
      </c>
      <c r="F51" s="1211"/>
      <c r="G51" s="1211"/>
      <c r="H51" s="1212"/>
      <c r="I51" s="86">
        <v>69406</v>
      </c>
      <c r="J51" s="87">
        <v>72964</v>
      </c>
      <c r="K51" s="87">
        <v>75262</v>
      </c>
      <c r="L51" s="87">
        <v>76449</v>
      </c>
      <c r="M51" s="88">
        <v>80754</v>
      </c>
    </row>
    <row r="52" spans="2:13" ht="27.75" customHeight="1" thickBot="1">
      <c r="B52" s="1215" t="s">
        <v>37</v>
      </c>
      <c r="C52" s="1216"/>
      <c r="D52" s="90"/>
      <c r="E52" s="1217" t="s">
        <v>38</v>
      </c>
      <c r="F52" s="1217"/>
      <c r="G52" s="1217"/>
      <c r="H52" s="1218"/>
      <c r="I52" s="91">
        <v>19622</v>
      </c>
      <c r="J52" s="92">
        <v>14697</v>
      </c>
      <c r="K52" s="92">
        <v>12406</v>
      </c>
      <c r="L52" s="92">
        <v>11799</v>
      </c>
      <c r="M52" s="93">
        <v>17446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61" zoomScaleNormal="100" zoomScaleSheetLayoutView="55" workbookViewId="0">
      <selection activeCell="G55" sqref="G55:H58"/>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19"/>
      <c r="H43" s="1220"/>
      <c r="I43" s="1220"/>
      <c r="J43" s="1220"/>
      <c r="K43" s="1220"/>
      <c r="L43" s="1220"/>
      <c r="M43" s="1220"/>
      <c r="N43" s="1220"/>
      <c r="O43" s="1221"/>
    </row>
    <row r="44" spans="2:17">
      <c r="B44" s="248"/>
      <c r="C44" s="244"/>
      <c r="D44" s="244"/>
      <c r="E44" s="244"/>
      <c r="F44" s="244"/>
      <c r="G44" s="1222"/>
      <c r="H44" s="1223"/>
      <c r="I44" s="1223"/>
      <c r="J44" s="1223"/>
      <c r="K44" s="1223"/>
      <c r="L44" s="1223"/>
      <c r="M44" s="1223"/>
      <c r="N44" s="1223"/>
      <c r="O44" s="1224"/>
    </row>
    <row r="45" spans="2:17">
      <c r="B45" s="248"/>
      <c r="C45" s="244"/>
      <c r="D45" s="244"/>
      <c r="E45" s="244"/>
      <c r="F45" s="244"/>
      <c r="G45" s="1222"/>
      <c r="H45" s="1223"/>
      <c r="I45" s="1223"/>
      <c r="J45" s="1223"/>
      <c r="K45" s="1223"/>
      <c r="L45" s="1223"/>
      <c r="M45" s="1223"/>
      <c r="N45" s="1223"/>
      <c r="O45" s="1224"/>
    </row>
    <row r="46" spans="2:17">
      <c r="B46" s="248"/>
      <c r="C46" s="244"/>
      <c r="D46" s="244"/>
      <c r="E46" s="244"/>
      <c r="F46" s="244"/>
      <c r="G46" s="1222"/>
      <c r="H46" s="1223"/>
      <c r="I46" s="1223"/>
      <c r="J46" s="1223"/>
      <c r="K46" s="1223"/>
      <c r="L46" s="1223"/>
      <c r="M46" s="1223"/>
      <c r="N46" s="1223"/>
      <c r="O46" s="1224"/>
    </row>
    <row r="47" spans="2:17">
      <c r="B47" s="248"/>
      <c r="C47" s="244"/>
      <c r="D47" s="244"/>
      <c r="E47" s="244"/>
      <c r="F47" s="244"/>
      <c r="G47" s="1225"/>
      <c r="H47" s="1226"/>
      <c r="I47" s="1226"/>
      <c r="J47" s="1226"/>
      <c r="K47" s="1226"/>
      <c r="L47" s="1226"/>
      <c r="M47" s="1226"/>
      <c r="N47" s="1226"/>
      <c r="O47" s="1227"/>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8"/>
      <c r="H50" s="1229"/>
      <c r="I50" s="1229"/>
      <c r="J50" s="1230"/>
      <c r="K50" s="354" t="s">
        <v>523</v>
      </c>
      <c r="L50" s="354" t="s">
        <v>524</v>
      </c>
      <c r="M50" s="354" t="s">
        <v>525</v>
      </c>
      <c r="N50" s="354" t="s">
        <v>526</v>
      </c>
      <c r="O50" s="354" t="s">
        <v>527</v>
      </c>
    </row>
    <row r="51" spans="1:17">
      <c r="B51" s="248"/>
      <c r="C51" s="244"/>
      <c r="D51" s="244"/>
      <c r="E51" s="244"/>
      <c r="F51" s="244"/>
      <c r="G51" s="1231" t="s">
        <v>556</v>
      </c>
      <c r="H51" s="1232"/>
      <c r="I51" s="1237" t="s">
        <v>557</v>
      </c>
      <c r="J51" s="1237"/>
      <c r="K51" s="1239"/>
      <c r="L51" s="1239"/>
      <c r="M51" s="1239"/>
      <c r="N51" s="1239"/>
      <c r="O51" s="1239"/>
    </row>
    <row r="52" spans="1:17">
      <c r="B52" s="248"/>
      <c r="C52" s="244"/>
      <c r="D52" s="244"/>
      <c r="E52" s="244"/>
      <c r="F52" s="244"/>
      <c r="G52" s="1233"/>
      <c r="H52" s="1234"/>
      <c r="I52" s="1238"/>
      <c r="J52" s="1238"/>
      <c r="K52" s="1240"/>
      <c r="L52" s="1240"/>
      <c r="M52" s="1240"/>
      <c r="N52" s="1240"/>
      <c r="O52" s="1240"/>
    </row>
    <row r="53" spans="1:17">
      <c r="A53" s="355"/>
      <c r="B53" s="248"/>
      <c r="C53" s="244"/>
      <c r="D53" s="244"/>
      <c r="E53" s="244"/>
      <c r="F53" s="244"/>
      <c r="G53" s="1233"/>
      <c r="H53" s="1234"/>
      <c r="I53" s="1241" t="s">
        <v>558</v>
      </c>
      <c r="J53" s="1241"/>
      <c r="K53" s="1248"/>
      <c r="L53" s="1248"/>
      <c r="M53" s="1248"/>
      <c r="N53" s="1248"/>
      <c r="O53" s="1248"/>
    </row>
    <row r="54" spans="1:17">
      <c r="A54" s="355"/>
      <c r="B54" s="248"/>
      <c r="C54" s="244"/>
      <c r="D54" s="244"/>
      <c r="E54" s="244"/>
      <c r="F54" s="244"/>
      <c r="G54" s="1235"/>
      <c r="H54" s="1236"/>
      <c r="I54" s="1241"/>
      <c r="J54" s="1241"/>
      <c r="K54" s="1249"/>
      <c r="L54" s="1249"/>
      <c r="M54" s="1249"/>
      <c r="N54" s="1249"/>
      <c r="O54" s="1249"/>
    </row>
    <row r="55" spans="1:17">
      <c r="A55" s="355"/>
      <c r="B55" s="248"/>
      <c r="C55" s="244"/>
      <c r="D55" s="244"/>
      <c r="E55" s="244"/>
      <c r="F55" s="244"/>
      <c r="G55" s="1242" t="s">
        <v>559</v>
      </c>
      <c r="H55" s="1243"/>
      <c r="I55" s="1241" t="s">
        <v>557</v>
      </c>
      <c r="J55" s="1241"/>
      <c r="K55" s="1239"/>
      <c r="L55" s="1239"/>
      <c r="M55" s="1239"/>
      <c r="N55" s="1239"/>
      <c r="O55" s="1239"/>
    </row>
    <row r="56" spans="1:17">
      <c r="A56" s="355"/>
      <c r="B56" s="248"/>
      <c r="C56" s="244"/>
      <c r="D56" s="244"/>
      <c r="E56" s="244"/>
      <c r="F56" s="244"/>
      <c r="G56" s="1244"/>
      <c r="H56" s="1245"/>
      <c r="I56" s="1241"/>
      <c r="J56" s="1241"/>
      <c r="K56" s="1240"/>
      <c r="L56" s="1240"/>
      <c r="M56" s="1240"/>
      <c r="N56" s="1240"/>
      <c r="O56" s="1240"/>
    </row>
    <row r="57" spans="1:17" s="355" customFormat="1">
      <c r="B57" s="356"/>
      <c r="C57" s="352"/>
      <c r="D57" s="352"/>
      <c r="E57" s="352"/>
      <c r="F57" s="352"/>
      <c r="G57" s="1244"/>
      <c r="H57" s="1245"/>
      <c r="I57" s="1250" t="s">
        <v>560</v>
      </c>
      <c r="J57" s="1250"/>
      <c r="K57" s="1248"/>
      <c r="L57" s="1248"/>
      <c r="M57" s="1248"/>
      <c r="N57" s="1248"/>
      <c r="O57" s="1248"/>
      <c r="P57" s="357"/>
      <c r="Q57" s="356"/>
    </row>
    <row r="58" spans="1:17" s="355" customFormat="1">
      <c r="A58" s="243"/>
      <c r="B58" s="356"/>
      <c r="C58" s="352"/>
      <c r="D58" s="352"/>
      <c r="E58" s="352"/>
      <c r="F58" s="352"/>
      <c r="G58" s="1246"/>
      <c r="H58" s="1247"/>
      <c r="I58" s="1250"/>
      <c r="J58" s="1250"/>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51" t="s">
        <v>564</v>
      </c>
      <c r="H65" s="1220"/>
      <c r="I65" s="1220"/>
      <c r="J65" s="1220"/>
      <c r="K65" s="1220"/>
      <c r="L65" s="1220"/>
      <c r="M65" s="1220"/>
      <c r="N65" s="1220"/>
      <c r="O65" s="1221"/>
    </row>
    <row r="66" spans="2:30">
      <c r="B66" s="248"/>
      <c r="C66" s="244"/>
      <c r="D66" s="244"/>
      <c r="E66" s="244"/>
      <c r="F66" s="244"/>
      <c r="G66" s="1222"/>
      <c r="H66" s="1223"/>
      <c r="I66" s="1223"/>
      <c r="J66" s="1223"/>
      <c r="K66" s="1223"/>
      <c r="L66" s="1223"/>
      <c r="M66" s="1223"/>
      <c r="N66" s="1223"/>
      <c r="O66" s="1224"/>
    </row>
    <row r="67" spans="2:30">
      <c r="B67" s="248"/>
      <c r="C67" s="244"/>
      <c r="D67" s="244"/>
      <c r="E67" s="244"/>
      <c r="F67" s="244"/>
      <c r="G67" s="1222"/>
      <c r="H67" s="1223"/>
      <c r="I67" s="1223"/>
      <c r="J67" s="1223"/>
      <c r="K67" s="1223"/>
      <c r="L67" s="1223"/>
      <c r="M67" s="1223"/>
      <c r="N67" s="1223"/>
      <c r="O67" s="1224"/>
    </row>
    <row r="68" spans="2:30">
      <c r="B68" s="248"/>
      <c r="C68" s="244"/>
      <c r="D68" s="244"/>
      <c r="E68" s="244"/>
      <c r="F68" s="244"/>
      <c r="G68" s="1222"/>
      <c r="H68" s="1223"/>
      <c r="I68" s="1223"/>
      <c r="J68" s="1223"/>
      <c r="K68" s="1223"/>
      <c r="L68" s="1223"/>
      <c r="M68" s="1223"/>
      <c r="N68" s="1223"/>
      <c r="O68" s="1224"/>
    </row>
    <row r="69" spans="2:30">
      <c r="B69" s="248"/>
      <c r="C69" s="244"/>
      <c r="D69" s="244"/>
      <c r="E69" s="244"/>
      <c r="F69" s="244"/>
      <c r="G69" s="1225"/>
      <c r="H69" s="1226"/>
      <c r="I69" s="1226"/>
      <c r="J69" s="1226"/>
      <c r="K69" s="1226"/>
      <c r="L69" s="1226"/>
      <c r="M69" s="1226"/>
      <c r="N69" s="1226"/>
      <c r="O69" s="122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28"/>
      <c r="H72" s="1229"/>
      <c r="I72" s="1229"/>
      <c r="J72" s="1230"/>
      <c r="K72" s="354" t="s">
        <v>523</v>
      </c>
      <c r="L72" s="354" t="s">
        <v>524</v>
      </c>
      <c r="M72" s="354" t="s">
        <v>525</v>
      </c>
      <c r="N72" s="354" t="s">
        <v>526</v>
      </c>
      <c r="O72" s="354" t="s">
        <v>527</v>
      </c>
    </row>
    <row r="73" spans="2:30">
      <c r="B73" s="248"/>
      <c r="C73" s="244"/>
      <c r="D73" s="244"/>
      <c r="E73" s="244"/>
      <c r="F73" s="244"/>
      <c r="G73" s="1231" t="s">
        <v>556</v>
      </c>
      <c r="H73" s="1232"/>
      <c r="I73" s="1237" t="s">
        <v>557</v>
      </c>
      <c r="J73" s="1237"/>
      <c r="K73" s="1252">
        <v>55.8</v>
      </c>
      <c r="L73" s="1252">
        <v>42</v>
      </c>
      <c r="M73" s="1240">
        <v>35.1</v>
      </c>
      <c r="N73" s="1240">
        <v>33.4</v>
      </c>
      <c r="O73" s="1240">
        <v>47.6</v>
      </c>
      <c r="S73" s="243">
        <v>9.9</v>
      </c>
    </row>
    <row r="74" spans="2:30">
      <c r="B74" s="248"/>
      <c r="C74" s="244"/>
      <c r="D74" s="244"/>
      <c r="E74" s="244"/>
      <c r="F74" s="244"/>
      <c r="G74" s="1233"/>
      <c r="H74" s="1234"/>
      <c r="I74" s="1238"/>
      <c r="J74" s="1238"/>
      <c r="K74" s="1252"/>
      <c r="L74" s="1252"/>
      <c r="M74" s="1240"/>
      <c r="N74" s="1240"/>
      <c r="O74" s="1240"/>
    </row>
    <row r="75" spans="2:30">
      <c r="B75" s="248"/>
      <c r="C75" s="244"/>
      <c r="D75" s="244"/>
      <c r="E75" s="244"/>
      <c r="F75" s="244"/>
      <c r="G75" s="1233"/>
      <c r="H75" s="1234"/>
      <c r="I75" s="1241" t="s">
        <v>563</v>
      </c>
      <c r="J75" s="1241"/>
      <c r="K75" s="1253">
        <v>10.5</v>
      </c>
      <c r="L75" s="1253">
        <v>9.5</v>
      </c>
      <c r="M75" s="1253">
        <v>8.6999999999999993</v>
      </c>
      <c r="N75" s="1253">
        <v>7.6</v>
      </c>
      <c r="O75" s="1253">
        <v>6.7</v>
      </c>
      <c r="U75" s="243">
        <v>81.2</v>
      </c>
      <c r="W75" s="243">
        <v>87.2</v>
      </c>
      <c r="Y75" s="243">
        <v>99.8</v>
      </c>
      <c r="AA75" s="243">
        <v>109.5</v>
      </c>
      <c r="AC75" s="243">
        <v>115.2</v>
      </c>
    </row>
    <row r="76" spans="2:30">
      <c r="B76" s="248"/>
      <c r="C76" s="244"/>
      <c r="D76" s="244"/>
      <c r="E76" s="244"/>
      <c r="F76" s="244"/>
      <c r="G76" s="1235"/>
      <c r="H76" s="1236"/>
      <c r="I76" s="1241"/>
      <c r="J76" s="1241"/>
      <c r="K76" s="1249"/>
      <c r="L76" s="1249"/>
      <c r="M76" s="1249"/>
      <c r="N76" s="1249"/>
      <c r="O76" s="1249"/>
    </row>
    <row r="77" spans="2:30">
      <c r="B77" s="248"/>
      <c r="C77" s="244"/>
      <c r="D77" s="244"/>
      <c r="E77" s="244"/>
      <c r="F77" s="244"/>
      <c r="G77" s="1242" t="s">
        <v>559</v>
      </c>
      <c r="H77" s="1243"/>
      <c r="I77" s="1241" t="s">
        <v>557</v>
      </c>
      <c r="J77" s="1241"/>
      <c r="K77" s="1252">
        <v>62.5</v>
      </c>
      <c r="L77" s="1252">
        <v>57.8</v>
      </c>
      <c r="M77" s="1240">
        <v>49.8</v>
      </c>
      <c r="N77" s="1240">
        <v>45.1</v>
      </c>
      <c r="O77" s="1240">
        <v>37.4</v>
      </c>
      <c r="R77" s="243">
        <v>12.3</v>
      </c>
      <c r="T77" s="243">
        <v>11.1</v>
      </c>
    </row>
    <row r="78" spans="2:30">
      <c r="B78" s="248"/>
      <c r="C78" s="244"/>
      <c r="D78" s="244"/>
      <c r="E78" s="244"/>
      <c r="F78" s="244"/>
      <c r="G78" s="1244"/>
      <c r="H78" s="1245"/>
      <c r="I78" s="1241"/>
      <c r="J78" s="1241"/>
      <c r="K78" s="1252"/>
      <c r="L78" s="1252"/>
      <c r="M78" s="1240"/>
      <c r="N78" s="1240"/>
      <c r="O78" s="1240"/>
    </row>
    <row r="79" spans="2:30">
      <c r="B79" s="248"/>
      <c r="C79" s="244"/>
      <c r="D79" s="244"/>
      <c r="E79" s="244"/>
      <c r="F79" s="244"/>
      <c r="G79" s="1244"/>
      <c r="H79" s="1245"/>
      <c r="I79" s="1254" t="s">
        <v>563</v>
      </c>
      <c r="J79" s="1250"/>
      <c r="K79" s="1255">
        <v>8.6</v>
      </c>
      <c r="L79" s="1255">
        <v>8.3000000000000007</v>
      </c>
      <c r="M79" s="1255">
        <v>7.7</v>
      </c>
      <c r="N79" s="1255">
        <v>7.1</v>
      </c>
      <c r="O79" s="1255">
        <v>6.3</v>
      </c>
      <c r="V79" s="243">
        <v>53.5</v>
      </c>
      <c r="X79" s="243">
        <v>48.2</v>
      </c>
      <c r="Z79" s="243">
        <v>34.200000000000003</v>
      </c>
      <c r="AB79" s="243">
        <v>30.3</v>
      </c>
      <c r="AD79" s="243">
        <v>28.9</v>
      </c>
    </row>
    <row r="80" spans="2:30">
      <c r="B80" s="248"/>
      <c r="C80" s="244"/>
      <c r="D80" s="244"/>
      <c r="E80" s="244"/>
      <c r="F80" s="244"/>
      <c r="G80" s="1246"/>
      <c r="H80" s="1247"/>
      <c r="I80" s="1250"/>
      <c r="J80" s="1250"/>
      <c r="K80" s="1255"/>
      <c r="L80" s="1255"/>
      <c r="M80" s="1255"/>
      <c r="N80" s="1255"/>
      <c r="O80" s="1255"/>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election activeCell="G55" sqref="G55:H5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G55" sqref="G55:H5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27252</v>
      </c>
      <c r="E3" s="116"/>
      <c r="F3" s="117">
        <v>36765</v>
      </c>
      <c r="G3" s="118"/>
      <c r="H3" s="119"/>
    </row>
    <row r="4" spans="1:8">
      <c r="A4" s="120"/>
      <c r="B4" s="121"/>
      <c r="C4" s="122"/>
      <c r="D4" s="123">
        <v>6977</v>
      </c>
      <c r="E4" s="124"/>
      <c r="F4" s="125">
        <v>20975</v>
      </c>
      <c r="G4" s="126"/>
      <c r="H4" s="127"/>
    </row>
    <row r="5" spans="1:8">
      <c r="A5" s="108" t="s">
        <v>517</v>
      </c>
      <c r="B5" s="113"/>
      <c r="C5" s="114"/>
      <c r="D5" s="115">
        <v>33671</v>
      </c>
      <c r="E5" s="116"/>
      <c r="F5" s="117">
        <v>39052</v>
      </c>
      <c r="G5" s="118"/>
      <c r="H5" s="119"/>
    </row>
    <row r="6" spans="1:8">
      <c r="A6" s="120"/>
      <c r="B6" s="121"/>
      <c r="C6" s="122"/>
      <c r="D6" s="123">
        <v>16101</v>
      </c>
      <c r="E6" s="124"/>
      <c r="F6" s="125">
        <v>21186</v>
      </c>
      <c r="G6" s="126"/>
      <c r="H6" s="127"/>
    </row>
    <row r="7" spans="1:8">
      <c r="A7" s="108" t="s">
        <v>518</v>
      </c>
      <c r="B7" s="113"/>
      <c r="C7" s="114"/>
      <c r="D7" s="115">
        <v>31405</v>
      </c>
      <c r="E7" s="116"/>
      <c r="F7" s="117">
        <v>41235</v>
      </c>
      <c r="G7" s="118"/>
      <c r="H7" s="119"/>
    </row>
    <row r="8" spans="1:8">
      <c r="A8" s="120"/>
      <c r="B8" s="121"/>
      <c r="C8" s="122"/>
      <c r="D8" s="123">
        <v>17309</v>
      </c>
      <c r="E8" s="124"/>
      <c r="F8" s="125">
        <v>22086</v>
      </c>
      <c r="G8" s="126"/>
      <c r="H8" s="127"/>
    </row>
    <row r="9" spans="1:8">
      <c r="A9" s="108" t="s">
        <v>519</v>
      </c>
      <c r="B9" s="113"/>
      <c r="C9" s="114"/>
      <c r="D9" s="115">
        <v>28733</v>
      </c>
      <c r="E9" s="116"/>
      <c r="F9" s="117">
        <v>41862</v>
      </c>
      <c r="G9" s="118"/>
      <c r="H9" s="119"/>
    </row>
    <row r="10" spans="1:8">
      <c r="A10" s="120"/>
      <c r="B10" s="121"/>
      <c r="C10" s="122"/>
      <c r="D10" s="123">
        <v>21716</v>
      </c>
      <c r="E10" s="124"/>
      <c r="F10" s="125">
        <v>23710</v>
      </c>
      <c r="G10" s="126"/>
      <c r="H10" s="127"/>
    </row>
    <row r="11" spans="1:8">
      <c r="A11" s="108" t="s">
        <v>520</v>
      </c>
      <c r="B11" s="113"/>
      <c r="C11" s="114"/>
      <c r="D11" s="115">
        <v>23877</v>
      </c>
      <c r="E11" s="116"/>
      <c r="F11" s="117">
        <v>43554</v>
      </c>
      <c r="G11" s="118"/>
      <c r="H11" s="119"/>
    </row>
    <row r="12" spans="1:8">
      <c r="A12" s="120"/>
      <c r="B12" s="121"/>
      <c r="C12" s="128"/>
      <c r="D12" s="123">
        <v>15285</v>
      </c>
      <c r="E12" s="124"/>
      <c r="F12" s="125">
        <v>24811</v>
      </c>
      <c r="G12" s="126"/>
      <c r="H12" s="127"/>
    </row>
    <row r="13" spans="1:8">
      <c r="A13" s="108"/>
      <c r="B13" s="113"/>
      <c r="C13" s="129"/>
      <c r="D13" s="130">
        <v>28988</v>
      </c>
      <c r="E13" s="131"/>
      <c r="F13" s="132">
        <v>40494</v>
      </c>
      <c r="G13" s="133"/>
      <c r="H13" s="119"/>
    </row>
    <row r="14" spans="1:8">
      <c r="A14" s="120"/>
      <c r="B14" s="121"/>
      <c r="C14" s="122"/>
      <c r="D14" s="123">
        <v>15478</v>
      </c>
      <c r="E14" s="124"/>
      <c r="F14" s="125">
        <v>22554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5.56</v>
      </c>
      <c r="C19" s="134">
        <f>ROUND(VALUE(SUBSTITUTE(実質収支比率等に係る経年分析!G$48,"▲","-")),2)</f>
        <v>6.5</v>
      </c>
      <c r="D19" s="134">
        <f>ROUND(VALUE(SUBSTITUTE(実質収支比率等に係る経年分析!H$48,"▲","-")),2)</f>
        <v>6.16</v>
      </c>
      <c r="E19" s="134">
        <f>ROUND(VALUE(SUBSTITUTE(実質収支比率等に係る経年分析!I$48,"▲","-")),2)</f>
        <v>5.38</v>
      </c>
      <c r="F19" s="134">
        <f>ROUND(VALUE(SUBSTITUTE(実質収支比率等に係る経年分析!J$48,"▲","-")),2)</f>
        <v>6.43</v>
      </c>
    </row>
    <row r="20" spans="1:11">
      <c r="A20" s="134" t="s">
        <v>43</v>
      </c>
      <c r="B20" s="134">
        <f>ROUND(VALUE(SUBSTITUTE(実質収支比率等に係る経年分析!F$47,"▲","-")),2)</f>
        <v>5.89</v>
      </c>
      <c r="C20" s="134">
        <f>ROUND(VALUE(SUBSTITUTE(実質収支比率等に係る経年分析!G$47,"▲","-")),2)</f>
        <v>10.32</v>
      </c>
      <c r="D20" s="134">
        <f>ROUND(VALUE(SUBSTITUTE(実質収支比率等に係る経年分析!H$47,"▲","-")),2)</f>
        <v>12.01</v>
      </c>
      <c r="E20" s="134">
        <f>ROUND(VALUE(SUBSTITUTE(実質収支比率等に係る経年分析!I$47,"▲","-")),2)</f>
        <v>12.98</v>
      </c>
      <c r="F20" s="134">
        <f>ROUND(VALUE(SUBSTITUTE(実質収支比率等に係る経年分析!J$47,"▲","-")),2)</f>
        <v>10.44</v>
      </c>
    </row>
    <row r="21" spans="1:11">
      <c r="A21" s="134" t="s">
        <v>44</v>
      </c>
      <c r="B21" s="134">
        <f>IF(ISNUMBER(VALUE(SUBSTITUTE(実質収支比率等に係る経年分析!F$49,"▲","-"))),ROUND(VALUE(SUBSTITUTE(実質収支比率等に係る経年分析!F$49,"▲","-")),2),NA())</f>
        <v>3.56</v>
      </c>
      <c r="C21" s="134">
        <f>IF(ISNUMBER(VALUE(SUBSTITUTE(実質収支比率等に係る経年分析!G$49,"▲","-"))),ROUND(VALUE(SUBSTITUTE(実質収支比率等に係る経年分析!G$49,"▲","-")),2),NA())</f>
        <v>5.34</v>
      </c>
      <c r="D21" s="134">
        <f>IF(ISNUMBER(VALUE(SUBSTITUTE(実質収支比率等に係る経年分析!H$49,"▲","-"))),ROUND(VALUE(SUBSTITUTE(実質収支比率等に係る経年分析!H$49,"▲","-")),2),NA())</f>
        <v>1.58</v>
      </c>
      <c r="E21" s="134">
        <f>IF(ISNUMBER(VALUE(SUBSTITUTE(実質収支比率等に係る経年分析!I$49,"▲","-"))),ROUND(VALUE(SUBSTITUTE(実質収支比率等に係る経年分析!I$49,"▲","-")),2),NA())</f>
        <v>0.42</v>
      </c>
      <c r="F21" s="134">
        <f>IF(ISNUMBER(VALUE(SUBSTITUTE(実質収支比率等に係る経年分析!J$49,"▲","-"))),ROUND(VALUE(SUBSTITUTE(実質収支比率等に係る経年分析!J$49,"▲","-")),2),NA())</f>
        <v>-1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看護専門学校特別会計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2.1800000000000002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2.2000000000000002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2.4300000000000002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8.0299999999999994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6114</v>
      </c>
      <c r="E42" s="136"/>
      <c r="F42" s="136"/>
      <c r="G42" s="136">
        <f>'実質公債費比率（分子）の構造'!L$52</f>
        <v>6017</v>
      </c>
      <c r="H42" s="136"/>
      <c r="I42" s="136"/>
      <c r="J42" s="136">
        <f>'実質公債費比率（分子）の構造'!M$52</f>
        <v>6509</v>
      </c>
      <c r="K42" s="136"/>
      <c r="L42" s="136"/>
      <c r="M42" s="136">
        <f>'実質公債費比率（分子）の構造'!N$52</f>
        <v>7019</v>
      </c>
      <c r="N42" s="136"/>
      <c r="O42" s="136"/>
      <c r="P42" s="136">
        <f>'実質公債費比率（分子）の構造'!O$52</f>
        <v>6906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260</v>
      </c>
      <c r="C44" s="136"/>
      <c r="D44" s="136"/>
      <c r="E44" s="136">
        <f>'実質公債費比率（分子）の構造'!L$50</f>
        <v>421</v>
      </c>
      <c r="F44" s="136"/>
      <c r="G44" s="136"/>
      <c r="H44" s="136">
        <f>'実質公債費比率（分子）の構造'!M$50</f>
        <v>471</v>
      </c>
      <c r="I44" s="136"/>
      <c r="J44" s="136"/>
      <c r="K44" s="136">
        <f>'実質公債費比率（分子）の構造'!N$50</f>
        <v>480</v>
      </c>
      <c r="L44" s="136"/>
      <c r="M44" s="136"/>
      <c r="N44" s="136">
        <f>'実質公債費比率（分子）の構造'!O$50</f>
        <v>682</v>
      </c>
      <c r="O44" s="136"/>
      <c r="P44" s="136"/>
    </row>
    <row r="45" spans="1:16">
      <c r="A45" s="136" t="s">
        <v>54</v>
      </c>
      <c r="B45" s="136">
        <f>'実質公債費比率（分子）の構造'!K$49</f>
        <v>124</v>
      </c>
      <c r="C45" s="136"/>
      <c r="D45" s="136"/>
      <c r="E45" s="136">
        <f>'実質公債費比率（分子）の構造'!L$49</f>
        <v>123</v>
      </c>
      <c r="F45" s="136"/>
      <c r="G45" s="136"/>
      <c r="H45" s="136">
        <f>'実質公債費比率（分子）の構造'!M$49</f>
        <v>121</v>
      </c>
      <c r="I45" s="136"/>
      <c r="J45" s="136"/>
      <c r="K45" s="136">
        <f>'実質公債費比率（分子）の構造'!N$49</f>
        <v>120</v>
      </c>
      <c r="L45" s="136"/>
      <c r="M45" s="136"/>
      <c r="N45" s="136">
        <f>'実質公債費比率（分子）の構造'!O$49</f>
        <v>118</v>
      </c>
      <c r="O45" s="136"/>
      <c r="P45" s="136"/>
    </row>
    <row r="46" spans="1:16">
      <c r="A46" s="136" t="s">
        <v>55</v>
      </c>
      <c r="B46" s="136">
        <f>'実質公債費比率（分子）の構造'!K$48</f>
        <v>1877</v>
      </c>
      <c r="C46" s="136"/>
      <c r="D46" s="136"/>
      <c r="E46" s="136">
        <f>'実質公債費比率（分子）の構造'!L$48</f>
        <v>1789</v>
      </c>
      <c r="F46" s="136"/>
      <c r="G46" s="136"/>
      <c r="H46" s="136">
        <f>'実質公債費比率（分子）の構造'!M$48</f>
        <v>1932</v>
      </c>
      <c r="I46" s="136"/>
      <c r="J46" s="136"/>
      <c r="K46" s="136">
        <f>'実質公債費比率（分子）の構造'!N$48</f>
        <v>2122</v>
      </c>
      <c r="L46" s="136"/>
      <c r="M46" s="136"/>
      <c r="N46" s="136">
        <f>'実質公債費比率（分子）の構造'!O$48</f>
        <v>2183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7102</v>
      </c>
      <c r="C49" s="136"/>
      <c r="D49" s="136"/>
      <c r="E49" s="136">
        <f>'実質公債費比率（分子）の構造'!L$45</f>
        <v>6861</v>
      </c>
      <c r="F49" s="136"/>
      <c r="G49" s="136"/>
      <c r="H49" s="136">
        <f>'実質公債費比率（分子）の構造'!M$45</f>
        <v>6780</v>
      </c>
      <c r="I49" s="136"/>
      <c r="J49" s="136"/>
      <c r="K49" s="136">
        <f>'実質公債費比率（分子）の構造'!N$45</f>
        <v>6409</v>
      </c>
      <c r="L49" s="136"/>
      <c r="M49" s="136"/>
      <c r="N49" s="136">
        <f>'実質公債費比率（分子）の構造'!O$45</f>
        <v>6260</v>
      </c>
      <c r="O49" s="136"/>
      <c r="P49" s="136"/>
    </row>
    <row r="50" spans="1:16">
      <c r="A50" s="136" t="s">
        <v>59</v>
      </c>
      <c r="B50" s="136" t="e">
        <f>NA()</f>
        <v>#N/A</v>
      </c>
      <c r="C50" s="136">
        <f>IF(ISNUMBER('実質公債費比率（分子）の構造'!K$53),'実質公債費比率（分子）の構造'!K$53,NA())</f>
        <v>3249</v>
      </c>
      <c r="D50" s="136" t="e">
        <f>NA()</f>
        <v>#N/A</v>
      </c>
      <c r="E50" s="136" t="e">
        <f>NA()</f>
        <v>#N/A</v>
      </c>
      <c r="F50" s="136">
        <f>IF(ISNUMBER('実質公債費比率（分子）の構造'!L$53),'実質公債費比率（分子）の構造'!L$53,NA())</f>
        <v>3177</v>
      </c>
      <c r="G50" s="136" t="e">
        <f>NA()</f>
        <v>#N/A</v>
      </c>
      <c r="H50" s="136" t="e">
        <f>NA()</f>
        <v>#N/A</v>
      </c>
      <c r="I50" s="136">
        <f>IF(ISNUMBER('実質公債費比率（分子）の構造'!M$53),'実質公債費比率（分子）の構造'!M$53,NA())</f>
        <v>2795</v>
      </c>
      <c r="J50" s="136" t="e">
        <f>NA()</f>
        <v>#N/A</v>
      </c>
      <c r="K50" s="136" t="e">
        <f>NA()</f>
        <v>#N/A</v>
      </c>
      <c r="L50" s="136">
        <f>IF(ISNUMBER('実質公債費比率（分子）の構造'!N$53),'実質公債費比率（分子）の構造'!N$53,NA())</f>
        <v>2112</v>
      </c>
      <c r="M50" s="136" t="e">
        <f>NA()</f>
        <v>#N/A</v>
      </c>
      <c r="N50" s="136" t="e">
        <f>NA()</f>
        <v>#N/A</v>
      </c>
      <c r="O50" s="136">
        <f>IF(ISNUMBER('実質公債費比率（分子）の構造'!O$53),'実質公債費比率（分子）の構造'!O$53,NA())</f>
        <v>2337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69406</v>
      </c>
      <c r="E56" s="135"/>
      <c r="F56" s="135"/>
      <c r="G56" s="135">
        <f>'将来負担比率（分子）の構造'!J$51</f>
        <v>72964</v>
      </c>
      <c r="H56" s="135"/>
      <c r="I56" s="135"/>
      <c r="J56" s="135">
        <f>'将来負担比率（分子）の構造'!K$51</f>
        <v>75262</v>
      </c>
      <c r="K56" s="135"/>
      <c r="L56" s="135"/>
      <c r="M56" s="135">
        <f>'将来負担比率（分子）の構造'!L$51</f>
        <v>76449</v>
      </c>
      <c r="N56" s="135"/>
      <c r="O56" s="135"/>
      <c r="P56" s="135">
        <f>'将来負担比率（分子）の構造'!M$51</f>
        <v>80754</v>
      </c>
    </row>
    <row r="57" spans="1:16">
      <c r="A57" s="135" t="s">
        <v>35</v>
      </c>
      <c r="B57" s="135"/>
      <c r="C57" s="135"/>
      <c r="D57" s="135">
        <f>'将来負担比率（分子）の構造'!I$50</f>
        <v>10000</v>
      </c>
      <c r="E57" s="135"/>
      <c r="F57" s="135"/>
      <c r="G57" s="135">
        <f>'将来負担比率（分子）の構造'!J$50</f>
        <v>10092</v>
      </c>
      <c r="H57" s="135"/>
      <c r="I57" s="135"/>
      <c r="J57" s="135">
        <f>'将来負担比率（分子）の構造'!K$50</f>
        <v>9792</v>
      </c>
      <c r="K57" s="135"/>
      <c r="L57" s="135"/>
      <c r="M57" s="135">
        <f>'将来負担比率（分子）の構造'!L$50</f>
        <v>10961</v>
      </c>
      <c r="N57" s="135"/>
      <c r="O57" s="135"/>
      <c r="P57" s="135">
        <f>'将来負担比率（分子）の構造'!M$50</f>
        <v>12152</v>
      </c>
    </row>
    <row r="58" spans="1:16">
      <c r="A58" s="135" t="s">
        <v>34</v>
      </c>
      <c r="B58" s="135"/>
      <c r="C58" s="135"/>
      <c r="D58" s="135">
        <f>'将来負担比率（分子）の構造'!I$49</f>
        <v>6966</v>
      </c>
      <c r="E58" s="135"/>
      <c r="F58" s="135"/>
      <c r="G58" s="135">
        <f>'将来負担比率（分子）の構造'!J$49</f>
        <v>9203</v>
      </c>
      <c r="H58" s="135"/>
      <c r="I58" s="135"/>
      <c r="J58" s="135">
        <f>'将来負担比率（分子）の構造'!K$49</f>
        <v>10520</v>
      </c>
      <c r="K58" s="135"/>
      <c r="L58" s="135"/>
      <c r="M58" s="135">
        <f>'将来負担比率（分子）の構造'!L$49</f>
        <v>10609</v>
      </c>
      <c r="N58" s="135"/>
      <c r="O58" s="135"/>
      <c r="P58" s="135">
        <f>'将来負担比率（分子）の構造'!M$49</f>
        <v>9882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f>'将来負担比率（分子）の構造'!J$46</f>
        <v>17</v>
      </c>
      <c r="F61" s="135"/>
      <c r="G61" s="135"/>
      <c r="H61" s="135">
        <f>'将来負担比率（分子）の構造'!K$46</f>
        <v>9</v>
      </c>
      <c r="I61" s="135"/>
      <c r="J61" s="135"/>
      <c r="K61" s="135">
        <f>'将来負担比率（分子）の構造'!L$46</f>
        <v>5</v>
      </c>
      <c r="L61" s="135"/>
      <c r="M61" s="135"/>
      <c r="N61" s="135">
        <f>'将来負担比率（分子）の構造'!M$46</f>
        <v>2</v>
      </c>
      <c r="O61" s="135"/>
      <c r="P61" s="135"/>
    </row>
    <row r="62" spans="1:16">
      <c r="A62" s="135" t="s">
        <v>29</v>
      </c>
      <c r="B62" s="135">
        <f>'将来負担比率（分子）の構造'!I$45</f>
        <v>11794</v>
      </c>
      <c r="C62" s="135"/>
      <c r="D62" s="135"/>
      <c r="E62" s="135">
        <f>'将来負担比率（分子）の構造'!J$45</f>
        <v>10829</v>
      </c>
      <c r="F62" s="135"/>
      <c r="G62" s="135"/>
      <c r="H62" s="135">
        <f>'将来負担比率（分子）の構造'!K$45</f>
        <v>9985</v>
      </c>
      <c r="I62" s="135"/>
      <c r="J62" s="135"/>
      <c r="K62" s="135">
        <f>'将来負担比率（分子）の構造'!L$45</f>
        <v>8342</v>
      </c>
      <c r="L62" s="135"/>
      <c r="M62" s="135"/>
      <c r="N62" s="135">
        <f>'将来負担比率（分子）の構造'!M$45</f>
        <v>7517</v>
      </c>
      <c r="O62" s="135"/>
      <c r="P62" s="135"/>
    </row>
    <row r="63" spans="1:16">
      <c r="A63" s="135" t="s">
        <v>28</v>
      </c>
      <c r="B63" s="135">
        <f>'将来負担比率（分子）の構造'!I$44</f>
        <v>919</v>
      </c>
      <c r="C63" s="135"/>
      <c r="D63" s="135"/>
      <c r="E63" s="135">
        <f>'将来負担比率（分子）の構造'!J$44</f>
        <v>809</v>
      </c>
      <c r="F63" s="135"/>
      <c r="G63" s="135"/>
      <c r="H63" s="135">
        <f>'将来負担比率（分子）の構造'!K$44</f>
        <v>699</v>
      </c>
      <c r="I63" s="135"/>
      <c r="J63" s="135"/>
      <c r="K63" s="135">
        <f>'将来負担比率（分子）の構造'!L$44</f>
        <v>589</v>
      </c>
      <c r="L63" s="135"/>
      <c r="M63" s="135"/>
      <c r="N63" s="135">
        <f>'将来負担比率（分子）の構造'!M$44</f>
        <v>478</v>
      </c>
      <c r="O63" s="135"/>
      <c r="P63" s="135"/>
    </row>
    <row r="64" spans="1:16">
      <c r="A64" s="135" t="s">
        <v>27</v>
      </c>
      <c r="B64" s="135">
        <f>'将来負担比率（分子）の構造'!I$43</f>
        <v>20502</v>
      </c>
      <c r="C64" s="135"/>
      <c r="D64" s="135"/>
      <c r="E64" s="135">
        <f>'将来負担比率（分子）の構造'!J$43</f>
        <v>20009</v>
      </c>
      <c r="F64" s="135"/>
      <c r="G64" s="135"/>
      <c r="H64" s="135">
        <f>'将来負担比率（分子）の構造'!K$43</f>
        <v>20826</v>
      </c>
      <c r="I64" s="135"/>
      <c r="J64" s="135"/>
      <c r="K64" s="135">
        <f>'将来負担比率（分子）の構造'!L$43</f>
        <v>22965</v>
      </c>
      <c r="L64" s="135"/>
      <c r="M64" s="135"/>
      <c r="N64" s="135">
        <f>'将来負担比率（分子）の構造'!M$43</f>
        <v>32687</v>
      </c>
      <c r="O64" s="135"/>
      <c r="P64" s="135"/>
    </row>
    <row r="65" spans="1:16">
      <c r="A65" s="135" t="s">
        <v>26</v>
      </c>
      <c r="B65" s="135">
        <f>'将来負担比率（分子）の構造'!I$42</f>
        <v>11168</v>
      </c>
      <c r="C65" s="135"/>
      <c r="D65" s="135"/>
      <c r="E65" s="135">
        <f>'将来負担比率（分子）の構造'!J$42</f>
        <v>10754</v>
      </c>
      <c r="F65" s="135"/>
      <c r="G65" s="135"/>
      <c r="H65" s="135">
        <f>'将来負担比率（分子）の構造'!K$42</f>
        <v>9891</v>
      </c>
      <c r="I65" s="135"/>
      <c r="J65" s="135"/>
      <c r="K65" s="135">
        <f>'将来負担比率（分子）の構造'!L$42</f>
        <v>9354</v>
      </c>
      <c r="L65" s="135"/>
      <c r="M65" s="135"/>
      <c r="N65" s="135">
        <f>'将来負担比率（分子）の構造'!M$42</f>
        <v>8689</v>
      </c>
      <c r="O65" s="135"/>
      <c r="P65" s="135"/>
    </row>
    <row r="66" spans="1:16">
      <c r="A66" s="135" t="s">
        <v>25</v>
      </c>
      <c r="B66" s="135">
        <f>'将来負担比率（分子）の構造'!I$41</f>
        <v>61607</v>
      </c>
      <c r="C66" s="135"/>
      <c r="D66" s="135"/>
      <c r="E66" s="135">
        <f>'将来負担比率（分子）の構造'!J$41</f>
        <v>64537</v>
      </c>
      <c r="F66" s="135"/>
      <c r="G66" s="135"/>
      <c r="H66" s="135">
        <f>'将来負担比率（分子）の構造'!K$41</f>
        <v>66569</v>
      </c>
      <c r="I66" s="135"/>
      <c r="J66" s="135"/>
      <c r="K66" s="135">
        <f>'将来負担比率（分子）の構造'!L$41</f>
        <v>68562</v>
      </c>
      <c r="L66" s="135"/>
      <c r="M66" s="135"/>
      <c r="N66" s="135">
        <f>'将来負担比率（分子）の構造'!M$41</f>
        <v>70862</v>
      </c>
      <c r="O66" s="135"/>
      <c r="P66" s="135"/>
    </row>
    <row r="67" spans="1:16">
      <c r="A67" s="135" t="s">
        <v>63</v>
      </c>
      <c r="B67" s="135" t="e">
        <f>NA()</f>
        <v>#N/A</v>
      </c>
      <c r="C67" s="135">
        <f>IF(ISNUMBER('将来負担比率（分子）の構造'!I$52), IF('将来負担比率（分子）の構造'!I$52 &lt; 0, 0, '将来負担比率（分子）の構造'!I$52), NA())</f>
        <v>19622</v>
      </c>
      <c r="D67" s="135" t="e">
        <f>NA()</f>
        <v>#N/A</v>
      </c>
      <c r="E67" s="135" t="e">
        <f>NA()</f>
        <v>#N/A</v>
      </c>
      <c r="F67" s="135">
        <f>IF(ISNUMBER('将来負担比率（分子）の構造'!J$52), IF('将来負担比率（分子）の構造'!J$52 &lt; 0, 0, '将来負担比率（分子）の構造'!J$52), NA())</f>
        <v>14697</v>
      </c>
      <c r="G67" s="135" t="e">
        <f>NA()</f>
        <v>#N/A</v>
      </c>
      <c r="H67" s="135" t="e">
        <f>NA()</f>
        <v>#N/A</v>
      </c>
      <c r="I67" s="135">
        <f>IF(ISNUMBER('将来負担比率（分子）の構造'!K$52), IF('将来負担比率（分子）の構造'!K$52 &lt; 0, 0, '将来負担比率（分子）の構造'!K$52), NA())</f>
        <v>12406</v>
      </c>
      <c r="J67" s="135" t="e">
        <f>NA()</f>
        <v>#N/A</v>
      </c>
      <c r="K67" s="135" t="e">
        <f>NA()</f>
        <v>#N/A</v>
      </c>
      <c r="L67" s="135">
        <f>IF(ISNUMBER('将来負担比率（分子）の構造'!L$52), IF('将来負担比率（分子）の構造'!L$52 &lt; 0, 0, '将来負担比率（分子）の構造'!L$52), NA())</f>
        <v>11799</v>
      </c>
      <c r="M67" s="135" t="e">
        <f>NA()</f>
        <v>#N/A</v>
      </c>
      <c r="N67" s="135" t="e">
        <f>NA()</f>
        <v>#N/A</v>
      </c>
      <c r="O67" s="135">
        <f>IF(ISNUMBER('将来負担比率（分子）の構造'!M$52), IF('将来負担比率（分子）の構造'!M$52 &lt; 0, 0, '将来負担比率（分子）の構造'!M$52), NA())</f>
        <v>17446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27849711</v>
      </c>
      <c r="S5" s="613"/>
      <c r="T5" s="613"/>
      <c r="U5" s="613"/>
      <c r="V5" s="613"/>
      <c r="W5" s="613"/>
      <c r="X5" s="613"/>
      <c r="Y5" s="614"/>
      <c r="Z5" s="615">
        <v>37.6</v>
      </c>
      <c r="AA5" s="615"/>
      <c r="AB5" s="615"/>
      <c r="AC5" s="615"/>
      <c r="AD5" s="616">
        <v>26278360</v>
      </c>
      <c r="AE5" s="616"/>
      <c r="AF5" s="616"/>
      <c r="AG5" s="616"/>
      <c r="AH5" s="616"/>
      <c r="AI5" s="616"/>
      <c r="AJ5" s="616"/>
      <c r="AK5" s="616"/>
      <c r="AL5" s="617">
        <v>66.7</v>
      </c>
      <c r="AM5" s="618"/>
      <c r="AN5" s="618"/>
      <c r="AO5" s="619"/>
      <c r="AP5" s="609" t="s">
        <v>207</v>
      </c>
      <c r="AQ5" s="610"/>
      <c r="AR5" s="610"/>
      <c r="AS5" s="610"/>
      <c r="AT5" s="610"/>
      <c r="AU5" s="610"/>
      <c r="AV5" s="610"/>
      <c r="AW5" s="610"/>
      <c r="AX5" s="610"/>
      <c r="AY5" s="610"/>
      <c r="AZ5" s="610"/>
      <c r="BA5" s="610"/>
      <c r="BB5" s="610"/>
      <c r="BC5" s="610"/>
      <c r="BD5" s="610"/>
      <c r="BE5" s="610"/>
      <c r="BF5" s="611"/>
      <c r="BG5" s="623">
        <v>26502128</v>
      </c>
      <c r="BH5" s="624"/>
      <c r="BI5" s="624"/>
      <c r="BJ5" s="624"/>
      <c r="BK5" s="624"/>
      <c r="BL5" s="624"/>
      <c r="BM5" s="624"/>
      <c r="BN5" s="625"/>
      <c r="BO5" s="626">
        <v>95.2</v>
      </c>
      <c r="BP5" s="626"/>
      <c r="BQ5" s="626"/>
      <c r="BR5" s="626"/>
      <c r="BS5" s="627">
        <v>223768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512633</v>
      </c>
      <c r="S6" s="624"/>
      <c r="T6" s="624"/>
      <c r="U6" s="624"/>
      <c r="V6" s="624"/>
      <c r="W6" s="624"/>
      <c r="X6" s="624"/>
      <c r="Y6" s="625"/>
      <c r="Z6" s="626">
        <v>0.7</v>
      </c>
      <c r="AA6" s="626"/>
      <c r="AB6" s="626"/>
      <c r="AC6" s="626"/>
      <c r="AD6" s="627">
        <v>512633</v>
      </c>
      <c r="AE6" s="627"/>
      <c r="AF6" s="627"/>
      <c r="AG6" s="627"/>
      <c r="AH6" s="627"/>
      <c r="AI6" s="627"/>
      <c r="AJ6" s="627"/>
      <c r="AK6" s="627"/>
      <c r="AL6" s="628">
        <v>1.3</v>
      </c>
      <c r="AM6" s="629"/>
      <c r="AN6" s="629"/>
      <c r="AO6" s="630"/>
      <c r="AP6" s="620" t="s">
        <v>212</v>
      </c>
      <c r="AQ6" s="621"/>
      <c r="AR6" s="621"/>
      <c r="AS6" s="621"/>
      <c r="AT6" s="621"/>
      <c r="AU6" s="621"/>
      <c r="AV6" s="621"/>
      <c r="AW6" s="621"/>
      <c r="AX6" s="621"/>
      <c r="AY6" s="621"/>
      <c r="AZ6" s="621"/>
      <c r="BA6" s="621"/>
      <c r="BB6" s="621"/>
      <c r="BC6" s="621"/>
      <c r="BD6" s="621"/>
      <c r="BE6" s="621"/>
      <c r="BF6" s="622"/>
      <c r="BG6" s="623">
        <v>26502128</v>
      </c>
      <c r="BH6" s="624"/>
      <c r="BI6" s="624"/>
      <c r="BJ6" s="624"/>
      <c r="BK6" s="624"/>
      <c r="BL6" s="624"/>
      <c r="BM6" s="624"/>
      <c r="BN6" s="625"/>
      <c r="BO6" s="626">
        <v>95.2</v>
      </c>
      <c r="BP6" s="626"/>
      <c r="BQ6" s="626"/>
      <c r="BR6" s="626"/>
      <c r="BS6" s="627">
        <v>223768</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475509</v>
      </c>
      <c r="CS6" s="624"/>
      <c r="CT6" s="624"/>
      <c r="CU6" s="624"/>
      <c r="CV6" s="624"/>
      <c r="CW6" s="624"/>
      <c r="CX6" s="624"/>
      <c r="CY6" s="625"/>
      <c r="CZ6" s="626">
        <v>0.7</v>
      </c>
      <c r="DA6" s="626"/>
      <c r="DB6" s="626"/>
      <c r="DC6" s="626"/>
      <c r="DD6" s="632" t="s">
        <v>214</v>
      </c>
      <c r="DE6" s="624"/>
      <c r="DF6" s="624"/>
      <c r="DG6" s="624"/>
      <c r="DH6" s="624"/>
      <c r="DI6" s="624"/>
      <c r="DJ6" s="624"/>
      <c r="DK6" s="624"/>
      <c r="DL6" s="624"/>
      <c r="DM6" s="624"/>
      <c r="DN6" s="624"/>
      <c r="DO6" s="624"/>
      <c r="DP6" s="625"/>
      <c r="DQ6" s="632">
        <v>475509</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43820</v>
      </c>
      <c r="S7" s="624"/>
      <c r="T7" s="624"/>
      <c r="U7" s="624"/>
      <c r="V7" s="624"/>
      <c r="W7" s="624"/>
      <c r="X7" s="624"/>
      <c r="Y7" s="625"/>
      <c r="Z7" s="626">
        <v>0.1</v>
      </c>
      <c r="AA7" s="626"/>
      <c r="AB7" s="626"/>
      <c r="AC7" s="626"/>
      <c r="AD7" s="627">
        <v>43820</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14117302</v>
      </c>
      <c r="BH7" s="624"/>
      <c r="BI7" s="624"/>
      <c r="BJ7" s="624"/>
      <c r="BK7" s="624"/>
      <c r="BL7" s="624"/>
      <c r="BM7" s="624"/>
      <c r="BN7" s="625"/>
      <c r="BO7" s="626">
        <v>50.7</v>
      </c>
      <c r="BP7" s="626"/>
      <c r="BQ7" s="626"/>
      <c r="BR7" s="626"/>
      <c r="BS7" s="627">
        <v>223768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6513342</v>
      </c>
      <c r="CS7" s="624"/>
      <c r="CT7" s="624"/>
      <c r="CU7" s="624"/>
      <c r="CV7" s="624"/>
      <c r="CW7" s="624"/>
      <c r="CX7" s="624"/>
      <c r="CY7" s="625"/>
      <c r="CZ7" s="626">
        <v>9.1999999999999993</v>
      </c>
      <c r="DA7" s="626"/>
      <c r="DB7" s="626"/>
      <c r="DC7" s="626"/>
      <c r="DD7" s="632">
        <v>221587</v>
      </c>
      <c r="DE7" s="624"/>
      <c r="DF7" s="624"/>
      <c r="DG7" s="624"/>
      <c r="DH7" s="624"/>
      <c r="DI7" s="624"/>
      <c r="DJ7" s="624"/>
      <c r="DK7" s="624"/>
      <c r="DL7" s="624"/>
      <c r="DM7" s="624"/>
      <c r="DN7" s="624"/>
      <c r="DO7" s="624"/>
      <c r="DP7" s="625"/>
      <c r="DQ7" s="632">
        <v>5117093</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177166</v>
      </c>
      <c r="S8" s="624"/>
      <c r="T8" s="624"/>
      <c r="U8" s="624"/>
      <c r="V8" s="624"/>
      <c r="W8" s="624"/>
      <c r="X8" s="624"/>
      <c r="Y8" s="625"/>
      <c r="Z8" s="626">
        <v>0.2</v>
      </c>
      <c r="AA8" s="626"/>
      <c r="AB8" s="626"/>
      <c r="AC8" s="626"/>
      <c r="AD8" s="627">
        <v>177166</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402624</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29393527</v>
      </c>
      <c r="CS8" s="624"/>
      <c r="CT8" s="624"/>
      <c r="CU8" s="624"/>
      <c r="CV8" s="624"/>
      <c r="CW8" s="624"/>
      <c r="CX8" s="624"/>
      <c r="CY8" s="625"/>
      <c r="CZ8" s="626">
        <v>41.4</v>
      </c>
      <c r="DA8" s="626"/>
      <c r="DB8" s="626"/>
      <c r="DC8" s="626"/>
      <c r="DD8" s="632">
        <v>322715</v>
      </c>
      <c r="DE8" s="624"/>
      <c r="DF8" s="624"/>
      <c r="DG8" s="624"/>
      <c r="DH8" s="624"/>
      <c r="DI8" s="624"/>
      <c r="DJ8" s="624"/>
      <c r="DK8" s="624"/>
      <c r="DL8" s="624"/>
      <c r="DM8" s="624"/>
      <c r="DN8" s="624"/>
      <c r="DO8" s="624"/>
      <c r="DP8" s="625"/>
      <c r="DQ8" s="632">
        <v>14830352</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179400</v>
      </c>
      <c r="S9" s="624"/>
      <c r="T9" s="624"/>
      <c r="U9" s="624"/>
      <c r="V9" s="624"/>
      <c r="W9" s="624"/>
      <c r="X9" s="624"/>
      <c r="Y9" s="625"/>
      <c r="Z9" s="626">
        <v>0.2</v>
      </c>
      <c r="AA9" s="626"/>
      <c r="AB9" s="626"/>
      <c r="AC9" s="626"/>
      <c r="AD9" s="627">
        <v>179400</v>
      </c>
      <c r="AE9" s="627"/>
      <c r="AF9" s="627"/>
      <c r="AG9" s="627"/>
      <c r="AH9" s="627"/>
      <c r="AI9" s="627"/>
      <c r="AJ9" s="627"/>
      <c r="AK9" s="627"/>
      <c r="AL9" s="628">
        <v>0.5</v>
      </c>
      <c r="AM9" s="629"/>
      <c r="AN9" s="629"/>
      <c r="AO9" s="630"/>
      <c r="AP9" s="620" t="s">
        <v>222</v>
      </c>
      <c r="AQ9" s="621"/>
      <c r="AR9" s="621"/>
      <c r="AS9" s="621"/>
      <c r="AT9" s="621"/>
      <c r="AU9" s="621"/>
      <c r="AV9" s="621"/>
      <c r="AW9" s="621"/>
      <c r="AX9" s="621"/>
      <c r="AY9" s="621"/>
      <c r="AZ9" s="621"/>
      <c r="BA9" s="621"/>
      <c r="BB9" s="621"/>
      <c r="BC9" s="621"/>
      <c r="BD9" s="621"/>
      <c r="BE9" s="621"/>
      <c r="BF9" s="622"/>
      <c r="BG9" s="623">
        <v>11754431</v>
      </c>
      <c r="BH9" s="624"/>
      <c r="BI9" s="624"/>
      <c r="BJ9" s="624"/>
      <c r="BK9" s="624"/>
      <c r="BL9" s="624"/>
      <c r="BM9" s="624"/>
      <c r="BN9" s="625"/>
      <c r="BO9" s="626">
        <v>42.2</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9874896</v>
      </c>
      <c r="CS9" s="624"/>
      <c r="CT9" s="624"/>
      <c r="CU9" s="624"/>
      <c r="CV9" s="624"/>
      <c r="CW9" s="624"/>
      <c r="CX9" s="624"/>
      <c r="CY9" s="625"/>
      <c r="CZ9" s="626">
        <v>13.9</v>
      </c>
      <c r="DA9" s="626"/>
      <c r="DB9" s="626"/>
      <c r="DC9" s="626"/>
      <c r="DD9" s="632">
        <v>510432</v>
      </c>
      <c r="DE9" s="624"/>
      <c r="DF9" s="624"/>
      <c r="DG9" s="624"/>
      <c r="DH9" s="624"/>
      <c r="DI9" s="624"/>
      <c r="DJ9" s="624"/>
      <c r="DK9" s="624"/>
      <c r="DL9" s="624"/>
      <c r="DM9" s="624"/>
      <c r="DN9" s="624"/>
      <c r="DO9" s="624"/>
      <c r="DP9" s="625"/>
      <c r="DQ9" s="632">
        <v>5827900</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3598949</v>
      </c>
      <c r="S10" s="624"/>
      <c r="T10" s="624"/>
      <c r="U10" s="624"/>
      <c r="V10" s="624"/>
      <c r="W10" s="624"/>
      <c r="X10" s="624"/>
      <c r="Y10" s="625"/>
      <c r="Z10" s="626">
        <v>4.9000000000000004</v>
      </c>
      <c r="AA10" s="626"/>
      <c r="AB10" s="626"/>
      <c r="AC10" s="626"/>
      <c r="AD10" s="627">
        <v>3598949</v>
      </c>
      <c r="AE10" s="627"/>
      <c r="AF10" s="627"/>
      <c r="AG10" s="627"/>
      <c r="AH10" s="627"/>
      <c r="AI10" s="627"/>
      <c r="AJ10" s="627"/>
      <c r="AK10" s="627"/>
      <c r="AL10" s="628">
        <v>9.1</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533788</v>
      </c>
      <c r="BH10" s="624"/>
      <c r="BI10" s="624"/>
      <c r="BJ10" s="624"/>
      <c r="BK10" s="624"/>
      <c r="BL10" s="624"/>
      <c r="BM10" s="624"/>
      <c r="BN10" s="625"/>
      <c r="BO10" s="626">
        <v>1.9</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134495</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59589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1426459</v>
      </c>
      <c r="BH11" s="624"/>
      <c r="BI11" s="624"/>
      <c r="BJ11" s="624"/>
      <c r="BK11" s="624"/>
      <c r="BL11" s="624"/>
      <c r="BM11" s="624"/>
      <c r="BN11" s="625"/>
      <c r="BO11" s="626">
        <v>5.0999999999999996</v>
      </c>
      <c r="BP11" s="626"/>
      <c r="BQ11" s="626"/>
      <c r="BR11" s="626"/>
      <c r="BS11" s="632">
        <v>223768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267874</v>
      </c>
      <c r="CS11" s="624"/>
      <c r="CT11" s="624"/>
      <c r="CU11" s="624"/>
      <c r="CV11" s="624"/>
      <c r="CW11" s="624"/>
      <c r="CX11" s="624"/>
      <c r="CY11" s="625"/>
      <c r="CZ11" s="626">
        <v>0.4</v>
      </c>
      <c r="DA11" s="626"/>
      <c r="DB11" s="626"/>
      <c r="DC11" s="626"/>
      <c r="DD11" s="632">
        <v>25608</v>
      </c>
      <c r="DE11" s="624"/>
      <c r="DF11" s="624"/>
      <c r="DG11" s="624"/>
      <c r="DH11" s="624"/>
      <c r="DI11" s="624"/>
      <c r="DJ11" s="624"/>
      <c r="DK11" s="624"/>
      <c r="DL11" s="624"/>
      <c r="DM11" s="624"/>
      <c r="DN11" s="624"/>
      <c r="DO11" s="624"/>
      <c r="DP11" s="625"/>
      <c r="DQ11" s="632">
        <v>234014</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10549411</v>
      </c>
      <c r="BH12" s="624"/>
      <c r="BI12" s="624"/>
      <c r="BJ12" s="624"/>
      <c r="BK12" s="624"/>
      <c r="BL12" s="624"/>
      <c r="BM12" s="624"/>
      <c r="BN12" s="625"/>
      <c r="BO12" s="626">
        <v>37.9</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1035984</v>
      </c>
      <c r="CS12" s="624"/>
      <c r="CT12" s="624"/>
      <c r="CU12" s="624"/>
      <c r="CV12" s="624"/>
      <c r="CW12" s="624"/>
      <c r="CX12" s="624"/>
      <c r="CY12" s="625"/>
      <c r="CZ12" s="626">
        <v>1.5</v>
      </c>
      <c r="DA12" s="626"/>
      <c r="DB12" s="626"/>
      <c r="DC12" s="626"/>
      <c r="DD12" s="632">
        <v>4185</v>
      </c>
      <c r="DE12" s="624"/>
      <c r="DF12" s="624"/>
      <c r="DG12" s="624"/>
      <c r="DH12" s="624"/>
      <c r="DI12" s="624"/>
      <c r="DJ12" s="624"/>
      <c r="DK12" s="624"/>
      <c r="DL12" s="624"/>
      <c r="DM12" s="624"/>
      <c r="DN12" s="624"/>
      <c r="DO12" s="624"/>
      <c r="DP12" s="625"/>
      <c r="DQ12" s="632">
        <v>729687</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154794</v>
      </c>
      <c r="S13" s="624"/>
      <c r="T13" s="624"/>
      <c r="U13" s="624"/>
      <c r="V13" s="624"/>
      <c r="W13" s="624"/>
      <c r="X13" s="624"/>
      <c r="Y13" s="625"/>
      <c r="Z13" s="626">
        <v>0.2</v>
      </c>
      <c r="AA13" s="626"/>
      <c r="AB13" s="626"/>
      <c r="AC13" s="626"/>
      <c r="AD13" s="627">
        <v>154794</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10505914</v>
      </c>
      <c r="BH13" s="624"/>
      <c r="BI13" s="624"/>
      <c r="BJ13" s="624"/>
      <c r="BK13" s="624"/>
      <c r="BL13" s="624"/>
      <c r="BM13" s="624"/>
      <c r="BN13" s="625"/>
      <c r="BO13" s="626">
        <v>37.700000000000003</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7441596</v>
      </c>
      <c r="CS13" s="624"/>
      <c r="CT13" s="624"/>
      <c r="CU13" s="624"/>
      <c r="CV13" s="624"/>
      <c r="CW13" s="624"/>
      <c r="CX13" s="624"/>
      <c r="CY13" s="625"/>
      <c r="CZ13" s="626">
        <v>10.5</v>
      </c>
      <c r="DA13" s="626"/>
      <c r="DB13" s="626"/>
      <c r="DC13" s="626"/>
      <c r="DD13" s="632">
        <v>2926533</v>
      </c>
      <c r="DE13" s="624"/>
      <c r="DF13" s="624"/>
      <c r="DG13" s="624"/>
      <c r="DH13" s="624"/>
      <c r="DI13" s="624"/>
      <c r="DJ13" s="624"/>
      <c r="DK13" s="624"/>
      <c r="DL13" s="624"/>
      <c r="DM13" s="624"/>
      <c r="DN13" s="624"/>
      <c r="DO13" s="624"/>
      <c r="DP13" s="625"/>
      <c r="DQ13" s="632">
        <v>5869073</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267726</v>
      </c>
      <c r="BH14" s="624"/>
      <c r="BI14" s="624"/>
      <c r="BJ14" s="624"/>
      <c r="BK14" s="624"/>
      <c r="BL14" s="624"/>
      <c r="BM14" s="624"/>
      <c r="BN14" s="625"/>
      <c r="BO14" s="626">
        <v>1</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2368558</v>
      </c>
      <c r="CS14" s="624"/>
      <c r="CT14" s="624"/>
      <c r="CU14" s="624"/>
      <c r="CV14" s="624"/>
      <c r="CW14" s="624"/>
      <c r="CX14" s="624"/>
      <c r="CY14" s="625"/>
      <c r="CZ14" s="626">
        <v>3.3</v>
      </c>
      <c r="DA14" s="626"/>
      <c r="DB14" s="626"/>
      <c r="DC14" s="626"/>
      <c r="DD14" s="632">
        <v>43940</v>
      </c>
      <c r="DE14" s="624"/>
      <c r="DF14" s="624"/>
      <c r="DG14" s="624"/>
      <c r="DH14" s="624"/>
      <c r="DI14" s="624"/>
      <c r="DJ14" s="624"/>
      <c r="DK14" s="624"/>
      <c r="DL14" s="624"/>
      <c r="DM14" s="624"/>
      <c r="DN14" s="624"/>
      <c r="DO14" s="624"/>
      <c r="DP14" s="625"/>
      <c r="DQ14" s="632">
        <v>2341653</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159523</v>
      </c>
      <c r="S15" s="624"/>
      <c r="T15" s="624"/>
      <c r="U15" s="624"/>
      <c r="V15" s="624"/>
      <c r="W15" s="624"/>
      <c r="X15" s="624"/>
      <c r="Y15" s="625"/>
      <c r="Z15" s="626">
        <v>0.2</v>
      </c>
      <c r="AA15" s="626"/>
      <c r="AB15" s="626"/>
      <c r="AC15" s="626"/>
      <c r="AD15" s="627">
        <v>159523</v>
      </c>
      <c r="AE15" s="627"/>
      <c r="AF15" s="627"/>
      <c r="AG15" s="627"/>
      <c r="AH15" s="627"/>
      <c r="AI15" s="627"/>
      <c r="AJ15" s="627"/>
      <c r="AK15" s="627"/>
      <c r="AL15" s="628">
        <v>0.4</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1567689</v>
      </c>
      <c r="BH15" s="624"/>
      <c r="BI15" s="624"/>
      <c r="BJ15" s="624"/>
      <c r="BK15" s="624"/>
      <c r="BL15" s="624"/>
      <c r="BM15" s="624"/>
      <c r="BN15" s="625"/>
      <c r="BO15" s="626">
        <v>5.6</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7146279</v>
      </c>
      <c r="CS15" s="624"/>
      <c r="CT15" s="624"/>
      <c r="CU15" s="624"/>
      <c r="CV15" s="624"/>
      <c r="CW15" s="624"/>
      <c r="CX15" s="624"/>
      <c r="CY15" s="625"/>
      <c r="CZ15" s="626">
        <v>10.1</v>
      </c>
      <c r="DA15" s="626"/>
      <c r="DB15" s="626"/>
      <c r="DC15" s="626"/>
      <c r="DD15" s="632">
        <v>1603187</v>
      </c>
      <c r="DE15" s="624"/>
      <c r="DF15" s="624"/>
      <c r="DG15" s="624"/>
      <c r="DH15" s="624"/>
      <c r="DI15" s="624"/>
      <c r="DJ15" s="624"/>
      <c r="DK15" s="624"/>
      <c r="DL15" s="624"/>
      <c r="DM15" s="624"/>
      <c r="DN15" s="624"/>
      <c r="DO15" s="624"/>
      <c r="DP15" s="625"/>
      <c r="DQ15" s="632">
        <v>5703200</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8605905</v>
      </c>
      <c r="S16" s="624"/>
      <c r="T16" s="624"/>
      <c r="U16" s="624"/>
      <c r="V16" s="624"/>
      <c r="W16" s="624"/>
      <c r="X16" s="624"/>
      <c r="Y16" s="625"/>
      <c r="Z16" s="626">
        <v>11.6</v>
      </c>
      <c r="AA16" s="626"/>
      <c r="AB16" s="626"/>
      <c r="AC16" s="626"/>
      <c r="AD16" s="627">
        <v>8139214</v>
      </c>
      <c r="AE16" s="627"/>
      <c r="AF16" s="627"/>
      <c r="AG16" s="627"/>
      <c r="AH16" s="627"/>
      <c r="AI16" s="627"/>
      <c r="AJ16" s="627"/>
      <c r="AK16" s="627"/>
      <c r="AL16" s="628">
        <v>20.6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8139214</v>
      </c>
      <c r="S17" s="624"/>
      <c r="T17" s="624"/>
      <c r="U17" s="624"/>
      <c r="V17" s="624"/>
      <c r="W17" s="624"/>
      <c r="X17" s="624"/>
      <c r="Y17" s="625"/>
      <c r="Z17" s="626">
        <v>11</v>
      </c>
      <c r="AA17" s="626"/>
      <c r="AB17" s="626"/>
      <c r="AC17" s="626"/>
      <c r="AD17" s="627">
        <v>8139214</v>
      </c>
      <c r="AE17" s="627"/>
      <c r="AF17" s="627"/>
      <c r="AG17" s="627"/>
      <c r="AH17" s="627"/>
      <c r="AI17" s="627"/>
      <c r="AJ17" s="627"/>
      <c r="AK17" s="627"/>
      <c r="AL17" s="628">
        <v>20.6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6366075</v>
      </c>
      <c r="CS17" s="624"/>
      <c r="CT17" s="624"/>
      <c r="CU17" s="624"/>
      <c r="CV17" s="624"/>
      <c r="CW17" s="624"/>
      <c r="CX17" s="624"/>
      <c r="CY17" s="625"/>
      <c r="CZ17" s="626">
        <v>9</v>
      </c>
      <c r="DA17" s="626"/>
      <c r="DB17" s="626"/>
      <c r="DC17" s="626"/>
      <c r="DD17" s="632" t="s">
        <v>109</v>
      </c>
      <c r="DE17" s="624"/>
      <c r="DF17" s="624"/>
      <c r="DG17" s="624"/>
      <c r="DH17" s="624"/>
      <c r="DI17" s="624"/>
      <c r="DJ17" s="624"/>
      <c r="DK17" s="624"/>
      <c r="DL17" s="624"/>
      <c r="DM17" s="624"/>
      <c r="DN17" s="624"/>
      <c r="DO17" s="624"/>
      <c r="DP17" s="625"/>
      <c r="DQ17" s="632">
        <v>6366075</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466540</v>
      </c>
      <c r="S18" s="624"/>
      <c r="T18" s="624"/>
      <c r="U18" s="624"/>
      <c r="V18" s="624"/>
      <c r="W18" s="624"/>
      <c r="X18" s="624"/>
      <c r="Y18" s="625"/>
      <c r="Z18" s="626">
        <v>0.6</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151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1347583</v>
      </c>
      <c r="BH19" s="624"/>
      <c r="BI19" s="624"/>
      <c r="BJ19" s="624"/>
      <c r="BK19" s="624"/>
      <c r="BL19" s="624"/>
      <c r="BM19" s="624"/>
      <c r="BN19" s="625"/>
      <c r="BO19" s="626">
        <v>4.8</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41281901</v>
      </c>
      <c r="S20" s="624"/>
      <c r="T20" s="624"/>
      <c r="U20" s="624"/>
      <c r="V20" s="624"/>
      <c r="W20" s="624"/>
      <c r="X20" s="624"/>
      <c r="Y20" s="625"/>
      <c r="Z20" s="626">
        <v>55.7</v>
      </c>
      <c r="AA20" s="626"/>
      <c r="AB20" s="626"/>
      <c r="AC20" s="626"/>
      <c r="AD20" s="627">
        <v>39243859</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1347583</v>
      </c>
      <c r="BH20" s="624"/>
      <c r="BI20" s="624"/>
      <c r="BJ20" s="624"/>
      <c r="BK20" s="624"/>
      <c r="BL20" s="624"/>
      <c r="BM20" s="624"/>
      <c r="BN20" s="625"/>
      <c r="BO20" s="626">
        <v>4.8</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71018135</v>
      </c>
      <c r="CS20" s="624"/>
      <c r="CT20" s="624"/>
      <c r="CU20" s="624"/>
      <c r="CV20" s="624"/>
      <c r="CW20" s="624"/>
      <c r="CX20" s="624"/>
      <c r="CY20" s="625"/>
      <c r="CZ20" s="626">
        <v>100</v>
      </c>
      <c r="DA20" s="626"/>
      <c r="DB20" s="626"/>
      <c r="DC20" s="626"/>
      <c r="DD20" s="632">
        <v>5658187</v>
      </c>
      <c r="DE20" s="624"/>
      <c r="DF20" s="624"/>
      <c r="DG20" s="624"/>
      <c r="DH20" s="624"/>
      <c r="DI20" s="624"/>
      <c r="DJ20" s="624"/>
      <c r="DK20" s="624"/>
      <c r="DL20" s="624"/>
      <c r="DM20" s="624"/>
      <c r="DN20" s="624"/>
      <c r="DO20" s="624"/>
      <c r="DP20" s="625"/>
      <c r="DQ20" s="632">
        <v>47554145</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34502</v>
      </c>
      <c r="S21" s="624"/>
      <c r="T21" s="624"/>
      <c r="U21" s="624"/>
      <c r="V21" s="624"/>
      <c r="W21" s="624"/>
      <c r="X21" s="624"/>
      <c r="Y21" s="625"/>
      <c r="Z21" s="626">
        <v>0</v>
      </c>
      <c r="AA21" s="626"/>
      <c r="AB21" s="626"/>
      <c r="AC21" s="626"/>
      <c r="AD21" s="627">
        <v>34502</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463913</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829842</v>
      </c>
      <c r="S23" s="624"/>
      <c r="T23" s="624"/>
      <c r="U23" s="624"/>
      <c r="V23" s="624"/>
      <c r="W23" s="624"/>
      <c r="X23" s="624"/>
      <c r="Y23" s="625"/>
      <c r="Z23" s="626">
        <v>1.1000000000000001</v>
      </c>
      <c r="AA23" s="626"/>
      <c r="AB23" s="626"/>
      <c r="AC23" s="626"/>
      <c r="AD23" s="627">
        <v>106789</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1347583</v>
      </c>
      <c r="BH23" s="624"/>
      <c r="BI23" s="624"/>
      <c r="BJ23" s="624"/>
      <c r="BK23" s="624"/>
      <c r="BL23" s="624"/>
      <c r="BM23" s="624"/>
      <c r="BN23" s="625"/>
      <c r="BO23" s="626">
        <v>4.8</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585678</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35477078</v>
      </c>
      <c r="CS24" s="613"/>
      <c r="CT24" s="613"/>
      <c r="CU24" s="613"/>
      <c r="CV24" s="613"/>
      <c r="CW24" s="613"/>
      <c r="CX24" s="613"/>
      <c r="CY24" s="614"/>
      <c r="CZ24" s="650">
        <v>50</v>
      </c>
      <c r="DA24" s="651"/>
      <c r="DB24" s="651"/>
      <c r="DC24" s="652"/>
      <c r="DD24" s="649">
        <v>22475064</v>
      </c>
      <c r="DE24" s="613"/>
      <c r="DF24" s="613"/>
      <c r="DG24" s="613"/>
      <c r="DH24" s="613"/>
      <c r="DI24" s="613"/>
      <c r="DJ24" s="613"/>
      <c r="DK24" s="614"/>
      <c r="DL24" s="649">
        <v>22286014</v>
      </c>
      <c r="DM24" s="613"/>
      <c r="DN24" s="613"/>
      <c r="DO24" s="613"/>
      <c r="DP24" s="613"/>
      <c r="DQ24" s="613"/>
      <c r="DR24" s="613"/>
      <c r="DS24" s="613"/>
      <c r="DT24" s="613"/>
      <c r="DU24" s="613"/>
      <c r="DV24" s="614"/>
      <c r="DW24" s="617">
        <v>51.7</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12499120</v>
      </c>
      <c r="S25" s="624"/>
      <c r="T25" s="624"/>
      <c r="U25" s="624"/>
      <c r="V25" s="624"/>
      <c r="W25" s="624"/>
      <c r="X25" s="624"/>
      <c r="Y25" s="625"/>
      <c r="Z25" s="626">
        <v>16.899999999999999</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11301368</v>
      </c>
      <c r="CS25" s="655"/>
      <c r="CT25" s="655"/>
      <c r="CU25" s="655"/>
      <c r="CV25" s="655"/>
      <c r="CW25" s="655"/>
      <c r="CX25" s="655"/>
      <c r="CY25" s="656"/>
      <c r="CZ25" s="657">
        <v>15.9</v>
      </c>
      <c r="DA25" s="658"/>
      <c r="DB25" s="658"/>
      <c r="DC25" s="659"/>
      <c r="DD25" s="632">
        <v>10555517</v>
      </c>
      <c r="DE25" s="655"/>
      <c r="DF25" s="655"/>
      <c r="DG25" s="655"/>
      <c r="DH25" s="655"/>
      <c r="DI25" s="655"/>
      <c r="DJ25" s="655"/>
      <c r="DK25" s="656"/>
      <c r="DL25" s="632">
        <v>10370590</v>
      </c>
      <c r="DM25" s="655"/>
      <c r="DN25" s="655"/>
      <c r="DO25" s="655"/>
      <c r="DP25" s="655"/>
      <c r="DQ25" s="655"/>
      <c r="DR25" s="655"/>
      <c r="DS25" s="655"/>
      <c r="DT25" s="655"/>
      <c r="DU25" s="655"/>
      <c r="DV25" s="656"/>
      <c r="DW25" s="628">
        <v>24.1</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8009500</v>
      </c>
      <c r="CS26" s="624"/>
      <c r="CT26" s="624"/>
      <c r="CU26" s="624"/>
      <c r="CV26" s="624"/>
      <c r="CW26" s="624"/>
      <c r="CX26" s="624"/>
      <c r="CY26" s="625"/>
      <c r="CZ26" s="657">
        <v>11.3</v>
      </c>
      <c r="DA26" s="658"/>
      <c r="DB26" s="658"/>
      <c r="DC26" s="659"/>
      <c r="DD26" s="632">
        <v>7371623</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4458568</v>
      </c>
      <c r="S27" s="624"/>
      <c r="T27" s="624"/>
      <c r="U27" s="624"/>
      <c r="V27" s="624"/>
      <c r="W27" s="624"/>
      <c r="X27" s="624"/>
      <c r="Y27" s="625"/>
      <c r="Z27" s="626">
        <v>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27849711</v>
      </c>
      <c r="BH27" s="624"/>
      <c r="BI27" s="624"/>
      <c r="BJ27" s="624"/>
      <c r="BK27" s="624"/>
      <c r="BL27" s="624"/>
      <c r="BM27" s="624"/>
      <c r="BN27" s="625"/>
      <c r="BO27" s="626">
        <v>100</v>
      </c>
      <c r="BP27" s="626"/>
      <c r="BQ27" s="626"/>
      <c r="BR27" s="626"/>
      <c r="BS27" s="632">
        <v>223768</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17809635</v>
      </c>
      <c r="CS27" s="655"/>
      <c r="CT27" s="655"/>
      <c r="CU27" s="655"/>
      <c r="CV27" s="655"/>
      <c r="CW27" s="655"/>
      <c r="CX27" s="655"/>
      <c r="CY27" s="656"/>
      <c r="CZ27" s="657">
        <v>25.1</v>
      </c>
      <c r="DA27" s="658"/>
      <c r="DB27" s="658"/>
      <c r="DC27" s="659"/>
      <c r="DD27" s="632">
        <v>5553472</v>
      </c>
      <c r="DE27" s="655"/>
      <c r="DF27" s="655"/>
      <c r="DG27" s="655"/>
      <c r="DH27" s="655"/>
      <c r="DI27" s="655"/>
      <c r="DJ27" s="655"/>
      <c r="DK27" s="656"/>
      <c r="DL27" s="632">
        <v>5549349</v>
      </c>
      <c r="DM27" s="655"/>
      <c r="DN27" s="655"/>
      <c r="DO27" s="655"/>
      <c r="DP27" s="655"/>
      <c r="DQ27" s="655"/>
      <c r="DR27" s="655"/>
      <c r="DS27" s="655"/>
      <c r="DT27" s="655"/>
      <c r="DU27" s="655"/>
      <c r="DV27" s="656"/>
      <c r="DW27" s="628">
        <v>12.9</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67538</v>
      </c>
      <c r="S28" s="624"/>
      <c r="T28" s="624"/>
      <c r="U28" s="624"/>
      <c r="V28" s="624"/>
      <c r="W28" s="624"/>
      <c r="X28" s="624"/>
      <c r="Y28" s="625"/>
      <c r="Z28" s="626">
        <v>0.1</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6366075</v>
      </c>
      <c r="CS28" s="624"/>
      <c r="CT28" s="624"/>
      <c r="CU28" s="624"/>
      <c r="CV28" s="624"/>
      <c r="CW28" s="624"/>
      <c r="CX28" s="624"/>
      <c r="CY28" s="625"/>
      <c r="CZ28" s="657">
        <v>9</v>
      </c>
      <c r="DA28" s="658"/>
      <c r="DB28" s="658"/>
      <c r="DC28" s="659"/>
      <c r="DD28" s="632">
        <v>6366075</v>
      </c>
      <c r="DE28" s="624"/>
      <c r="DF28" s="624"/>
      <c r="DG28" s="624"/>
      <c r="DH28" s="624"/>
      <c r="DI28" s="624"/>
      <c r="DJ28" s="624"/>
      <c r="DK28" s="625"/>
      <c r="DL28" s="632">
        <v>6366075</v>
      </c>
      <c r="DM28" s="624"/>
      <c r="DN28" s="624"/>
      <c r="DO28" s="624"/>
      <c r="DP28" s="624"/>
      <c r="DQ28" s="624"/>
      <c r="DR28" s="624"/>
      <c r="DS28" s="624"/>
      <c r="DT28" s="624"/>
      <c r="DU28" s="624"/>
      <c r="DV28" s="625"/>
      <c r="DW28" s="628">
        <v>14.8</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22521</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6365973</v>
      </c>
      <c r="CS29" s="655"/>
      <c r="CT29" s="655"/>
      <c r="CU29" s="655"/>
      <c r="CV29" s="655"/>
      <c r="CW29" s="655"/>
      <c r="CX29" s="655"/>
      <c r="CY29" s="656"/>
      <c r="CZ29" s="657">
        <v>9</v>
      </c>
      <c r="DA29" s="658"/>
      <c r="DB29" s="658"/>
      <c r="DC29" s="659"/>
      <c r="DD29" s="632">
        <v>6365973</v>
      </c>
      <c r="DE29" s="655"/>
      <c r="DF29" s="655"/>
      <c r="DG29" s="655"/>
      <c r="DH29" s="655"/>
      <c r="DI29" s="655"/>
      <c r="DJ29" s="655"/>
      <c r="DK29" s="656"/>
      <c r="DL29" s="632">
        <v>6365973</v>
      </c>
      <c r="DM29" s="655"/>
      <c r="DN29" s="655"/>
      <c r="DO29" s="655"/>
      <c r="DP29" s="655"/>
      <c r="DQ29" s="655"/>
      <c r="DR29" s="655"/>
      <c r="DS29" s="655"/>
      <c r="DT29" s="655"/>
      <c r="DU29" s="655"/>
      <c r="DV29" s="656"/>
      <c r="DW29" s="628">
        <v>14.8</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2247829</v>
      </c>
      <c r="S30" s="624"/>
      <c r="T30" s="624"/>
      <c r="U30" s="624"/>
      <c r="V30" s="624"/>
      <c r="W30" s="624"/>
      <c r="X30" s="624"/>
      <c r="Y30" s="625"/>
      <c r="Z30" s="626">
        <v>3</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98.7</v>
      </c>
      <c r="BH30" s="682"/>
      <c r="BI30" s="682"/>
      <c r="BJ30" s="682"/>
      <c r="BK30" s="682"/>
      <c r="BL30" s="682"/>
      <c r="BM30" s="618">
        <v>94.7</v>
      </c>
      <c r="BN30" s="682"/>
      <c r="BO30" s="682"/>
      <c r="BP30" s="682"/>
      <c r="BQ30" s="683"/>
      <c r="BR30" s="681">
        <v>98.5</v>
      </c>
      <c r="BS30" s="682"/>
      <c r="BT30" s="682"/>
      <c r="BU30" s="682"/>
      <c r="BV30" s="682"/>
      <c r="BW30" s="682"/>
      <c r="BX30" s="618">
        <v>94</v>
      </c>
      <c r="BY30" s="682"/>
      <c r="BZ30" s="682"/>
      <c r="CA30" s="682"/>
      <c r="CB30" s="683"/>
      <c r="CD30" s="686"/>
      <c r="CE30" s="687"/>
      <c r="CF30" s="637" t="s">
        <v>291</v>
      </c>
      <c r="CG30" s="638"/>
      <c r="CH30" s="638"/>
      <c r="CI30" s="638"/>
      <c r="CJ30" s="638"/>
      <c r="CK30" s="638"/>
      <c r="CL30" s="638"/>
      <c r="CM30" s="638"/>
      <c r="CN30" s="638"/>
      <c r="CO30" s="638"/>
      <c r="CP30" s="638"/>
      <c r="CQ30" s="639"/>
      <c r="CR30" s="623">
        <v>5696406</v>
      </c>
      <c r="CS30" s="624"/>
      <c r="CT30" s="624"/>
      <c r="CU30" s="624"/>
      <c r="CV30" s="624"/>
      <c r="CW30" s="624"/>
      <c r="CX30" s="624"/>
      <c r="CY30" s="625"/>
      <c r="CZ30" s="657">
        <v>8</v>
      </c>
      <c r="DA30" s="658"/>
      <c r="DB30" s="658"/>
      <c r="DC30" s="659"/>
      <c r="DD30" s="632">
        <v>5696406</v>
      </c>
      <c r="DE30" s="624"/>
      <c r="DF30" s="624"/>
      <c r="DG30" s="624"/>
      <c r="DH30" s="624"/>
      <c r="DI30" s="624"/>
      <c r="DJ30" s="624"/>
      <c r="DK30" s="625"/>
      <c r="DL30" s="632">
        <v>5696406</v>
      </c>
      <c r="DM30" s="624"/>
      <c r="DN30" s="624"/>
      <c r="DO30" s="624"/>
      <c r="DP30" s="624"/>
      <c r="DQ30" s="624"/>
      <c r="DR30" s="624"/>
      <c r="DS30" s="624"/>
      <c r="DT30" s="624"/>
      <c r="DU30" s="624"/>
      <c r="DV30" s="625"/>
      <c r="DW30" s="628">
        <v>13.2</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2585744</v>
      </c>
      <c r="S31" s="624"/>
      <c r="T31" s="624"/>
      <c r="U31" s="624"/>
      <c r="V31" s="624"/>
      <c r="W31" s="624"/>
      <c r="X31" s="624"/>
      <c r="Y31" s="625"/>
      <c r="Z31" s="626">
        <v>3.5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98.6</v>
      </c>
      <c r="BH31" s="655"/>
      <c r="BI31" s="655"/>
      <c r="BJ31" s="655"/>
      <c r="BK31" s="655"/>
      <c r="BL31" s="655"/>
      <c r="BM31" s="629">
        <v>94.7</v>
      </c>
      <c r="BN31" s="679"/>
      <c r="BO31" s="679"/>
      <c r="BP31" s="679"/>
      <c r="BQ31" s="680"/>
      <c r="BR31" s="678">
        <v>98.3</v>
      </c>
      <c r="BS31" s="655"/>
      <c r="BT31" s="655"/>
      <c r="BU31" s="655"/>
      <c r="BV31" s="655"/>
      <c r="BW31" s="655"/>
      <c r="BX31" s="629">
        <v>93.8</v>
      </c>
      <c r="BY31" s="679"/>
      <c r="BZ31" s="679"/>
      <c r="CA31" s="679"/>
      <c r="CB31" s="680"/>
      <c r="CD31" s="686"/>
      <c r="CE31" s="687"/>
      <c r="CF31" s="637" t="s">
        <v>295</v>
      </c>
      <c r="CG31" s="638"/>
      <c r="CH31" s="638"/>
      <c r="CI31" s="638"/>
      <c r="CJ31" s="638"/>
      <c r="CK31" s="638"/>
      <c r="CL31" s="638"/>
      <c r="CM31" s="638"/>
      <c r="CN31" s="638"/>
      <c r="CO31" s="638"/>
      <c r="CP31" s="638"/>
      <c r="CQ31" s="639"/>
      <c r="CR31" s="623">
        <v>669567</v>
      </c>
      <c r="CS31" s="655"/>
      <c r="CT31" s="655"/>
      <c r="CU31" s="655"/>
      <c r="CV31" s="655"/>
      <c r="CW31" s="655"/>
      <c r="CX31" s="655"/>
      <c r="CY31" s="656"/>
      <c r="CZ31" s="657">
        <v>0.9</v>
      </c>
      <c r="DA31" s="658"/>
      <c r="DB31" s="658"/>
      <c r="DC31" s="659"/>
      <c r="DD31" s="632">
        <v>669567</v>
      </c>
      <c r="DE31" s="655"/>
      <c r="DF31" s="655"/>
      <c r="DG31" s="655"/>
      <c r="DH31" s="655"/>
      <c r="DI31" s="655"/>
      <c r="DJ31" s="655"/>
      <c r="DK31" s="656"/>
      <c r="DL31" s="632">
        <v>669567</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1106815</v>
      </c>
      <c r="S32" s="624"/>
      <c r="T32" s="624"/>
      <c r="U32" s="624"/>
      <c r="V32" s="624"/>
      <c r="W32" s="624"/>
      <c r="X32" s="624"/>
      <c r="Y32" s="625"/>
      <c r="Z32" s="626">
        <v>1.5</v>
      </c>
      <c r="AA32" s="626"/>
      <c r="AB32" s="626"/>
      <c r="AC32" s="626"/>
      <c r="AD32" s="627">
        <v>35290</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98.7</v>
      </c>
      <c r="BH32" s="691"/>
      <c r="BI32" s="691"/>
      <c r="BJ32" s="691"/>
      <c r="BK32" s="691"/>
      <c r="BL32" s="691"/>
      <c r="BM32" s="692">
        <v>94.2</v>
      </c>
      <c r="BN32" s="691"/>
      <c r="BO32" s="691"/>
      <c r="BP32" s="691"/>
      <c r="BQ32" s="693"/>
      <c r="BR32" s="690">
        <v>98.6</v>
      </c>
      <c r="BS32" s="691"/>
      <c r="BT32" s="691"/>
      <c r="BU32" s="691"/>
      <c r="BV32" s="691"/>
      <c r="BW32" s="691"/>
      <c r="BX32" s="692">
        <v>93.7</v>
      </c>
      <c r="BY32" s="691"/>
      <c r="BZ32" s="691"/>
      <c r="CA32" s="691"/>
      <c r="CB32" s="693"/>
      <c r="CD32" s="688"/>
      <c r="CE32" s="689"/>
      <c r="CF32" s="637" t="s">
        <v>298</v>
      </c>
      <c r="CG32" s="638"/>
      <c r="CH32" s="638"/>
      <c r="CI32" s="638"/>
      <c r="CJ32" s="638"/>
      <c r="CK32" s="638"/>
      <c r="CL32" s="638"/>
      <c r="CM32" s="638"/>
      <c r="CN32" s="638"/>
      <c r="CO32" s="638"/>
      <c r="CP32" s="638"/>
      <c r="CQ32" s="639"/>
      <c r="CR32" s="623">
        <v>102</v>
      </c>
      <c r="CS32" s="624"/>
      <c r="CT32" s="624"/>
      <c r="CU32" s="624"/>
      <c r="CV32" s="624"/>
      <c r="CW32" s="624"/>
      <c r="CX32" s="624"/>
      <c r="CY32" s="625"/>
      <c r="CZ32" s="657">
        <v>0</v>
      </c>
      <c r="DA32" s="658"/>
      <c r="DB32" s="658"/>
      <c r="DC32" s="659"/>
      <c r="DD32" s="632">
        <v>102</v>
      </c>
      <c r="DE32" s="624"/>
      <c r="DF32" s="624"/>
      <c r="DG32" s="624"/>
      <c r="DH32" s="624"/>
      <c r="DI32" s="624"/>
      <c r="DJ32" s="624"/>
      <c r="DK32" s="625"/>
      <c r="DL32" s="632">
        <v>102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7900669</v>
      </c>
      <c r="S33" s="624"/>
      <c r="T33" s="624"/>
      <c r="U33" s="624"/>
      <c r="V33" s="624"/>
      <c r="W33" s="624"/>
      <c r="X33" s="624"/>
      <c r="Y33" s="625"/>
      <c r="Z33" s="626">
        <v>10.7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29882870</v>
      </c>
      <c r="CS33" s="655"/>
      <c r="CT33" s="655"/>
      <c r="CU33" s="655"/>
      <c r="CV33" s="655"/>
      <c r="CW33" s="655"/>
      <c r="CX33" s="655"/>
      <c r="CY33" s="656"/>
      <c r="CZ33" s="657">
        <v>42.1</v>
      </c>
      <c r="DA33" s="658"/>
      <c r="DB33" s="658"/>
      <c r="DC33" s="659"/>
      <c r="DD33" s="632">
        <v>22774545</v>
      </c>
      <c r="DE33" s="655"/>
      <c r="DF33" s="655"/>
      <c r="DG33" s="655"/>
      <c r="DH33" s="655"/>
      <c r="DI33" s="655"/>
      <c r="DJ33" s="655"/>
      <c r="DK33" s="656"/>
      <c r="DL33" s="632">
        <v>16859636</v>
      </c>
      <c r="DM33" s="655"/>
      <c r="DN33" s="655"/>
      <c r="DO33" s="655"/>
      <c r="DP33" s="655"/>
      <c r="DQ33" s="655"/>
      <c r="DR33" s="655"/>
      <c r="DS33" s="655"/>
      <c r="DT33" s="655"/>
      <c r="DU33" s="655"/>
      <c r="DV33" s="656"/>
      <c r="DW33" s="628">
        <v>39.1</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10399098</v>
      </c>
      <c r="CS34" s="624"/>
      <c r="CT34" s="624"/>
      <c r="CU34" s="624"/>
      <c r="CV34" s="624"/>
      <c r="CW34" s="624"/>
      <c r="CX34" s="624"/>
      <c r="CY34" s="625"/>
      <c r="CZ34" s="657">
        <v>14.6</v>
      </c>
      <c r="DA34" s="658"/>
      <c r="DB34" s="658"/>
      <c r="DC34" s="659"/>
      <c r="DD34" s="632">
        <v>8893897</v>
      </c>
      <c r="DE34" s="624"/>
      <c r="DF34" s="624"/>
      <c r="DG34" s="624"/>
      <c r="DH34" s="624"/>
      <c r="DI34" s="624"/>
      <c r="DJ34" s="624"/>
      <c r="DK34" s="625"/>
      <c r="DL34" s="632">
        <v>8040316</v>
      </c>
      <c r="DM34" s="624"/>
      <c r="DN34" s="624"/>
      <c r="DO34" s="624"/>
      <c r="DP34" s="624"/>
      <c r="DQ34" s="624"/>
      <c r="DR34" s="624"/>
      <c r="DS34" s="624"/>
      <c r="DT34" s="624"/>
      <c r="DU34" s="624"/>
      <c r="DV34" s="625"/>
      <c r="DW34" s="628">
        <v>18.7</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3665169</v>
      </c>
      <c r="S35" s="624"/>
      <c r="T35" s="624"/>
      <c r="U35" s="624"/>
      <c r="V35" s="624"/>
      <c r="W35" s="624"/>
      <c r="X35" s="624"/>
      <c r="Y35" s="625"/>
      <c r="Z35" s="626">
        <v>4.9000000000000004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15363434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1277884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869494</v>
      </c>
      <c r="CS35" s="655"/>
      <c r="CT35" s="655"/>
      <c r="CU35" s="655"/>
      <c r="CV35" s="655"/>
      <c r="CW35" s="655"/>
      <c r="CX35" s="655"/>
      <c r="CY35" s="656"/>
      <c r="CZ35" s="657">
        <v>1.2</v>
      </c>
      <c r="DA35" s="658"/>
      <c r="DB35" s="658"/>
      <c r="DC35" s="659"/>
      <c r="DD35" s="632">
        <v>556639</v>
      </c>
      <c r="DE35" s="655"/>
      <c r="DF35" s="655"/>
      <c r="DG35" s="655"/>
      <c r="DH35" s="655"/>
      <c r="DI35" s="655"/>
      <c r="DJ35" s="655"/>
      <c r="DK35" s="656"/>
      <c r="DL35" s="632">
        <v>556639</v>
      </c>
      <c r="DM35" s="655"/>
      <c r="DN35" s="655"/>
      <c r="DO35" s="655"/>
      <c r="DP35" s="655"/>
      <c r="DQ35" s="655"/>
      <c r="DR35" s="655"/>
      <c r="DS35" s="655"/>
      <c r="DT35" s="655"/>
      <c r="DU35" s="655"/>
      <c r="DV35" s="656"/>
      <c r="DW35" s="628">
        <v>1.3</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74084640</v>
      </c>
      <c r="S36" s="696"/>
      <c r="T36" s="696"/>
      <c r="U36" s="696"/>
      <c r="V36" s="696"/>
      <c r="W36" s="696"/>
      <c r="X36" s="696"/>
      <c r="Y36" s="697"/>
      <c r="Z36" s="698">
        <v>100</v>
      </c>
      <c r="AA36" s="698"/>
      <c r="AB36" s="698"/>
      <c r="AC36" s="698"/>
      <c r="AD36" s="699">
        <v>39420440</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4798869</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64580</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6014259</v>
      </c>
      <c r="CS36" s="624"/>
      <c r="CT36" s="624"/>
      <c r="CU36" s="624"/>
      <c r="CV36" s="624"/>
      <c r="CW36" s="624"/>
      <c r="CX36" s="624"/>
      <c r="CY36" s="625"/>
      <c r="CZ36" s="657">
        <v>8.5</v>
      </c>
      <c r="DA36" s="658"/>
      <c r="DB36" s="658"/>
      <c r="DC36" s="659"/>
      <c r="DD36" s="632">
        <v>5416754</v>
      </c>
      <c r="DE36" s="624"/>
      <c r="DF36" s="624"/>
      <c r="DG36" s="624"/>
      <c r="DH36" s="624"/>
      <c r="DI36" s="624"/>
      <c r="DJ36" s="624"/>
      <c r="DK36" s="625"/>
      <c r="DL36" s="632">
        <v>3138261</v>
      </c>
      <c r="DM36" s="624"/>
      <c r="DN36" s="624"/>
      <c r="DO36" s="624"/>
      <c r="DP36" s="624"/>
      <c r="DQ36" s="624"/>
      <c r="DR36" s="624"/>
      <c r="DS36" s="624"/>
      <c r="DT36" s="624"/>
      <c r="DU36" s="624"/>
      <c r="DV36" s="625"/>
      <c r="DW36" s="628">
        <v>7.3</v>
      </c>
      <c r="DX36" s="653"/>
      <c r="DY36" s="653"/>
      <c r="DZ36" s="653"/>
      <c r="EA36" s="653"/>
      <c r="EB36" s="653"/>
      <c r="EC36" s="654"/>
    </row>
    <row r="37" spans="2:133" ht="11.25" customHeight="1">
      <c r="AQ37" s="702" t="s">
        <v>313</v>
      </c>
      <c r="AR37" s="703"/>
      <c r="AS37" s="703"/>
      <c r="AT37" s="703"/>
      <c r="AU37" s="703"/>
      <c r="AV37" s="703"/>
      <c r="AW37" s="703"/>
      <c r="AX37" s="703"/>
      <c r="AY37" s="704"/>
      <c r="AZ37" s="623">
        <v>2205915</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41094</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201515</v>
      </c>
      <c r="CS37" s="655"/>
      <c r="CT37" s="655"/>
      <c r="CU37" s="655"/>
      <c r="CV37" s="655"/>
      <c r="CW37" s="655"/>
      <c r="CX37" s="655"/>
      <c r="CY37" s="656"/>
      <c r="CZ37" s="657">
        <v>0.3</v>
      </c>
      <c r="DA37" s="658"/>
      <c r="DB37" s="658"/>
      <c r="DC37" s="659"/>
      <c r="DD37" s="632">
        <v>201515</v>
      </c>
      <c r="DE37" s="655"/>
      <c r="DF37" s="655"/>
      <c r="DG37" s="655"/>
      <c r="DH37" s="655"/>
      <c r="DI37" s="655"/>
      <c r="DJ37" s="655"/>
      <c r="DK37" s="656"/>
      <c r="DL37" s="632">
        <v>201515</v>
      </c>
      <c r="DM37" s="655"/>
      <c r="DN37" s="655"/>
      <c r="DO37" s="655"/>
      <c r="DP37" s="655"/>
      <c r="DQ37" s="655"/>
      <c r="DR37" s="655"/>
      <c r="DS37" s="655"/>
      <c r="DT37" s="655"/>
      <c r="DU37" s="655"/>
      <c r="DV37" s="656"/>
      <c r="DW37" s="628">
        <v>0.5</v>
      </c>
      <c r="DX37" s="653"/>
      <c r="DY37" s="653"/>
      <c r="DZ37" s="653"/>
      <c r="EA37" s="653"/>
      <c r="EB37" s="653"/>
      <c r="EC37" s="654"/>
    </row>
    <row r="38" spans="2:133" ht="11.25" customHeight="1">
      <c r="AQ38" s="702" t="s">
        <v>316</v>
      </c>
      <c r="AR38" s="703"/>
      <c r="AS38" s="703"/>
      <c r="AT38" s="703"/>
      <c r="AU38" s="703"/>
      <c r="AV38" s="703"/>
      <c r="AW38" s="703"/>
      <c r="AX38" s="703"/>
      <c r="AY38" s="704"/>
      <c r="AZ38" s="623">
        <v>128675</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68352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8229975</v>
      </c>
      <c r="CS38" s="624"/>
      <c r="CT38" s="624"/>
      <c r="CU38" s="624"/>
      <c r="CV38" s="624"/>
      <c r="CW38" s="624"/>
      <c r="CX38" s="624"/>
      <c r="CY38" s="625"/>
      <c r="CZ38" s="657">
        <v>11.6</v>
      </c>
      <c r="DA38" s="658"/>
      <c r="DB38" s="658"/>
      <c r="DC38" s="659"/>
      <c r="DD38" s="632">
        <v>7050564</v>
      </c>
      <c r="DE38" s="624"/>
      <c r="DF38" s="624"/>
      <c r="DG38" s="624"/>
      <c r="DH38" s="624"/>
      <c r="DI38" s="624"/>
      <c r="DJ38" s="624"/>
      <c r="DK38" s="625"/>
      <c r="DL38" s="632">
        <v>4891653</v>
      </c>
      <c r="DM38" s="624"/>
      <c r="DN38" s="624"/>
      <c r="DO38" s="624"/>
      <c r="DP38" s="624"/>
      <c r="DQ38" s="624"/>
      <c r="DR38" s="624"/>
      <c r="DS38" s="624"/>
      <c r="DT38" s="624"/>
      <c r="DU38" s="624"/>
      <c r="DV38" s="625"/>
      <c r="DW38" s="628">
        <v>11.4</v>
      </c>
      <c r="DX38" s="653"/>
      <c r="DY38" s="653"/>
      <c r="DZ38" s="653"/>
      <c r="EA38" s="653"/>
      <c r="EB38" s="653"/>
      <c r="EC38" s="654"/>
    </row>
    <row r="39" spans="2:133" ht="11.25" customHeight="1">
      <c r="AQ39" s="702" t="s">
        <v>319</v>
      </c>
      <c r="AR39" s="703"/>
      <c r="AS39" s="703"/>
      <c r="AT39" s="703"/>
      <c r="AU39" s="703"/>
      <c r="AV39" s="703"/>
      <c r="AW39" s="703"/>
      <c r="AX39" s="703"/>
      <c r="AY39" s="704"/>
      <c r="AZ39" s="623">
        <v>121472</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124646</v>
      </c>
      <c r="CS39" s="655"/>
      <c r="CT39" s="655"/>
      <c r="CU39" s="655"/>
      <c r="CV39" s="655"/>
      <c r="CW39" s="655"/>
      <c r="CX39" s="655"/>
      <c r="CY39" s="656"/>
      <c r="CZ39" s="657">
        <v>0.2</v>
      </c>
      <c r="DA39" s="658"/>
      <c r="DB39" s="658"/>
      <c r="DC39" s="659"/>
      <c r="DD39" s="632">
        <v>8379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3652102</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88</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4245398</v>
      </c>
      <c r="CS40" s="624"/>
      <c r="CT40" s="624"/>
      <c r="CU40" s="624"/>
      <c r="CV40" s="624"/>
      <c r="CW40" s="624"/>
      <c r="CX40" s="624"/>
      <c r="CY40" s="625"/>
      <c r="CZ40" s="657">
        <v>6</v>
      </c>
      <c r="DA40" s="658"/>
      <c r="DB40" s="658"/>
      <c r="DC40" s="659"/>
      <c r="DD40" s="632">
        <v>848312</v>
      </c>
      <c r="DE40" s="624"/>
      <c r="DF40" s="624"/>
      <c r="DG40" s="624"/>
      <c r="DH40" s="624"/>
      <c r="DI40" s="624"/>
      <c r="DJ40" s="624"/>
      <c r="DK40" s="625"/>
      <c r="DL40" s="632">
        <v>232767</v>
      </c>
      <c r="DM40" s="624"/>
      <c r="DN40" s="624"/>
      <c r="DO40" s="624"/>
      <c r="DP40" s="624"/>
      <c r="DQ40" s="624"/>
      <c r="DR40" s="624"/>
      <c r="DS40" s="624"/>
      <c r="DT40" s="624"/>
      <c r="DU40" s="624"/>
      <c r="DV40" s="625"/>
      <c r="DW40" s="628">
        <v>0.5</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4456401</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275</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5658187</v>
      </c>
      <c r="CS42" s="624"/>
      <c r="CT42" s="624"/>
      <c r="CU42" s="624"/>
      <c r="CV42" s="624"/>
      <c r="CW42" s="624"/>
      <c r="CX42" s="624"/>
      <c r="CY42" s="625"/>
      <c r="CZ42" s="657">
        <v>8</v>
      </c>
      <c r="DA42" s="706"/>
      <c r="DB42" s="706"/>
      <c r="DC42" s="707"/>
      <c r="DD42" s="632">
        <v>2304536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160203</v>
      </c>
      <c r="CS43" s="655"/>
      <c r="CT43" s="655"/>
      <c r="CU43" s="655"/>
      <c r="CV43" s="655"/>
      <c r="CW43" s="655"/>
      <c r="CX43" s="655"/>
      <c r="CY43" s="656"/>
      <c r="CZ43" s="657">
        <v>0.2</v>
      </c>
      <c r="DA43" s="658"/>
      <c r="DB43" s="658"/>
      <c r="DC43" s="659"/>
      <c r="DD43" s="632">
        <v>160203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5658187</v>
      </c>
      <c r="CS44" s="624"/>
      <c r="CT44" s="624"/>
      <c r="CU44" s="624"/>
      <c r="CV44" s="624"/>
      <c r="CW44" s="624"/>
      <c r="CX44" s="624"/>
      <c r="CY44" s="625"/>
      <c r="CZ44" s="657">
        <v>8</v>
      </c>
      <c r="DA44" s="706"/>
      <c r="DB44" s="706"/>
      <c r="DC44" s="707"/>
      <c r="DD44" s="632">
        <v>2304536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2023691</v>
      </c>
      <c r="CS45" s="655"/>
      <c r="CT45" s="655"/>
      <c r="CU45" s="655"/>
      <c r="CV45" s="655"/>
      <c r="CW45" s="655"/>
      <c r="CX45" s="655"/>
      <c r="CY45" s="656"/>
      <c r="CZ45" s="657">
        <v>2.8</v>
      </c>
      <c r="DA45" s="658"/>
      <c r="DB45" s="658"/>
      <c r="DC45" s="659"/>
      <c r="DD45" s="632">
        <v>180039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3622218</v>
      </c>
      <c r="CS46" s="624"/>
      <c r="CT46" s="624"/>
      <c r="CU46" s="624"/>
      <c r="CV46" s="624"/>
      <c r="CW46" s="624"/>
      <c r="CX46" s="624"/>
      <c r="CY46" s="625"/>
      <c r="CZ46" s="657">
        <v>5.0999999999999996</v>
      </c>
      <c r="DA46" s="706"/>
      <c r="DB46" s="706"/>
      <c r="DC46" s="707"/>
      <c r="DD46" s="632">
        <v>2118819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109</v>
      </c>
      <c r="CS47" s="655"/>
      <c r="CT47" s="655"/>
      <c r="CU47" s="655"/>
      <c r="CV47" s="655"/>
      <c r="CW47" s="655"/>
      <c r="CX47" s="655"/>
      <c r="CY47" s="656"/>
      <c r="CZ47" s="657" t="s">
        <v>109</v>
      </c>
      <c r="DA47" s="658"/>
      <c r="DB47" s="658"/>
      <c r="DC47" s="659"/>
      <c r="DD47" s="632" t="s">
        <v>109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71018135</v>
      </c>
      <c r="CS49" s="691"/>
      <c r="CT49" s="691"/>
      <c r="CU49" s="691"/>
      <c r="CV49" s="691"/>
      <c r="CW49" s="691"/>
      <c r="CX49" s="691"/>
      <c r="CY49" s="718"/>
      <c r="CZ49" s="719">
        <v>100</v>
      </c>
      <c r="DA49" s="720"/>
      <c r="DB49" s="720"/>
      <c r="DC49" s="721"/>
      <c r="DD49" s="722">
        <v>47554145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6" t="s">
        <v>341</v>
      </c>
      <c r="DK2" s="767"/>
      <c r="DL2" s="767"/>
      <c r="DM2" s="767"/>
      <c r="DN2" s="767"/>
      <c r="DO2" s="768"/>
      <c r="DP2" s="200"/>
      <c r="DQ2" s="766" t="s">
        <v>342</v>
      </c>
      <c r="DR2" s="767"/>
      <c r="DS2" s="767"/>
      <c r="DT2" s="767"/>
      <c r="DU2" s="767"/>
      <c r="DV2" s="767"/>
      <c r="DW2" s="767"/>
      <c r="DX2" s="767"/>
      <c r="DY2" s="767"/>
      <c r="DZ2" s="76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9" t="s">
        <v>343</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60" t="s">
        <v>345</v>
      </c>
      <c r="B5" s="761"/>
      <c r="C5" s="761"/>
      <c r="D5" s="761"/>
      <c r="E5" s="761"/>
      <c r="F5" s="761"/>
      <c r="G5" s="761"/>
      <c r="H5" s="761"/>
      <c r="I5" s="761"/>
      <c r="J5" s="761"/>
      <c r="K5" s="761"/>
      <c r="L5" s="761"/>
      <c r="M5" s="761"/>
      <c r="N5" s="761"/>
      <c r="O5" s="761"/>
      <c r="P5" s="762"/>
      <c r="Q5" s="735" t="s">
        <v>346</v>
      </c>
      <c r="R5" s="736"/>
      <c r="S5" s="736"/>
      <c r="T5" s="736"/>
      <c r="U5" s="737"/>
      <c r="V5" s="735" t="s">
        <v>347</v>
      </c>
      <c r="W5" s="736"/>
      <c r="X5" s="736"/>
      <c r="Y5" s="736"/>
      <c r="Z5" s="737"/>
      <c r="AA5" s="735" t="s">
        <v>348</v>
      </c>
      <c r="AB5" s="736"/>
      <c r="AC5" s="736"/>
      <c r="AD5" s="736"/>
      <c r="AE5" s="736"/>
      <c r="AF5" s="770"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60" t="s">
        <v>353</v>
      </c>
      <c r="BR5" s="761"/>
      <c r="BS5" s="761"/>
      <c r="BT5" s="761"/>
      <c r="BU5" s="761"/>
      <c r="BV5" s="761"/>
      <c r="BW5" s="761"/>
      <c r="BX5" s="761"/>
      <c r="BY5" s="761"/>
      <c r="BZ5" s="761"/>
      <c r="CA5" s="761"/>
      <c r="CB5" s="761"/>
      <c r="CC5" s="761"/>
      <c r="CD5" s="761"/>
      <c r="CE5" s="761"/>
      <c r="CF5" s="761"/>
      <c r="CG5" s="762"/>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3"/>
      <c r="B6" s="764"/>
      <c r="C6" s="764"/>
      <c r="D6" s="764"/>
      <c r="E6" s="764"/>
      <c r="F6" s="764"/>
      <c r="G6" s="764"/>
      <c r="H6" s="764"/>
      <c r="I6" s="764"/>
      <c r="J6" s="764"/>
      <c r="K6" s="764"/>
      <c r="L6" s="764"/>
      <c r="M6" s="764"/>
      <c r="N6" s="764"/>
      <c r="O6" s="764"/>
      <c r="P6" s="765"/>
      <c r="Q6" s="738"/>
      <c r="R6" s="739"/>
      <c r="S6" s="739"/>
      <c r="T6" s="739"/>
      <c r="U6" s="740"/>
      <c r="V6" s="738"/>
      <c r="W6" s="739"/>
      <c r="X6" s="739"/>
      <c r="Y6" s="739"/>
      <c r="Z6" s="740"/>
      <c r="AA6" s="738"/>
      <c r="AB6" s="739"/>
      <c r="AC6" s="739"/>
      <c r="AD6" s="739"/>
      <c r="AE6" s="739"/>
      <c r="AF6" s="771"/>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3"/>
      <c r="BR6" s="764"/>
      <c r="BS6" s="764"/>
      <c r="BT6" s="764"/>
      <c r="BU6" s="764"/>
      <c r="BV6" s="764"/>
      <c r="BW6" s="764"/>
      <c r="BX6" s="764"/>
      <c r="BY6" s="764"/>
      <c r="BZ6" s="764"/>
      <c r="CA6" s="764"/>
      <c r="CB6" s="764"/>
      <c r="CC6" s="764"/>
      <c r="CD6" s="764"/>
      <c r="CE6" s="764"/>
      <c r="CF6" s="764"/>
      <c r="CG6" s="765"/>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74175</v>
      </c>
      <c r="R7" s="753"/>
      <c r="S7" s="753"/>
      <c r="T7" s="753"/>
      <c r="U7" s="754"/>
      <c r="V7" s="755">
        <v>71111</v>
      </c>
      <c r="W7" s="753"/>
      <c r="X7" s="753"/>
      <c r="Y7" s="753"/>
      <c r="Z7" s="754"/>
      <c r="AA7" s="755">
        <v>3064</v>
      </c>
      <c r="AB7" s="753"/>
      <c r="AC7" s="753"/>
      <c r="AD7" s="753"/>
      <c r="AE7" s="756"/>
      <c r="AF7" s="757">
        <v>2720</v>
      </c>
      <c r="AG7" s="758"/>
      <c r="AH7" s="758"/>
      <c r="AI7" s="758"/>
      <c r="AJ7" s="759"/>
      <c r="AK7" s="794" t="s">
        <v>540</v>
      </c>
      <c r="AL7" s="795"/>
      <c r="AM7" s="795"/>
      <c r="AN7" s="795"/>
      <c r="AO7" s="795"/>
      <c r="AP7" s="795">
        <v>70807</v>
      </c>
      <c r="AQ7" s="795"/>
      <c r="AR7" s="795"/>
      <c r="AS7" s="795"/>
      <c r="AT7" s="795"/>
      <c r="AU7" s="796"/>
      <c r="AV7" s="796"/>
      <c r="AW7" s="796"/>
      <c r="AX7" s="796"/>
      <c r="AY7" s="797"/>
      <c r="AZ7" s="203"/>
      <c r="BA7" s="203"/>
      <c r="BB7" s="203"/>
      <c r="BC7" s="203"/>
      <c r="BD7" s="203"/>
      <c r="BE7" s="204"/>
      <c r="BF7" s="204"/>
      <c r="BG7" s="204"/>
      <c r="BH7" s="204"/>
      <c r="BI7" s="204"/>
      <c r="BJ7" s="204"/>
      <c r="BK7" s="204"/>
      <c r="BL7" s="204"/>
      <c r="BM7" s="204"/>
      <c r="BN7" s="204"/>
      <c r="BO7" s="204"/>
      <c r="BP7" s="204"/>
      <c r="BQ7" s="210">
        <v>1</v>
      </c>
      <c r="BR7" s="211"/>
      <c r="BS7" s="798" t="s">
        <v>551</v>
      </c>
      <c r="BT7" s="799"/>
      <c r="BU7" s="799"/>
      <c r="BV7" s="799"/>
      <c r="BW7" s="799"/>
      <c r="BX7" s="799"/>
      <c r="BY7" s="799"/>
      <c r="BZ7" s="799"/>
      <c r="CA7" s="799"/>
      <c r="CB7" s="799"/>
      <c r="CC7" s="799"/>
      <c r="CD7" s="799"/>
      <c r="CE7" s="799"/>
      <c r="CF7" s="799"/>
      <c r="CG7" s="800"/>
      <c r="CH7" s="791"/>
      <c r="CI7" s="792"/>
      <c r="CJ7" s="792"/>
      <c r="CK7" s="792"/>
      <c r="CL7" s="793"/>
      <c r="CM7" s="791">
        <v>8711</v>
      </c>
      <c r="CN7" s="792"/>
      <c r="CO7" s="792"/>
      <c r="CP7" s="792"/>
      <c r="CQ7" s="793"/>
      <c r="CR7" s="791">
        <v>5</v>
      </c>
      <c r="CS7" s="792"/>
      <c r="CT7" s="792"/>
      <c r="CU7" s="792"/>
      <c r="CV7" s="793"/>
      <c r="CW7" s="791">
        <v>41</v>
      </c>
      <c r="CX7" s="792"/>
      <c r="CY7" s="792"/>
      <c r="CZ7" s="792"/>
      <c r="DA7" s="793"/>
      <c r="DB7" s="791"/>
      <c r="DC7" s="792"/>
      <c r="DD7" s="792"/>
      <c r="DE7" s="792"/>
      <c r="DF7" s="793"/>
      <c r="DG7" s="791">
        <v>8689</v>
      </c>
      <c r="DH7" s="792"/>
      <c r="DI7" s="792"/>
      <c r="DJ7" s="792"/>
      <c r="DK7" s="793"/>
      <c r="DL7" s="791"/>
      <c r="DM7" s="792"/>
      <c r="DN7" s="792"/>
      <c r="DO7" s="792"/>
      <c r="DP7" s="793"/>
      <c r="DQ7" s="791"/>
      <c r="DR7" s="792"/>
      <c r="DS7" s="792"/>
      <c r="DT7" s="792"/>
      <c r="DU7" s="793"/>
      <c r="DV7" s="772"/>
      <c r="DW7" s="773"/>
      <c r="DX7" s="773"/>
      <c r="DY7" s="773"/>
      <c r="DZ7" s="774"/>
      <c r="EA7" s="205"/>
    </row>
    <row r="8" spans="1:131" s="206" customFormat="1" ht="26.25" customHeight="1">
      <c r="A8" s="212">
        <v>2</v>
      </c>
      <c r="B8" s="775" t="s">
        <v>363</v>
      </c>
      <c r="C8" s="776"/>
      <c r="D8" s="776"/>
      <c r="E8" s="776"/>
      <c r="F8" s="776"/>
      <c r="G8" s="776"/>
      <c r="H8" s="776"/>
      <c r="I8" s="776"/>
      <c r="J8" s="776"/>
      <c r="K8" s="776"/>
      <c r="L8" s="776"/>
      <c r="M8" s="776"/>
      <c r="N8" s="776"/>
      <c r="O8" s="776"/>
      <c r="P8" s="777"/>
      <c r="Q8" s="778">
        <v>183</v>
      </c>
      <c r="R8" s="779"/>
      <c r="S8" s="779"/>
      <c r="T8" s="779"/>
      <c r="U8" s="780"/>
      <c r="V8" s="781">
        <v>183</v>
      </c>
      <c r="W8" s="779"/>
      <c r="X8" s="779"/>
      <c r="Y8" s="779"/>
      <c r="Z8" s="780"/>
      <c r="AA8" s="781">
        <v>0</v>
      </c>
      <c r="AB8" s="779"/>
      <c r="AC8" s="779"/>
      <c r="AD8" s="779"/>
      <c r="AE8" s="782"/>
      <c r="AF8" s="783" t="s">
        <v>109</v>
      </c>
      <c r="AG8" s="779"/>
      <c r="AH8" s="779"/>
      <c r="AI8" s="779"/>
      <c r="AJ8" s="782"/>
      <c r="AK8" s="784">
        <v>183</v>
      </c>
      <c r="AL8" s="785"/>
      <c r="AM8" s="785"/>
      <c r="AN8" s="785"/>
      <c r="AO8" s="785"/>
      <c r="AP8" s="785">
        <v>0</v>
      </c>
      <c r="AQ8" s="785"/>
      <c r="AR8" s="785"/>
      <c r="AS8" s="785"/>
      <c r="AT8" s="785"/>
      <c r="AU8" s="786"/>
      <c r="AV8" s="786"/>
      <c r="AW8" s="786"/>
      <c r="AX8" s="786"/>
      <c r="AY8" s="787"/>
      <c r="AZ8" s="203"/>
      <c r="BA8" s="203"/>
      <c r="BB8" s="203"/>
      <c r="BC8" s="203"/>
      <c r="BD8" s="203"/>
      <c r="BE8" s="204"/>
      <c r="BF8" s="204"/>
      <c r="BG8" s="204"/>
      <c r="BH8" s="204"/>
      <c r="BI8" s="204"/>
      <c r="BJ8" s="204"/>
      <c r="BK8" s="204"/>
      <c r="BL8" s="204"/>
      <c r="BM8" s="204"/>
      <c r="BN8" s="204"/>
      <c r="BO8" s="204"/>
      <c r="BP8" s="204"/>
      <c r="BQ8" s="213">
        <v>2</v>
      </c>
      <c r="BR8" s="214"/>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5"/>
    </row>
    <row r="9" spans="1:131" s="206" customFormat="1" ht="26.25" customHeight="1">
      <c r="A9" s="212">
        <v>3</v>
      </c>
      <c r="B9" s="775" t="s">
        <v>364</v>
      </c>
      <c r="C9" s="776"/>
      <c r="D9" s="776"/>
      <c r="E9" s="776"/>
      <c r="F9" s="776"/>
      <c r="G9" s="776"/>
      <c r="H9" s="776"/>
      <c r="I9" s="776"/>
      <c r="J9" s="776"/>
      <c r="K9" s="776"/>
      <c r="L9" s="776"/>
      <c r="M9" s="776"/>
      <c r="N9" s="776"/>
      <c r="O9" s="776"/>
      <c r="P9" s="777"/>
      <c r="Q9" s="778">
        <v>153</v>
      </c>
      <c r="R9" s="779"/>
      <c r="S9" s="779"/>
      <c r="T9" s="779"/>
      <c r="U9" s="780"/>
      <c r="V9" s="781">
        <v>150</v>
      </c>
      <c r="W9" s="779"/>
      <c r="X9" s="779"/>
      <c r="Y9" s="779"/>
      <c r="Z9" s="780"/>
      <c r="AA9" s="781">
        <v>3</v>
      </c>
      <c r="AB9" s="779"/>
      <c r="AC9" s="779"/>
      <c r="AD9" s="779"/>
      <c r="AE9" s="782"/>
      <c r="AF9" s="783">
        <v>3</v>
      </c>
      <c r="AG9" s="779"/>
      <c r="AH9" s="779"/>
      <c r="AI9" s="779"/>
      <c r="AJ9" s="782"/>
      <c r="AK9" s="784">
        <v>128</v>
      </c>
      <c r="AL9" s="785"/>
      <c r="AM9" s="785"/>
      <c r="AN9" s="785"/>
      <c r="AO9" s="785"/>
      <c r="AP9" s="785">
        <v>55</v>
      </c>
      <c r="AQ9" s="785"/>
      <c r="AR9" s="785"/>
      <c r="AS9" s="785"/>
      <c r="AT9" s="785"/>
      <c r="AU9" s="786"/>
      <c r="AV9" s="786"/>
      <c r="AW9" s="786"/>
      <c r="AX9" s="786"/>
      <c r="AY9" s="787"/>
      <c r="AZ9" s="203"/>
      <c r="BA9" s="203"/>
      <c r="BB9" s="203"/>
      <c r="BC9" s="203"/>
      <c r="BD9" s="203"/>
      <c r="BE9" s="204"/>
      <c r="BF9" s="204"/>
      <c r="BG9" s="204"/>
      <c r="BH9" s="204"/>
      <c r="BI9" s="204"/>
      <c r="BJ9" s="204"/>
      <c r="BK9" s="204"/>
      <c r="BL9" s="204"/>
      <c r="BM9" s="204"/>
      <c r="BN9" s="204"/>
      <c r="BO9" s="204"/>
      <c r="BP9" s="204"/>
      <c r="BQ9" s="213">
        <v>3</v>
      </c>
      <c r="BR9" s="214"/>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5"/>
    </row>
    <row r="10" spans="1:131" s="206" customFormat="1" ht="26.25" customHeight="1">
      <c r="A10" s="212">
        <v>4</v>
      </c>
      <c r="B10" s="775"/>
      <c r="C10" s="776"/>
      <c r="D10" s="776"/>
      <c r="E10" s="776"/>
      <c r="F10" s="776"/>
      <c r="G10" s="776"/>
      <c r="H10" s="776"/>
      <c r="I10" s="776"/>
      <c r="J10" s="776"/>
      <c r="K10" s="776"/>
      <c r="L10" s="776"/>
      <c r="M10" s="776"/>
      <c r="N10" s="776"/>
      <c r="O10" s="776"/>
      <c r="P10" s="777"/>
      <c r="Q10" s="807"/>
      <c r="R10" s="808"/>
      <c r="S10" s="808"/>
      <c r="T10" s="808"/>
      <c r="U10" s="808"/>
      <c r="V10" s="808"/>
      <c r="W10" s="808"/>
      <c r="X10" s="808"/>
      <c r="Y10" s="808"/>
      <c r="Z10" s="808"/>
      <c r="AA10" s="808"/>
      <c r="AB10" s="808"/>
      <c r="AC10" s="808"/>
      <c r="AD10" s="808"/>
      <c r="AE10" s="781"/>
      <c r="AF10" s="783"/>
      <c r="AG10" s="779"/>
      <c r="AH10" s="779"/>
      <c r="AI10" s="779"/>
      <c r="AJ10" s="782"/>
      <c r="AK10" s="784"/>
      <c r="AL10" s="785"/>
      <c r="AM10" s="785"/>
      <c r="AN10" s="785"/>
      <c r="AO10" s="785"/>
      <c r="AP10" s="785"/>
      <c r="AQ10" s="785"/>
      <c r="AR10" s="785"/>
      <c r="AS10" s="785"/>
      <c r="AT10" s="785"/>
      <c r="AU10" s="786"/>
      <c r="AV10" s="786"/>
      <c r="AW10" s="786"/>
      <c r="AX10" s="786"/>
      <c r="AY10" s="787"/>
      <c r="AZ10" s="203"/>
      <c r="BA10" s="203"/>
      <c r="BB10" s="203"/>
      <c r="BC10" s="203"/>
      <c r="BD10" s="203"/>
      <c r="BE10" s="204"/>
      <c r="BF10" s="204"/>
      <c r="BG10" s="204"/>
      <c r="BH10" s="204"/>
      <c r="BI10" s="204"/>
      <c r="BJ10" s="204"/>
      <c r="BK10" s="204"/>
      <c r="BL10" s="204"/>
      <c r="BM10" s="204"/>
      <c r="BN10" s="204"/>
      <c r="BO10" s="204"/>
      <c r="BP10" s="204"/>
      <c r="BQ10" s="213">
        <v>4</v>
      </c>
      <c r="BR10" s="214"/>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5"/>
    </row>
    <row r="11" spans="1:131" s="206" customFormat="1" ht="26.25" customHeight="1">
      <c r="A11" s="212">
        <v>5</v>
      </c>
      <c r="B11" s="775"/>
      <c r="C11" s="776"/>
      <c r="D11" s="776"/>
      <c r="E11" s="776"/>
      <c r="F11" s="776"/>
      <c r="G11" s="776"/>
      <c r="H11" s="776"/>
      <c r="I11" s="776"/>
      <c r="J11" s="776"/>
      <c r="K11" s="776"/>
      <c r="L11" s="776"/>
      <c r="M11" s="776"/>
      <c r="N11" s="776"/>
      <c r="O11" s="776"/>
      <c r="P11" s="777"/>
      <c r="Q11" s="807"/>
      <c r="R11" s="808"/>
      <c r="S11" s="808"/>
      <c r="T11" s="808"/>
      <c r="U11" s="808"/>
      <c r="V11" s="808"/>
      <c r="W11" s="808"/>
      <c r="X11" s="808"/>
      <c r="Y11" s="808"/>
      <c r="Z11" s="808"/>
      <c r="AA11" s="808"/>
      <c r="AB11" s="808"/>
      <c r="AC11" s="808"/>
      <c r="AD11" s="808"/>
      <c r="AE11" s="781"/>
      <c r="AF11" s="783"/>
      <c r="AG11" s="779"/>
      <c r="AH11" s="779"/>
      <c r="AI11" s="779"/>
      <c r="AJ11" s="782"/>
      <c r="AK11" s="784"/>
      <c r="AL11" s="785"/>
      <c r="AM11" s="785"/>
      <c r="AN11" s="785"/>
      <c r="AO11" s="785"/>
      <c r="AP11" s="785"/>
      <c r="AQ11" s="785"/>
      <c r="AR11" s="785"/>
      <c r="AS11" s="785"/>
      <c r="AT11" s="785"/>
      <c r="AU11" s="786"/>
      <c r="AV11" s="786"/>
      <c r="AW11" s="786"/>
      <c r="AX11" s="786"/>
      <c r="AY11" s="787"/>
      <c r="AZ11" s="203"/>
      <c r="BA11" s="203"/>
      <c r="BB11" s="203"/>
      <c r="BC11" s="203"/>
      <c r="BD11" s="203"/>
      <c r="BE11" s="204"/>
      <c r="BF11" s="204"/>
      <c r="BG11" s="204"/>
      <c r="BH11" s="204"/>
      <c r="BI11" s="204"/>
      <c r="BJ11" s="204"/>
      <c r="BK11" s="204"/>
      <c r="BL11" s="204"/>
      <c r="BM11" s="204"/>
      <c r="BN11" s="204"/>
      <c r="BO11" s="204"/>
      <c r="BP11" s="204"/>
      <c r="BQ11" s="213">
        <v>5</v>
      </c>
      <c r="BR11" s="214"/>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5"/>
    </row>
    <row r="12" spans="1:131" s="206" customFormat="1" ht="26.25" customHeight="1">
      <c r="A12" s="212">
        <v>6</v>
      </c>
      <c r="B12" s="775"/>
      <c r="C12" s="776"/>
      <c r="D12" s="776"/>
      <c r="E12" s="776"/>
      <c r="F12" s="776"/>
      <c r="G12" s="776"/>
      <c r="H12" s="776"/>
      <c r="I12" s="776"/>
      <c r="J12" s="776"/>
      <c r="K12" s="776"/>
      <c r="L12" s="776"/>
      <c r="M12" s="776"/>
      <c r="N12" s="776"/>
      <c r="O12" s="776"/>
      <c r="P12" s="777"/>
      <c r="Q12" s="807"/>
      <c r="R12" s="808"/>
      <c r="S12" s="808"/>
      <c r="T12" s="808"/>
      <c r="U12" s="808"/>
      <c r="V12" s="808"/>
      <c r="W12" s="808"/>
      <c r="X12" s="808"/>
      <c r="Y12" s="808"/>
      <c r="Z12" s="808"/>
      <c r="AA12" s="808"/>
      <c r="AB12" s="808"/>
      <c r="AC12" s="808"/>
      <c r="AD12" s="808"/>
      <c r="AE12" s="781"/>
      <c r="AF12" s="783"/>
      <c r="AG12" s="779"/>
      <c r="AH12" s="779"/>
      <c r="AI12" s="779"/>
      <c r="AJ12" s="782"/>
      <c r="AK12" s="784"/>
      <c r="AL12" s="785"/>
      <c r="AM12" s="785"/>
      <c r="AN12" s="785"/>
      <c r="AO12" s="785"/>
      <c r="AP12" s="785"/>
      <c r="AQ12" s="785"/>
      <c r="AR12" s="785"/>
      <c r="AS12" s="785"/>
      <c r="AT12" s="785"/>
      <c r="AU12" s="786"/>
      <c r="AV12" s="786"/>
      <c r="AW12" s="786"/>
      <c r="AX12" s="786"/>
      <c r="AY12" s="787"/>
      <c r="AZ12" s="203"/>
      <c r="BA12" s="203"/>
      <c r="BB12" s="203"/>
      <c r="BC12" s="203"/>
      <c r="BD12" s="203"/>
      <c r="BE12" s="204"/>
      <c r="BF12" s="204"/>
      <c r="BG12" s="204"/>
      <c r="BH12" s="204"/>
      <c r="BI12" s="204"/>
      <c r="BJ12" s="204"/>
      <c r="BK12" s="204"/>
      <c r="BL12" s="204"/>
      <c r="BM12" s="204"/>
      <c r="BN12" s="204"/>
      <c r="BO12" s="204"/>
      <c r="BP12" s="204"/>
      <c r="BQ12" s="213">
        <v>6</v>
      </c>
      <c r="BR12" s="214"/>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5"/>
    </row>
    <row r="13" spans="1:131" s="206" customFormat="1" ht="26.25" customHeight="1">
      <c r="A13" s="212">
        <v>7</v>
      </c>
      <c r="B13" s="775"/>
      <c r="C13" s="776"/>
      <c r="D13" s="776"/>
      <c r="E13" s="776"/>
      <c r="F13" s="776"/>
      <c r="G13" s="776"/>
      <c r="H13" s="776"/>
      <c r="I13" s="776"/>
      <c r="J13" s="776"/>
      <c r="K13" s="776"/>
      <c r="L13" s="776"/>
      <c r="M13" s="776"/>
      <c r="N13" s="776"/>
      <c r="O13" s="776"/>
      <c r="P13" s="777"/>
      <c r="Q13" s="807"/>
      <c r="R13" s="808"/>
      <c r="S13" s="808"/>
      <c r="T13" s="808"/>
      <c r="U13" s="808"/>
      <c r="V13" s="808"/>
      <c r="W13" s="808"/>
      <c r="X13" s="808"/>
      <c r="Y13" s="808"/>
      <c r="Z13" s="808"/>
      <c r="AA13" s="808"/>
      <c r="AB13" s="808"/>
      <c r="AC13" s="808"/>
      <c r="AD13" s="808"/>
      <c r="AE13" s="781"/>
      <c r="AF13" s="783"/>
      <c r="AG13" s="779"/>
      <c r="AH13" s="779"/>
      <c r="AI13" s="779"/>
      <c r="AJ13" s="782"/>
      <c r="AK13" s="784"/>
      <c r="AL13" s="785"/>
      <c r="AM13" s="785"/>
      <c r="AN13" s="785"/>
      <c r="AO13" s="785"/>
      <c r="AP13" s="785"/>
      <c r="AQ13" s="785"/>
      <c r="AR13" s="785"/>
      <c r="AS13" s="785"/>
      <c r="AT13" s="785"/>
      <c r="AU13" s="786"/>
      <c r="AV13" s="786"/>
      <c r="AW13" s="786"/>
      <c r="AX13" s="786"/>
      <c r="AY13" s="787"/>
      <c r="AZ13" s="203"/>
      <c r="BA13" s="203"/>
      <c r="BB13" s="203"/>
      <c r="BC13" s="203"/>
      <c r="BD13" s="203"/>
      <c r="BE13" s="204"/>
      <c r="BF13" s="204"/>
      <c r="BG13" s="204"/>
      <c r="BH13" s="204"/>
      <c r="BI13" s="204"/>
      <c r="BJ13" s="204"/>
      <c r="BK13" s="204"/>
      <c r="BL13" s="204"/>
      <c r="BM13" s="204"/>
      <c r="BN13" s="204"/>
      <c r="BO13" s="204"/>
      <c r="BP13" s="204"/>
      <c r="BQ13" s="213">
        <v>7</v>
      </c>
      <c r="BR13" s="214"/>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5"/>
    </row>
    <row r="14" spans="1:131" s="206" customFormat="1" ht="26.25" customHeight="1">
      <c r="A14" s="212">
        <v>8</v>
      </c>
      <c r="B14" s="775"/>
      <c r="C14" s="776"/>
      <c r="D14" s="776"/>
      <c r="E14" s="776"/>
      <c r="F14" s="776"/>
      <c r="G14" s="776"/>
      <c r="H14" s="776"/>
      <c r="I14" s="776"/>
      <c r="J14" s="776"/>
      <c r="K14" s="776"/>
      <c r="L14" s="776"/>
      <c r="M14" s="776"/>
      <c r="N14" s="776"/>
      <c r="O14" s="776"/>
      <c r="P14" s="777"/>
      <c r="Q14" s="807"/>
      <c r="R14" s="808"/>
      <c r="S14" s="808"/>
      <c r="T14" s="808"/>
      <c r="U14" s="808"/>
      <c r="V14" s="808"/>
      <c r="W14" s="808"/>
      <c r="X14" s="808"/>
      <c r="Y14" s="808"/>
      <c r="Z14" s="808"/>
      <c r="AA14" s="808"/>
      <c r="AB14" s="808"/>
      <c r="AC14" s="808"/>
      <c r="AD14" s="808"/>
      <c r="AE14" s="781"/>
      <c r="AF14" s="783"/>
      <c r="AG14" s="779"/>
      <c r="AH14" s="779"/>
      <c r="AI14" s="779"/>
      <c r="AJ14" s="782"/>
      <c r="AK14" s="784"/>
      <c r="AL14" s="785"/>
      <c r="AM14" s="785"/>
      <c r="AN14" s="785"/>
      <c r="AO14" s="785"/>
      <c r="AP14" s="785"/>
      <c r="AQ14" s="785"/>
      <c r="AR14" s="785"/>
      <c r="AS14" s="785"/>
      <c r="AT14" s="785"/>
      <c r="AU14" s="786"/>
      <c r="AV14" s="786"/>
      <c r="AW14" s="786"/>
      <c r="AX14" s="786"/>
      <c r="AY14" s="787"/>
      <c r="AZ14" s="203"/>
      <c r="BA14" s="203"/>
      <c r="BB14" s="203"/>
      <c r="BC14" s="203"/>
      <c r="BD14" s="203"/>
      <c r="BE14" s="204"/>
      <c r="BF14" s="204"/>
      <c r="BG14" s="204"/>
      <c r="BH14" s="204"/>
      <c r="BI14" s="204"/>
      <c r="BJ14" s="204"/>
      <c r="BK14" s="204"/>
      <c r="BL14" s="204"/>
      <c r="BM14" s="204"/>
      <c r="BN14" s="204"/>
      <c r="BO14" s="204"/>
      <c r="BP14" s="204"/>
      <c r="BQ14" s="213">
        <v>8</v>
      </c>
      <c r="BR14" s="214"/>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5"/>
    </row>
    <row r="15" spans="1:131" s="206" customFormat="1" ht="26.25" customHeight="1">
      <c r="A15" s="212">
        <v>9</v>
      </c>
      <c r="B15" s="775"/>
      <c r="C15" s="776"/>
      <c r="D15" s="776"/>
      <c r="E15" s="776"/>
      <c r="F15" s="776"/>
      <c r="G15" s="776"/>
      <c r="H15" s="776"/>
      <c r="I15" s="776"/>
      <c r="J15" s="776"/>
      <c r="K15" s="776"/>
      <c r="L15" s="776"/>
      <c r="M15" s="776"/>
      <c r="N15" s="776"/>
      <c r="O15" s="776"/>
      <c r="P15" s="777"/>
      <c r="Q15" s="807"/>
      <c r="R15" s="808"/>
      <c r="S15" s="808"/>
      <c r="T15" s="808"/>
      <c r="U15" s="808"/>
      <c r="V15" s="808"/>
      <c r="W15" s="808"/>
      <c r="X15" s="808"/>
      <c r="Y15" s="808"/>
      <c r="Z15" s="808"/>
      <c r="AA15" s="808"/>
      <c r="AB15" s="808"/>
      <c r="AC15" s="808"/>
      <c r="AD15" s="808"/>
      <c r="AE15" s="781"/>
      <c r="AF15" s="783"/>
      <c r="AG15" s="779"/>
      <c r="AH15" s="779"/>
      <c r="AI15" s="779"/>
      <c r="AJ15" s="782"/>
      <c r="AK15" s="784"/>
      <c r="AL15" s="785"/>
      <c r="AM15" s="785"/>
      <c r="AN15" s="785"/>
      <c r="AO15" s="785"/>
      <c r="AP15" s="785"/>
      <c r="AQ15" s="785"/>
      <c r="AR15" s="785"/>
      <c r="AS15" s="785"/>
      <c r="AT15" s="785"/>
      <c r="AU15" s="786"/>
      <c r="AV15" s="786"/>
      <c r="AW15" s="786"/>
      <c r="AX15" s="786"/>
      <c r="AY15" s="787"/>
      <c r="AZ15" s="203"/>
      <c r="BA15" s="203"/>
      <c r="BB15" s="203"/>
      <c r="BC15" s="203"/>
      <c r="BD15" s="203"/>
      <c r="BE15" s="204"/>
      <c r="BF15" s="204"/>
      <c r="BG15" s="204"/>
      <c r="BH15" s="204"/>
      <c r="BI15" s="204"/>
      <c r="BJ15" s="204"/>
      <c r="BK15" s="204"/>
      <c r="BL15" s="204"/>
      <c r="BM15" s="204"/>
      <c r="BN15" s="204"/>
      <c r="BO15" s="204"/>
      <c r="BP15" s="204"/>
      <c r="BQ15" s="213">
        <v>9</v>
      </c>
      <c r="BR15" s="214"/>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5"/>
    </row>
    <row r="16" spans="1:131" s="206" customFormat="1" ht="26.25" customHeight="1">
      <c r="A16" s="212">
        <v>10</v>
      </c>
      <c r="B16" s="775"/>
      <c r="C16" s="776"/>
      <c r="D16" s="776"/>
      <c r="E16" s="776"/>
      <c r="F16" s="776"/>
      <c r="G16" s="776"/>
      <c r="H16" s="776"/>
      <c r="I16" s="776"/>
      <c r="J16" s="776"/>
      <c r="K16" s="776"/>
      <c r="L16" s="776"/>
      <c r="M16" s="776"/>
      <c r="N16" s="776"/>
      <c r="O16" s="776"/>
      <c r="P16" s="777"/>
      <c r="Q16" s="807"/>
      <c r="R16" s="808"/>
      <c r="S16" s="808"/>
      <c r="T16" s="808"/>
      <c r="U16" s="808"/>
      <c r="V16" s="808"/>
      <c r="W16" s="808"/>
      <c r="X16" s="808"/>
      <c r="Y16" s="808"/>
      <c r="Z16" s="808"/>
      <c r="AA16" s="808"/>
      <c r="AB16" s="808"/>
      <c r="AC16" s="808"/>
      <c r="AD16" s="808"/>
      <c r="AE16" s="781"/>
      <c r="AF16" s="783"/>
      <c r="AG16" s="779"/>
      <c r="AH16" s="779"/>
      <c r="AI16" s="779"/>
      <c r="AJ16" s="782"/>
      <c r="AK16" s="784"/>
      <c r="AL16" s="785"/>
      <c r="AM16" s="785"/>
      <c r="AN16" s="785"/>
      <c r="AO16" s="785"/>
      <c r="AP16" s="785"/>
      <c r="AQ16" s="785"/>
      <c r="AR16" s="785"/>
      <c r="AS16" s="785"/>
      <c r="AT16" s="785"/>
      <c r="AU16" s="786"/>
      <c r="AV16" s="786"/>
      <c r="AW16" s="786"/>
      <c r="AX16" s="786"/>
      <c r="AY16" s="787"/>
      <c r="AZ16" s="203"/>
      <c r="BA16" s="203"/>
      <c r="BB16" s="203"/>
      <c r="BC16" s="203"/>
      <c r="BD16" s="203"/>
      <c r="BE16" s="204"/>
      <c r="BF16" s="204"/>
      <c r="BG16" s="204"/>
      <c r="BH16" s="204"/>
      <c r="BI16" s="204"/>
      <c r="BJ16" s="204"/>
      <c r="BK16" s="204"/>
      <c r="BL16" s="204"/>
      <c r="BM16" s="204"/>
      <c r="BN16" s="204"/>
      <c r="BO16" s="204"/>
      <c r="BP16" s="204"/>
      <c r="BQ16" s="213">
        <v>10</v>
      </c>
      <c r="BR16" s="214"/>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5"/>
    </row>
    <row r="17" spans="1:131" s="206" customFormat="1" ht="26.25" customHeight="1">
      <c r="A17" s="212">
        <v>11</v>
      </c>
      <c r="B17" s="775"/>
      <c r="C17" s="776"/>
      <c r="D17" s="776"/>
      <c r="E17" s="776"/>
      <c r="F17" s="776"/>
      <c r="G17" s="776"/>
      <c r="H17" s="776"/>
      <c r="I17" s="776"/>
      <c r="J17" s="776"/>
      <c r="K17" s="776"/>
      <c r="L17" s="776"/>
      <c r="M17" s="776"/>
      <c r="N17" s="776"/>
      <c r="O17" s="776"/>
      <c r="P17" s="777"/>
      <c r="Q17" s="807"/>
      <c r="R17" s="808"/>
      <c r="S17" s="808"/>
      <c r="T17" s="808"/>
      <c r="U17" s="808"/>
      <c r="V17" s="808"/>
      <c r="W17" s="808"/>
      <c r="X17" s="808"/>
      <c r="Y17" s="808"/>
      <c r="Z17" s="808"/>
      <c r="AA17" s="808"/>
      <c r="AB17" s="808"/>
      <c r="AC17" s="808"/>
      <c r="AD17" s="808"/>
      <c r="AE17" s="781"/>
      <c r="AF17" s="783"/>
      <c r="AG17" s="779"/>
      <c r="AH17" s="779"/>
      <c r="AI17" s="779"/>
      <c r="AJ17" s="782"/>
      <c r="AK17" s="784"/>
      <c r="AL17" s="785"/>
      <c r="AM17" s="785"/>
      <c r="AN17" s="785"/>
      <c r="AO17" s="785"/>
      <c r="AP17" s="785"/>
      <c r="AQ17" s="785"/>
      <c r="AR17" s="785"/>
      <c r="AS17" s="785"/>
      <c r="AT17" s="785"/>
      <c r="AU17" s="786"/>
      <c r="AV17" s="786"/>
      <c r="AW17" s="786"/>
      <c r="AX17" s="786"/>
      <c r="AY17" s="787"/>
      <c r="AZ17" s="203"/>
      <c r="BA17" s="203"/>
      <c r="BB17" s="203"/>
      <c r="BC17" s="203"/>
      <c r="BD17" s="203"/>
      <c r="BE17" s="204"/>
      <c r="BF17" s="204"/>
      <c r="BG17" s="204"/>
      <c r="BH17" s="204"/>
      <c r="BI17" s="204"/>
      <c r="BJ17" s="204"/>
      <c r="BK17" s="204"/>
      <c r="BL17" s="204"/>
      <c r="BM17" s="204"/>
      <c r="BN17" s="204"/>
      <c r="BO17" s="204"/>
      <c r="BP17" s="204"/>
      <c r="BQ17" s="213">
        <v>11</v>
      </c>
      <c r="BR17" s="214"/>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5"/>
    </row>
    <row r="18" spans="1:131" s="206" customFormat="1" ht="26.25" customHeight="1">
      <c r="A18" s="212">
        <v>12</v>
      </c>
      <c r="B18" s="775"/>
      <c r="C18" s="776"/>
      <c r="D18" s="776"/>
      <c r="E18" s="776"/>
      <c r="F18" s="776"/>
      <c r="G18" s="776"/>
      <c r="H18" s="776"/>
      <c r="I18" s="776"/>
      <c r="J18" s="776"/>
      <c r="K18" s="776"/>
      <c r="L18" s="776"/>
      <c r="M18" s="776"/>
      <c r="N18" s="776"/>
      <c r="O18" s="776"/>
      <c r="P18" s="777"/>
      <c r="Q18" s="807"/>
      <c r="R18" s="808"/>
      <c r="S18" s="808"/>
      <c r="T18" s="808"/>
      <c r="U18" s="808"/>
      <c r="V18" s="808"/>
      <c r="W18" s="808"/>
      <c r="X18" s="808"/>
      <c r="Y18" s="808"/>
      <c r="Z18" s="808"/>
      <c r="AA18" s="808"/>
      <c r="AB18" s="808"/>
      <c r="AC18" s="808"/>
      <c r="AD18" s="808"/>
      <c r="AE18" s="781"/>
      <c r="AF18" s="783"/>
      <c r="AG18" s="779"/>
      <c r="AH18" s="779"/>
      <c r="AI18" s="779"/>
      <c r="AJ18" s="782"/>
      <c r="AK18" s="784"/>
      <c r="AL18" s="785"/>
      <c r="AM18" s="785"/>
      <c r="AN18" s="785"/>
      <c r="AO18" s="785"/>
      <c r="AP18" s="785"/>
      <c r="AQ18" s="785"/>
      <c r="AR18" s="785"/>
      <c r="AS18" s="785"/>
      <c r="AT18" s="785"/>
      <c r="AU18" s="786"/>
      <c r="AV18" s="786"/>
      <c r="AW18" s="786"/>
      <c r="AX18" s="786"/>
      <c r="AY18" s="787"/>
      <c r="AZ18" s="203"/>
      <c r="BA18" s="203"/>
      <c r="BB18" s="203"/>
      <c r="BC18" s="203"/>
      <c r="BD18" s="203"/>
      <c r="BE18" s="204"/>
      <c r="BF18" s="204"/>
      <c r="BG18" s="204"/>
      <c r="BH18" s="204"/>
      <c r="BI18" s="204"/>
      <c r="BJ18" s="204"/>
      <c r="BK18" s="204"/>
      <c r="BL18" s="204"/>
      <c r="BM18" s="204"/>
      <c r="BN18" s="204"/>
      <c r="BO18" s="204"/>
      <c r="BP18" s="204"/>
      <c r="BQ18" s="213">
        <v>12</v>
      </c>
      <c r="BR18" s="214"/>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5"/>
    </row>
    <row r="19" spans="1:131" s="206" customFormat="1" ht="26.25" customHeight="1">
      <c r="A19" s="212">
        <v>13</v>
      </c>
      <c r="B19" s="775"/>
      <c r="C19" s="776"/>
      <c r="D19" s="776"/>
      <c r="E19" s="776"/>
      <c r="F19" s="776"/>
      <c r="G19" s="776"/>
      <c r="H19" s="776"/>
      <c r="I19" s="776"/>
      <c r="J19" s="776"/>
      <c r="K19" s="776"/>
      <c r="L19" s="776"/>
      <c r="M19" s="776"/>
      <c r="N19" s="776"/>
      <c r="O19" s="776"/>
      <c r="P19" s="777"/>
      <c r="Q19" s="807"/>
      <c r="R19" s="808"/>
      <c r="S19" s="808"/>
      <c r="T19" s="808"/>
      <c r="U19" s="808"/>
      <c r="V19" s="808"/>
      <c r="W19" s="808"/>
      <c r="X19" s="808"/>
      <c r="Y19" s="808"/>
      <c r="Z19" s="808"/>
      <c r="AA19" s="808"/>
      <c r="AB19" s="808"/>
      <c r="AC19" s="808"/>
      <c r="AD19" s="808"/>
      <c r="AE19" s="781"/>
      <c r="AF19" s="783"/>
      <c r="AG19" s="779"/>
      <c r="AH19" s="779"/>
      <c r="AI19" s="779"/>
      <c r="AJ19" s="782"/>
      <c r="AK19" s="784"/>
      <c r="AL19" s="785"/>
      <c r="AM19" s="785"/>
      <c r="AN19" s="785"/>
      <c r="AO19" s="785"/>
      <c r="AP19" s="785"/>
      <c r="AQ19" s="785"/>
      <c r="AR19" s="785"/>
      <c r="AS19" s="785"/>
      <c r="AT19" s="785"/>
      <c r="AU19" s="786"/>
      <c r="AV19" s="786"/>
      <c r="AW19" s="786"/>
      <c r="AX19" s="786"/>
      <c r="AY19" s="787"/>
      <c r="AZ19" s="203"/>
      <c r="BA19" s="203"/>
      <c r="BB19" s="203"/>
      <c r="BC19" s="203"/>
      <c r="BD19" s="203"/>
      <c r="BE19" s="204"/>
      <c r="BF19" s="204"/>
      <c r="BG19" s="204"/>
      <c r="BH19" s="204"/>
      <c r="BI19" s="204"/>
      <c r="BJ19" s="204"/>
      <c r="BK19" s="204"/>
      <c r="BL19" s="204"/>
      <c r="BM19" s="204"/>
      <c r="BN19" s="204"/>
      <c r="BO19" s="204"/>
      <c r="BP19" s="204"/>
      <c r="BQ19" s="213">
        <v>13</v>
      </c>
      <c r="BR19" s="214"/>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5"/>
    </row>
    <row r="20" spans="1:131" s="206" customFormat="1" ht="26.25" customHeight="1">
      <c r="A20" s="212">
        <v>14</v>
      </c>
      <c r="B20" s="775"/>
      <c r="C20" s="776"/>
      <c r="D20" s="776"/>
      <c r="E20" s="776"/>
      <c r="F20" s="776"/>
      <c r="G20" s="776"/>
      <c r="H20" s="776"/>
      <c r="I20" s="776"/>
      <c r="J20" s="776"/>
      <c r="K20" s="776"/>
      <c r="L20" s="776"/>
      <c r="M20" s="776"/>
      <c r="N20" s="776"/>
      <c r="O20" s="776"/>
      <c r="P20" s="777"/>
      <c r="Q20" s="807"/>
      <c r="R20" s="808"/>
      <c r="S20" s="808"/>
      <c r="T20" s="808"/>
      <c r="U20" s="808"/>
      <c r="V20" s="808"/>
      <c r="W20" s="808"/>
      <c r="X20" s="808"/>
      <c r="Y20" s="808"/>
      <c r="Z20" s="808"/>
      <c r="AA20" s="808"/>
      <c r="AB20" s="808"/>
      <c r="AC20" s="808"/>
      <c r="AD20" s="808"/>
      <c r="AE20" s="781"/>
      <c r="AF20" s="783"/>
      <c r="AG20" s="779"/>
      <c r="AH20" s="779"/>
      <c r="AI20" s="779"/>
      <c r="AJ20" s="782"/>
      <c r="AK20" s="784"/>
      <c r="AL20" s="785"/>
      <c r="AM20" s="785"/>
      <c r="AN20" s="785"/>
      <c r="AO20" s="785"/>
      <c r="AP20" s="785"/>
      <c r="AQ20" s="785"/>
      <c r="AR20" s="785"/>
      <c r="AS20" s="785"/>
      <c r="AT20" s="785"/>
      <c r="AU20" s="786"/>
      <c r="AV20" s="786"/>
      <c r="AW20" s="786"/>
      <c r="AX20" s="786"/>
      <c r="AY20" s="787"/>
      <c r="AZ20" s="203"/>
      <c r="BA20" s="203"/>
      <c r="BB20" s="203"/>
      <c r="BC20" s="203"/>
      <c r="BD20" s="203"/>
      <c r="BE20" s="204"/>
      <c r="BF20" s="204"/>
      <c r="BG20" s="204"/>
      <c r="BH20" s="204"/>
      <c r="BI20" s="204"/>
      <c r="BJ20" s="204"/>
      <c r="BK20" s="204"/>
      <c r="BL20" s="204"/>
      <c r="BM20" s="204"/>
      <c r="BN20" s="204"/>
      <c r="BO20" s="204"/>
      <c r="BP20" s="204"/>
      <c r="BQ20" s="213">
        <v>14</v>
      </c>
      <c r="BR20" s="214"/>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5"/>
    </row>
    <row r="21" spans="1:131" s="206" customFormat="1" ht="26.25" customHeight="1" thickBot="1">
      <c r="A21" s="212">
        <v>15</v>
      </c>
      <c r="B21" s="775"/>
      <c r="C21" s="776"/>
      <c r="D21" s="776"/>
      <c r="E21" s="776"/>
      <c r="F21" s="776"/>
      <c r="G21" s="776"/>
      <c r="H21" s="776"/>
      <c r="I21" s="776"/>
      <c r="J21" s="776"/>
      <c r="K21" s="776"/>
      <c r="L21" s="776"/>
      <c r="M21" s="776"/>
      <c r="N21" s="776"/>
      <c r="O21" s="776"/>
      <c r="P21" s="777"/>
      <c r="Q21" s="807"/>
      <c r="R21" s="808"/>
      <c r="S21" s="808"/>
      <c r="T21" s="808"/>
      <c r="U21" s="808"/>
      <c r="V21" s="808"/>
      <c r="W21" s="808"/>
      <c r="X21" s="808"/>
      <c r="Y21" s="808"/>
      <c r="Z21" s="808"/>
      <c r="AA21" s="808"/>
      <c r="AB21" s="808"/>
      <c r="AC21" s="808"/>
      <c r="AD21" s="808"/>
      <c r="AE21" s="781"/>
      <c r="AF21" s="783"/>
      <c r="AG21" s="779"/>
      <c r="AH21" s="779"/>
      <c r="AI21" s="779"/>
      <c r="AJ21" s="782"/>
      <c r="AK21" s="784"/>
      <c r="AL21" s="785"/>
      <c r="AM21" s="785"/>
      <c r="AN21" s="785"/>
      <c r="AO21" s="785"/>
      <c r="AP21" s="785"/>
      <c r="AQ21" s="785"/>
      <c r="AR21" s="785"/>
      <c r="AS21" s="785"/>
      <c r="AT21" s="785"/>
      <c r="AU21" s="786"/>
      <c r="AV21" s="786"/>
      <c r="AW21" s="786"/>
      <c r="AX21" s="786"/>
      <c r="AY21" s="787"/>
      <c r="AZ21" s="203"/>
      <c r="BA21" s="203"/>
      <c r="BB21" s="203"/>
      <c r="BC21" s="203"/>
      <c r="BD21" s="203"/>
      <c r="BE21" s="204"/>
      <c r="BF21" s="204"/>
      <c r="BG21" s="204"/>
      <c r="BH21" s="204"/>
      <c r="BI21" s="204"/>
      <c r="BJ21" s="204"/>
      <c r="BK21" s="204"/>
      <c r="BL21" s="204"/>
      <c r="BM21" s="204"/>
      <c r="BN21" s="204"/>
      <c r="BO21" s="204"/>
      <c r="BP21" s="204"/>
      <c r="BQ21" s="213">
        <v>15</v>
      </c>
      <c r="BR21" s="214"/>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5"/>
    </row>
    <row r="22" spans="1:131" s="206" customFormat="1" ht="26.25" customHeight="1">
      <c r="A22" s="212">
        <v>16</v>
      </c>
      <c r="B22" s="775"/>
      <c r="C22" s="776"/>
      <c r="D22" s="776"/>
      <c r="E22" s="776"/>
      <c r="F22" s="776"/>
      <c r="G22" s="776"/>
      <c r="H22" s="776"/>
      <c r="I22" s="776"/>
      <c r="J22" s="776"/>
      <c r="K22" s="776"/>
      <c r="L22" s="776"/>
      <c r="M22" s="776"/>
      <c r="N22" s="776"/>
      <c r="O22" s="776"/>
      <c r="P22" s="777"/>
      <c r="Q22" s="809"/>
      <c r="R22" s="810"/>
      <c r="S22" s="810"/>
      <c r="T22" s="810"/>
      <c r="U22" s="810"/>
      <c r="V22" s="810"/>
      <c r="W22" s="810"/>
      <c r="X22" s="810"/>
      <c r="Y22" s="810"/>
      <c r="Z22" s="810"/>
      <c r="AA22" s="810"/>
      <c r="AB22" s="810"/>
      <c r="AC22" s="810"/>
      <c r="AD22" s="810"/>
      <c r="AE22" s="811"/>
      <c r="AF22" s="783"/>
      <c r="AG22" s="779"/>
      <c r="AH22" s="779"/>
      <c r="AI22" s="779"/>
      <c r="AJ22" s="782"/>
      <c r="AK22" s="824"/>
      <c r="AL22" s="825"/>
      <c r="AM22" s="825"/>
      <c r="AN22" s="825"/>
      <c r="AO22" s="825"/>
      <c r="AP22" s="825"/>
      <c r="AQ22" s="825"/>
      <c r="AR22" s="825"/>
      <c r="AS22" s="825"/>
      <c r="AT22" s="825"/>
      <c r="AU22" s="826"/>
      <c r="AV22" s="826"/>
      <c r="AW22" s="826"/>
      <c r="AX22" s="826"/>
      <c r="AY22" s="827"/>
      <c r="AZ22" s="828" t="s">
        <v>365</v>
      </c>
      <c r="BA22" s="828"/>
      <c r="BB22" s="828"/>
      <c r="BC22" s="828"/>
      <c r="BD22" s="829"/>
      <c r="BE22" s="204"/>
      <c r="BF22" s="204"/>
      <c r="BG22" s="204"/>
      <c r="BH22" s="204"/>
      <c r="BI22" s="204"/>
      <c r="BJ22" s="204"/>
      <c r="BK22" s="204"/>
      <c r="BL22" s="204"/>
      <c r="BM22" s="204"/>
      <c r="BN22" s="204"/>
      <c r="BO22" s="204"/>
      <c r="BP22" s="204"/>
      <c r="BQ22" s="213">
        <v>16</v>
      </c>
      <c r="BR22" s="214"/>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5"/>
    </row>
    <row r="23" spans="1:131" s="206" customFormat="1" ht="26.25" customHeight="1" thickBot="1">
      <c r="A23" s="215" t="s">
        <v>366</v>
      </c>
      <c r="B23" s="812" t="s">
        <v>367</v>
      </c>
      <c r="C23" s="813"/>
      <c r="D23" s="813"/>
      <c r="E23" s="813"/>
      <c r="F23" s="813"/>
      <c r="G23" s="813"/>
      <c r="H23" s="813"/>
      <c r="I23" s="813"/>
      <c r="J23" s="813"/>
      <c r="K23" s="813"/>
      <c r="L23" s="813"/>
      <c r="M23" s="813"/>
      <c r="N23" s="813"/>
      <c r="O23" s="813"/>
      <c r="P23" s="814"/>
      <c r="Q23" s="815">
        <v>74200</v>
      </c>
      <c r="R23" s="816"/>
      <c r="S23" s="816"/>
      <c r="T23" s="816"/>
      <c r="U23" s="816"/>
      <c r="V23" s="816">
        <v>71134</v>
      </c>
      <c r="W23" s="816"/>
      <c r="X23" s="816"/>
      <c r="Y23" s="816"/>
      <c r="Z23" s="816"/>
      <c r="AA23" s="816">
        <v>3067</v>
      </c>
      <c r="AB23" s="816"/>
      <c r="AC23" s="816"/>
      <c r="AD23" s="816"/>
      <c r="AE23" s="817"/>
      <c r="AF23" s="818">
        <v>2722</v>
      </c>
      <c r="AG23" s="816"/>
      <c r="AH23" s="816"/>
      <c r="AI23" s="816"/>
      <c r="AJ23" s="819"/>
      <c r="AK23" s="820"/>
      <c r="AL23" s="821"/>
      <c r="AM23" s="821"/>
      <c r="AN23" s="821"/>
      <c r="AO23" s="821"/>
      <c r="AP23" s="816">
        <v>70862</v>
      </c>
      <c r="AQ23" s="816"/>
      <c r="AR23" s="816"/>
      <c r="AS23" s="816"/>
      <c r="AT23" s="816"/>
      <c r="AU23" s="822"/>
      <c r="AV23" s="822"/>
      <c r="AW23" s="822"/>
      <c r="AX23" s="822"/>
      <c r="AY23" s="823"/>
      <c r="AZ23" s="831" t="s">
        <v>109</v>
      </c>
      <c r="BA23" s="832"/>
      <c r="BB23" s="832"/>
      <c r="BC23" s="832"/>
      <c r="BD23" s="833"/>
      <c r="BE23" s="204"/>
      <c r="BF23" s="204"/>
      <c r="BG23" s="204"/>
      <c r="BH23" s="204"/>
      <c r="BI23" s="204"/>
      <c r="BJ23" s="204"/>
      <c r="BK23" s="204"/>
      <c r="BL23" s="204"/>
      <c r="BM23" s="204"/>
      <c r="BN23" s="204"/>
      <c r="BO23" s="204"/>
      <c r="BP23" s="204"/>
      <c r="BQ23" s="213">
        <v>17</v>
      </c>
      <c r="BR23" s="214"/>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5"/>
    </row>
    <row r="24" spans="1:131" s="206" customFormat="1" ht="26.25" customHeight="1">
      <c r="A24" s="830" t="s">
        <v>368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03"/>
      <c r="BA24" s="203"/>
      <c r="BB24" s="203"/>
      <c r="BC24" s="203"/>
      <c r="BD24" s="203"/>
      <c r="BE24" s="204"/>
      <c r="BF24" s="204"/>
      <c r="BG24" s="204"/>
      <c r="BH24" s="204"/>
      <c r="BI24" s="204"/>
      <c r="BJ24" s="204"/>
      <c r="BK24" s="204"/>
      <c r="BL24" s="204"/>
      <c r="BM24" s="204"/>
      <c r="BN24" s="204"/>
      <c r="BO24" s="204"/>
      <c r="BP24" s="204"/>
      <c r="BQ24" s="213">
        <v>18</v>
      </c>
      <c r="BR24" s="214"/>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5"/>
    </row>
    <row r="25" spans="1:131" s="198"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3"/>
      <c r="BK25" s="203"/>
      <c r="BL25" s="203"/>
      <c r="BM25" s="203"/>
      <c r="BN25" s="203"/>
      <c r="BO25" s="216"/>
      <c r="BP25" s="216"/>
      <c r="BQ25" s="213">
        <v>19</v>
      </c>
      <c r="BR25" s="214"/>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7"/>
    </row>
    <row r="26" spans="1:131" s="198" customFormat="1" ht="26.25" customHeight="1">
      <c r="A26" s="760" t="s">
        <v>345</v>
      </c>
      <c r="B26" s="761"/>
      <c r="C26" s="761"/>
      <c r="D26" s="761"/>
      <c r="E26" s="761"/>
      <c r="F26" s="761"/>
      <c r="G26" s="761"/>
      <c r="H26" s="761"/>
      <c r="I26" s="761"/>
      <c r="J26" s="761"/>
      <c r="K26" s="761"/>
      <c r="L26" s="761"/>
      <c r="M26" s="761"/>
      <c r="N26" s="761"/>
      <c r="O26" s="761"/>
      <c r="P26" s="762"/>
      <c r="Q26" s="735" t="s">
        <v>370</v>
      </c>
      <c r="R26" s="736"/>
      <c r="S26" s="736"/>
      <c r="T26" s="736"/>
      <c r="U26" s="737"/>
      <c r="V26" s="735" t="s">
        <v>371</v>
      </c>
      <c r="W26" s="736"/>
      <c r="X26" s="736"/>
      <c r="Y26" s="736"/>
      <c r="Z26" s="737"/>
      <c r="AA26" s="735" t="s">
        <v>372</v>
      </c>
      <c r="AB26" s="736"/>
      <c r="AC26" s="736"/>
      <c r="AD26" s="736"/>
      <c r="AE26" s="736"/>
      <c r="AF26" s="834" t="s">
        <v>373</v>
      </c>
      <c r="AG26" s="835"/>
      <c r="AH26" s="835"/>
      <c r="AI26" s="835"/>
      <c r="AJ26" s="836"/>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7"/>
    </row>
    <row r="27" spans="1:131" s="198" customFormat="1" ht="26.25" customHeight="1" thickBot="1">
      <c r="A27" s="763"/>
      <c r="B27" s="764"/>
      <c r="C27" s="764"/>
      <c r="D27" s="764"/>
      <c r="E27" s="764"/>
      <c r="F27" s="764"/>
      <c r="G27" s="764"/>
      <c r="H27" s="764"/>
      <c r="I27" s="764"/>
      <c r="J27" s="764"/>
      <c r="K27" s="764"/>
      <c r="L27" s="764"/>
      <c r="M27" s="764"/>
      <c r="N27" s="764"/>
      <c r="O27" s="764"/>
      <c r="P27" s="765"/>
      <c r="Q27" s="738"/>
      <c r="R27" s="739"/>
      <c r="S27" s="739"/>
      <c r="T27" s="739"/>
      <c r="U27" s="740"/>
      <c r="V27" s="738"/>
      <c r="W27" s="739"/>
      <c r="X27" s="739"/>
      <c r="Y27" s="739"/>
      <c r="Z27" s="740"/>
      <c r="AA27" s="738"/>
      <c r="AB27" s="739"/>
      <c r="AC27" s="739"/>
      <c r="AD27" s="739"/>
      <c r="AE27" s="739"/>
      <c r="AF27" s="837"/>
      <c r="AG27" s="838"/>
      <c r="AH27" s="838"/>
      <c r="AI27" s="838"/>
      <c r="AJ27" s="839"/>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4">
        <v>33832</v>
      </c>
      <c r="R28" s="845"/>
      <c r="S28" s="845"/>
      <c r="T28" s="845"/>
      <c r="U28" s="845"/>
      <c r="V28" s="845">
        <v>32554</v>
      </c>
      <c r="W28" s="845"/>
      <c r="X28" s="845"/>
      <c r="Y28" s="845"/>
      <c r="Z28" s="845"/>
      <c r="AA28" s="845">
        <v>1278</v>
      </c>
      <c r="AB28" s="845"/>
      <c r="AC28" s="845"/>
      <c r="AD28" s="845"/>
      <c r="AE28" s="846"/>
      <c r="AF28" s="847">
        <v>1278</v>
      </c>
      <c r="AG28" s="845"/>
      <c r="AH28" s="845"/>
      <c r="AI28" s="845"/>
      <c r="AJ28" s="848"/>
      <c r="AK28" s="849">
        <v>3651</v>
      </c>
      <c r="AL28" s="840"/>
      <c r="AM28" s="840"/>
      <c r="AN28" s="840"/>
      <c r="AO28" s="840"/>
      <c r="AP28" s="840" t="s">
        <v>498</v>
      </c>
      <c r="AQ28" s="840"/>
      <c r="AR28" s="840"/>
      <c r="AS28" s="840"/>
      <c r="AT28" s="840"/>
      <c r="AU28" s="840" t="s">
        <v>498</v>
      </c>
      <c r="AV28" s="840"/>
      <c r="AW28" s="840"/>
      <c r="AX28" s="840"/>
      <c r="AY28" s="840"/>
      <c r="AZ28" s="841" t="s">
        <v>498</v>
      </c>
      <c r="BA28" s="841"/>
      <c r="BB28" s="841"/>
      <c r="BC28" s="841"/>
      <c r="BD28" s="841"/>
      <c r="BE28" s="842"/>
      <c r="BF28" s="842"/>
      <c r="BG28" s="842"/>
      <c r="BH28" s="842"/>
      <c r="BI28" s="843"/>
      <c r="BJ28" s="203"/>
      <c r="BK28" s="203"/>
      <c r="BL28" s="203"/>
      <c r="BM28" s="203"/>
      <c r="BN28" s="203"/>
      <c r="BO28" s="216"/>
      <c r="BP28" s="216"/>
      <c r="BQ28" s="213">
        <v>22</v>
      </c>
      <c r="BR28" s="214"/>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7"/>
    </row>
    <row r="29" spans="1:131" s="198" customFormat="1" ht="26.25" customHeight="1">
      <c r="A29" s="217">
        <v>2</v>
      </c>
      <c r="B29" s="775" t="s">
        <v>379</v>
      </c>
      <c r="C29" s="776"/>
      <c r="D29" s="776"/>
      <c r="E29" s="776"/>
      <c r="F29" s="776"/>
      <c r="G29" s="776"/>
      <c r="H29" s="776"/>
      <c r="I29" s="776"/>
      <c r="J29" s="776"/>
      <c r="K29" s="776"/>
      <c r="L29" s="776"/>
      <c r="M29" s="776"/>
      <c r="N29" s="776"/>
      <c r="O29" s="776"/>
      <c r="P29" s="777"/>
      <c r="Q29" s="807">
        <v>2359</v>
      </c>
      <c r="R29" s="808"/>
      <c r="S29" s="808"/>
      <c r="T29" s="808"/>
      <c r="U29" s="808"/>
      <c r="V29" s="808">
        <v>2333</v>
      </c>
      <c r="W29" s="808"/>
      <c r="X29" s="808"/>
      <c r="Y29" s="808"/>
      <c r="Z29" s="808"/>
      <c r="AA29" s="808">
        <v>26</v>
      </c>
      <c r="AB29" s="808"/>
      <c r="AC29" s="808"/>
      <c r="AD29" s="808"/>
      <c r="AE29" s="781"/>
      <c r="AF29" s="783">
        <v>26</v>
      </c>
      <c r="AG29" s="779"/>
      <c r="AH29" s="779"/>
      <c r="AI29" s="779"/>
      <c r="AJ29" s="782"/>
      <c r="AK29" s="852">
        <v>475</v>
      </c>
      <c r="AL29" s="853"/>
      <c r="AM29" s="853"/>
      <c r="AN29" s="853"/>
      <c r="AO29" s="853"/>
      <c r="AP29" s="853" t="s">
        <v>498</v>
      </c>
      <c r="AQ29" s="853"/>
      <c r="AR29" s="853"/>
      <c r="AS29" s="853"/>
      <c r="AT29" s="853"/>
      <c r="AU29" s="853" t="s">
        <v>498</v>
      </c>
      <c r="AV29" s="853"/>
      <c r="AW29" s="853"/>
      <c r="AX29" s="853"/>
      <c r="AY29" s="853"/>
      <c r="AZ29" s="854" t="s">
        <v>498</v>
      </c>
      <c r="BA29" s="854"/>
      <c r="BB29" s="854"/>
      <c r="BC29" s="854"/>
      <c r="BD29" s="854"/>
      <c r="BE29" s="850"/>
      <c r="BF29" s="850"/>
      <c r="BG29" s="850"/>
      <c r="BH29" s="850"/>
      <c r="BI29" s="851"/>
      <c r="BJ29" s="203"/>
      <c r="BK29" s="203"/>
      <c r="BL29" s="203"/>
      <c r="BM29" s="203"/>
      <c r="BN29" s="203"/>
      <c r="BO29" s="216"/>
      <c r="BP29" s="216"/>
      <c r="BQ29" s="213">
        <v>23</v>
      </c>
      <c r="BR29" s="214"/>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7"/>
    </row>
    <row r="30" spans="1:131" s="198" customFormat="1" ht="26.25" customHeight="1">
      <c r="A30" s="217">
        <v>3</v>
      </c>
      <c r="B30" s="775" t="s">
        <v>380</v>
      </c>
      <c r="C30" s="776"/>
      <c r="D30" s="776"/>
      <c r="E30" s="776"/>
      <c r="F30" s="776"/>
      <c r="G30" s="776"/>
      <c r="H30" s="776"/>
      <c r="I30" s="776"/>
      <c r="J30" s="776"/>
      <c r="K30" s="776"/>
      <c r="L30" s="776"/>
      <c r="M30" s="776"/>
      <c r="N30" s="776"/>
      <c r="O30" s="776"/>
      <c r="P30" s="777"/>
      <c r="Q30" s="807">
        <v>15094</v>
      </c>
      <c r="R30" s="808"/>
      <c r="S30" s="808"/>
      <c r="T30" s="808"/>
      <c r="U30" s="808"/>
      <c r="V30" s="808">
        <v>14703</v>
      </c>
      <c r="W30" s="808"/>
      <c r="X30" s="808"/>
      <c r="Y30" s="808"/>
      <c r="Z30" s="808"/>
      <c r="AA30" s="808">
        <v>391</v>
      </c>
      <c r="AB30" s="808"/>
      <c r="AC30" s="808"/>
      <c r="AD30" s="808"/>
      <c r="AE30" s="781"/>
      <c r="AF30" s="783">
        <v>391</v>
      </c>
      <c r="AG30" s="779"/>
      <c r="AH30" s="779"/>
      <c r="AI30" s="779"/>
      <c r="AJ30" s="782"/>
      <c r="AK30" s="852">
        <v>2299</v>
      </c>
      <c r="AL30" s="853"/>
      <c r="AM30" s="853"/>
      <c r="AN30" s="853"/>
      <c r="AO30" s="853"/>
      <c r="AP30" s="853" t="s">
        <v>498</v>
      </c>
      <c r="AQ30" s="853"/>
      <c r="AR30" s="853"/>
      <c r="AS30" s="853"/>
      <c r="AT30" s="853"/>
      <c r="AU30" s="853" t="s">
        <v>498</v>
      </c>
      <c r="AV30" s="853"/>
      <c r="AW30" s="853"/>
      <c r="AX30" s="853"/>
      <c r="AY30" s="853"/>
      <c r="AZ30" s="854" t="s">
        <v>498</v>
      </c>
      <c r="BA30" s="854"/>
      <c r="BB30" s="854"/>
      <c r="BC30" s="854"/>
      <c r="BD30" s="854"/>
      <c r="BE30" s="850"/>
      <c r="BF30" s="850"/>
      <c r="BG30" s="850"/>
      <c r="BH30" s="850"/>
      <c r="BI30" s="851"/>
      <c r="BJ30" s="203"/>
      <c r="BK30" s="203"/>
      <c r="BL30" s="203"/>
      <c r="BM30" s="203"/>
      <c r="BN30" s="203"/>
      <c r="BO30" s="216"/>
      <c r="BP30" s="216"/>
      <c r="BQ30" s="213">
        <v>24</v>
      </c>
      <c r="BR30" s="214"/>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7"/>
    </row>
    <row r="31" spans="1:131" s="198" customFormat="1" ht="26.25" customHeight="1">
      <c r="A31" s="217">
        <v>4</v>
      </c>
      <c r="B31" s="775" t="s">
        <v>381</v>
      </c>
      <c r="C31" s="776"/>
      <c r="D31" s="776"/>
      <c r="E31" s="776"/>
      <c r="F31" s="776"/>
      <c r="G31" s="776"/>
      <c r="H31" s="776"/>
      <c r="I31" s="776"/>
      <c r="J31" s="776"/>
      <c r="K31" s="776"/>
      <c r="L31" s="776"/>
      <c r="M31" s="776"/>
      <c r="N31" s="776"/>
      <c r="O31" s="776"/>
      <c r="P31" s="777"/>
      <c r="Q31" s="807">
        <v>7659</v>
      </c>
      <c r="R31" s="808"/>
      <c r="S31" s="808"/>
      <c r="T31" s="808"/>
      <c r="U31" s="808"/>
      <c r="V31" s="808">
        <v>7610</v>
      </c>
      <c r="W31" s="808"/>
      <c r="X31" s="808"/>
      <c r="Y31" s="808"/>
      <c r="Z31" s="808"/>
      <c r="AA31" s="808">
        <v>48</v>
      </c>
      <c r="AB31" s="808"/>
      <c r="AC31" s="808"/>
      <c r="AD31" s="808"/>
      <c r="AE31" s="781"/>
      <c r="AF31" s="783">
        <v>1033</v>
      </c>
      <c r="AG31" s="779"/>
      <c r="AH31" s="779"/>
      <c r="AI31" s="779"/>
      <c r="AJ31" s="782"/>
      <c r="AK31" s="852">
        <v>872</v>
      </c>
      <c r="AL31" s="853"/>
      <c r="AM31" s="853"/>
      <c r="AN31" s="853"/>
      <c r="AO31" s="853"/>
      <c r="AP31" s="853">
        <v>8677</v>
      </c>
      <c r="AQ31" s="853"/>
      <c r="AR31" s="853"/>
      <c r="AS31" s="853"/>
      <c r="AT31" s="853"/>
      <c r="AU31" s="853">
        <v>8677</v>
      </c>
      <c r="AV31" s="853"/>
      <c r="AW31" s="853"/>
      <c r="AX31" s="853"/>
      <c r="AY31" s="853"/>
      <c r="AZ31" s="854" t="s">
        <v>498</v>
      </c>
      <c r="BA31" s="854"/>
      <c r="BB31" s="854"/>
      <c r="BC31" s="854"/>
      <c r="BD31" s="854"/>
      <c r="BE31" s="850" t="s">
        <v>382</v>
      </c>
      <c r="BF31" s="850"/>
      <c r="BG31" s="850"/>
      <c r="BH31" s="850"/>
      <c r="BI31" s="851"/>
      <c r="BJ31" s="203"/>
      <c r="BK31" s="203"/>
      <c r="BL31" s="203"/>
      <c r="BM31" s="203"/>
      <c r="BN31" s="203"/>
      <c r="BO31" s="216"/>
      <c r="BP31" s="216"/>
      <c r="BQ31" s="213">
        <v>25</v>
      </c>
      <c r="BR31" s="214"/>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7"/>
    </row>
    <row r="32" spans="1:131" s="198" customFormat="1" ht="26.25" customHeight="1">
      <c r="A32" s="217">
        <v>5</v>
      </c>
      <c r="B32" s="775" t="s">
        <v>383</v>
      </c>
      <c r="C32" s="776"/>
      <c r="D32" s="776"/>
      <c r="E32" s="776"/>
      <c r="F32" s="776"/>
      <c r="G32" s="776"/>
      <c r="H32" s="776"/>
      <c r="I32" s="776"/>
      <c r="J32" s="776"/>
      <c r="K32" s="776"/>
      <c r="L32" s="776"/>
      <c r="M32" s="776"/>
      <c r="N32" s="776"/>
      <c r="O32" s="776"/>
      <c r="P32" s="777"/>
      <c r="Q32" s="807">
        <v>4446</v>
      </c>
      <c r="R32" s="808"/>
      <c r="S32" s="808"/>
      <c r="T32" s="808"/>
      <c r="U32" s="808"/>
      <c r="V32" s="808">
        <v>3914</v>
      </c>
      <c r="W32" s="808"/>
      <c r="X32" s="808"/>
      <c r="Y32" s="808"/>
      <c r="Z32" s="808"/>
      <c r="AA32" s="808">
        <v>531</v>
      </c>
      <c r="AB32" s="808"/>
      <c r="AC32" s="808"/>
      <c r="AD32" s="808"/>
      <c r="AE32" s="781"/>
      <c r="AF32" s="783">
        <v>4055</v>
      </c>
      <c r="AG32" s="779"/>
      <c r="AH32" s="779"/>
      <c r="AI32" s="779"/>
      <c r="AJ32" s="782"/>
      <c r="AK32" s="852">
        <v>18</v>
      </c>
      <c r="AL32" s="853"/>
      <c r="AM32" s="853"/>
      <c r="AN32" s="853"/>
      <c r="AO32" s="853"/>
      <c r="AP32" s="853">
        <v>6647</v>
      </c>
      <c r="AQ32" s="853"/>
      <c r="AR32" s="853"/>
      <c r="AS32" s="853"/>
      <c r="AT32" s="853"/>
      <c r="AU32" s="853">
        <v>1323</v>
      </c>
      <c r="AV32" s="853"/>
      <c r="AW32" s="853"/>
      <c r="AX32" s="853"/>
      <c r="AY32" s="853"/>
      <c r="AZ32" s="854" t="s">
        <v>498</v>
      </c>
      <c r="BA32" s="854"/>
      <c r="BB32" s="854"/>
      <c r="BC32" s="854"/>
      <c r="BD32" s="854"/>
      <c r="BE32" s="850" t="s">
        <v>382</v>
      </c>
      <c r="BF32" s="850"/>
      <c r="BG32" s="850"/>
      <c r="BH32" s="850"/>
      <c r="BI32" s="851"/>
      <c r="BJ32" s="203"/>
      <c r="BK32" s="203"/>
      <c r="BL32" s="203"/>
      <c r="BM32" s="203"/>
      <c r="BN32" s="203"/>
      <c r="BO32" s="216"/>
      <c r="BP32" s="216"/>
      <c r="BQ32" s="213">
        <v>26</v>
      </c>
      <c r="BR32" s="214"/>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7"/>
    </row>
    <row r="33" spans="1:131" s="198" customFormat="1" ht="26.25" customHeight="1">
      <c r="A33" s="217">
        <v>6</v>
      </c>
      <c r="B33" s="775" t="s">
        <v>384</v>
      </c>
      <c r="C33" s="776"/>
      <c r="D33" s="776"/>
      <c r="E33" s="776"/>
      <c r="F33" s="776"/>
      <c r="G33" s="776"/>
      <c r="H33" s="776"/>
      <c r="I33" s="776"/>
      <c r="J33" s="776"/>
      <c r="K33" s="776"/>
      <c r="L33" s="776"/>
      <c r="M33" s="776"/>
      <c r="N33" s="776"/>
      <c r="O33" s="776"/>
      <c r="P33" s="777"/>
      <c r="Q33" s="807">
        <v>4782</v>
      </c>
      <c r="R33" s="808"/>
      <c r="S33" s="808"/>
      <c r="T33" s="808"/>
      <c r="U33" s="808"/>
      <c r="V33" s="808">
        <v>4169</v>
      </c>
      <c r="W33" s="808"/>
      <c r="X33" s="808"/>
      <c r="Y33" s="808"/>
      <c r="Z33" s="808"/>
      <c r="AA33" s="808">
        <v>613</v>
      </c>
      <c r="AB33" s="808"/>
      <c r="AC33" s="808"/>
      <c r="AD33" s="808"/>
      <c r="AE33" s="781"/>
      <c r="AF33" s="783" t="s">
        <v>109</v>
      </c>
      <c r="AG33" s="779"/>
      <c r="AH33" s="779"/>
      <c r="AI33" s="779"/>
      <c r="AJ33" s="782"/>
      <c r="AK33" s="852">
        <v>2002</v>
      </c>
      <c r="AL33" s="853"/>
      <c r="AM33" s="853"/>
      <c r="AN33" s="853"/>
      <c r="AO33" s="853"/>
      <c r="AP33" s="853">
        <v>39366</v>
      </c>
      <c r="AQ33" s="853"/>
      <c r="AR33" s="853"/>
      <c r="AS33" s="853"/>
      <c r="AT33" s="853"/>
      <c r="AU33" s="853">
        <v>21651</v>
      </c>
      <c r="AV33" s="853"/>
      <c r="AW33" s="853"/>
      <c r="AX33" s="853"/>
      <c r="AY33" s="853"/>
      <c r="AZ33" s="854" t="s">
        <v>498</v>
      </c>
      <c r="BA33" s="854"/>
      <c r="BB33" s="854"/>
      <c r="BC33" s="854"/>
      <c r="BD33" s="854"/>
      <c r="BE33" s="850" t="s">
        <v>382</v>
      </c>
      <c r="BF33" s="850"/>
      <c r="BG33" s="850"/>
      <c r="BH33" s="850"/>
      <c r="BI33" s="851"/>
      <c r="BJ33" s="203"/>
      <c r="BK33" s="203"/>
      <c r="BL33" s="203"/>
      <c r="BM33" s="203"/>
      <c r="BN33" s="203"/>
      <c r="BO33" s="216"/>
      <c r="BP33" s="216"/>
      <c r="BQ33" s="213">
        <v>27</v>
      </c>
      <c r="BR33" s="214"/>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7"/>
    </row>
    <row r="34" spans="1:131" s="198" customFormat="1" ht="26.25" customHeight="1">
      <c r="A34" s="217">
        <v>7</v>
      </c>
      <c r="B34" s="775" t="s">
        <v>385</v>
      </c>
      <c r="C34" s="776"/>
      <c r="D34" s="776"/>
      <c r="E34" s="776"/>
      <c r="F34" s="776"/>
      <c r="G34" s="776"/>
      <c r="H34" s="776"/>
      <c r="I34" s="776"/>
      <c r="J34" s="776"/>
      <c r="K34" s="776"/>
      <c r="L34" s="776"/>
      <c r="M34" s="776"/>
      <c r="N34" s="776"/>
      <c r="O34" s="776"/>
      <c r="P34" s="777"/>
      <c r="Q34" s="807">
        <v>264</v>
      </c>
      <c r="R34" s="808"/>
      <c r="S34" s="808"/>
      <c r="T34" s="808"/>
      <c r="U34" s="808"/>
      <c r="V34" s="808">
        <v>253</v>
      </c>
      <c r="W34" s="808"/>
      <c r="X34" s="808"/>
      <c r="Y34" s="808"/>
      <c r="Z34" s="808"/>
      <c r="AA34" s="808">
        <v>11</v>
      </c>
      <c r="AB34" s="808"/>
      <c r="AC34" s="808"/>
      <c r="AD34" s="808"/>
      <c r="AE34" s="781"/>
      <c r="AF34" s="783" t="s">
        <v>109</v>
      </c>
      <c r="AG34" s="779"/>
      <c r="AH34" s="779"/>
      <c r="AI34" s="779"/>
      <c r="AJ34" s="782"/>
      <c r="AK34" s="852">
        <v>228</v>
      </c>
      <c r="AL34" s="853"/>
      <c r="AM34" s="853"/>
      <c r="AN34" s="853"/>
      <c r="AO34" s="853"/>
      <c r="AP34" s="853">
        <v>1163</v>
      </c>
      <c r="AQ34" s="853"/>
      <c r="AR34" s="853"/>
      <c r="AS34" s="853"/>
      <c r="AT34" s="853"/>
      <c r="AU34" s="853">
        <v>1035</v>
      </c>
      <c r="AV34" s="853"/>
      <c r="AW34" s="853"/>
      <c r="AX34" s="853"/>
      <c r="AY34" s="853"/>
      <c r="AZ34" s="854" t="s">
        <v>498</v>
      </c>
      <c r="BA34" s="854"/>
      <c r="BB34" s="854"/>
      <c r="BC34" s="854"/>
      <c r="BD34" s="854"/>
      <c r="BE34" s="850" t="s">
        <v>386</v>
      </c>
      <c r="BF34" s="850"/>
      <c r="BG34" s="850"/>
      <c r="BH34" s="850"/>
      <c r="BI34" s="851"/>
      <c r="BJ34" s="203"/>
      <c r="BK34" s="203"/>
      <c r="BL34" s="203"/>
      <c r="BM34" s="203"/>
      <c r="BN34" s="203"/>
      <c r="BO34" s="216"/>
      <c r="BP34" s="216"/>
      <c r="BQ34" s="213">
        <v>28</v>
      </c>
      <c r="BR34" s="214"/>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7"/>
    </row>
    <row r="35" spans="1:131" s="198" customFormat="1" ht="26.25" customHeight="1">
      <c r="A35" s="217">
        <v>8</v>
      </c>
      <c r="B35" s="775"/>
      <c r="C35" s="776"/>
      <c r="D35" s="776"/>
      <c r="E35" s="776"/>
      <c r="F35" s="776"/>
      <c r="G35" s="776"/>
      <c r="H35" s="776"/>
      <c r="I35" s="776"/>
      <c r="J35" s="776"/>
      <c r="K35" s="776"/>
      <c r="L35" s="776"/>
      <c r="M35" s="776"/>
      <c r="N35" s="776"/>
      <c r="O35" s="776"/>
      <c r="P35" s="777"/>
      <c r="Q35" s="807"/>
      <c r="R35" s="808"/>
      <c r="S35" s="808"/>
      <c r="T35" s="808"/>
      <c r="U35" s="808"/>
      <c r="V35" s="808"/>
      <c r="W35" s="808"/>
      <c r="X35" s="808"/>
      <c r="Y35" s="808"/>
      <c r="Z35" s="808"/>
      <c r="AA35" s="808"/>
      <c r="AB35" s="808"/>
      <c r="AC35" s="808"/>
      <c r="AD35" s="808"/>
      <c r="AE35" s="781"/>
      <c r="AF35" s="783"/>
      <c r="AG35" s="779"/>
      <c r="AH35" s="779"/>
      <c r="AI35" s="779"/>
      <c r="AJ35" s="782"/>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03"/>
      <c r="BK35" s="203"/>
      <c r="BL35" s="203"/>
      <c r="BM35" s="203"/>
      <c r="BN35" s="203"/>
      <c r="BO35" s="216"/>
      <c r="BP35" s="216"/>
      <c r="BQ35" s="213">
        <v>29</v>
      </c>
      <c r="BR35" s="214"/>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7"/>
    </row>
    <row r="36" spans="1:131" s="198" customFormat="1" ht="26.25" customHeight="1">
      <c r="A36" s="217">
        <v>9</v>
      </c>
      <c r="B36" s="775"/>
      <c r="C36" s="776"/>
      <c r="D36" s="776"/>
      <c r="E36" s="776"/>
      <c r="F36" s="776"/>
      <c r="G36" s="776"/>
      <c r="H36" s="776"/>
      <c r="I36" s="776"/>
      <c r="J36" s="776"/>
      <c r="K36" s="776"/>
      <c r="L36" s="776"/>
      <c r="M36" s="776"/>
      <c r="N36" s="776"/>
      <c r="O36" s="776"/>
      <c r="P36" s="777"/>
      <c r="Q36" s="807"/>
      <c r="R36" s="808"/>
      <c r="S36" s="808"/>
      <c r="T36" s="808"/>
      <c r="U36" s="808"/>
      <c r="V36" s="808"/>
      <c r="W36" s="808"/>
      <c r="X36" s="808"/>
      <c r="Y36" s="808"/>
      <c r="Z36" s="808"/>
      <c r="AA36" s="808"/>
      <c r="AB36" s="808"/>
      <c r="AC36" s="808"/>
      <c r="AD36" s="808"/>
      <c r="AE36" s="781"/>
      <c r="AF36" s="783"/>
      <c r="AG36" s="779"/>
      <c r="AH36" s="779"/>
      <c r="AI36" s="779"/>
      <c r="AJ36" s="782"/>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03"/>
      <c r="BK36" s="203"/>
      <c r="BL36" s="203"/>
      <c r="BM36" s="203"/>
      <c r="BN36" s="203"/>
      <c r="BO36" s="216"/>
      <c r="BP36" s="216"/>
      <c r="BQ36" s="213">
        <v>30</v>
      </c>
      <c r="BR36" s="214"/>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7"/>
    </row>
    <row r="37" spans="1:131" s="198" customFormat="1" ht="26.25" customHeight="1">
      <c r="A37" s="217">
        <v>10</v>
      </c>
      <c r="B37" s="775"/>
      <c r="C37" s="776"/>
      <c r="D37" s="776"/>
      <c r="E37" s="776"/>
      <c r="F37" s="776"/>
      <c r="G37" s="776"/>
      <c r="H37" s="776"/>
      <c r="I37" s="776"/>
      <c r="J37" s="776"/>
      <c r="K37" s="776"/>
      <c r="L37" s="776"/>
      <c r="M37" s="776"/>
      <c r="N37" s="776"/>
      <c r="O37" s="776"/>
      <c r="P37" s="777"/>
      <c r="Q37" s="807"/>
      <c r="R37" s="808"/>
      <c r="S37" s="808"/>
      <c r="T37" s="808"/>
      <c r="U37" s="808"/>
      <c r="V37" s="808"/>
      <c r="W37" s="808"/>
      <c r="X37" s="808"/>
      <c r="Y37" s="808"/>
      <c r="Z37" s="808"/>
      <c r="AA37" s="808"/>
      <c r="AB37" s="808"/>
      <c r="AC37" s="808"/>
      <c r="AD37" s="808"/>
      <c r="AE37" s="781"/>
      <c r="AF37" s="783"/>
      <c r="AG37" s="779"/>
      <c r="AH37" s="779"/>
      <c r="AI37" s="779"/>
      <c r="AJ37" s="782"/>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03"/>
      <c r="BK37" s="203"/>
      <c r="BL37" s="203"/>
      <c r="BM37" s="203"/>
      <c r="BN37" s="203"/>
      <c r="BO37" s="216"/>
      <c r="BP37" s="216"/>
      <c r="BQ37" s="213">
        <v>31</v>
      </c>
      <c r="BR37" s="214"/>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7"/>
    </row>
    <row r="38" spans="1:131" s="198" customFormat="1" ht="26.25" customHeight="1">
      <c r="A38" s="217">
        <v>11</v>
      </c>
      <c r="B38" s="775"/>
      <c r="C38" s="776"/>
      <c r="D38" s="776"/>
      <c r="E38" s="776"/>
      <c r="F38" s="776"/>
      <c r="G38" s="776"/>
      <c r="H38" s="776"/>
      <c r="I38" s="776"/>
      <c r="J38" s="776"/>
      <c r="K38" s="776"/>
      <c r="L38" s="776"/>
      <c r="M38" s="776"/>
      <c r="N38" s="776"/>
      <c r="O38" s="776"/>
      <c r="P38" s="777"/>
      <c r="Q38" s="807"/>
      <c r="R38" s="808"/>
      <c r="S38" s="808"/>
      <c r="T38" s="808"/>
      <c r="U38" s="808"/>
      <c r="V38" s="808"/>
      <c r="W38" s="808"/>
      <c r="X38" s="808"/>
      <c r="Y38" s="808"/>
      <c r="Z38" s="808"/>
      <c r="AA38" s="808"/>
      <c r="AB38" s="808"/>
      <c r="AC38" s="808"/>
      <c r="AD38" s="808"/>
      <c r="AE38" s="781"/>
      <c r="AF38" s="783"/>
      <c r="AG38" s="779"/>
      <c r="AH38" s="779"/>
      <c r="AI38" s="779"/>
      <c r="AJ38" s="782"/>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03"/>
      <c r="BK38" s="203"/>
      <c r="BL38" s="203"/>
      <c r="BM38" s="203"/>
      <c r="BN38" s="203"/>
      <c r="BO38" s="216"/>
      <c r="BP38" s="216"/>
      <c r="BQ38" s="213">
        <v>32</v>
      </c>
      <c r="BR38" s="214"/>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7"/>
    </row>
    <row r="39" spans="1:131" s="198" customFormat="1" ht="26.25" customHeight="1">
      <c r="A39" s="217">
        <v>12</v>
      </c>
      <c r="B39" s="775"/>
      <c r="C39" s="776"/>
      <c r="D39" s="776"/>
      <c r="E39" s="776"/>
      <c r="F39" s="776"/>
      <c r="G39" s="776"/>
      <c r="H39" s="776"/>
      <c r="I39" s="776"/>
      <c r="J39" s="776"/>
      <c r="K39" s="776"/>
      <c r="L39" s="776"/>
      <c r="M39" s="776"/>
      <c r="N39" s="776"/>
      <c r="O39" s="776"/>
      <c r="P39" s="777"/>
      <c r="Q39" s="807"/>
      <c r="R39" s="808"/>
      <c r="S39" s="808"/>
      <c r="T39" s="808"/>
      <c r="U39" s="808"/>
      <c r="V39" s="808"/>
      <c r="W39" s="808"/>
      <c r="X39" s="808"/>
      <c r="Y39" s="808"/>
      <c r="Z39" s="808"/>
      <c r="AA39" s="808"/>
      <c r="AB39" s="808"/>
      <c r="AC39" s="808"/>
      <c r="AD39" s="808"/>
      <c r="AE39" s="781"/>
      <c r="AF39" s="783"/>
      <c r="AG39" s="779"/>
      <c r="AH39" s="779"/>
      <c r="AI39" s="779"/>
      <c r="AJ39" s="782"/>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03"/>
      <c r="BK39" s="203"/>
      <c r="BL39" s="203"/>
      <c r="BM39" s="203"/>
      <c r="BN39" s="203"/>
      <c r="BO39" s="216"/>
      <c r="BP39" s="216"/>
      <c r="BQ39" s="213">
        <v>33</v>
      </c>
      <c r="BR39" s="214"/>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7"/>
    </row>
    <row r="40" spans="1:131" s="198" customFormat="1" ht="26.25" customHeight="1">
      <c r="A40" s="212">
        <v>13</v>
      </c>
      <c r="B40" s="775"/>
      <c r="C40" s="776"/>
      <c r="D40" s="776"/>
      <c r="E40" s="776"/>
      <c r="F40" s="776"/>
      <c r="G40" s="776"/>
      <c r="H40" s="776"/>
      <c r="I40" s="776"/>
      <c r="J40" s="776"/>
      <c r="K40" s="776"/>
      <c r="L40" s="776"/>
      <c r="M40" s="776"/>
      <c r="N40" s="776"/>
      <c r="O40" s="776"/>
      <c r="P40" s="777"/>
      <c r="Q40" s="807"/>
      <c r="R40" s="808"/>
      <c r="S40" s="808"/>
      <c r="T40" s="808"/>
      <c r="U40" s="808"/>
      <c r="V40" s="808"/>
      <c r="W40" s="808"/>
      <c r="X40" s="808"/>
      <c r="Y40" s="808"/>
      <c r="Z40" s="808"/>
      <c r="AA40" s="808"/>
      <c r="AB40" s="808"/>
      <c r="AC40" s="808"/>
      <c r="AD40" s="808"/>
      <c r="AE40" s="781"/>
      <c r="AF40" s="783"/>
      <c r="AG40" s="779"/>
      <c r="AH40" s="779"/>
      <c r="AI40" s="779"/>
      <c r="AJ40" s="782"/>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03"/>
      <c r="BK40" s="203"/>
      <c r="BL40" s="203"/>
      <c r="BM40" s="203"/>
      <c r="BN40" s="203"/>
      <c r="BO40" s="216"/>
      <c r="BP40" s="216"/>
      <c r="BQ40" s="213">
        <v>34</v>
      </c>
      <c r="BR40" s="214"/>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7"/>
    </row>
    <row r="41" spans="1:131" s="198" customFormat="1" ht="26.25" customHeight="1">
      <c r="A41" s="212">
        <v>14</v>
      </c>
      <c r="B41" s="775"/>
      <c r="C41" s="776"/>
      <c r="D41" s="776"/>
      <c r="E41" s="776"/>
      <c r="F41" s="776"/>
      <c r="G41" s="776"/>
      <c r="H41" s="776"/>
      <c r="I41" s="776"/>
      <c r="J41" s="776"/>
      <c r="K41" s="776"/>
      <c r="L41" s="776"/>
      <c r="M41" s="776"/>
      <c r="N41" s="776"/>
      <c r="O41" s="776"/>
      <c r="P41" s="777"/>
      <c r="Q41" s="807"/>
      <c r="R41" s="808"/>
      <c r="S41" s="808"/>
      <c r="T41" s="808"/>
      <c r="U41" s="808"/>
      <c r="V41" s="808"/>
      <c r="W41" s="808"/>
      <c r="X41" s="808"/>
      <c r="Y41" s="808"/>
      <c r="Z41" s="808"/>
      <c r="AA41" s="808"/>
      <c r="AB41" s="808"/>
      <c r="AC41" s="808"/>
      <c r="AD41" s="808"/>
      <c r="AE41" s="781"/>
      <c r="AF41" s="783"/>
      <c r="AG41" s="779"/>
      <c r="AH41" s="779"/>
      <c r="AI41" s="779"/>
      <c r="AJ41" s="782"/>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03"/>
      <c r="BK41" s="203"/>
      <c r="BL41" s="203"/>
      <c r="BM41" s="203"/>
      <c r="BN41" s="203"/>
      <c r="BO41" s="216"/>
      <c r="BP41" s="216"/>
      <c r="BQ41" s="213">
        <v>35</v>
      </c>
      <c r="BR41" s="214"/>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7"/>
    </row>
    <row r="42" spans="1:131" s="198" customFormat="1" ht="26.25" customHeight="1">
      <c r="A42" s="212">
        <v>15</v>
      </c>
      <c r="B42" s="775"/>
      <c r="C42" s="776"/>
      <c r="D42" s="776"/>
      <c r="E42" s="776"/>
      <c r="F42" s="776"/>
      <c r="G42" s="776"/>
      <c r="H42" s="776"/>
      <c r="I42" s="776"/>
      <c r="J42" s="776"/>
      <c r="K42" s="776"/>
      <c r="L42" s="776"/>
      <c r="M42" s="776"/>
      <c r="N42" s="776"/>
      <c r="O42" s="776"/>
      <c r="P42" s="777"/>
      <c r="Q42" s="807"/>
      <c r="R42" s="808"/>
      <c r="S42" s="808"/>
      <c r="T42" s="808"/>
      <c r="U42" s="808"/>
      <c r="V42" s="808"/>
      <c r="W42" s="808"/>
      <c r="X42" s="808"/>
      <c r="Y42" s="808"/>
      <c r="Z42" s="808"/>
      <c r="AA42" s="808"/>
      <c r="AB42" s="808"/>
      <c r="AC42" s="808"/>
      <c r="AD42" s="808"/>
      <c r="AE42" s="781"/>
      <c r="AF42" s="783"/>
      <c r="AG42" s="779"/>
      <c r="AH42" s="779"/>
      <c r="AI42" s="779"/>
      <c r="AJ42" s="782"/>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03"/>
      <c r="BK42" s="203"/>
      <c r="BL42" s="203"/>
      <c r="BM42" s="203"/>
      <c r="BN42" s="203"/>
      <c r="BO42" s="216"/>
      <c r="BP42" s="216"/>
      <c r="BQ42" s="213">
        <v>36</v>
      </c>
      <c r="BR42" s="214"/>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7"/>
    </row>
    <row r="43" spans="1:131" s="198" customFormat="1" ht="26.25" customHeight="1">
      <c r="A43" s="212">
        <v>16</v>
      </c>
      <c r="B43" s="775"/>
      <c r="C43" s="776"/>
      <c r="D43" s="776"/>
      <c r="E43" s="776"/>
      <c r="F43" s="776"/>
      <c r="G43" s="776"/>
      <c r="H43" s="776"/>
      <c r="I43" s="776"/>
      <c r="J43" s="776"/>
      <c r="K43" s="776"/>
      <c r="L43" s="776"/>
      <c r="M43" s="776"/>
      <c r="N43" s="776"/>
      <c r="O43" s="776"/>
      <c r="P43" s="777"/>
      <c r="Q43" s="807"/>
      <c r="R43" s="808"/>
      <c r="S43" s="808"/>
      <c r="T43" s="808"/>
      <c r="U43" s="808"/>
      <c r="V43" s="808"/>
      <c r="W43" s="808"/>
      <c r="X43" s="808"/>
      <c r="Y43" s="808"/>
      <c r="Z43" s="808"/>
      <c r="AA43" s="808"/>
      <c r="AB43" s="808"/>
      <c r="AC43" s="808"/>
      <c r="AD43" s="808"/>
      <c r="AE43" s="781"/>
      <c r="AF43" s="783"/>
      <c r="AG43" s="779"/>
      <c r="AH43" s="779"/>
      <c r="AI43" s="779"/>
      <c r="AJ43" s="782"/>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03"/>
      <c r="BK43" s="203"/>
      <c r="BL43" s="203"/>
      <c r="BM43" s="203"/>
      <c r="BN43" s="203"/>
      <c r="BO43" s="216"/>
      <c r="BP43" s="216"/>
      <c r="BQ43" s="213">
        <v>37</v>
      </c>
      <c r="BR43" s="214"/>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7"/>
    </row>
    <row r="44" spans="1:131" s="198" customFormat="1" ht="26.25" customHeight="1">
      <c r="A44" s="212">
        <v>17</v>
      </c>
      <c r="B44" s="775"/>
      <c r="C44" s="776"/>
      <c r="D44" s="776"/>
      <c r="E44" s="776"/>
      <c r="F44" s="776"/>
      <c r="G44" s="776"/>
      <c r="H44" s="776"/>
      <c r="I44" s="776"/>
      <c r="J44" s="776"/>
      <c r="K44" s="776"/>
      <c r="L44" s="776"/>
      <c r="M44" s="776"/>
      <c r="N44" s="776"/>
      <c r="O44" s="776"/>
      <c r="P44" s="777"/>
      <c r="Q44" s="807"/>
      <c r="R44" s="808"/>
      <c r="S44" s="808"/>
      <c r="T44" s="808"/>
      <c r="U44" s="808"/>
      <c r="V44" s="808"/>
      <c r="W44" s="808"/>
      <c r="X44" s="808"/>
      <c r="Y44" s="808"/>
      <c r="Z44" s="808"/>
      <c r="AA44" s="808"/>
      <c r="AB44" s="808"/>
      <c r="AC44" s="808"/>
      <c r="AD44" s="808"/>
      <c r="AE44" s="781"/>
      <c r="AF44" s="783"/>
      <c r="AG44" s="779"/>
      <c r="AH44" s="779"/>
      <c r="AI44" s="779"/>
      <c r="AJ44" s="782"/>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03"/>
      <c r="BK44" s="203"/>
      <c r="BL44" s="203"/>
      <c r="BM44" s="203"/>
      <c r="BN44" s="203"/>
      <c r="BO44" s="216"/>
      <c r="BP44" s="216"/>
      <c r="BQ44" s="213">
        <v>38</v>
      </c>
      <c r="BR44" s="214"/>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7"/>
    </row>
    <row r="45" spans="1:131" s="198" customFormat="1" ht="26.25" customHeight="1">
      <c r="A45" s="212">
        <v>18</v>
      </c>
      <c r="B45" s="775"/>
      <c r="C45" s="776"/>
      <c r="D45" s="776"/>
      <c r="E45" s="776"/>
      <c r="F45" s="776"/>
      <c r="G45" s="776"/>
      <c r="H45" s="776"/>
      <c r="I45" s="776"/>
      <c r="J45" s="776"/>
      <c r="K45" s="776"/>
      <c r="L45" s="776"/>
      <c r="M45" s="776"/>
      <c r="N45" s="776"/>
      <c r="O45" s="776"/>
      <c r="P45" s="777"/>
      <c r="Q45" s="807"/>
      <c r="R45" s="808"/>
      <c r="S45" s="808"/>
      <c r="T45" s="808"/>
      <c r="U45" s="808"/>
      <c r="V45" s="808"/>
      <c r="W45" s="808"/>
      <c r="X45" s="808"/>
      <c r="Y45" s="808"/>
      <c r="Z45" s="808"/>
      <c r="AA45" s="808"/>
      <c r="AB45" s="808"/>
      <c r="AC45" s="808"/>
      <c r="AD45" s="808"/>
      <c r="AE45" s="781"/>
      <c r="AF45" s="783"/>
      <c r="AG45" s="779"/>
      <c r="AH45" s="779"/>
      <c r="AI45" s="779"/>
      <c r="AJ45" s="782"/>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03"/>
      <c r="BK45" s="203"/>
      <c r="BL45" s="203"/>
      <c r="BM45" s="203"/>
      <c r="BN45" s="203"/>
      <c r="BO45" s="216"/>
      <c r="BP45" s="216"/>
      <c r="BQ45" s="213">
        <v>39</v>
      </c>
      <c r="BR45" s="214"/>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7"/>
    </row>
    <row r="46" spans="1:131" s="198" customFormat="1" ht="26.25" customHeight="1">
      <c r="A46" s="212">
        <v>19</v>
      </c>
      <c r="B46" s="775"/>
      <c r="C46" s="776"/>
      <c r="D46" s="776"/>
      <c r="E46" s="776"/>
      <c r="F46" s="776"/>
      <c r="G46" s="776"/>
      <c r="H46" s="776"/>
      <c r="I46" s="776"/>
      <c r="J46" s="776"/>
      <c r="K46" s="776"/>
      <c r="L46" s="776"/>
      <c r="M46" s="776"/>
      <c r="N46" s="776"/>
      <c r="O46" s="776"/>
      <c r="P46" s="777"/>
      <c r="Q46" s="807"/>
      <c r="R46" s="808"/>
      <c r="S46" s="808"/>
      <c r="T46" s="808"/>
      <c r="U46" s="808"/>
      <c r="V46" s="808"/>
      <c r="W46" s="808"/>
      <c r="X46" s="808"/>
      <c r="Y46" s="808"/>
      <c r="Z46" s="808"/>
      <c r="AA46" s="808"/>
      <c r="AB46" s="808"/>
      <c r="AC46" s="808"/>
      <c r="AD46" s="808"/>
      <c r="AE46" s="781"/>
      <c r="AF46" s="783"/>
      <c r="AG46" s="779"/>
      <c r="AH46" s="779"/>
      <c r="AI46" s="779"/>
      <c r="AJ46" s="782"/>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03"/>
      <c r="BK46" s="203"/>
      <c r="BL46" s="203"/>
      <c r="BM46" s="203"/>
      <c r="BN46" s="203"/>
      <c r="BO46" s="216"/>
      <c r="BP46" s="216"/>
      <c r="BQ46" s="213">
        <v>40</v>
      </c>
      <c r="BR46" s="214"/>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7"/>
    </row>
    <row r="47" spans="1:131" s="198" customFormat="1" ht="26.25" customHeight="1">
      <c r="A47" s="212">
        <v>20</v>
      </c>
      <c r="B47" s="775"/>
      <c r="C47" s="776"/>
      <c r="D47" s="776"/>
      <c r="E47" s="776"/>
      <c r="F47" s="776"/>
      <c r="G47" s="776"/>
      <c r="H47" s="776"/>
      <c r="I47" s="776"/>
      <c r="J47" s="776"/>
      <c r="K47" s="776"/>
      <c r="L47" s="776"/>
      <c r="M47" s="776"/>
      <c r="N47" s="776"/>
      <c r="O47" s="776"/>
      <c r="P47" s="777"/>
      <c r="Q47" s="807"/>
      <c r="R47" s="808"/>
      <c r="S47" s="808"/>
      <c r="T47" s="808"/>
      <c r="U47" s="808"/>
      <c r="V47" s="808"/>
      <c r="W47" s="808"/>
      <c r="X47" s="808"/>
      <c r="Y47" s="808"/>
      <c r="Z47" s="808"/>
      <c r="AA47" s="808"/>
      <c r="AB47" s="808"/>
      <c r="AC47" s="808"/>
      <c r="AD47" s="808"/>
      <c r="AE47" s="781"/>
      <c r="AF47" s="783"/>
      <c r="AG47" s="779"/>
      <c r="AH47" s="779"/>
      <c r="AI47" s="779"/>
      <c r="AJ47" s="782"/>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03"/>
      <c r="BK47" s="203"/>
      <c r="BL47" s="203"/>
      <c r="BM47" s="203"/>
      <c r="BN47" s="203"/>
      <c r="BO47" s="216"/>
      <c r="BP47" s="216"/>
      <c r="BQ47" s="213">
        <v>41</v>
      </c>
      <c r="BR47" s="214"/>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7"/>
    </row>
    <row r="48" spans="1:131" s="198" customFormat="1" ht="26.25" customHeight="1">
      <c r="A48" s="212">
        <v>21</v>
      </c>
      <c r="B48" s="775"/>
      <c r="C48" s="776"/>
      <c r="D48" s="776"/>
      <c r="E48" s="776"/>
      <c r="F48" s="776"/>
      <c r="G48" s="776"/>
      <c r="H48" s="776"/>
      <c r="I48" s="776"/>
      <c r="J48" s="776"/>
      <c r="K48" s="776"/>
      <c r="L48" s="776"/>
      <c r="M48" s="776"/>
      <c r="N48" s="776"/>
      <c r="O48" s="776"/>
      <c r="P48" s="777"/>
      <c r="Q48" s="807"/>
      <c r="R48" s="808"/>
      <c r="S48" s="808"/>
      <c r="T48" s="808"/>
      <c r="U48" s="808"/>
      <c r="V48" s="808"/>
      <c r="W48" s="808"/>
      <c r="X48" s="808"/>
      <c r="Y48" s="808"/>
      <c r="Z48" s="808"/>
      <c r="AA48" s="808"/>
      <c r="AB48" s="808"/>
      <c r="AC48" s="808"/>
      <c r="AD48" s="808"/>
      <c r="AE48" s="781"/>
      <c r="AF48" s="783"/>
      <c r="AG48" s="779"/>
      <c r="AH48" s="779"/>
      <c r="AI48" s="779"/>
      <c r="AJ48" s="782"/>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03"/>
      <c r="BK48" s="203"/>
      <c r="BL48" s="203"/>
      <c r="BM48" s="203"/>
      <c r="BN48" s="203"/>
      <c r="BO48" s="216"/>
      <c r="BP48" s="216"/>
      <c r="BQ48" s="213">
        <v>42</v>
      </c>
      <c r="BR48" s="214"/>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7"/>
    </row>
    <row r="49" spans="1:131" s="198" customFormat="1" ht="26.25" customHeight="1">
      <c r="A49" s="212">
        <v>22</v>
      </c>
      <c r="B49" s="775"/>
      <c r="C49" s="776"/>
      <c r="D49" s="776"/>
      <c r="E49" s="776"/>
      <c r="F49" s="776"/>
      <c r="G49" s="776"/>
      <c r="H49" s="776"/>
      <c r="I49" s="776"/>
      <c r="J49" s="776"/>
      <c r="K49" s="776"/>
      <c r="L49" s="776"/>
      <c r="M49" s="776"/>
      <c r="N49" s="776"/>
      <c r="O49" s="776"/>
      <c r="P49" s="777"/>
      <c r="Q49" s="807"/>
      <c r="R49" s="808"/>
      <c r="S49" s="808"/>
      <c r="T49" s="808"/>
      <c r="U49" s="808"/>
      <c r="V49" s="808"/>
      <c r="W49" s="808"/>
      <c r="X49" s="808"/>
      <c r="Y49" s="808"/>
      <c r="Z49" s="808"/>
      <c r="AA49" s="808"/>
      <c r="AB49" s="808"/>
      <c r="AC49" s="808"/>
      <c r="AD49" s="808"/>
      <c r="AE49" s="781"/>
      <c r="AF49" s="783"/>
      <c r="AG49" s="779"/>
      <c r="AH49" s="779"/>
      <c r="AI49" s="779"/>
      <c r="AJ49" s="782"/>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03"/>
      <c r="BK49" s="203"/>
      <c r="BL49" s="203"/>
      <c r="BM49" s="203"/>
      <c r="BN49" s="203"/>
      <c r="BO49" s="216"/>
      <c r="BP49" s="216"/>
      <c r="BQ49" s="213">
        <v>43</v>
      </c>
      <c r="BR49" s="214"/>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7"/>
    </row>
    <row r="50" spans="1:131" s="198" customFormat="1" ht="26.25" customHeight="1">
      <c r="A50" s="212">
        <v>23</v>
      </c>
      <c r="B50" s="775"/>
      <c r="C50" s="776"/>
      <c r="D50" s="776"/>
      <c r="E50" s="776"/>
      <c r="F50" s="776"/>
      <c r="G50" s="776"/>
      <c r="H50" s="776"/>
      <c r="I50" s="776"/>
      <c r="J50" s="776"/>
      <c r="K50" s="776"/>
      <c r="L50" s="776"/>
      <c r="M50" s="776"/>
      <c r="N50" s="776"/>
      <c r="O50" s="776"/>
      <c r="P50" s="777"/>
      <c r="Q50" s="855"/>
      <c r="R50" s="856"/>
      <c r="S50" s="856"/>
      <c r="T50" s="856"/>
      <c r="U50" s="856"/>
      <c r="V50" s="856"/>
      <c r="W50" s="856"/>
      <c r="X50" s="856"/>
      <c r="Y50" s="856"/>
      <c r="Z50" s="856"/>
      <c r="AA50" s="856"/>
      <c r="AB50" s="856"/>
      <c r="AC50" s="856"/>
      <c r="AD50" s="856"/>
      <c r="AE50" s="857"/>
      <c r="AF50" s="783"/>
      <c r="AG50" s="779"/>
      <c r="AH50" s="779"/>
      <c r="AI50" s="779"/>
      <c r="AJ50" s="782"/>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03"/>
      <c r="BK50" s="203"/>
      <c r="BL50" s="203"/>
      <c r="BM50" s="203"/>
      <c r="BN50" s="203"/>
      <c r="BO50" s="216"/>
      <c r="BP50" s="216"/>
      <c r="BQ50" s="213">
        <v>44</v>
      </c>
      <c r="BR50" s="214"/>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7"/>
    </row>
    <row r="51" spans="1:131" s="198" customFormat="1" ht="26.25" customHeight="1">
      <c r="A51" s="212">
        <v>24</v>
      </c>
      <c r="B51" s="775"/>
      <c r="C51" s="776"/>
      <c r="D51" s="776"/>
      <c r="E51" s="776"/>
      <c r="F51" s="776"/>
      <c r="G51" s="776"/>
      <c r="H51" s="776"/>
      <c r="I51" s="776"/>
      <c r="J51" s="776"/>
      <c r="K51" s="776"/>
      <c r="L51" s="776"/>
      <c r="M51" s="776"/>
      <c r="N51" s="776"/>
      <c r="O51" s="776"/>
      <c r="P51" s="777"/>
      <c r="Q51" s="855"/>
      <c r="R51" s="856"/>
      <c r="S51" s="856"/>
      <c r="T51" s="856"/>
      <c r="U51" s="856"/>
      <c r="V51" s="856"/>
      <c r="W51" s="856"/>
      <c r="X51" s="856"/>
      <c r="Y51" s="856"/>
      <c r="Z51" s="856"/>
      <c r="AA51" s="856"/>
      <c r="AB51" s="856"/>
      <c r="AC51" s="856"/>
      <c r="AD51" s="856"/>
      <c r="AE51" s="857"/>
      <c r="AF51" s="783"/>
      <c r="AG51" s="779"/>
      <c r="AH51" s="779"/>
      <c r="AI51" s="779"/>
      <c r="AJ51" s="782"/>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03"/>
      <c r="BK51" s="203"/>
      <c r="BL51" s="203"/>
      <c r="BM51" s="203"/>
      <c r="BN51" s="203"/>
      <c r="BO51" s="216"/>
      <c r="BP51" s="216"/>
      <c r="BQ51" s="213">
        <v>45</v>
      </c>
      <c r="BR51" s="214"/>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7"/>
    </row>
    <row r="52" spans="1:131" s="198" customFormat="1" ht="26.25" customHeight="1">
      <c r="A52" s="212">
        <v>25</v>
      </c>
      <c r="B52" s="775"/>
      <c r="C52" s="776"/>
      <c r="D52" s="776"/>
      <c r="E52" s="776"/>
      <c r="F52" s="776"/>
      <c r="G52" s="776"/>
      <c r="H52" s="776"/>
      <c r="I52" s="776"/>
      <c r="J52" s="776"/>
      <c r="K52" s="776"/>
      <c r="L52" s="776"/>
      <c r="M52" s="776"/>
      <c r="N52" s="776"/>
      <c r="O52" s="776"/>
      <c r="P52" s="777"/>
      <c r="Q52" s="855"/>
      <c r="R52" s="856"/>
      <c r="S52" s="856"/>
      <c r="T52" s="856"/>
      <c r="U52" s="856"/>
      <c r="V52" s="856"/>
      <c r="W52" s="856"/>
      <c r="X52" s="856"/>
      <c r="Y52" s="856"/>
      <c r="Z52" s="856"/>
      <c r="AA52" s="856"/>
      <c r="AB52" s="856"/>
      <c r="AC52" s="856"/>
      <c r="AD52" s="856"/>
      <c r="AE52" s="857"/>
      <c r="AF52" s="783"/>
      <c r="AG52" s="779"/>
      <c r="AH52" s="779"/>
      <c r="AI52" s="779"/>
      <c r="AJ52" s="782"/>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03"/>
      <c r="BK52" s="203"/>
      <c r="BL52" s="203"/>
      <c r="BM52" s="203"/>
      <c r="BN52" s="203"/>
      <c r="BO52" s="216"/>
      <c r="BP52" s="216"/>
      <c r="BQ52" s="213">
        <v>46</v>
      </c>
      <c r="BR52" s="214"/>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7"/>
    </row>
    <row r="53" spans="1:131" s="198" customFormat="1" ht="26.25" customHeight="1">
      <c r="A53" s="212">
        <v>26</v>
      </c>
      <c r="B53" s="775"/>
      <c r="C53" s="776"/>
      <c r="D53" s="776"/>
      <c r="E53" s="776"/>
      <c r="F53" s="776"/>
      <c r="G53" s="776"/>
      <c r="H53" s="776"/>
      <c r="I53" s="776"/>
      <c r="J53" s="776"/>
      <c r="K53" s="776"/>
      <c r="L53" s="776"/>
      <c r="M53" s="776"/>
      <c r="N53" s="776"/>
      <c r="O53" s="776"/>
      <c r="P53" s="777"/>
      <c r="Q53" s="855"/>
      <c r="R53" s="856"/>
      <c r="S53" s="856"/>
      <c r="T53" s="856"/>
      <c r="U53" s="856"/>
      <c r="V53" s="856"/>
      <c r="W53" s="856"/>
      <c r="X53" s="856"/>
      <c r="Y53" s="856"/>
      <c r="Z53" s="856"/>
      <c r="AA53" s="856"/>
      <c r="AB53" s="856"/>
      <c r="AC53" s="856"/>
      <c r="AD53" s="856"/>
      <c r="AE53" s="857"/>
      <c r="AF53" s="783"/>
      <c r="AG53" s="779"/>
      <c r="AH53" s="779"/>
      <c r="AI53" s="779"/>
      <c r="AJ53" s="782"/>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03"/>
      <c r="BK53" s="203"/>
      <c r="BL53" s="203"/>
      <c r="BM53" s="203"/>
      <c r="BN53" s="203"/>
      <c r="BO53" s="216"/>
      <c r="BP53" s="216"/>
      <c r="BQ53" s="213">
        <v>47</v>
      </c>
      <c r="BR53" s="214"/>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7"/>
    </row>
    <row r="54" spans="1:131" s="198" customFormat="1" ht="26.25" customHeight="1">
      <c r="A54" s="212">
        <v>27</v>
      </c>
      <c r="B54" s="775"/>
      <c r="C54" s="776"/>
      <c r="D54" s="776"/>
      <c r="E54" s="776"/>
      <c r="F54" s="776"/>
      <c r="G54" s="776"/>
      <c r="H54" s="776"/>
      <c r="I54" s="776"/>
      <c r="J54" s="776"/>
      <c r="K54" s="776"/>
      <c r="L54" s="776"/>
      <c r="M54" s="776"/>
      <c r="N54" s="776"/>
      <c r="O54" s="776"/>
      <c r="P54" s="777"/>
      <c r="Q54" s="855"/>
      <c r="R54" s="856"/>
      <c r="S54" s="856"/>
      <c r="T54" s="856"/>
      <c r="U54" s="856"/>
      <c r="V54" s="856"/>
      <c r="W54" s="856"/>
      <c r="X54" s="856"/>
      <c r="Y54" s="856"/>
      <c r="Z54" s="856"/>
      <c r="AA54" s="856"/>
      <c r="AB54" s="856"/>
      <c r="AC54" s="856"/>
      <c r="AD54" s="856"/>
      <c r="AE54" s="857"/>
      <c r="AF54" s="783"/>
      <c r="AG54" s="779"/>
      <c r="AH54" s="779"/>
      <c r="AI54" s="779"/>
      <c r="AJ54" s="782"/>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03"/>
      <c r="BK54" s="203"/>
      <c r="BL54" s="203"/>
      <c r="BM54" s="203"/>
      <c r="BN54" s="203"/>
      <c r="BO54" s="216"/>
      <c r="BP54" s="216"/>
      <c r="BQ54" s="213">
        <v>48</v>
      </c>
      <c r="BR54" s="214"/>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7"/>
    </row>
    <row r="55" spans="1:131" s="198" customFormat="1" ht="26.25" customHeight="1">
      <c r="A55" s="212">
        <v>28</v>
      </c>
      <c r="B55" s="775"/>
      <c r="C55" s="776"/>
      <c r="D55" s="776"/>
      <c r="E55" s="776"/>
      <c r="F55" s="776"/>
      <c r="G55" s="776"/>
      <c r="H55" s="776"/>
      <c r="I55" s="776"/>
      <c r="J55" s="776"/>
      <c r="K55" s="776"/>
      <c r="L55" s="776"/>
      <c r="M55" s="776"/>
      <c r="N55" s="776"/>
      <c r="O55" s="776"/>
      <c r="P55" s="777"/>
      <c r="Q55" s="855"/>
      <c r="R55" s="856"/>
      <c r="S55" s="856"/>
      <c r="T55" s="856"/>
      <c r="U55" s="856"/>
      <c r="V55" s="856"/>
      <c r="W55" s="856"/>
      <c r="X55" s="856"/>
      <c r="Y55" s="856"/>
      <c r="Z55" s="856"/>
      <c r="AA55" s="856"/>
      <c r="AB55" s="856"/>
      <c r="AC55" s="856"/>
      <c r="AD55" s="856"/>
      <c r="AE55" s="857"/>
      <c r="AF55" s="783"/>
      <c r="AG55" s="779"/>
      <c r="AH55" s="779"/>
      <c r="AI55" s="779"/>
      <c r="AJ55" s="782"/>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03"/>
      <c r="BK55" s="203"/>
      <c r="BL55" s="203"/>
      <c r="BM55" s="203"/>
      <c r="BN55" s="203"/>
      <c r="BO55" s="216"/>
      <c r="BP55" s="216"/>
      <c r="BQ55" s="213">
        <v>49</v>
      </c>
      <c r="BR55" s="214"/>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7"/>
    </row>
    <row r="56" spans="1:131" s="198" customFormat="1" ht="26.25" customHeight="1">
      <c r="A56" s="212">
        <v>29</v>
      </c>
      <c r="B56" s="775"/>
      <c r="C56" s="776"/>
      <c r="D56" s="776"/>
      <c r="E56" s="776"/>
      <c r="F56" s="776"/>
      <c r="G56" s="776"/>
      <c r="H56" s="776"/>
      <c r="I56" s="776"/>
      <c r="J56" s="776"/>
      <c r="K56" s="776"/>
      <c r="L56" s="776"/>
      <c r="M56" s="776"/>
      <c r="N56" s="776"/>
      <c r="O56" s="776"/>
      <c r="P56" s="777"/>
      <c r="Q56" s="855"/>
      <c r="R56" s="856"/>
      <c r="S56" s="856"/>
      <c r="T56" s="856"/>
      <c r="U56" s="856"/>
      <c r="V56" s="856"/>
      <c r="W56" s="856"/>
      <c r="X56" s="856"/>
      <c r="Y56" s="856"/>
      <c r="Z56" s="856"/>
      <c r="AA56" s="856"/>
      <c r="AB56" s="856"/>
      <c r="AC56" s="856"/>
      <c r="AD56" s="856"/>
      <c r="AE56" s="857"/>
      <c r="AF56" s="783"/>
      <c r="AG56" s="779"/>
      <c r="AH56" s="779"/>
      <c r="AI56" s="779"/>
      <c r="AJ56" s="782"/>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03"/>
      <c r="BK56" s="203"/>
      <c r="BL56" s="203"/>
      <c r="BM56" s="203"/>
      <c r="BN56" s="203"/>
      <c r="BO56" s="216"/>
      <c r="BP56" s="216"/>
      <c r="BQ56" s="213">
        <v>50</v>
      </c>
      <c r="BR56" s="214"/>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7"/>
    </row>
    <row r="57" spans="1:131" s="198" customFormat="1" ht="26.25" customHeight="1">
      <c r="A57" s="212">
        <v>30</v>
      </c>
      <c r="B57" s="775"/>
      <c r="C57" s="776"/>
      <c r="D57" s="776"/>
      <c r="E57" s="776"/>
      <c r="F57" s="776"/>
      <c r="G57" s="776"/>
      <c r="H57" s="776"/>
      <c r="I57" s="776"/>
      <c r="J57" s="776"/>
      <c r="K57" s="776"/>
      <c r="L57" s="776"/>
      <c r="M57" s="776"/>
      <c r="N57" s="776"/>
      <c r="O57" s="776"/>
      <c r="P57" s="777"/>
      <c r="Q57" s="855"/>
      <c r="R57" s="856"/>
      <c r="S57" s="856"/>
      <c r="T57" s="856"/>
      <c r="U57" s="856"/>
      <c r="V57" s="856"/>
      <c r="W57" s="856"/>
      <c r="X57" s="856"/>
      <c r="Y57" s="856"/>
      <c r="Z57" s="856"/>
      <c r="AA57" s="856"/>
      <c r="AB57" s="856"/>
      <c r="AC57" s="856"/>
      <c r="AD57" s="856"/>
      <c r="AE57" s="857"/>
      <c r="AF57" s="783"/>
      <c r="AG57" s="779"/>
      <c r="AH57" s="779"/>
      <c r="AI57" s="779"/>
      <c r="AJ57" s="782"/>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03"/>
      <c r="BK57" s="203"/>
      <c r="BL57" s="203"/>
      <c r="BM57" s="203"/>
      <c r="BN57" s="203"/>
      <c r="BO57" s="216"/>
      <c r="BP57" s="216"/>
      <c r="BQ57" s="213">
        <v>51</v>
      </c>
      <c r="BR57" s="214"/>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7"/>
    </row>
    <row r="58" spans="1:131" s="198" customFormat="1" ht="26.25" customHeight="1">
      <c r="A58" s="212">
        <v>31</v>
      </c>
      <c r="B58" s="775"/>
      <c r="C58" s="776"/>
      <c r="D58" s="776"/>
      <c r="E58" s="776"/>
      <c r="F58" s="776"/>
      <c r="G58" s="776"/>
      <c r="H58" s="776"/>
      <c r="I58" s="776"/>
      <c r="J58" s="776"/>
      <c r="K58" s="776"/>
      <c r="L58" s="776"/>
      <c r="M58" s="776"/>
      <c r="N58" s="776"/>
      <c r="O58" s="776"/>
      <c r="P58" s="777"/>
      <c r="Q58" s="855"/>
      <c r="R58" s="856"/>
      <c r="S58" s="856"/>
      <c r="T58" s="856"/>
      <c r="U58" s="856"/>
      <c r="V58" s="856"/>
      <c r="W58" s="856"/>
      <c r="X58" s="856"/>
      <c r="Y58" s="856"/>
      <c r="Z58" s="856"/>
      <c r="AA58" s="856"/>
      <c r="AB58" s="856"/>
      <c r="AC58" s="856"/>
      <c r="AD58" s="856"/>
      <c r="AE58" s="857"/>
      <c r="AF58" s="783"/>
      <c r="AG58" s="779"/>
      <c r="AH58" s="779"/>
      <c r="AI58" s="779"/>
      <c r="AJ58" s="782"/>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03"/>
      <c r="BK58" s="203"/>
      <c r="BL58" s="203"/>
      <c r="BM58" s="203"/>
      <c r="BN58" s="203"/>
      <c r="BO58" s="216"/>
      <c r="BP58" s="216"/>
      <c r="BQ58" s="213">
        <v>52</v>
      </c>
      <c r="BR58" s="214"/>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7"/>
    </row>
    <row r="59" spans="1:131" s="198" customFormat="1" ht="26.25" customHeight="1">
      <c r="A59" s="212">
        <v>32</v>
      </c>
      <c r="B59" s="775"/>
      <c r="C59" s="776"/>
      <c r="D59" s="776"/>
      <c r="E59" s="776"/>
      <c r="F59" s="776"/>
      <c r="G59" s="776"/>
      <c r="H59" s="776"/>
      <c r="I59" s="776"/>
      <c r="J59" s="776"/>
      <c r="K59" s="776"/>
      <c r="L59" s="776"/>
      <c r="M59" s="776"/>
      <c r="N59" s="776"/>
      <c r="O59" s="776"/>
      <c r="P59" s="777"/>
      <c r="Q59" s="855"/>
      <c r="R59" s="856"/>
      <c r="S59" s="856"/>
      <c r="T59" s="856"/>
      <c r="U59" s="856"/>
      <c r="V59" s="856"/>
      <c r="W59" s="856"/>
      <c r="X59" s="856"/>
      <c r="Y59" s="856"/>
      <c r="Z59" s="856"/>
      <c r="AA59" s="856"/>
      <c r="AB59" s="856"/>
      <c r="AC59" s="856"/>
      <c r="AD59" s="856"/>
      <c r="AE59" s="857"/>
      <c r="AF59" s="783"/>
      <c r="AG59" s="779"/>
      <c r="AH59" s="779"/>
      <c r="AI59" s="779"/>
      <c r="AJ59" s="782"/>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03"/>
      <c r="BK59" s="203"/>
      <c r="BL59" s="203"/>
      <c r="BM59" s="203"/>
      <c r="BN59" s="203"/>
      <c r="BO59" s="216"/>
      <c r="BP59" s="216"/>
      <c r="BQ59" s="213">
        <v>53</v>
      </c>
      <c r="BR59" s="214"/>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7"/>
    </row>
    <row r="60" spans="1:131" s="198" customFormat="1" ht="26.25" customHeight="1">
      <c r="A60" s="212">
        <v>33</v>
      </c>
      <c r="B60" s="775"/>
      <c r="C60" s="776"/>
      <c r="D60" s="776"/>
      <c r="E60" s="776"/>
      <c r="F60" s="776"/>
      <c r="G60" s="776"/>
      <c r="H60" s="776"/>
      <c r="I60" s="776"/>
      <c r="J60" s="776"/>
      <c r="K60" s="776"/>
      <c r="L60" s="776"/>
      <c r="M60" s="776"/>
      <c r="N60" s="776"/>
      <c r="O60" s="776"/>
      <c r="P60" s="777"/>
      <c r="Q60" s="855"/>
      <c r="R60" s="856"/>
      <c r="S60" s="856"/>
      <c r="T60" s="856"/>
      <c r="U60" s="856"/>
      <c r="V60" s="856"/>
      <c r="W60" s="856"/>
      <c r="X60" s="856"/>
      <c r="Y60" s="856"/>
      <c r="Z60" s="856"/>
      <c r="AA60" s="856"/>
      <c r="AB60" s="856"/>
      <c r="AC60" s="856"/>
      <c r="AD60" s="856"/>
      <c r="AE60" s="857"/>
      <c r="AF60" s="783"/>
      <c r="AG60" s="779"/>
      <c r="AH60" s="779"/>
      <c r="AI60" s="779"/>
      <c r="AJ60" s="782"/>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03"/>
      <c r="BK60" s="203"/>
      <c r="BL60" s="203"/>
      <c r="BM60" s="203"/>
      <c r="BN60" s="203"/>
      <c r="BO60" s="216"/>
      <c r="BP60" s="216"/>
      <c r="BQ60" s="213">
        <v>54</v>
      </c>
      <c r="BR60" s="214"/>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7"/>
    </row>
    <row r="61" spans="1:131" s="198" customFormat="1" ht="26.25" customHeight="1" thickBot="1">
      <c r="A61" s="212">
        <v>34</v>
      </c>
      <c r="B61" s="775"/>
      <c r="C61" s="776"/>
      <c r="D61" s="776"/>
      <c r="E61" s="776"/>
      <c r="F61" s="776"/>
      <c r="G61" s="776"/>
      <c r="H61" s="776"/>
      <c r="I61" s="776"/>
      <c r="J61" s="776"/>
      <c r="K61" s="776"/>
      <c r="L61" s="776"/>
      <c r="M61" s="776"/>
      <c r="N61" s="776"/>
      <c r="O61" s="776"/>
      <c r="P61" s="777"/>
      <c r="Q61" s="855"/>
      <c r="R61" s="856"/>
      <c r="S61" s="856"/>
      <c r="T61" s="856"/>
      <c r="U61" s="856"/>
      <c r="V61" s="856"/>
      <c r="W61" s="856"/>
      <c r="X61" s="856"/>
      <c r="Y61" s="856"/>
      <c r="Z61" s="856"/>
      <c r="AA61" s="856"/>
      <c r="AB61" s="856"/>
      <c r="AC61" s="856"/>
      <c r="AD61" s="856"/>
      <c r="AE61" s="857"/>
      <c r="AF61" s="783"/>
      <c r="AG61" s="779"/>
      <c r="AH61" s="779"/>
      <c r="AI61" s="779"/>
      <c r="AJ61" s="782"/>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03"/>
      <c r="BK61" s="203"/>
      <c r="BL61" s="203"/>
      <c r="BM61" s="203"/>
      <c r="BN61" s="203"/>
      <c r="BO61" s="216"/>
      <c r="BP61" s="216"/>
      <c r="BQ61" s="213">
        <v>55</v>
      </c>
      <c r="BR61" s="214"/>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7"/>
    </row>
    <row r="62" spans="1:131" s="198" customFormat="1" ht="26.25" customHeight="1">
      <c r="A62" s="212">
        <v>35</v>
      </c>
      <c r="B62" s="775"/>
      <c r="C62" s="776"/>
      <c r="D62" s="776"/>
      <c r="E62" s="776"/>
      <c r="F62" s="776"/>
      <c r="G62" s="776"/>
      <c r="H62" s="776"/>
      <c r="I62" s="776"/>
      <c r="J62" s="776"/>
      <c r="K62" s="776"/>
      <c r="L62" s="776"/>
      <c r="M62" s="776"/>
      <c r="N62" s="776"/>
      <c r="O62" s="776"/>
      <c r="P62" s="777"/>
      <c r="Q62" s="855"/>
      <c r="R62" s="856"/>
      <c r="S62" s="856"/>
      <c r="T62" s="856"/>
      <c r="U62" s="856"/>
      <c r="V62" s="856"/>
      <c r="W62" s="856"/>
      <c r="X62" s="856"/>
      <c r="Y62" s="856"/>
      <c r="Z62" s="856"/>
      <c r="AA62" s="856"/>
      <c r="AB62" s="856"/>
      <c r="AC62" s="856"/>
      <c r="AD62" s="856"/>
      <c r="AE62" s="857"/>
      <c r="AF62" s="783"/>
      <c r="AG62" s="779"/>
      <c r="AH62" s="779"/>
      <c r="AI62" s="779"/>
      <c r="AJ62" s="782"/>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387</v>
      </c>
      <c r="BK62" s="828"/>
      <c r="BL62" s="828"/>
      <c r="BM62" s="828"/>
      <c r="BN62" s="829"/>
      <c r="BO62" s="216"/>
      <c r="BP62" s="216"/>
      <c r="BQ62" s="213">
        <v>56</v>
      </c>
      <c r="BR62" s="214"/>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7"/>
    </row>
    <row r="63" spans="1:131" s="198" customFormat="1" ht="26.25" customHeight="1" thickBot="1">
      <c r="A63" s="215" t="s">
        <v>366</v>
      </c>
      <c r="B63" s="812" t="s">
        <v>388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6782</v>
      </c>
      <c r="AG63" s="864"/>
      <c r="AH63" s="864"/>
      <c r="AI63" s="864"/>
      <c r="AJ63" s="865"/>
      <c r="AK63" s="866"/>
      <c r="AL63" s="861"/>
      <c r="AM63" s="861"/>
      <c r="AN63" s="861"/>
      <c r="AO63" s="861"/>
      <c r="AP63" s="864">
        <v>55853</v>
      </c>
      <c r="AQ63" s="864"/>
      <c r="AR63" s="864"/>
      <c r="AS63" s="864"/>
      <c r="AT63" s="864"/>
      <c r="AU63" s="864">
        <v>32686</v>
      </c>
      <c r="AV63" s="864"/>
      <c r="AW63" s="864"/>
      <c r="AX63" s="864"/>
      <c r="AY63" s="864"/>
      <c r="AZ63" s="868"/>
      <c r="BA63" s="868"/>
      <c r="BB63" s="868"/>
      <c r="BC63" s="868"/>
      <c r="BD63" s="868"/>
      <c r="BE63" s="869"/>
      <c r="BF63" s="869"/>
      <c r="BG63" s="869"/>
      <c r="BH63" s="869"/>
      <c r="BI63" s="870"/>
      <c r="BJ63" s="871" t="s">
        <v>109</v>
      </c>
      <c r="BK63" s="872"/>
      <c r="BL63" s="872"/>
      <c r="BM63" s="872"/>
      <c r="BN63" s="873"/>
      <c r="BO63" s="216"/>
      <c r="BP63" s="216"/>
      <c r="BQ63" s="213">
        <v>57</v>
      </c>
      <c r="BR63" s="214"/>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7"/>
    </row>
    <row r="66" spans="1:131" s="198" customFormat="1" ht="26.25" customHeight="1">
      <c r="A66" s="760" t="s">
        <v>390</v>
      </c>
      <c r="B66" s="761"/>
      <c r="C66" s="761"/>
      <c r="D66" s="761"/>
      <c r="E66" s="761"/>
      <c r="F66" s="761"/>
      <c r="G66" s="761"/>
      <c r="H66" s="761"/>
      <c r="I66" s="761"/>
      <c r="J66" s="761"/>
      <c r="K66" s="761"/>
      <c r="L66" s="761"/>
      <c r="M66" s="761"/>
      <c r="N66" s="761"/>
      <c r="O66" s="761"/>
      <c r="P66" s="762"/>
      <c r="Q66" s="735" t="s">
        <v>370</v>
      </c>
      <c r="R66" s="736"/>
      <c r="S66" s="736"/>
      <c r="T66" s="736"/>
      <c r="U66" s="737"/>
      <c r="V66" s="735" t="s">
        <v>371</v>
      </c>
      <c r="W66" s="736"/>
      <c r="X66" s="736"/>
      <c r="Y66" s="736"/>
      <c r="Z66" s="737"/>
      <c r="AA66" s="735" t="s">
        <v>372</v>
      </c>
      <c r="AB66" s="736"/>
      <c r="AC66" s="736"/>
      <c r="AD66" s="736"/>
      <c r="AE66" s="737"/>
      <c r="AF66" s="874" t="s">
        <v>373</v>
      </c>
      <c r="AG66" s="835"/>
      <c r="AH66" s="835"/>
      <c r="AI66" s="835"/>
      <c r="AJ66" s="875"/>
      <c r="AK66" s="735" t="s">
        <v>374</v>
      </c>
      <c r="AL66" s="761"/>
      <c r="AM66" s="761"/>
      <c r="AN66" s="761"/>
      <c r="AO66" s="762"/>
      <c r="AP66" s="735" t="s">
        <v>375</v>
      </c>
      <c r="AQ66" s="736"/>
      <c r="AR66" s="736"/>
      <c r="AS66" s="736"/>
      <c r="AT66" s="737"/>
      <c r="AU66" s="735" t="s">
        <v>391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197"/>
    </row>
    <row r="67" spans="1:131" s="198" customFormat="1" ht="26.25" customHeight="1" thickBot="1">
      <c r="A67" s="763"/>
      <c r="B67" s="764"/>
      <c r="C67" s="764"/>
      <c r="D67" s="764"/>
      <c r="E67" s="764"/>
      <c r="F67" s="764"/>
      <c r="G67" s="764"/>
      <c r="H67" s="764"/>
      <c r="I67" s="764"/>
      <c r="J67" s="764"/>
      <c r="K67" s="764"/>
      <c r="L67" s="764"/>
      <c r="M67" s="764"/>
      <c r="N67" s="764"/>
      <c r="O67" s="764"/>
      <c r="P67" s="765"/>
      <c r="Q67" s="738"/>
      <c r="R67" s="739"/>
      <c r="S67" s="739"/>
      <c r="T67" s="739"/>
      <c r="U67" s="740"/>
      <c r="V67" s="738"/>
      <c r="W67" s="739"/>
      <c r="X67" s="739"/>
      <c r="Y67" s="739"/>
      <c r="Z67" s="740"/>
      <c r="AA67" s="738"/>
      <c r="AB67" s="739"/>
      <c r="AC67" s="739"/>
      <c r="AD67" s="739"/>
      <c r="AE67" s="740"/>
      <c r="AF67" s="876"/>
      <c r="AG67" s="838"/>
      <c r="AH67" s="838"/>
      <c r="AI67" s="838"/>
      <c r="AJ67" s="877"/>
      <c r="AK67" s="878"/>
      <c r="AL67" s="764"/>
      <c r="AM67" s="764"/>
      <c r="AN67" s="764"/>
      <c r="AO67" s="765"/>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197"/>
    </row>
    <row r="68" spans="1:131" s="198" customFormat="1" ht="26.25" customHeight="1" thickTop="1">
      <c r="A68" s="209">
        <v>1</v>
      </c>
      <c r="B68" s="891" t="s">
        <v>541</v>
      </c>
      <c r="C68" s="892"/>
      <c r="D68" s="892"/>
      <c r="E68" s="892"/>
      <c r="F68" s="892"/>
      <c r="G68" s="892"/>
      <c r="H68" s="892"/>
      <c r="I68" s="892"/>
      <c r="J68" s="892"/>
      <c r="K68" s="892"/>
      <c r="L68" s="892"/>
      <c r="M68" s="892"/>
      <c r="N68" s="892"/>
      <c r="O68" s="892"/>
      <c r="P68" s="893"/>
      <c r="Q68" s="894">
        <v>443</v>
      </c>
      <c r="R68" s="888"/>
      <c r="S68" s="888"/>
      <c r="T68" s="888"/>
      <c r="U68" s="888"/>
      <c r="V68" s="888">
        <v>421</v>
      </c>
      <c r="W68" s="888"/>
      <c r="X68" s="888"/>
      <c r="Y68" s="888"/>
      <c r="Z68" s="888"/>
      <c r="AA68" s="888">
        <v>22</v>
      </c>
      <c r="AB68" s="888"/>
      <c r="AC68" s="888"/>
      <c r="AD68" s="888"/>
      <c r="AE68" s="888"/>
      <c r="AF68" s="888">
        <v>22</v>
      </c>
      <c r="AG68" s="888"/>
      <c r="AH68" s="888"/>
      <c r="AI68" s="888"/>
      <c r="AJ68" s="888"/>
      <c r="AK68" s="888">
        <v>11</v>
      </c>
      <c r="AL68" s="888"/>
      <c r="AM68" s="888"/>
      <c r="AN68" s="888"/>
      <c r="AO68" s="888"/>
      <c r="AP68" s="888">
        <v>789</v>
      </c>
      <c r="AQ68" s="888"/>
      <c r="AR68" s="888"/>
      <c r="AS68" s="888"/>
      <c r="AT68" s="888"/>
      <c r="AU68" s="888">
        <v>478</v>
      </c>
      <c r="AV68" s="888"/>
      <c r="AW68" s="888"/>
      <c r="AX68" s="888"/>
      <c r="AY68" s="888"/>
      <c r="AZ68" s="889"/>
      <c r="BA68" s="889"/>
      <c r="BB68" s="889"/>
      <c r="BC68" s="889"/>
      <c r="BD68" s="890"/>
      <c r="BE68" s="216"/>
      <c r="BF68" s="216"/>
      <c r="BG68" s="216"/>
      <c r="BH68" s="216"/>
      <c r="BI68" s="216"/>
      <c r="BJ68" s="216"/>
      <c r="BK68" s="216"/>
      <c r="BL68" s="216"/>
      <c r="BM68" s="216"/>
      <c r="BN68" s="216"/>
      <c r="BO68" s="216"/>
      <c r="BP68" s="216"/>
      <c r="BQ68" s="213">
        <v>62</v>
      </c>
      <c r="BR68" s="218"/>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197"/>
    </row>
    <row r="69" spans="1:131" s="198" customFormat="1" ht="26.25" customHeight="1">
      <c r="A69" s="212">
        <v>2</v>
      </c>
      <c r="B69" s="895" t="s">
        <v>542</v>
      </c>
      <c r="C69" s="896"/>
      <c r="D69" s="896"/>
      <c r="E69" s="896"/>
      <c r="F69" s="896"/>
      <c r="G69" s="896"/>
      <c r="H69" s="896"/>
      <c r="I69" s="896"/>
      <c r="J69" s="896"/>
      <c r="K69" s="896"/>
      <c r="L69" s="896"/>
      <c r="M69" s="896"/>
      <c r="N69" s="896"/>
      <c r="O69" s="896"/>
      <c r="P69" s="897"/>
      <c r="Q69" s="898">
        <v>13</v>
      </c>
      <c r="R69" s="853"/>
      <c r="S69" s="853"/>
      <c r="T69" s="853"/>
      <c r="U69" s="853"/>
      <c r="V69" s="853">
        <v>10</v>
      </c>
      <c r="W69" s="853"/>
      <c r="X69" s="853"/>
      <c r="Y69" s="853"/>
      <c r="Z69" s="853"/>
      <c r="AA69" s="853">
        <v>2</v>
      </c>
      <c r="AB69" s="853"/>
      <c r="AC69" s="853"/>
      <c r="AD69" s="853"/>
      <c r="AE69" s="853"/>
      <c r="AF69" s="853">
        <v>2</v>
      </c>
      <c r="AG69" s="853"/>
      <c r="AH69" s="853"/>
      <c r="AI69" s="853"/>
      <c r="AJ69" s="853"/>
      <c r="AK69" s="853">
        <v>1</v>
      </c>
      <c r="AL69" s="853"/>
      <c r="AM69" s="853"/>
      <c r="AN69" s="853"/>
      <c r="AO69" s="853"/>
      <c r="AP69" s="853" t="s">
        <v>539</v>
      </c>
      <c r="AQ69" s="853"/>
      <c r="AR69" s="853"/>
      <c r="AS69" s="853"/>
      <c r="AT69" s="853"/>
      <c r="AU69" s="853" t="s">
        <v>539</v>
      </c>
      <c r="AV69" s="853"/>
      <c r="AW69" s="853"/>
      <c r="AX69" s="853"/>
      <c r="AY69" s="853"/>
      <c r="AZ69" s="899"/>
      <c r="BA69" s="899"/>
      <c r="BB69" s="899"/>
      <c r="BC69" s="899"/>
      <c r="BD69" s="900"/>
      <c r="BE69" s="216"/>
      <c r="BF69" s="216"/>
      <c r="BG69" s="216"/>
      <c r="BH69" s="216"/>
      <c r="BI69" s="216"/>
      <c r="BJ69" s="216"/>
      <c r="BK69" s="216"/>
      <c r="BL69" s="216"/>
      <c r="BM69" s="216"/>
      <c r="BN69" s="216"/>
      <c r="BO69" s="216"/>
      <c r="BP69" s="216"/>
      <c r="BQ69" s="213">
        <v>63</v>
      </c>
      <c r="BR69" s="218"/>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197"/>
    </row>
    <row r="70" spans="1:131" s="198" customFormat="1" ht="26.25" customHeight="1">
      <c r="A70" s="212">
        <v>3</v>
      </c>
      <c r="B70" s="895" t="s">
        <v>543</v>
      </c>
      <c r="C70" s="896"/>
      <c r="D70" s="896"/>
      <c r="E70" s="896"/>
      <c r="F70" s="896"/>
      <c r="G70" s="896"/>
      <c r="H70" s="896"/>
      <c r="I70" s="896"/>
      <c r="J70" s="896"/>
      <c r="K70" s="896"/>
      <c r="L70" s="896"/>
      <c r="M70" s="896"/>
      <c r="N70" s="896"/>
      <c r="O70" s="896"/>
      <c r="P70" s="897"/>
      <c r="Q70" s="898">
        <v>9</v>
      </c>
      <c r="R70" s="853"/>
      <c r="S70" s="853"/>
      <c r="T70" s="853"/>
      <c r="U70" s="853"/>
      <c r="V70" s="853">
        <v>7</v>
      </c>
      <c r="W70" s="853"/>
      <c r="X70" s="853"/>
      <c r="Y70" s="853"/>
      <c r="Z70" s="853"/>
      <c r="AA70" s="853">
        <v>3</v>
      </c>
      <c r="AB70" s="853"/>
      <c r="AC70" s="853"/>
      <c r="AD70" s="853"/>
      <c r="AE70" s="853"/>
      <c r="AF70" s="853">
        <v>3</v>
      </c>
      <c r="AG70" s="853"/>
      <c r="AH70" s="853"/>
      <c r="AI70" s="853"/>
      <c r="AJ70" s="853"/>
      <c r="AK70" s="853" t="s">
        <v>539</v>
      </c>
      <c r="AL70" s="853"/>
      <c r="AM70" s="853"/>
      <c r="AN70" s="853"/>
      <c r="AO70" s="853"/>
      <c r="AP70" s="853" t="s">
        <v>539</v>
      </c>
      <c r="AQ70" s="853"/>
      <c r="AR70" s="853"/>
      <c r="AS70" s="853"/>
      <c r="AT70" s="853"/>
      <c r="AU70" s="853" t="s">
        <v>539</v>
      </c>
      <c r="AV70" s="853"/>
      <c r="AW70" s="853"/>
      <c r="AX70" s="853"/>
      <c r="AY70" s="853"/>
      <c r="AZ70" s="899"/>
      <c r="BA70" s="899"/>
      <c r="BB70" s="899"/>
      <c r="BC70" s="899"/>
      <c r="BD70" s="900"/>
      <c r="BE70" s="216"/>
      <c r="BF70" s="216"/>
      <c r="BG70" s="216"/>
      <c r="BH70" s="216"/>
      <c r="BI70" s="216"/>
      <c r="BJ70" s="216"/>
      <c r="BK70" s="216"/>
      <c r="BL70" s="216"/>
      <c r="BM70" s="216"/>
      <c r="BN70" s="216"/>
      <c r="BO70" s="216"/>
      <c r="BP70" s="216"/>
      <c r="BQ70" s="213">
        <v>64</v>
      </c>
      <c r="BR70" s="218"/>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197"/>
    </row>
    <row r="71" spans="1:131" s="198" customFormat="1" ht="26.25" customHeight="1">
      <c r="A71" s="212">
        <v>4</v>
      </c>
      <c r="B71" s="895" t="s">
        <v>544</v>
      </c>
      <c r="C71" s="896"/>
      <c r="D71" s="896"/>
      <c r="E71" s="896"/>
      <c r="F71" s="896"/>
      <c r="G71" s="896"/>
      <c r="H71" s="896"/>
      <c r="I71" s="896"/>
      <c r="J71" s="896"/>
      <c r="K71" s="896"/>
      <c r="L71" s="896"/>
      <c r="M71" s="896"/>
      <c r="N71" s="896"/>
      <c r="O71" s="896"/>
      <c r="P71" s="897"/>
      <c r="Q71" s="898">
        <v>61090</v>
      </c>
      <c r="R71" s="853"/>
      <c r="S71" s="853"/>
      <c r="T71" s="853"/>
      <c r="U71" s="853"/>
      <c r="V71" s="853">
        <v>58244</v>
      </c>
      <c r="W71" s="853"/>
      <c r="X71" s="853"/>
      <c r="Y71" s="853"/>
      <c r="Z71" s="853"/>
      <c r="AA71" s="853">
        <v>2846</v>
      </c>
      <c r="AB71" s="853"/>
      <c r="AC71" s="853"/>
      <c r="AD71" s="853"/>
      <c r="AE71" s="853"/>
      <c r="AF71" s="853">
        <v>2846</v>
      </c>
      <c r="AG71" s="853"/>
      <c r="AH71" s="853"/>
      <c r="AI71" s="853"/>
      <c r="AJ71" s="853"/>
      <c r="AK71" s="853" t="s">
        <v>498</v>
      </c>
      <c r="AL71" s="853"/>
      <c r="AM71" s="853"/>
      <c r="AN71" s="853"/>
      <c r="AO71" s="853"/>
      <c r="AP71" s="853" t="s">
        <v>498</v>
      </c>
      <c r="AQ71" s="853"/>
      <c r="AR71" s="853"/>
      <c r="AS71" s="853"/>
      <c r="AT71" s="853"/>
      <c r="AU71" s="853" t="s">
        <v>498</v>
      </c>
      <c r="AV71" s="853"/>
      <c r="AW71" s="853"/>
      <c r="AX71" s="853"/>
      <c r="AY71" s="853"/>
      <c r="AZ71" s="899"/>
      <c r="BA71" s="899"/>
      <c r="BB71" s="899"/>
      <c r="BC71" s="899"/>
      <c r="BD71" s="900"/>
      <c r="BE71" s="216"/>
      <c r="BF71" s="216"/>
      <c r="BG71" s="216"/>
      <c r="BH71" s="216"/>
      <c r="BI71" s="216"/>
      <c r="BJ71" s="216"/>
      <c r="BK71" s="216"/>
      <c r="BL71" s="216"/>
      <c r="BM71" s="216"/>
      <c r="BN71" s="216"/>
      <c r="BO71" s="216"/>
      <c r="BP71" s="216"/>
      <c r="BQ71" s="213">
        <v>65</v>
      </c>
      <c r="BR71" s="218"/>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197"/>
    </row>
    <row r="72" spans="1:131" s="198" customFormat="1" ht="26.25" customHeight="1">
      <c r="A72" s="212">
        <v>5</v>
      </c>
      <c r="B72" s="895" t="s">
        <v>545</v>
      </c>
      <c r="C72" s="896"/>
      <c r="D72" s="896"/>
      <c r="E72" s="896"/>
      <c r="F72" s="896"/>
      <c r="G72" s="896"/>
      <c r="H72" s="896"/>
      <c r="I72" s="896"/>
      <c r="J72" s="896"/>
      <c r="K72" s="896"/>
      <c r="L72" s="896"/>
      <c r="M72" s="896"/>
      <c r="N72" s="896"/>
      <c r="O72" s="896"/>
      <c r="P72" s="897"/>
      <c r="Q72" s="903">
        <v>31982</v>
      </c>
      <c r="R72" s="902"/>
      <c r="S72" s="902"/>
      <c r="T72" s="902"/>
      <c r="U72" s="852"/>
      <c r="V72" s="901">
        <v>31890</v>
      </c>
      <c r="W72" s="902"/>
      <c r="X72" s="902"/>
      <c r="Y72" s="902"/>
      <c r="Z72" s="852"/>
      <c r="AA72" s="901">
        <v>92</v>
      </c>
      <c r="AB72" s="902"/>
      <c r="AC72" s="902"/>
      <c r="AD72" s="902"/>
      <c r="AE72" s="852"/>
      <c r="AF72" s="901">
        <v>92</v>
      </c>
      <c r="AG72" s="902"/>
      <c r="AH72" s="902"/>
      <c r="AI72" s="902"/>
      <c r="AJ72" s="852"/>
      <c r="AK72" s="901">
        <v>972</v>
      </c>
      <c r="AL72" s="902"/>
      <c r="AM72" s="902"/>
      <c r="AN72" s="902"/>
      <c r="AO72" s="852"/>
      <c r="AP72" s="901" t="s">
        <v>498</v>
      </c>
      <c r="AQ72" s="902"/>
      <c r="AR72" s="902"/>
      <c r="AS72" s="902"/>
      <c r="AT72" s="852"/>
      <c r="AU72" s="901" t="s">
        <v>498</v>
      </c>
      <c r="AV72" s="902"/>
      <c r="AW72" s="902"/>
      <c r="AX72" s="902"/>
      <c r="AY72" s="852"/>
      <c r="AZ72" s="899" t="s">
        <v>546</v>
      </c>
      <c r="BA72" s="899"/>
      <c r="BB72" s="899"/>
      <c r="BC72" s="899"/>
      <c r="BD72" s="900"/>
      <c r="BE72" s="216"/>
      <c r="BF72" s="216"/>
      <c r="BG72" s="216"/>
      <c r="BH72" s="216"/>
      <c r="BI72" s="216"/>
      <c r="BJ72" s="216"/>
      <c r="BK72" s="216"/>
      <c r="BL72" s="216"/>
      <c r="BM72" s="216"/>
      <c r="BN72" s="216"/>
      <c r="BO72" s="216"/>
      <c r="BP72" s="216"/>
      <c r="BQ72" s="213">
        <v>66</v>
      </c>
      <c r="BR72" s="218"/>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197"/>
    </row>
    <row r="73" spans="1:131" s="198" customFormat="1" ht="26.25" customHeight="1">
      <c r="A73" s="212">
        <v>6</v>
      </c>
      <c r="B73" s="895" t="s">
        <v>545</v>
      </c>
      <c r="C73" s="896"/>
      <c r="D73" s="896"/>
      <c r="E73" s="896"/>
      <c r="F73" s="896"/>
      <c r="G73" s="896"/>
      <c r="H73" s="896"/>
      <c r="I73" s="896"/>
      <c r="J73" s="896"/>
      <c r="K73" s="896"/>
      <c r="L73" s="896"/>
      <c r="M73" s="896"/>
      <c r="N73" s="896"/>
      <c r="O73" s="896"/>
      <c r="P73" s="897"/>
      <c r="Q73" s="903">
        <v>346</v>
      </c>
      <c r="R73" s="902"/>
      <c r="S73" s="902"/>
      <c r="T73" s="902"/>
      <c r="U73" s="852"/>
      <c r="V73" s="901">
        <v>170</v>
      </c>
      <c r="W73" s="902"/>
      <c r="X73" s="902"/>
      <c r="Y73" s="902"/>
      <c r="Z73" s="852"/>
      <c r="AA73" s="901">
        <v>176</v>
      </c>
      <c r="AB73" s="902"/>
      <c r="AC73" s="902"/>
      <c r="AD73" s="902"/>
      <c r="AE73" s="852"/>
      <c r="AF73" s="901">
        <v>176</v>
      </c>
      <c r="AG73" s="902"/>
      <c r="AH73" s="902"/>
      <c r="AI73" s="902"/>
      <c r="AJ73" s="852"/>
      <c r="AK73" s="901" t="s">
        <v>498</v>
      </c>
      <c r="AL73" s="902"/>
      <c r="AM73" s="902"/>
      <c r="AN73" s="902"/>
      <c r="AO73" s="852"/>
      <c r="AP73" s="901" t="s">
        <v>498</v>
      </c>
      <c r="AQ73" s="902"/>
      <c r="AR73" s="902"/>
      <c r="AS73" s="902"/>
      <c r="AT73" s="852"/>
      <c r="AU73" s="901" t="s">
        <v>498</v>
      </c>
      <c r="AV73" s="902"/>
      <c r="AW73" s="902"/>
      <c r="AX73" s="902"/>
      <c r="AY73" s="852"/>
      <c r="AZ73" s="899" t="s">
        <v>547</v>
      </c>
      <c r="BA73" s="899"/>
      <c r="BB73" s="899"/>
      <c r="BC73" s="899"/>
      <c r="BD73" s="900"/>
      <c r="BE73" s="216"/>
      <c r="BF73" s="216"/>
      <c r="BG73" s="216"/>
      <c r="BH73" s="216"/>
      <c r="BI73" s="216"/>
      <c r="BJ73" s="216"/>
      <c r="BK73" s="216"/>
      <c r="BL73" s="216"/>
      <c r="BM73" s="216"/>
      <c r="BN73" s="216"/>
      <c r="BO73" s="216"/>
      <c r="BP73" s="216"/>
      <c r="BQ73" s="213">
        <v>67</v>
      </c>
      <c r="BR73" s="218"/>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197"/>
    </row>
    <row r="74" spans="1:131" s="198" customFormat="1" ht="26.25" customHeight="1">
      <c r="A74" s="212">
        <v>7</v>
      </c>
      <c r="B74" s="895" t="s">
        <v>548</v>
      </c>
      <c r="C74" s="896"/>
      <c r="D74" s="896"/>
      <c r="E74" s="896"/>
      <c r="F74" s="896"/>
      <c r="G74" s="896"/>
      <c r="H74" s="896"/>
      <c r="I74" s="896"/>
      <c r="J74" s="896"/>
      <c r="K74" s="896"/>
      <c r="L74" s="896"/>
      <c r="M74" s="896"/>
      <c r="N74" s="896"/>
      <c r="O74" s="896"/>
      <c r="P74" s="897"/>
      <c r="Q74" s="898">
        <v>422</v>
      </c>
      <c r="R74" s="853"/>
      <c r="S74" s="853"/>
      <c r="T74" s="853"/>
      <c r="U74" s="853"/>
      <c r="V74" s="853">
        <v>404</v>
      </c>
      <c r="W74" s="853"/>
      <c r="X74" s="853"/>
      <c r="Y74" s="853"/>
      <c r="Z74" s="853"/>
      <c r="AA74" s="853">
        <v>17</v>
      </c>
      <c r="AB74" s="853"/>
      <c r="AC74" s="853"/>
      <c r="AD74" s="853"/>
      <c r="AE74" s="853"/>
      <c r="AF74" s="853">
        <v>17</v>
      </c>
      <c r="AG74" s="853"/>
      <c r="AH74" s="853"/>
      <c r="AI74" s="853"/>
      <c r="AJ74" s="853"/>
      <c r="AK74" s="853">
        <v>95</v>
      </c>
      <c r="AL74" s="853"/>
      <c r="AM74" s="853"/>
      <c r="AN74" s="853"/>
      <c r="AO74" s="853"/>
      <c r="AP74" s="853" t="s">
        <v>498</v>
      </c>
      <c r="AQ74" s="853"/>
      <c r="AR74" s="853"/>
      <c r="AS74" s="853"/>
      <c r="AT74" s="853"/>
      <c r="AU74" s="853" t="s">
        <v>498</v>
      </c>
      <c r="AV74" s="853"/>
      <c r="AW74" s="853"/>
      <c r="AX74" s="853"/>
      <c r="AY74" s="853"/>
      <c r="AZ74" s="899"/>
      <c r="BA74" s="899"/>
      <c r="BB74" s="899"/>
      <c r="BC74" s="899"/>
      <c r="BD74" s="900"/>
      <c r="BE74" s="216"/>
      <c r="BF74" s="216"/>
      <c r="BG74" s="216"/>
      <c r="BH74" s="216"/>
      <c r="BI74" s="216"/>
      <c r="BJ74" s="216"/>
      <c r="BK74" s="216"/>
      <c r="BL74" s="216"/>
      <c r="BM74" s="216"/>
      <c r="BN74" s="216"/>
      <c r="BO74" s="216"/>
      <c r="BP74" s="216"/>
      <c r="BQ74" s="213">
        <v>68</v>
      </c>
      <c r="BR74" s="218"/>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197"/>
    </row>
    <row r="75" spans="1:131" s="198" customFormat="1" ht="26.25" customHeight="1">
      <c r="A75" s="212">
        <v>8</v>
      </c>
      <c r="B75" s="895" t="s">
        <v>549</v>
      </c>
      <c r="C75" s="896"/>
      <c r="D75" s="896"/>
      <c r="E75" s="896"/>
      <c r="F75" s="896"/>
      <c r="G75" s="896"/>
      <c r="H75" s="896"/>
      <c r="I75" s="896"/>
      <c r="J75" s="896"/>
      <c r="K75" s="896"/>
      <c r="L75" s="896"/>
      <c r="M75" s="896"/>
      <c r="N75" s="896"/>
      <c r="O75" s="896"/>
      <c r="P75" s="897"/>
      <c r="Q75" s="903">
        <v>1476</v>
      </c>
      <c r="R75" s="902"/>
      <c r="S75" s="902"/>
      <c r="T75" s="902"/>
      <c r="U75" s="852"/>
      <c r="V75" s="901">
        <v>1442</v>
      </c>
      <c r="W75" s="902"/>
      <c r="X75" s="902"/>
      <c r="Y75" s="902"/>
      <c r="Z75" s="852"/>
      <c r="AA75" s="901">
        <v>35</v>
      </c>
      <c r="AB75" s="902"/>
      <c r="AC75" s="902"/>
      <c r="AD75" s="902"/>
      <c r="AE75" s="852"/>
      <c r="AF75" s="901">
        <v>35</v>
      </c>
      <c r="AG75" s="902"/>
      <c r="AH75" s="902"/>
      <c r="AI75" s="902"/>
      <c r="AJ75" s="852"/>
      <c r="AK75" s="901" t="s">
        <v>498</v>
      </c>
      <c r="AL75" s="902"/>
      <c r="AM75" s="902"/>
      <c r="AN75" s="902"/>
      <c r="AO75" s="852"/>
      <c r="AP75" s="901" t="s">
        <v>498</v>
      </c>
      <c r="AQ75" s="902"/>
      <c r="AR75" s="902"/>
      <c r="AS75" s="902"/>
      <c r="AT75" s="852"/>
      <c r="AU75" s="901" t="s">
        <v>498</v>
      </c>
      <c r="AV75" s="902"/>
      <c r="AW75" s="902"/>
      <c r="AX75" s="902"/>
      <c r="AY75" s="852"/>
      <c r="AZ75" s="899" t="s">
        <v>546</v>
      </c>
      <c r="BA75" s="899"/>
      <c r="BB75" s="899"/>
      <c r="BC75" s="899"/>
      <c r="BD75" s="900"/>
      <c r="BE75" s="216"/>
      <c r="BF75" s="216"/>
      <c r="BG75" s="216"/>
      <c r="BH75" s="216"/>
      <c r="BI75" s="216"/>
      <c r="BJ75" s="216"/>
      <c r="BK75" s="216"/>
      <c r="BL75" s="216"/>
      <c r="BM75" s="216"/>
      <c r="BN75" s="216"/>
      <c r="BO75" s="216"/>
      <c r="BP75" s="216"/>
      <c r="BQ75" s="213">
        <v>69</v>
      </c>
      <c r="BR75" s="218"/>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197"/>
    </row>
    <row r="76" spans="1:131" s="198" customFormat="1" ht="26.25" customHeight="1">
      <c r="A76" s="212">
        <v>9</v>
      </c>
      <c r="B76" s="895" t="s">
        <v>549</v>
      </c>
      <c r="C76" s="896"/>
      <c r="D76" s="896"/>
      <c r="E76" s="896"/>
      <c r="F76" s="896"/>
      <c r="G76" s="896"/>
      <c r="H76" s="896"/>
      <c r="I76" s="896"/>
      <c r="J76" s="896"/>
      <c r="K76" s="896"/>
      <c r="L76" s="896"/>
      <c r="M76" s="896"/>
      <c r="N76" s="896"/>
      <c r="O76" s="896"/>
      <c r="P76" s="897"/>
      <c r="Q76" s="903">
        <v>634650</v>
      </c>
      <c r="R76" s="902"/>
      <c r="S76" s="902"/>
      <c r="T76" s="902"/>
      <c r="U76" s="852"/>
      <c r="V76" s="901">
        <v>617408</v>
      </c>
      <c r="W76" s="902"/>
      <c r="X76" s="902"/>
      <c r="Y76" s="902"/>
      <c r="Z76" s="852"/>
      <c r="AA76" s="901">
        <v>17242</v>
      </c>
      <c r="AB76" s="902"/>
      <c r="AC76" s="902"/>
      <c r="AD76" s="902"/>
      <c r="AE76" s="852"/>
      <c r="AF76" s="901">
        <v>17242</v>
      </c>
      <c r="AG76" s="902"/>
      <c r="AH76" s="902"/>
      <c r="AI76" s="902"/>
      <c r="AJ76" s="852"/>
      <c r="AK76" s="901">
        <v>5814</v>
      </c>
      <c r="AL76" s="902"/>
      <c r="AM76" s="902"/>
      <c r="AN76" s="902"/>
      <c r="AO76" s="852"/>
      <c r="AP76" s="901" t="s">
        <v>498</v>
      </c>
      <c r="AQ76" s="902"/>
      <c r="AR76" s="902"/>
      <c r="AS76" s="902"/>
      <c r="AT76" s="852"/>
      <c r="AU76" s="901" t="s">
        <v>498</v>
      </c>
      <c r="AV76" s="902"/>
      <c r="AW76" s="902"/>
      <c r="AX76" s="902"/>
      <c r="AY76" s="852"/>
      <c r="AZ76" s="899" t="s">
        <v>550</v>
      </c>
      <c r="BA76" s="899"/>
      <c r="BB76" s="899"/>
      <c r="BC76" s="899"/>
      <c r="BD76" s="900"/>
      <c r="BE76" s="216"/>
      <c r="BF76" s="216"/>
      <c r="BG76" s="216"/>
      <c r="BH76" s="216"/>
      <c r="BI76" s="216"/>
      <c r="BJ76" s="216"/>
      <c r="BK76" s="216"/>
      <c r="BL76" s="216"/>
      <c r="BM76" s="216"/>
      <c r="BN76" s="216"/>
      <c r="BO76" s="216"/>
      <c r="BP76" s="216"/>
      <c r="BQ76" s="213">
        <v>70</v>
      </c>
      <c r="BR76" s="218"/>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197"/>
    </row>
    <row r="77" spans="1:131" s="198" customFormat="1" ht="26.25" customHeight="1">
      <c r="A77" s="212">
        <v>10</v>
      </c>
      <c r="B77" s="895"/>
      <c r="C77" s="896"/>
      <c r="D77" s="896"/>
      <c r="E77" s="896"/>
      <c r="F77" s="896"/>
      <c r="G77" s="896"/>
      <c r="H77" s="896"/>
      <c r="I77" s="896"/>
      <c r="J77" s="896"/>
      <c r="K77" s="896"/>
      <c r="L77" s="896"/>
      <c r="M77" s="896"/>
      <c r="N77" s="896"/>
      <c r="O77" s="896"/>
      <c r="P77" s="897"/>
      <c r="Q77" s="903"/>
      <c r="R77" s="902"/>
      <c r="S77" s="902"/>
      <c r="T77" s="902"/>
      <c r="U77" s="852"/>
      <c r="V77" s="901"/>
      <c r="W77" s="902"/>
      <c r="X77" s="902"/>
      <c r="Y77" s="902"/>
      <c r="Z77" s="852"/>
      <c r="AA77" s="901"/>
      <c r="AB77" s="902"/>
      <c r="AC77" s="902"/>
      <c r="AD77" s="902"/>
      <c r="AE77" s="852"/>
      <c r="AF77" s="901"/>
      <c r="AG77" s="902"/>
      <c r="AH77" s="902"/>
      <c r="AI77" s="902"/>
      <c r="AJ77" s="852"/>
      <c r="AK77" s="901"/>
      <c r="AL77" s="902"/>
      <c r="AM77" s="902"/>
      <c r="AN77" s="902"/>
      <c r="AO77" s="852"/>
      <c r="AP77" s="901"/>
      <c r="AQ77" s="902"/>
      <c r="AR77" s="902"/>
      <c r="AS77" s="902"/>
      <c r="AT77" s="852"/>
      <c r="AU77" s="901"/>
      <c r="AV77" s="902"/>
      <c r="AW77" s="902"/>
      <c r="AX77" s="902"/>
      <c r="AY77" s="852"/>
      <c r="AZ77" s="899"/>
      <c r="BA77" s="899"/>
      <c r="BB77" s="899"/>
      <c r="BC77" s="899"/>
      <c r="BD77" s="900"/>
      <c r="BE77" s="216"/>
      <c r="BF77" s="216"/>
      <c r="BG77" s="216"/>
      <c r="BH77" s="216"/>
      <c r="BI77" s="216"/>
      <c r="BJ77" s="216"/>
      <c r="BK77" s="216"/>
      <c r="BL77" s="216"/>
      <c r="BM77" s="216"/>
      <c r="BN77" s="216"/>
      <c r="BO77" s="216"/>
      <c r="BP77" s="216"/>
      <c r="BQ77" s="213">
        <v>71</v>
      </c>
      <c r="BR77" s="218"/>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197"/>
    </row>
    <row r="78" spans="1:131" s="198" customFormat="1" ht="26.25" customHeight="1">
      <c r="A78" s="212">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16"/>
      <c r="BF78" s="216"/>
      <c r="BG78" s="216"/>
      <c r="BH78" s="216"/>
      <c r="BI78" s="216"/>
      <c r="BJ78" s="219"/>
      <c r="BK78" s="219"/>
      <c r="BL78" s="219"/>
      <c r="BM78" s="219"/>
      <c r="BN78" s="219"/>
      <c r="BO78" s="216"/>
      <c r="BP78" s="216"/>
      <c r="BQ78" s="213">
        <v>72</v>
      </c>
      <c r="BR78" s="218"/>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197"/>
    </row>
    <row r="79" spans="1:131" s="198" customFormat="1" ht="26.25" customHeight="1">
      <c r="A79" s="212">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16"/>
      <c r="BF79" s="216"/>
      <c r="BG79" s="216"/>
      <c r="BH79" s="216"/>
      <c r="BI79" s="216"/>
      <c r="BJ79" s="219"/>
      <c r="BK79" s="219"/>
      <c r="BL79" s="219"/>
      <c r="BM79" s="219"/>
      <c r="BN79" s="219"/>
      <c r="BO79" s="216"/>
      <c r="BP79" s="216"/>
      <c r="BQ79" s="213">
        <v>73</v>
      </c>
      <c r="BR79" s="218"/>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197"/>
    </row>
    <row r="80" spans="1:131" s="198" customFormat="1" ht="26.25" customHeight="1">
      <c r="A80" s="212">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16"/>
      <c r="BF80" s="216"/>
      <c r="BG80" s="216"/>
      <c r="BH80" s="216"/>
      <c r="BI80" s="216"/>
      <c r="BJ80" s="216"/>
      <c r="BK80" s="216"/>
      <c r="BL80" s="216"/>
      <c r="BM80" s="216"/>
      <c r="BN80" s="216"/>
      <c r="BO80" s="216"/>
      <c r="BP80" s="216"/>
      <c r="BQ80" s="213">
        <v>74</v>
      </c>
      <c r="BR80" s="218"/>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197"/>
    </row>
    <row r="81" spans="1:131" s="198" customFormat="1" ht="26.25" customHeight="1">
      <c r="A81" s="212">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16"/>
      <c r="BF81" s="216"/>
      <c r="BG81" s="216"/>
      <c r="BH81" s="216"/>
      <c r="BI81" s="216"/>
      <c r="BJ81" s="216"/>
      <c r="BK81" s="216"/>
      <c r="BL81" s="216"/>
      <c r="BM81" s="216"/>
      <c r="BN81" s="216"/>
      <c r="BO81" s="216"/>
      <c r="BP81" s="216"/>
      <c r="BQ81" s="213">
        <v>75</v>
      </c>
      <c r="BR81" s="218"/>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197"/>
    </row>
    <row r="82" spans="1:131" s="198" customFormat="1" ht="26.25" customHeight="1">
      <c r="A82" s="212">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16"/>
      <c r="BF82" s="216"/>
      <c r="BG82" s="216"/>
      <c r="BH82" s="216"/>
      <c r="BI82" s="216"/>
      <c r="BJ82" s="216"/>
      <c r="BK82" s="216"/>
      <c r="BL82" s="216"/>
      <c r="BM82" s="216"/>
      <c r="BN82" s="216"/>
      <c r="BO82" s="216"/>
      <c r="BP82" s="216"/>
      <c r="BQ82" s="213">
        <v>76</v>
      </c>
      <c r="BR82" s="218"/>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197"/>
    </row>
    <row r="83" spans="1:131" s="198" customFormat="1" ht="26.25" customHeight="1">
      <c r="A83" s="212">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16"/>
      <c r="BF83" s="216"/>
      <c r="BG83" s="216"/>
      <c r="BH83" s="216"/>
      <c r="BI83" s="216"/>
      <c r="BJ83" s="216"/>
      <c r="BK83" s="216"/>
      <c r="BL83" s="216"/>
      <c r="BM83" s="216"/>
      <c r="BN83" s="216"/>
      <c r="BO83" s="216"/>
      <c r="BP83" s="216"/>
      <c r="BQ83" s="213">
        <v>77</v>
      </c>
      <c r="BR83" s="218"/>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197"/>
    </row>
    <row r="84" spans="1:131" s="198" customFormat="1" ht="26.25" customHeight="1">
      <c r="A84" s="212">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16"/>
      <c r="BF84" s="216"/>
      <c r="BG84" s="216"/>
      <c r="BH84" s="216"/>
      <c r="BI84" s="216"/>
      <c r="BJ84" s="216"/>
      <c r="BK84" s="216"/>
      <c r="BL84" s="216"/>
      <c r="BM84" s="216"/>
      <c r="BN84" s="216"/>
      <c r="BO84" s="216"/>
      <c r="BP84" s="216"/>
      <c r="BQ84" s="213">
        <v>78</v>
      </c>
      <c r="BR84" s="218"/>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197"/>
    </row>
    <row r="85" spans="1:131" s="198" customFormat="1" ht="26.25" customHeight="1">
      <c r="A85" s="212">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16"/>
      <c r="BF85" s="216"/>
      <c r="BG85" s="216"/>
      <c r="BH85" s="216"/>
      <c r="BI85" s="216"/>
      <c r="BJ85" s="216"/>
      <c r="BK85" s="216"/>
      <c r="BL85" s="216"/>
      <c r="BM85" s="216"/>
      <c r="BN85" s="216"/>
      <c r="BO85" s="216"/>
      <c r="BP85" s="216"/>
      <c r="BQ85" s="213">
        <v>79</v>
      </c>
      <c r="BR85" s="218"/>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197"/>
    </row>
    <row r="86" spans="1:131" s="198" customFormat="1" ht="26.25" customHeight="1">
      <c r="A86" s="212">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16"/>
      <c r="BF86" s="216"/>
      <c r="BG86" s="216"/>
      <c r="BH86" s="216"/>
      <c r="BI86" s="216"/>
      <c r="BJ86" s="216"/>
      <c r="BK86" s="216"/>
      <c r="BL86" s="216"/>
      <c r="BM86" s="216"/>
      <c r="BN86" s="216"/>
      <c r="BO86" s="216"/>
      <c r="BP86" s="216"/>
      <c r="BQ86" s="213">
        <v>80</v>
      </c>
      <c r="BR86" s="218"/>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197"/>
    </row>
    <row r="87" spans="1:131" s="198" customFormat="1" ht="26.25" customHeight="1">
      <c r="A87" s="220">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6"/>
      <c r="BF87" s="216"/>
      <c r="BG87" s="216"/>
      <c r="BH87" s="216"/>
      <c r="BI87" s="216"/>
      <c r="BJ87" s="216"/>
      <c r="BK87" s="216"/>
      <c r="BL87" s="216"/>
      <c r="BM87" s="216"/>
      <c r="BN87" s="216"/>
      <c r="BO87" s="216"/>
      <c r="BP87" s="216"/>
      <c r="BQ87" s="213">
        <v>81</v>
      </c>
      <c r="BR87" s="218"/>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197"/>
    </row>
    <row r="88" spans="1:131" s="198" customFormat="1" ht="26.25" customHeight="1" thickBot="1">
      <c r="A88" s="215" t="s">
        <v>366</v>
      </c>
      <c r="B88" s="812" t="s">
        <v>392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20435</v>
      </c>
      <c r="AG88" s="864"/>
      <c r="AH88" s="864"/>
      <c r="AI88" s="864"/>
      <c r="AJ88" s="864"/>
      <c r="AK88" s="861"/>
      <c r="AL88" s="861"/>
      <c r="AM88" s="861"/>
      <c r="AN88" s="861"/>
      <c r="AO88" s="861"/>
      <c r="AP88" s="864">
        <v>789</v>
      </c>
      <c r="AQ88" s="864"/>
      <c r="AR88" s="864"/>
      <c r="AS88" s="864"/>
      <c r="AT88" s="864"/>
      <c r="AU88" s="864">
        <v>478</v>
      </c>
      <c r="AV88" s="864"/>
      <c r="AW88" s="864"/>
      <c r="AX88" s="864"/>
      <c r="AY88" s="864"/>
      <c r="AZ88" s="869"/>
      <c r="BA88" s="869"/>
      <c r="BB88" s="869"/>
      <c r="BC88" s="869"/>
      <c r="BD88" s="870"/>
      <c r="BE88" s="216"/>
      <c r="BF88" s="216"/>
      <c r="BG88" s="216"/>
      <c r="BH88" s="216"/>
      <c r="BI88" s="216"/>
      <c r="BJ88" s="216"/>
      <c r="BK88" s="216"/>
      <c r="BL88" s="216"/>
      <c r="BM88" s="216"/>
      <c r="BN88" s="216"/>
      <c r="BO88" s="216"/>
      <c r="BP88" s="216"/>
      <c r="BQ88" s="213">
        <v>82</v>
      </c>
      <c r="BR88" s="218"/>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12" t="s">
        <v>393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v>
      </c>
      <c r="CS102" s="872"/>
      <c r="CT102" s="872"/>
      <c r="CU102" s="872"/>
      <c r="CV102" s="915"/>
      <c r="CW102" s="914">
        <v>41</v>
      </c>
      <c r="CX102" s="872"/>
      <c r="CY102" s="872"/>
      <c r="CZ102" s="872"/>
      <c r="DA102" s="915"/>
      <c r="DB102" s="914"/>
      <c r="DC102" s="872"/>
      <c r="DD102" s="872"/>
      <c r="DE102" s="872"/>
      <c r="DF102" s="915"/>
      <c r="DG102" s="914">
        <v>8689</v>
      </c>
      <c r="DH102" s="872"/>
      <c r="DI102" s="872"/>
      <c r="DJ102" s="872"/>
      <c r="DK102" s="915"/>
      <c r="DL102" s="914"/>
      <c r="DM102" s="872"/>
      <c r="DN102" s="872"/>
      <c r="DO102" s="872"/>
      <c r="DP102" s="915"/>
      <c r="DQ102" s="914"/>
      <c r="DR102" s="872"/>
      <c r="DS102" s="872"/>
      <c r="DT102" s="872"/>
      <c r="DU102" s="915"/>
      <c r="DV102" s="940"/>
      <c r="DW102" s="941"/>
      <c r="DX102" s="941"/>
      <c r="DY102" s="941"/>
      <c r="DZ102" s="94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3" t="s">
        <v>394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4" t="s">
        <v>395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5" t="s">
        <v>398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399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7" customFormat="1" ht="26.25" customHeight="1">
      <c r="A109" s="938" t="s">
        <v>400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401</v>
      </c>
      <c r="AB109" s="917"/>
      <c r="AC109" s="917"/>
      <c r="AD109" s="917"/>
      <c r="AE109" s="918"/>
      <c r="AF109" s="916" t="s">
        <v>285</v>
      </c>
      <c r="AG109" s="917"/>
      <c r="AH109" s="917"/>
      <c r="AI109" s="917"/>
      <c r="AJ109" s="918"/>
      <c r="AK109" s="916" t="s">
        <v>284</v>
      </c>
      <c r="AL109" s="917"/>
      <c r="AM109" s="917"/>
      <c r="AN109" s="917"/>
      <c r="AO109" s="918"/>
      <c r="AP109" s="916" t="s">
        <v>402</v>
      </c>
      <c r="AQ109" s="917"/>
      <c r="AR109" s="917"/>
      <c r="AS109" s="917"/>
      <c r="AT109" s="919"/>
      <c r="AU109" s="938" t="s">
        <v>400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401</v>
      </c>
      <c r="BR109" s="917"/>
      <c r="BS109" s="917"/>
      <c r="BT109" s="917"/>
      <c r="BU109" s="918"/>
      <c r="BV109" s="916" t="s">
        <v>285</v>
      </c>
      <c r="BW109" s="917"/>
      <c r="BX109" s="917"/>
      <c r="BY109" s="917"/>
      <c r="BZ109" s="918"/>
      <c r="CA109" s="916" t="s">
        <v>284</v>
      </c>
      <c r="CB109" s="917"/>
      <c r="CC109" s="917"/>
      <c r="CD109" s="917"/>
      <c r="CE109" s="918"/>
      <c r="CF109" s="939" t="s">
        <v>402</v>
      </c>
      <c r="CG109" s="939"/>
      <c r="CH109" s="939"/>
      <c r="CI109" s="939"/>
      <c r="CJ109" s="939"/>
      <c r="CK109" s="916" t="s">
        <v>403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401</v>
      </c>
      <c r="DH109" s="917"/>
      <c r="DI109" s="917"/>
      <c r="DJ109" s="917"/>
      <c r="DK109" s="918"/>
      <c r="DL109" s="916" t="s">
        <v>285</v>
      </c>
      <c r="DM109" s="917"/>
      <c r="DN109" s="917"/>
      <c r="DO109" s="917"/>
      <c r="DP109" s="918"/>
      <c r="DQ109" s="916" t="s">
        <v>284</v>
      </c>
      <c r="DR109" s="917"/>
      <c r="DS109" s="917"/>
      <c r="DT109" s="917"/>
      <c r="DU109" s="918"/>
      <c r="DV109" s="916" t="s">
        <v>402</v>
      </c>
      <c r="DW109" s="917"/>
      <c r="DX109" s="917"/>
      <c r="DY109" s="917"/>
      <c r="DZ109" s="919"/>
    </row>
    <row r="110" spans="1:131" s="197" customFormat="1" ht="26.25" customHeight="1">
      <c r="A110" s="920" t="s">
        <v>404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6780148</v>
      </c>
      <c r="AB110" s="924"/>
      <c r="AC110" s="924"/>
      <c r="AD110" s="924"/>
      <c r="AE110" s="925"/>
      <c r="AF110" s="926">
        <v>6409253</v>
      </c>
      <c r="AG110" s="924"/>
      <c r="AH110" s="924"/>
      <c r="AI110" s="924"/>
      <c r="AJ110" s="925"/>
      <c r="AK110" s="926">
        <v>6259757</v>
      </c>
      <c r="AL110" s="924"/>
      <c r="AM110" s="924"/>
      <c r="AN110" s="924"/>
      <c r="AO110" s="925"/>
      <c r="AP110" s="927">
        <v>17.100000000000001</v>
      </c>
      <c r="AQ110" s="928"/>
      <c r="AR110" s="928"/>
      <c r="AS110" s="928"/>
      <c r="AT110" s="929"/>
      <c r="AU110" s="930" t="s">
        <v>61</v>
      </c>
      <c r="AV110" s="931"/>
      <c r="AW110" s="931"/>
      <c r="AX110" s="931"/>
      <c r="AY110" s="932"/>
      <c r="AZ110" s="974" t="s">
        <v>405</v>
      </c>
      <c r="BA110" s="921"/>
      <c r="BB110" s="921"/>
      <c r="BC110" s="921"/>
      <c r="BD110" s="921"/>
      <c r="BE110" s="921"/>
      <c r="BF110" s="921"/>
      <c r="BG110" s="921"/>
      <c r="BH110" s="921"/>
      <c r="BI110" s="921"/>
      <c r="BJ110" s="921"/>
      <c r="BK110" s="921"/>
      <c r="BL110" s="921"/>
      <c r="BM110" s="921"/>
      <c r="BN110" s="921"/>
      <c r="BO110" s="921"/>
      <c r="BP110" s="922"/>
      <c r="BQ110" s="960">
        <v>66569253</v>
      </c>
      <c r="BR110" s="961"/>
      <c r="BS110" s="961"/>
      <c r="BT110" s="961"/>
      <c r="BU110" s="961"/>
      <c r="BV110" s="961">
        <v>68562246</v>
      </c>
      <c r="BW110" s="961"/>
      <c r="BX110" s="961"/>
      <c r="BY110" s="961"/>
      <c r="BZ110" s="961"/>
      <c r="CA110" s="961">
        <v>70861585</v>
      </c>
      <c r="CB110" s="961"/>
      <c r="CC110" s="961"/>
      <c r="CD110" s="961"/>
      <c r="CE110" s="961"/>
      <c r="CF110" s="975">
        <v>193.7</v>
      </c>
      <c r="CG110" s="976"/>
      <c r="CH110" s="976"/>
      <c r="CI110" s="976"/>
      <c r="CJ110" s="976"/>
      <c r="CK110" s="977" t="s">
        <v>406</v>
      </c>
      <c r="CL110" s="978"/>
      <c r="CM110" s="957" t="s">
        <v>407</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109</v>
      </c>
      <c r="DH110" s="961"/>
      <c r="DI110" s="961"/>
      <c r="DJ110" s="961"/>
      <c r="DK110" s="961"/>
      <c r="DL110" s="961" t="s">
        <v>109</v>
      </c>
      <c r="DM110" s="961"/>
      <c r="DN110" s="961"/>
      <c r="DO110" s="961"/>
      <c r="DP110" s="961"/>
      <c r="DQ110" s="961" t="s">
        <v>109</v>
      </c>
      <c r="DR110" s="961"/>
      <c r="DS110" s="961"/>
      <c r="DT110" s="961"/>
      <c r="DU110" s="961"/>
      <c r="DV110" s="962" t="s">
        <v>109</v>
      </c>
      <c r="DW110" s="962"/>
      <c r="DX110" s="962"/>
      <c r="DY110" s="962"/>
      <c r="DZ110" s="963"/>
    </row>
    <row r="111" spans="1:131" s="197" customFormat="1" ht="26.25" customHeight="1">
      <c r="A111" s="964" t="s">
        <v>408</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109</v>
      </c>
      <c r="AB111" s="968"/>
      <c r="AC111" s="968"/>
      <c r="AD111" s="968"/>
      <c r="AE111" s="969"/>
      <c r="AF111" s="970" t="s">
        <v>109</v>
      </c>
      <c r="AG111" s="968"/>
      <c r="AH111" s="968"/>
      <c r="AI111" s="968"/>
      <c r="AJ111" s="969"/>
      <c r="AK111" s="970" t="s">
        <v>109</v>
      </c>
      <c r="AL111" s="968"/>
      <c r="AM111" s="968"/>
      <c r="AN111" s="968"/>
      <c r="AO111" s="969"/>
      <c r="AP111" s="971" t="s">
        <v>109</v>
      </c>
      <c r="AQ111" s="972"/>
      <c r="AR111" s="972"/>
      <c r="AS111" s="972"/>
      <c r="AT111" s="973"/>
      <c r="AU111" s="933"/>
      <c r="AV111" s="934"/>
      <c r="AW111" s="934"/>
      <c r="AX111" s="934"/>
      <c r="AY111" s="935"/>
      <c r="AZ111" s="983" t="s">
        <v>409</v>
      </c>
      <c r="BA111" s="984"/>
      <c r="BB111" s="984"/>
      <c r="BC111" s="984"/>
      <c r="BD111" s="984"/>
      <c r="BE111" s="984"/>
      <c r="BF111" s="984"/>
      <c r="BG111" s="984"/>
      <c r="BH111" s="984"/>
      <c r="BI111" s="984"/>
      <c r="BJ111" s="984"/>
      <c r="BK111" s="984"/>
      <c r="BL111" s="984"/>
      <c r="BM111" s="984"/>
      <c r="BN111" s="984"/>
      <c r="BO111" s="984"/>
      <c r="BP111" s="985"/>
      <c r="BQ111" s="953">
        <v>9891382</v>
      </c>
      <c r="BR111" s="954"/>
      <c r="BS111" s="954"/>
      <c r="BT111" s="954"/>
      <c r="BU111" s="954"/>
      <c r="BV111" s="954">
        <v>9353767</v>
      </c>
      <c r="BW111" s="954"/>
      <c r="BX111" s="954"/>
      <c r="BY111" s="954"/>
      <c r="BZ111" s="954"/>
      <c r="CA111" s="954">
        <v>8689440</v>
      </c>
      <c r="CB111" s="954"/>
      <c r="CC111" s="954"/>
      <c r="CD111" s="954"/>
      <c r="CE111" s="954"/>
      <c r="CF111" s="948">
        <v>23.8</v>
      </c>
      <c r="CG111" s="949"/>
      <c r="CH111" s="949"/>
      <c r="CI111" s="949"/>
      <c r="CJ111" s="949"/>
      <c r="CK111" s="979"/>
      <c r="CL111" s="980"/>
      <c r="CM111" s="950" t="s">
        <v>410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411</v>
      </c>
      <c r="DH111" s="954"/>
      <c r="DI111" s="954"/>
      <c r="DJ111" s="954"/>
      <c r="DK111" s="954"/>
      <c r="DL111" s="954" t="s">
        <v>411</v>
      </c>
      <c r="DM111" s="954"/>
      <c r="DN111" s="954"/>
      <c r="DO111" s="954"/>
      <c r="DP111" s="954"/>
      <c r="DQ111" s="954" t="s">
        <v>411</v>
      </c>
      <c r="DR111" s="954"/>
      <c r="DS111" s="954"/>
      <c r="DT111" s="954"/>
      <c r="DU111" s="954"/>
      <c r="DV111" s="955" t="s">
        <v>411</v>
      </c>
      <c r="DW111" s="955"/>
      <c r="DX111" s="955"/>
      <c r="DY111" s="955"/>
      <c r="DZ111" s="956"/>
    </row>
    <row r="112" spans="1:131" s="197" customFormat="1" ht="26.25" customHeight="1">
      <c r="A112" s="986" t="s">
        <v>412</v>
      </c>
      <c r="B112" s="987"/>
      <c r="C112" s="984" t="s">
        <v>413</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411</v>
      </c>
      <c r="AB112" s="993"/>
      <c r="AC112" s="993"/>
      <c r="AD112" s="993"/>
      <c r="AE112" s="994"/>
      <c r="AF112" s="995" t="s">
        <v>411</v>
      </c>
      <c r="AG112" s="993"/>
      <c r="AH112" s="993"/>
      <c r="AI112" s="993"/>
      <c r="AJ112" s="994"/>
      <c r="AK112" s="995" t="s">
        <v>411</v>
      </c>
      <c r="AL112" s="993"/>
      <c r="AM112" s="993"/>
      <c r="AN112" s="993"/>
      <c r="AO112" s="994"/>
      <c r="AP112" s="996" t="s">
        <v>411</v>
      </c>
      <c r="AQ112" s="997"/>
      <c r="AR112" s="997"/>
      <c r="AS112" s="997"/>
      <c r="AT112" s="998"/>
      <c r="AU112" s="933"/>
      <c r="AV112" s="934"/>
      <c r="AW112" s="934"/>
      <c r="AX112" s="934"/>
      <c r="AY112" s="935"/>
      <c r="AZ112" s="983" t="s">
        <v>414</v>
      </c>
      <c r="BA112" s="984"/>
      <c r="BB112" s="984"/>
      <c r="BC112" s="984"/>
      <c r="BD112" s="984"/>
      <c r="BE112" s="984"/>
      <c r="BF112" s="984"/>
      <c r="BG112" s="984"/>
      <c r="BH112" s="984"/>
      <c r="BI112" s="984"/>
      <c r="BJ112" s="984"/>
      <c r="BK112" s="984"/>
      <c r="BL112" s="984"/>
      <c r="BM112" s="984"/>
      <c r="BN112" s="984"/>
      <c r="BO112" s="984"/>
      <c r="BP112" s="985"/>
      <c r="BQ112" s="953">
        <v>20825955</v>
      </c>
      <c r="BR112" s="954"/>
      <c r="BS112" s="954"/>
      <c r="BT112" s="954"/>
      <c r="BU112" s="954"/>
      <c r="BV112" s="954">
        <v>22964808</v>
      </c>
      <c r="BW112" s="954"/>
      <c r="BX112" s="954"/>
      <c r="BY112" s="954"/>
      <c r="BZ112" s="954"/>
      <c r="CA112" s="954">
        <v>32686790</v>
      </c>
      <c r="CB112" s="954"/>
      <c r="CC112" s="954"/>
      <c r="CD112" s="954"/>
      <c r="CE112" s="954"/>
      <c r="CF112" s="948">
        <v>89.4</v>
      </c>
      <c r="CG112" s="949"/>
      <c r="CH112" s="949"/>
      <c r="CI112" s="949"/>
      <c r="CJ112" s="949"/>
      <c r="CK112" s="979"/>
      <c r="CL112" s="980"/>
      <c r="CM112" s="950" t="s">
        <v>415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411</v>
      </c>
      <c r="DH112" s="954"/>
      <c r="DI112" s="954"/>
      <c r="DJ112" s="954"/>
      <c r="DK112" s="954"/>
      <c r="DL112" s="954" t="s">
        <v>411</v>
      </c>
      <c r="DM112" s="954"/>
      <c r="DN112" s="954"/>
      <c r="DO112" s="954"/>
      <c r="DP112" s="954"/>
      <c r="DQ112" s="954" t="s">
        <v>411</v>
      </c>
      <c r="DR112" s="954"/>
      <c r="DS112" s="954"/>
      <c r="DT112" s="954"/>
      <c r="DU112" s="954"/>
      <c r="DV112" s="955" t="s">
        <v>411</v>
      </c>
      <c r="DW112" s="955"/>
      <c r="DX112" s="955"/>
      <c r="DY112" s="955"/>
      <c r="DZ112" s="956"/>
    </row>
    <row r="113" spans="1:130" s="197" customFormat="1" ht="26.25" customHeight="1">
      <c r="A113" s="988"/>
      <c r="B113" s="989"/>
      <c r="C113" s="984" t="s">
        <v>416</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1932055</v>
      </c>
      <c r="AB113" s="968"/>
      <c r="AC113" s="968"/>
      <c r="AD113" s="968"/>
      <c r="AE113" s="969"/>
      <c r="AF113" s="970">
        <v>2122249</v>
      </c>
      <c r="AG113" s="968"/>
      <c r="AH113" s="968"/>
      <c r="AI113" s="968"/>
      <c r="AJ113" s="969"/>
      <c r="AK113" s="970">
        <v>2183108</v>
      </c>
      <c r="AL113" s="968"/>
      <c r="AM113" s="968"/>
      <c r="AN113" s="968"/>
      <c r="AO113" s="969"/>
      <c r="AP113" s="971">
        <v>6</v>
      </c>
      <c r="AQ113" s="972"/>
      <c r="AR113" s="972"/>
      <c r="AS113" s="972"/>
      <c r="AT113" s="973"/>
      <c r="AU113" s="933"/>
      <c r="AV113" s="934"/>
      <c r="AW113" s="934"/>
      <c r="AX113" s="934"/>
      <c r="AY113" s="935"/>
      <c r="AZ113" s="983" t="s">
        <v>417</v>
      </c>
      <c r="BA113" s="984"/>
      <c r="BB113" s="984"/>
      <c r="BC113" s="984"/>
      <c r="BD113" s="984"/>
      <c r="BE113" s="984"/>
      <c r="BF113" s="984"/>
      <c r="BG113" s="984"/>
      <c r="BH113" s="984"/>
      <c r="BI113" s="984"/>
      <c r="BJ113" s="984"/>
      <c r="BK113" s="984"/>
      <c r="BL113" s="984"/>
      <c r="BM113" s="984"/>
      <c r="BN113" s="984"/>
      <c r="BO113" s="984"/>
      <c r="BP113" s="985"/>
      <c r="BQ113" s="953">
        <v>699316</v>
      </c>
      <c r="BR113" s="954"/>
      <c r="BS113" s="954"/>
      <c r="BT113" s="954"/>
      <c r="BU113" s="954"/>
      <c r="BV113" s="954">
        <v>589202</v>
      </c>
      <c r="BW113" s="954"/>
      <c r="BX113" s="954"/>
      <c r="BY113" s="954"/>
      <c r="BZ113" s="954"/>
      <c r="CA113" s="954">
        <v>477638</v>
      </c>
      <c r="CB113" s="954"/>
      <c r="CC113" s="954"/>
      <c r="CD113" s="954"/>
      <c r="CE113" s="954"/>
      <c r="CF113" s="948">
        <v>1.3</v>
      </c>
      <c r="CG113" s="949"/>
      <c r="CH113" s="949"/>
      <c r="CI113" s="949"/>
      <c r="CJ113" s="949"/>
      <c r="CK113" s="979"/>
      <c r="CL113" s="980"/>
      <c r="CM113" s="950" t="s">
        <v>418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411</v>
      </c>
      <c r="DH113" s="993"/>
      <c r="DI113" s="993"/>
      <c r="DJ113" s="993"/>
      <c r="DK113" s="994"/>
      <c r="DL113" s="995" t="s">
        <v>411</v>
      </c>
      <c r="DM113" s="993"/>
      <c r="DN113" s="993"/>
      <c r="DO113" s="993"/>
      <c r="DP113" s="994"/>
      <c r="DQ113" s="995" t="s">
        <v>411</v>
      </c>
      <c r="DR113" s="993"/>
      <c r="DS113" s="993"/>
      <c r="DT113" s="993"/>
      <c r="DU113" s="994"/>
      <c r="DV113" s="996" t="s">
        <v>411</v>
      </c>
      <c r="DW113" s="997"/>
      <c r="DX113" s="997"/>
      <c r="DY113" s="997"/>
      <c r="DZ113" s="998"/>
    </row>
    <row r="114" spans="1:130" s="197" customFormat="1" ht="26.25" customHeight="1">
      <c r="A114" s="988"/>
      <c r="B114" s="989"/>
      <c r="C114" s="984" t="s">
        <v>419</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121378</v>
      </c>
      <c r="AB114" s="993"/>
      <c r="AC114" s="993"/>
      <c r="AD114" s="993"/>
      <c r="AE114" s="994"/>
      <c r="AF114" s="995">
        <v>120054</v>
      </c>
      <c r="AG114" s="993"/>
      <c r="AH114" s="993"/>
      <c r="AI114" s="993"/>
      <c r="AJ114" s="994"/>
      <c r="AK114" s="995">
        <v>118048</v>
      </c>
      <c r="AL114" s="993"/>
      <c r="AM114" s="993"/>
      <c r="AN114" s="993"/>
      <c r="AO114" s="994"/>
      <c r="AP114" s="996">
        <v>0.3</v>
      </c>
      <c r="AQ114" s="997"/>
      <c r="AR114" s="997"/>
      <c r="AS114" s="997"/>
      <c r="AT114" s="998"/>
      <c r="AU114" s="933"/>
      <c r="AV114" s="934"/>
      <c r="AW114" s="934"/>
      <c r="AX114" s="934"/>
      <c r="AY114" s="935"/>
      <c r="AZ114" s="983" t="s">
        <v>420</v>
      </c>
      <c r="BA114" s="984"/>
      <c r="BB114" s="984"/>
      <c r="BC114" s="984"/>
      <c r="BD114" s="984"/>
      <c r="BE114" s="984"/>
      <c r="BF114" s="984"/>
      <c r="BG114" s="984"/>
      <c r="BH114" s="984"/>
      <c r="BI114" s="984"/>
      <c r="BJ114" s="984"/>
      <c r="BK114" s="984"/>
      <c r="BL114" s="984"/>
      <c r="BM114" s="984"/>
      <c r="BN114" s="984"/>
      <c r="BO114" s="984"/>
      <c r="BP114" s="985"/>
      <c r="BQ114" s="953">
        <v>9984805</v>
      </c>
      <c r="BR114" s="954"/>
      <c r="BS114" s="954"/>
      <c r="BT114" s="954"/>
      <c r="BU114" s="954"/>
      <c r="BV114" s="954">
        <v>8342012</v>
      </c>
      <c r="BW114" s="954"/>
      <c r="BX114" s="954"/>
      <c r="BY114" s="954"/>
      <c r="BZ114" s="954"/>
      <c r="CA114" s="954">
        <v>7516572</v>
      </c>
      <c r="CB114" s="954"/>
      <c r="CC114" s="954"/>
      <c r="CD114" s="954"/>
      <c r="CE114" s="954"/>
      <c r="CF114" s="948">
        <v>20.6</v>
      </c>
      <c r="CG114" s="949"/>
      <c r="CH114" s="949"/>
      <c r="CI114" s="949"/>
      <c r="CJ114" s="949"/>
      <c r="CK114" s="979"/>
      <c r="CL114" s="980"/>
      <c r="CM114" s="950" t="s">
        <v>421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411</v>
      </c>
      <c r="DH114" s="993"/>
      <c r="DI114" s="993"/>
      <c r="DJ114" s="993"/>
      <c r="DK114" s="994"/>
      <c r="DL114" s="995" t="s">
        <v>411</v>
      </c>
      <c r="DM114" s="993"/>
      <c r="DN114" s="993"/>
      <c r="DO114" s="993"/>
      <c r="DP114" s="994"/>
      <c r="DQ114" s="995" t="s">
        <v>411</v>
      </c>
      <c r="DR114" s="993"/>
      <c r="DS114" s="993"/>
      <c r="DT114" s="993"/>
      <c r="DU114" s="994"/>
      <c r="DV114" s="996" t="s">
        <v>411</v>
      </c>
      <c r="DW114" s="997"/>
      <c r="DX114" s="997"/>
      <c r="DY114" s="997"/>
      <c r="DZ114" s="998"/>
    </row>
    <row r="115" spans="1:130" s="197" customFormat="1" ht="26.25" customHeight="1">
      <c r="A115" s="988"/>
      <c r="B115" s="989"/>
      <c r="C115" s="984" t="s">
        <v>422</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470654</v>
      </c>
      <c r="AB115" s="968"/>
      <c r="AC115" s="968"/>
      <c r="AD115" s="968"/>
      <c r="AE115" s="969"/>
      <c r="AF115" s="970">
        <v>480030</v>
      </c>
      <c r="AG115" s="968"/>
      <c r="AH115" s="968"/>
      <c r="AI115" s="968"/>
      <c r="AJ115" s="969"/>
      <c r="AK115" s="970">
        <v>682232</v>
      </c>
      <c r="AL115" s="968"/>
      <c r="AM115" s="968"/>
      <c r="AN115" s="968"/>
      <c r="AO115" s="969"/>
      <c r="AP115" s="971">
        <v>1.9</v>
      </c>
      <c r="AQ115" s="972"/>
      <c r="AR115" s="972"/>
      <c r="AS115" s="972"/>
      <c r="AT115" s="973"/>
      <c r="AU115" s="933"/>
      <c r="AV115" s="934"/>
      <c r="AW115" s="934"/>
      <c r="AX115" s="934"/>
      <c r="AY115" s="935"/>
      <c r="AZ115" s="983" t="s">
        <v>423</v>
      </c>
      <c r="BA115" s="984"/>
      <c r="BB115" s="984"/>
      <c r="BC115" s="984"/>
      <c r="BD115" s="984"/>
      <c r="BE115" s="984"/>
      <c r="BF115" s="984"/>
      <c r="BG115" s="984"/>
      <c r="BH115" s="984"/>
      <c r="BI115" s="984"/>
      <c r="BJ115" s="984"/>
      <c r="BK115" s="984"/>
      <c r="BL115" s="984"/>
      <c r="BM115" s="984"/>
      <c r="BN115" s="984"/>
      <c r="BO115" s="984"/>
      <c r="BP115" s="985"/>
      <c r="BQ115" s="953">
        <v>9001</v>
      </c>
      <c r="BR115" s="954"/>
      <c r="BS115" s="954"/>
      <c r="BT115" s="954"/>
      <c r="BU115" s="954"/>
      <c r="BV115" s="954">
        <v>5489</v>
      </c>
      <c r="BW115" s="954"/>
      <c r="BX115" s="954"/>
      <c r="BY115" s="954"/>
      <c r="BZ115" s="954"/>
      <c r="CA115" s="954">
        <v>1561</v>
      </c>
      <c r="CB115" s="954"/>
      <c r="CC115" s="954"/>
      <c r="CD115" s="954"/>
      <c r="CE115" s="954"/>
      <c r="CF115" s="948">
        <v>0</v>
      </c>
      <c r="CG115" s="949"/>
      <c r="CH115" s="949"/>
      <c r="CI115" s="949"/>
      <c r="CJ115" s="949"/>
      <c r="CK115" s="979"/>
      <c r="CL115" s="980"/>
      <c r="CM115" s="983" t="s">
        <v>424</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985"/>
      <c r="DG115" s="992">
        <v>9891382</v>
      </c>
      <c r="DH115" s="993"/>
      <c r="DI115" s="993"/>
      <c r="DJ115" s="993"/>
      <c r="DK115" s="994"/>
      <c r="DL115" s="995">
        <v>9353767</v>
      </c>
      <c r="DM115" s="993"/>
      <c r="DN115" s="993"/>
      <c r="DO115" s="993"/>
      <c r="DP115" s="994"/>
      <c r="DQ115" s="995">
        <v>8689440</v>
      </c>
      <c r="DR115" s="993"/>
      <c r="DS115" s="993"/>
      <c r="DT115" s="993"/>
      <c r="DU115" s="994"/>
      <c r="DV115" s="996">
        <v>23.8</v>
      </c>
      <c r="DW115" s="997"/>
      <c r="DX115" s="997"/>
      <c r="DY115" s="997"/>
      <c r="DZ115" s="998"/>
    </row>
    <row r="116" spans="1:130" s="197" customFormat="1" ht="26.25" customHeight="1">
      <c r="A116" s="990"/>
      <c r="B116" s="991"/>
      <c r="C116" s="1005" t="s">
        <v>425</v>
      </c>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6"/>
      <c r="AA116" s="992" t="s">
        <v>411</v>
      </c>
      <c r="AB116" s="993"/>
      <c r="AC116" s="993"/>
      <c r="AD116" s="993"/>
      <c r="AE116" s="994"/>
      <c r="AF116" s="995" t="s">
        <v>411</v>
      </c>
      <c r="AG116" s="993"/>
      <c r="AH116" s="993"/>
      <c r="AI116" s="993"/>
      <c r="AJ116" s="994"/>
      <c r="AK116" s="995" t="s">
        <v>411</v>
      </c>
      <c r="AL116" s="993"/>
      <c r="AM116" s="993"/>
      <c r="AN116" s="993"/>
      <c r="AO116" s="994"/>
      <c r="AP116" s="996" t="s">
        <v>411</v>
      </c>
      <c r="AQ116" s="997"/>
      <c r="AR116" s="997"/>
      <c r="AS116" s="997"/>
      <c r="AT116" s="998"/>
      <c r="AU116" s="933"/>
      <c r="AV116" s="934"/>
      <c r="AW116" s="934"/>
      <c r="AX116" s="934"/>
      <c r="AY116" s="935"/>
      <c r="AZ116" s="983" t="s">
        <v>426</v>
      </c>
      <c r="BA116" s="984"/>
      <c r="BB116" s="984"/>
      <c r="BC116" s="984"/>
      <c r="BD116" s="984"/>
      <c r="BE116" s="984"/>
      <c r="BF116" s="984"/>
      <c r="BG116" s="984"/>
      <c r="BH116" s="984"/>
      <c r="BI116" s="984"/>
      <c r="BJ116" s="984"/>
      <c r="BK116" s="984"/>
      <c r="BL116" s="984"/>
      <c r="BM116" s="984"/>
      <c r="BN116" s="984"/>
      <c r="BO116" s="984"/>
      <c r="BP116" s="985"/>
      <c r="BQ116" s="953" t="s">
        <v>411</v>
      </c>
      <c r="BR116" s="954"/>
      <c r="BS116" s="954"/>
      <c r="BT116" s="954"/>
      <c r="BU116" s="954"/>
      <c r="BV116" s="954" t="s">
        <v>411</v>
      </c>
      <c r="BW116" s="954"/>
      <c r="BX116" s="954"/>
      <c r="BY116" s="954"/>
      <c r="BZ116" s="954"/>
      <c r="CA116" s="954" t="s">
        <v>411</v>
      </c>
      <c r="CB116" s="954"/>
      <c r="CC116" s="954"/>
      <c r="CD116" s="954"/>
      <c r="CE116" s="954"/>
      <c r="CF116" s="948" t="s">
        <v>411</v>
      </c>
      <c r="CG116" s="949"/>
      <c r="CH116" s="949"/>
      <c r="CI116" s="949"/>
      <c r="CJ116" s="949"/>
      <c r="CK116" s="979"/>
      <c r="CL116" s="980"/>
      <c r="CM116" s="950" t="s">
        <v>427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t="s">
        <v>411</v>
      </c>
      <c r="DH116" s="993"/>
      <c r="DI116" s="993"/>
      <c r="DJ116" s="993"/>
      <c r="DK116" s="994"/>
      <c r="DL116" s="995" t="s">
        <v>411</v>
      </c>
      <c r="DM116" s="993"/>
      <c r="DN116" s="993"/>
      <c r="DO116" s="993"/>
      <c r="DP116" s="994"/>
      <c r="DQ116" s="995" t="s">
        <v>411</v>
      </c>
      <c r="DR116" s="993"/>
      <c r="DS116" s="993"/>
      <c r="DT116" s="993"/>
      <c r="DU116" s="994"/>
      <c r="DV116" s="996" t="s">
        <v>411</v>
      </c>
      <c r="DW116" s="997"/>
      <c r="DX116" s="997"/>
      <c r="DY116" s="997"/>
      <c r="DZ116" s="998"/>
    </row>
    <row r="117" spans="1:130" s="197" customFormat="1" ht="26.25" customHeight="1">
      <c r="A117" s="938" t="s">
        <v>168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27" t="s">
        <v>428</v>
      </c>
      <c r="Z117" s="918"/>
      <c r="AA117" s="1030">
        <v>9304235</v>
      </c>
      <c r="AB117" s="1000"/>
      <c r="AC117" s="1000"/>
      <c r="AD117" s="1000"/>
      <c r="AE117" s="1001"/>
      <c r="AF117" s="999">
        <v>9131586</v>
      </c>
      <c r="AG117" s="1000"/>
      <c r="AH117" s="1000"/>
      <c r="AI117" s="1000"/>
      <c r="AJ117" s="1001"/>
      <c r="AK117" s="999">
        <v>9243145</v>
      </c>
      <c r="AL117" s="1000"/>
      <c r="AM117" s="1000"/>
      <c r="AN117" s="1000"/>
      <c r="AO117" s="1001"/>
      <c r="AP117" s="1002"/>
      <c r="AQ117" s="1003"/>
      <c r="AR117" s="1003"/>
      <c r="AS117" s="1003"/>
      <c r="AT117" s="1004"/>
      <c r="AU117" s="933"/>
      <c r="AV117" s="934"/>
      <c r="AW117" s="934"/>
      <c r="AX117" s="934"/>
      <c r="AY117" s="935"/>
      <c r="AZ117" s="1029" t="s">
        <v>429</v>
      </c>
      <c r="BA117" s="1005"/>
      <c r="BB117" s="1005"/>
      <c r="BC117" s="1005"/>
      <c r="BD117" s="1005"/>
      <c r="BE117" s="1005"/>
      <c r="BF117" s="1005"/>
      <c r="BG117" s="1005"/>
      <c r="BH117" s="1005"/>
      <c r="BI117" s="1005"/>
      <c r="BJ117" s="1005"/>
      <c r="BK117" s="1005"/>
      <c r="BL117" s="1005"/>
      <c r="BM117" s="1005"/>
      <c r="BN117" s="1005"/>
      <c r="BO117" s="1005"/>
      <c r="BP117" s="1006"/>
      <c r="BQ117" s="1019" t="s">
        <v>430</v>
      </c>
      <c r="BR117" s="1020"/>
      <c r="BS117" s="1020"/>
      <c r="BT117" s="1020"/>
      <c r="BU117" s="1020"/>
      <c r="BV117" s="1020" t="s">
        <v>430</v>
      </c>
      <c r="BW117" s="1020"/>
      <c r="BX117" s="1020"/>
      <c r="BY117" s="1020"/>
      <c r="BZ117" s="1020"/>
      <c r="CA117" s="1020" t="s">
        <v>430</v>
      </c>
      <c r="CB117" s="1020"/>
      <c r="CC117" s="1020"/>
      <c r="CD117" s="1020"/>
      <c r="CE117" s="1020"/>
      <c r="CF117" s="948" t="s">
        <v>430</v>
      </c>
      <c r="CG117" s="949"/>
      <c r="CH117" s="949"/>
      <c r="CI117" s="949"/>
      <c r="CJ117" s="949"/>
      <c r="CK117" s="979"/>
      <c r="CL117" s="980"/>
      <c r="CM117" s="950" t="s">
        <v>431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430</v>
      </c>
      <c r="DH117" s="993"/>
      <c r="DI117" s="993"/>
      <c r="DJ117" s="993"/>
      <c r="DK117" s="994"/>
      <c r="DL117" s="995" t="s">
        <v>430</v>
      </c>
      <c r="DM117" s="993"/>
      <c r="DN117" s="993"/>
      <c r="DO117" s="993"/>
      <c r="DP117" s="994"/>
      <c r="DQ117" s="995" t="s">
        <v>430</v>
      </c>
      <c r="DR117" s="993"/>
      <c r="DS117" s="993"/>
      <c r="DT117" s="993"/>
      <c r="DU117" s="994"/>
      <c r="DV117" s="996" t="s">
        <v>430</v>
      </c>
      <c r="DW117" s="997"/>
      <c r="DX117" s="997"/>
      <c r="DY117" s="997"/>
      <c r="DZ117" s="998"/>
    </row>
    <row r="118" spans="1:130" s="197" customFormat="1" ht="26.25" customHeight="1">
      <c r="A118" s="938" t="s">
        <v>403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401</v>
      </c>
      <c r="AB118" s="917"/>
      <c r="AC118" s="917"/>
      <c r="AD118" s="917"/>
      <c r="AE118" s="918"/>
      <c r="AF118" s="916" t="s">
        <v>285</v>
      </c>
      <c r="AG118" s="917"/>
      <c r="AH118" s="917"/>
      <c r="AI118" s="917"/>
      <c r="AJ118" s="918"/>
      <c r="AK118" s="916" t="s">
        <v>284</v>
      </c>
      <c r="AL118" s="917"/>
      <c r="AM118" s="917"/>
      <c r="AN118" s="917"/>
      <c r="AO118" s="918"/>
      <c r="AP118" s="1024" t="s">
        <v>402</v>
      </c>
      <c r="AQ118" s="1025"/>
      <c r="AR118" s="1025"/>
      <c r="AS118" s="1025"/>
      <c r="AT118" s="1026"/>
      <c r="AU118" s="936"/>
      <c r="AV118" s="937"/>
      <c r="AW118" s="937"/>
      <c r="AX118" s="937"/>
      <c r="AY118" s="937"/>
      <c r="AZ118" s="228" t="s">
        <v>168</v>
      </c>
      <c r="BA118" s="228"/>
      <c r="BB118" s="228"/>
      <c r="BC118" s="228"/>
      <c r="BD118" s="228"/>
      <c r="BE118" s="228"/>
      <c r="BF118" s="228"/>
      <c r="BG118" s="228"/>
      <c r="BH118" s="228"/>
      <c r="BI118" s="228"/>
      <c r="BJ118" s="228"/>
      <c r="BK118" s="228"/>
      <c r="BL118" s="228"/>
      <c r="BM118" s="228"/>
      <c r="BN118" s="228"/>
      <c r="BO118" s="1027" t="s">
        <v>432</v>
      </c>
      <c r="BP118" s="1028"/>
      <c r="BQ118" s="1019">
        <v>107979712</v>
      </c>
      <c r="BR118" s="1020"/>
      <c r="BS118" s="1020"/>
      <c r="BT118" s="1020"/>
      <c r="BU118" s="1020"/>
      <c r="BV118" s="1020">
        <v>109817524</v>
      </c>
      <c r="BW118" s="1020"/>
      <c r="BX118" s="1020"/>
      <c r="BY118" s="1020"/>
      <c r="BZ118" s="1020"/>
      <c r="CA118" s="1020">
        <v>120233586</v>
      </c>
      <c r="CB118" s="1020"/>
      <c r="CC118" s="1020"/>
      <c r="CD118" s="1020"/>
      <c r="CE118" s="1020"/>
      <c r="CF118" s="1021"/>
      <c r="CG118" s="1022"/>
      <c r="CH118" s="1022"/>
      <c r="CI118" s="1022"/>
      <c r="CJ118" s="1023"/>
      <c r="CK118" s="979"/>
      <c r="CL118" s="980"/>
      <c r="CM118" s="950" t="s">
        <v>433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434</v>
      </c>
      <c r="DH118" s="993"/>
      <c r="DI118" s="993"/>
      <c r="DJ118" s="993"/>
      <c r="DK118" s="994"/>
      <c r="DL118" s="995" t="s">
        <v>434</v>
      </c>
      <c r="DM118" s="993"/>
      <c r="DN118" s="993"/>
      <c r="DO118" s="993"/>
      <c r="DP118" s="994"/>
      <c r="DQ118" s="995" t="s">
        <v>434</v>
      </c>
      <c r="DR118" s="993"/>
      <c r="DS118" s="993"/>
      <c r="DT118" s="993"/>
      <c r="DU118" s="994"/>
      <c r="DV118" s="996" t="s">
        <v>434</v>
      </c>
      <c r="DW118" s="997"/>
      <c r="DX118" s="997"/>
      <c r="DY118" s="997"/>
      <c r="DZ118" s="998"/>
    </row>
    <row r="119" spans="1:130" s="197" customFormat="1" ht="26.25" customHeight="1">
      <c r="A119" s="1008" t="s">
        <v>406</v>
      </c>
      <c r="B119" s="978"/>
      <c r="C119" s="957" t="s">
        <v>407</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3" t="s">
        <v>434</v>
      </c>
      <c r="AB119" s="924"/>
      <c r="AC119" s="924"/>
      <c r="AD119" s="924"/>
      <c r="AE119" s="925"/>
      <c r="AF119" s="926" t="s">
        <v>434</v>
      </c>
      <c r="AG119" s="924"/>
      <c r="AH119" s="924"/>
      <c r="AI119" s="924"/>
      <c r="AJ119" s="925"/>
      <c r="AK119" s="926" t="s">
        <v>434</v>
      </c>
      <c r="AL119" s="924"/>
      <c r="AM119" s="924"/>
      <c r="AN119" s="924"/>
      <c r="AO119" s="925"/>
      <c r="AP119" s="927" t="s">
        <v>434</v>
      </c>
      <c r="AQ119" s="928"/>
      <c r="AR119" s="928"/>
      <c r="AS119" s="928"/>
      <c r="AT119" s="929"/>
      <c r="AU119" s="1011" t="s">
        <v>435</v>
      </c>
      <c r="AV119" s="1012"/>
      <c r="AW119" s="1012"/>
      <c r="AX119" s="1012"/>
      <c r="AY119" s="1013"/>
      <c r="AZ119" s="974" t="s">
        <v>436</v>
      </c>
      <c r="BA119" s="921"/>
      <c r="BB119" s="921"/>
      <c r="BC119" s="921"/>
      <c r="BD119" s="921"/>
      <c r="BE119" s="921"/>
      <c r="BF119" s="921"/>
      <c r="BG119" s="921"/>
      <c r="BH119" s="921"/>
      <c r="BI119" s="921"/>
      <c r="BJ119" s="921"/>
      <c r="BK119" s="921"/>
      <c r="BL119" s="921"/>
      <c r="BM119" s="921"/>
      <c r="BN119" s="921"/>
      <c r="BO119" s="921"/>
      <c r="BP119" s="922"/>
      <c r="BQ119" s="960">
        <v>10520026</v>
      </c>
      <c r="BR119" s="961"/>
      <c r="BS119" s="961"/>
      <c r="BT119" s="961"/>
      <c r="BU119" s="961"/>
      <c r="BV119" s="961">
        <v>10609026</v>
      </c>
      <c r="BW119" s="961"/>
      <c r="BX119" s="961"/>
      <c r="BY119" s="961"/>
      <c r="BZ119" s="961"/>
      <c r="CA119" s="961">
        <v>9882088</v>
      </c>
      <c r="CB119" s="961"/>
      <c r="CC119" s="961"/>
      <c r="CD119" s="961"/>
      <c r="CE119" s="961"/>
      <c r="CF119" s="975">
        <v>27</v>
      </c>
      <c r="CG119" s="976"/>
      <c r="CH119" s="976"/>
      <c r="CI119" s="976"/>
      <c r="CJ119" s="976"/>
      <c r="CK119" s="981"/>
      <c r="CL119" s="982"/>
      <c r="CM119" s="1038" t="s">
        <v>437</v>
      </c>
      <c r="CN119" s="1039"/>
      <c r="CO119" s="1039"/>
      <c r="CP119" s="1039"/>
      <c r="CQ119" s="1039"/>
      <c r="CR119" s="1039"/>
      <c r="CS119" s="1039"/>
      <c r="CT119" s="1039"/>
      <c r="CU119" s="1039"/>
      <c r="CV119" s="1039"/>
      <c r="CW119" s="1039"/>
      <c r="CX119" s="1039"/>
      <c r="CY119" s="1039"/>
      <c r="CZ119" s="1039"/>
      <c r="DA119" s="1039"/>
      <c r="DB119" s="1039"/>
      <c r="DC119" s="1039"/>
      <c r="DD119" s="1039"/>
      <c r="DE119" s="1039"/>
      <c r="DF119" s="1040"/>
      <c r="DG119" s="1031" t="s">
        <v>434</v>
      </c>
      <c r="DH119" s="1032"/>
      <c r="DI119" s="1032"/>
      <c r="DJ119" s="1032"/>
      <c r="DK119" s="1033"/>
      <c r="DL119" s="1034" t="s">
        <v>434</v>
      </c>
      <c r="DM119" s="1032"/>
      <c r="DN119" s="1032"/>
      <c r="DO119" s="1032"/>
      <c r="DP119" s="1033"/>
      <c r="DQ119" s="1034" t="s">
        <v>434</v>
      </c>
      <c r="DR119" s="1032"/>
      <c r="DS119" s="1032"/>
      <c r="DT119" s="1032"/>
      <c r="DU119" s="1033"/>
      <c r="DV119" s="1035" t="s">
        <v>434</v>
      </c>
      <c r="DW119" s="1036"/>
      <c r="DX119" s="1036"/>
      <c r="DY119" s="1036"/>
      <c r="DZ119" s="1037"/>
    </row>
    <row r="120" spans="1:130" s="197" customFormat="1" ht="26.25" customHeight="1">
      <c r="A120" s="1009"/>
      <c r="B120" s="980"/>
      <c r="C120" s="950" t="s">
        <v>410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434</v>
      </c>
      <c r="AB120" s="993"/>
      <c r="AC120" s="993"/>
      <c r="AD120" s="993"/>
      <c r="AE120" s="994"/>
      <c r="AF120" s="995" t="s">
        <v>434</v>
      </c>
      <c r="AG120" s="993"/>
      <c r="AH120" s="993"/>
      <c r="AI120" s="993"/>
      <c r="AJ120" s="994"/>
      <c r="AK120" s="995" t="s">
        <v>434</v>
      </c>
      <c r="AL120" s="993"/>
      <c r="AM120" s="993"/>
      <c r="AN120" s="993"/>
      <c r="AO120" s="994"/>
      <c r="AP120" s="996" t="s">
        <v>434</v>
      </c>
      <c r="AQ120" s="997"/>
      <c r="AR120" s="997"/>
      <c r="AS120" s="997"/>
      <c r="AT120" s="998"/>
      <c r="AU120" s="1014"/>
      <c r="AV120" s="1015"/>
      <c r="AW120" s="1015"/>
      <c r="AX120" s="1015"/>
      <c r="AY120" s="1016"/>
      <c r="AZ120" s="983" t="s">
        <v>438</v>
      </c>
      <c r="BA120" s="984"/>
      <c r="BB120" s="984"/>
      <c r="BC120" s="984"/>
      <c r="BD120" s="984"/>
      <c r="BE120" s="984"/>
      <c r="BF120" s="984"/>
      <c r="BG120" s="984"/>
      <c r="BH120" s="984"/>
      <c r="BI120" s="984"/>
      <c r="BJ120" s="984"/>
      <c r="BK120" s="984"/>
      <c r="BL120" s="984"/>
      <c r="BM120" s="984"/>
      <c r="BN120" s="984"/>
      <c r="BO120" s="984"/>
      <c r="BP120" s="985"/>
      <c r="BQ120" s="953">
        <v>9791567</v>
      </c>
      <c r="BR120" s="954"/>
      <c r="BS120" s="954"/>
      <c r="BT120" s="954"/>
      <c r="BU120" s="954"/>
      <c r="BV120" s="954">
        <v>10960691</v>
      </c>
      <c r="BW120" s="954"/>
      <c r="BX120" s="954"/>
      <c r="BY120" s="954"/>
      <c r="BZ120" s="954"/>
      <c r="CA120" s="954">
        <v>12151578</v>
      </c>
      <c r="CB120" s="954"/>
      <c r="CC120" s="954"/>
      <c r="CD120" s="954"/>
      <c r="CE120" s="954"/>
      <c r="CF120" s="948">
        <v>33.200000000000003</v>
      </c>
      <c r="CG120" s="949"/>
      <c r="CH120" s="949"/>
      <c r="CI120" s="949"/>
      <c r="CJ120" s="949"/>
      <c r="CK120" s="1047" t="s">
        <v>439</v>
      </c>
      <c r="CL120" s="1048"/>
      <c r="CM120" s="1048"/>
      <c r="CN120" s="1048"/>
      <c r="CO120" s="1049"/>
      <c r="CP120" s="1055" t="s">
        <v>440</v>
      </c>
      <c r="CQ120" s="1056"/>
      <c r="CR120" s="1056"/>
      <c r="CS120" s="1056"/>
      <c r="CT120" s="1056"/>
      <c r="CU120" s="1056"/>
      <c r="CV120" s="1056"/>
      <c r="CW120" s="1056"/>
      <c r="CX120" s="1056"/>
      <c r="CY120" s="1056"/>
      <c r="CZ120" s="1056"/>
      <c r="DA120" s="1056"/>
      <c r="DB120" s="1056"/>
      <c r="DC120" s="1056"/>
      <c r="DD120" s="1056"/>
      <c r="DE120" s="1056"/>
      <c r="DF120" s="1057"/>
      <c r="DG120" s="960">
        <v>18293691</v>
      </c>
      <c r="DH120" s="961"/>
      <c r="DI120" s="961"/>
      <c r="DJ120" s="961"/>
      <c r="DK120" s="961"/>
      <c r="DL120" s="961">
        <v>20105231</v>
      </c>
      <c r="DM120" s="961"/>
      <c r="DN120" s="961"/>
      <c r="DO120" s="961"/>
      <c r="DP120" s="961"/>
      <c r="DQ120" s="961">
        <v>21651319</v>
      </c>
      <c r="DR120" s="961"/>
      <c r="DS120" s="961"/>
      <c r="DT120" s="961"/>
      <c r="DU120" s="961"/>
      <c r="DV120" s="962">
        <v>59.2</v>
      </c>
      <c r="DW120" s="962"/>
      <c r="DX120" s="962"/>
      <c r="DY120" s="962"/>
      <c r="DZ120" s="963"/>
    </row>
    <row r="121" spans="1:130" s="197" customFormat="1" ht="26.25" customHeight="1">
      <c r="A121" s="1009"/>
      <c r="B121" s="980"/>
      <c r="C121" s="1044" t="s">
        <v>441</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992" t="s">
        <v>434</v>
      </c>
      <c r="AB121" s="993"/>
      <c r="AC121" s="993"/>
      <c r="AD121" s="993"/>
      <c r="AE121" s="994"/>
      <c r="AF121" s="995" t="s">
        <v>434</v>
      </c>
      <c r="AG121" s="993"/>
      <c r="AH121" s="993"/>
      <c r="AI121" s="993"/>
      <c r="AJ121" s="994"/>
      <c r="AK121" s="995" t="s">
        <v>434</v>
      </c>
      <c r="AL121" s="993"/>
      <c r="AM121" s="993"/>
      <c r="AN121" s="993"/>
      <c r="AO121" s="994"/>
      <c r="AP121" s="996" t="s">
        <v>434</v>
      </c>
      <c r="AQ121" s="997"/>
      <c r="AR121" s="997"/>
      <c r="AS121" s="997"/>
      <c r="AT121" s="998"/>
      <c r="AU121" s="1014"/>
      <c r="AV121" s="1015"/>
      <c r="AW121" s="1015"/>
      <c r="AX121" s="1015"/>
      <c r="AY121" s="1016"/>
      <c r="AZ121" s="1029" t="s">
        <v>442</v>
      </c>
      <c r="BA121" s="1005"/>
      <c r="BB121" s="1005"/>
      <c r="BC121" s="1005"/>
      <c r="BD121" s="1005"/>
      <c r="BE121" s="1005"/>
      <c r="BF121" s="1005"/>
      <c r="BG121" s="1005"/>
      <c r="BH121" s="1005"/>
      <c r="BI121" s="1005"/>
      <c r="BJ121" s="1005"/>
      <c r="BK121" s="1005"/>
      <c r="BL121" s="1005"/>
      <c r="BM121" s="1005"/>
      <c r="BN121" s="1005"/>
      <c r="BO121" s="1005"/>
      <c r="BP121" s="1006"/>
      <c r="BQ121" s="1019">
        <v>75262135</v>
      </c>
      <c r="BR121" s="1020"/>
      <c r="BS121" s="1020"/>
      <c r="BT121" s="1020"/>
      <c r="BU121" s="1020"/>
      <c r="BV121" s="1020">
        <v>76448683</v>
      </c>
      <c r="BW121" s="1020"/>
      <c r="BX121" s="1020"/>
      <c r="BY121" s="1020"/>
      <c r="BZ121" s="1020"/>
      <c r="CA121" s="1020">
        <v>80754192</v>
      </c>
      <c r="CB121" s="1020"/>
      <c r="CC121" s="1020"/>
      <c r="CD121" s="1020"/>
      <c r="CE121" s="1020"/>
      <c r="CF121" s="1058">
        <v>220.8</v>
      </c>
      <c r="CG121" s="1059"/>
      <c r="CH121" s="1059"/>
      <c r="CI121" s="1059"/>
      <c r="CJ121" s="1059"/>
      <c r="CK121" s="1050"/>
      <c r="CL121" s="1051"/>
      <c r="CM121" s="1051"/>
      <c r="CN121" s="1051"/>
      <c r="CO121" s="1052"/>
      <c r="CP121" s="1041" t="s">
        <v>381</v>
      </c>
      <c r="CQ121" s="1042"/>
      <c r="CR121" s="1042"/>
      <c r="CS121" s="1042"/>
      <c r="CT121" s="1042"/>
      <c r="CU121" s="1042"/>
      <c r="CV121" s="1042"/>
      <c r="CW121" s="1042"/>
      <c r="CX121" s="1042"/>
      <c r="CY121" s="1042"/>
      <c r="CZ121" s="1042"/>
      <c r="DA121" s="1042"/>
      <c r="DB121" s="1042"/>
      <c r="DC121" s="1042"/>
      <c r="DD121" s="1042"/>
      <c r="DE121" s="1042"/>
      <c r="DF121" s="1043"/>
      <c r="DG121" s="953">
        <v>544640</v>
      </c>
      <c r="DH121" s="954"/>
      <c r="DI121" s="954"/>
      <c r="DJ121" s="954"/>
      <c r="DK121" s="954"/>
      <c r="DL121" s="954">
        <v>815761</v>
      </c>
      <c r="DM121" s="954"/>
      <c r="DN121" s="954"/>
      <c r="DO121" s="954"/>
      <c r="DP121" s="954"/>
      <c r="DQ121" s="954">
        <v>8677166</v>
      </c>
      <c r="DR121" s="954"/>
      <c r="DS121" s="954"/>
      <c r="DT121" s="954"/>
      <c r="DU121" s="954"/>
      <c r="DV121" s="955">
        <v>23.7</v>
      </c>
      <c r="DW121" s="955"/>
      <c r="DX121" s="955"/>
      <c r="DY121" s="955"/>
      <c r="DZ121" s="956"/>
    </row>
    <row r="122" spans="1:130" s="197" customFormat="1" ht="26.25" customHeight="1">
      <c r="A122" s="1009"/>
      <c r="B122" s="980"/>
      <c r="C122" s="950" t="s">
        <v>421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109</v>
      </c>
      <c r="AB122" s="993"/>
      <c r="AC122" s="993"/>
      <c r="AD122" s="993"/>
      <c r="AE122" s="994"/>
      <c r="AF122" s="995" t="s">
        <v>109</v>
      </c>
      <c r="AG122" s="993"/>
      <c r="AH122" s="993"/>
      <c r="AI122" s="993"/>
      <c r="AJ122" s="994"/>
      <c r="AK122" s="995" t="s">
        <v>109</v>
      </c>
      <c r="AL122" s="993"/>
      <c r="AM122" s="993"/>
      <c r="AN122" s="993"/>
      <c r="AO122" s="994"/>
      <c r="AP122" s="996" t="s">
        <v>109</v>
      </c>
      <c r="AQ122" s="997"/>
      <c r="AR122" s="997"/>
      <c r="AS122" s="997"/>
      <c r="AT122" s="998"/>
      <c r="AU122" s="1017"/>
      <c r="AV122" s="1018"/>
      <c r="AW122" s="1018"/>
      <c r="AX122" s="1018"/>
      <c r="AY122" s="1018"/>
      <c r="AZ122" s="228" t="s">
        <v>168</v>
      </c>
      <c r="BA122" s="228"/>
      <c r="BB122" s="228"/>
      <c r="BC122" s="228"/>
      <c r="BD122" s="228"/>
      <c r="BE122" s="228"/>
      <c r="BF122" s="228"/>
      <c r="BG122" s="228"/>
      <c r="BH122" s="228"/>
      <c r="BI122" s="228"/>
      <c r="BJ122" s="228"/>
      <c r="BK122" s="228"/>
      <c r="BL122" s="228"/>
      <c r="BM122" s="228"/>
      <c r="BN122" s="228"/>
      <c r="BO122" s="1027" t="s">
        <v>443</v>
      </c>
      <c r="BP122" s="1028"/>
      <c r="BQ122" s="1068">
        <v>95573728</v>
      </c>
      <c r="BR122" s="1069"/>
      <c r="BS122" s="1069"/>
      <c r="BT122" s="1069"/>
      <c r="BU122" s="1069"/>
      <c r="BV122" s="1069">
        <v>98018400</v>
      </c>
      <c r="BW122" s="1069"/>
      <c r="BX122" s="1069"/>
      <c r="BY122" s="1069"/>
      <c r="BZ122" s="1069"/>
      <c r="CA122" s="1069">
        <v>102787858</v>
      </c>
      <c r="CB122" s="1069"/>
      <c r="CC122" s="1069"/>
      <c r="CD122" s="1069"/>
      <c r="CE122" s="1069"/>
      <c r="CF122" s="1021"/>
      <c r="CG122" s="1022"/>
      <c r="CH122" s="1022"/>
      <c r="CI122" s="1022"/>
      <c r="CJ122" s="1023"/>
      <c r="CK122" s="1050"/>
      <c r="CL122" s="1051"/>
      <c r="CM122" s="1051"/>
      <c r="CN122" s="1051"/>
      <c r="CO122" s="1052"/>
      <c r="CP122" s="1041" t="s">
        <v>444</v>
      </c>
      <c r="CQ122" s="1042"/>
      <c r="CR122" s="1042"/>
      <c r="CS122" s="1042"/>
      <c r="CT122" s="1042"/>
      <c r="CU122" s="1042"/>
      <c r="CV122" s="1042"/>
      <c r="CW122" s="1042"/>
      <c r="CX122" s="1042"/>
      <c r="CY122" s="1042"/>
      <c r="CZ122" s="1042"/>
      <c r="DA122" s="1042"/>
      <c r="DB122" s="1042"/>
      <c r="DC122" s="1042"/>
      <c r="DD122" s="1042"/>
      <c r="DE122" s="1042"/>
      <c r="DF122" s="1043"/>
      <c r="DG122" s="953">
        <v>741209</v>
      </c>
      <c r="DH122" s="954"/>
      <c r="DI122" s="954"/>
      <c r="DJ122" s="954"/>
      <c r="DK122" s="954"/>
      <c r="DL122" s="954">
        <v>1036747</v>
      </c>
      <c r="DM122" s="954"/>
      <c r="DN122" s="954"/>
      <c r="DO122" s="954"/>
      <c r="DP122" s="954"/>
      <c r="DQ122" s="954">
        <v>1323084</v>
      </c>
      <c r="DR122" s="954"/>
      <c r="DS122" s="954"/>
      <c r="DT122" s="954"/>
      <c r="DU122" s="954"/>
      <c r="DV122" s="955">
        <v>3.6</v>
      </c>
      <c r="DW122" s="955"/>
      <c r="DX122" s="955"/>
      <c r="DY122" s="955"/>
      <c r="DZ122" s="956"/>
    </row>
    <row r="123" spans="1:130" s="197" customFormat="1" ht="26.25" customHeight="1" thickBot="1">
      <c r="A123" s="1009"/>
      <c r="B123" s="980"/>
      <c r="C123" s="950" t="s">
        <v>427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t="s">
        <v>445</v>
      </c>
      <c r="AB123" s="993"/>
      <c r="AC123" s="993"/>
      <c r="AD123" s="993"/>
      <c r="AE123" s="994"/>
      <c r="AF123" s="995" t="s">
        <v>445</v>
      </c>
      <c r="AG123" s="993"/>
      <c r="AH123" s="993"/>
      <c r="AI123" s="993"/>
      <c r="AJ123" s="994"/>
      <c r="AK123" s="995" t="s">
        <v>445</v>
      </c>
      <c r="AL123" s="993"/>
      <c r="AM123" s="993"/>
      <c r="AN123" s="993"/>
      <c r="AO123" s="994"/>
      <c r="AP123" s="996" t="s">
        <v>445</v>
      </c>
      <c r="AQ123" s="997"/>
      <c r="AR123" s="997"/>
      <c r="AS123" s="997"/>
      <c r="AT123" s="998"/>
      <c r="AU123" s="1065" t="s">
        <v>446</v>
      </c>
      <c r="AV123" s="1066"/>
      <c r="AW123" s="1066"/>
      <c r="AX123" s="1066"/>
      <c r="AY123" s="1066"/>
      <c r="AZ123" s="1066"/>
      <c r="BA123" s="1066"/>
      <c r="BB123" s="1066"/>
      <c r="BC123" s="1066"/>
      <c r="BD123" s="1066"/>
      <c r="BE123" s="1066"/>
      <c r="BF123" s="1066"/>
      <c r="BG123" s="1066"/>
      <c r="BH123" s="1066"/>
      <c r="BI123" s="1066"/>
      <c r="BJ123" s="1066"/>
      <c r="BK123" s="1066"/>
      <c r="BL123" s="1066"/>
      <c r="BM123" s="1066"/>
      <c r="BN123" s="1066"/>
      <c r="BO123" s="1066"/>
      <c r="BP123" s="1067"/>
      <c r="BQ123" s="1060">
        <v>35.1</v>
      </c>
      <c r="BR123" s="1061"/>
      <c r="BS123" s="1061"/>
      <c r="BT123" s="1061"/>
      <c r="BU123" s="1061"/>
      <c r="BV123" s="1061">
        <v>33.4</v>
      </c>
      <c r="BW123" s="1061"/>
      <c r="BX123" s="1061"/>
      <c r="BY123" s="1061"/>
      <c r="BZ123" s="1061"/>
      <c r="CA123" s="1061">
        <v>47.6</v>
      </c>
      <c r="CB123" s="1061"/>
      <c r="CC123" s="1061"/>
      <c r="CD123" s="1061"/>
      <c r="CE123" s="1061"/>
      <c r="CF123" s="1062"/>
      <c r="CG123" s="1063"/>
      <c r="CH123" s="1063"/>
      <c r="CI123" s="1063"/>
      <c r="CJ123" s="1064"/>
      <c r="CK123" s="1050"/>
      <c r="CL123" s="1051"/>
      <c r="CM123" s="1051"/>
      <c r="CN123" s="1051"/>
      <c r="CO123" s="1052"/>
      <c r="CP123" s="1041" t="s">
        <v>447</v>
      </c>
      <c r="CQ123" s="1042"/>
      <c r="CR123" s="1042"/>
      <c r="CS123" s="1042"/>
      <c r="CT123" s="1042"/>
      <c r="CU123" s="1042"/>
      <c r="CV123" s="1042"/>
      <c r="CW123" s="1042"/>
      <c r="CX123" s="1042"/>
      <c r="CY123" s="1042"/>
      <c r="CZ123" s="1042"/>
      <c r="DA123" s="1042"/>
      <c r="DB123" s="1042"/>
      <c r="DC123" s="1042"/>
      <c r="DD123" s="1042"/>
      <c r="DE123" s="1042"/>
      <c r="DF123" s="1043"/>
      <c r="DG123" s="992">
        <v>1246415</v>
      </c>
      <c r="DH123" s="993"/>
      <c r="DI123" s="993"/>
      <c r="DJ123" s="993"/>
      <c r="DK123" s="994"/>
      <c r="DL123" s="995">
        <v>1007069</v>
      </c>
      <c r="DM123" s="993"/>
      <c r="DN123" s="993"/>
      <c r="DO123" s="993"/>
      <c r="DP123" s="994"/>
      <c r="DQ123" s="995">
        <v>1035221</v>
      </c>
      <c r="DR123" s="993"/>
      <c r="DS123" s="993"/>
      <c r="DT123" s="993"/>
      <c r="DU123" s="994"/>
      <c r="DV123" s="996">
        <v>2.8</v>
      </c>
      <c r="DW123" s="997"/>
      <c r="DX123" s="997"/>
      <c r="DY123" s="997"/>
      <c r="DZ123" s="998"/>
    </row>
    <row r="124" spans="1:130" s="197" customFormat="1" ht="26.25" customHeight="1">
      <c r="A124" s="1009"/>
      <c r="B124" s="980"/>
      <c r="C124" s="950" t="s">
        <v>431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445</v>
      </c>
      <c r="AB124" s="993"/>
      <c r="AC124" s="993"/>
      <c r="AD124" s="993"/>
      <c r="AE124" s="994"/>
      <c r="AF124" s="995" t="s">
        <v>445</v>
      </c>
      <c r="AG124" s="993"/>
      <c r="AH124" s="993"/>
      <c r="AI124" s="993"/>
      <c r="AJ124" s="994"/>
      <c r="AK124" s="995" t="s">
        <v>445</v>
      </c>
      <c r="AL124" s="993"/>
      <c r="AM124" s="993"/>
      <c r="AN124" s="993"/>
      <c r="AO124" s="994"/>
      <c r="AP124" s="996" t="s">
        <v>445</v>
      </c>
      <c r="AQ124" s="997"/>
      <c r="AR124" s="997"/>
      <c r="AS124" s="997"/>
      <c r="AT124" s="99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3"/>
      <c r="CL124" s="1053"/>
      <c r="CM124" s="1053"/>
      <c r="CN124" s="1053"/>
      <c r="CO124" s="1054"/>
      <c r="CP124" s="1041" t="s">
        <v>448</v>
      </c>
      <c r="CQ124" s="1042"/>
      <c r="CR124" s="1042"/>
      <c r="CS124" s="1042"/>
      <c r="CT124" s="1042"/>
      <c r="CU124" s="1042"/>
      <c r="CV124" s="1042"/>
      <c r="CW124" s="1042"/>
      <c r="CX124" s="1042"/>
      <c r="CY124" s="1042"/>
      <c r="CZ124" s="1042"/>
      <c r="DA124" s="1042"/>
      <c r="DB124" s="1042"/>
      <c r="DC124" s="1042"/>
      <c r="DD124" s="1042"/>
      <c r="DE124" s="1042"/>
      <c r="DF124" s="1043"/>
      <c r="DG124" s="1031" t="s">
        <v>445</v>
      </c>
      <c r="DH124" s="1032"/>
      <c r="DI124" s="1032"/>
      <c r="DJ124" s="1032"/>
      <c r="DK124" s="1033"/>
      <c r="DL124" s="1034" t="s">
        <v>445</v>
      </c>
      <c r="DM124" s="1032"/>
      <c r="DN124" s="1032"/>
      <c r="DO124" s="1032"/>
      <c r="DP124" s="1033"/>
      <c r="DQ124" s="1034" t="s">
        <v>445</v>
      </c>
      <c r="DR124" s="1032"/>
      <c r="DS124" s="1032"/>
      <c r="DT124" s="1032"/>
      <c r="DU124" s="1033"/>
      <c r="DV124" s="1035" t="s">
        <v>445</v>
      </c>
      <c r="DW124" s="1036"/>
      <c r="DX124" s="1036"/>
      <c r="DY124" s="1036"/>
      <c r="DZ124" s="1037"/>
    </row>
    <row r="125" spans="1:130" s="197" customFormat="1" ht="26.25" customHeight="1" thickBot="1">
      <c r="A125" s="1009"/>
      <c r="B125" s="980"/>
      <c r="C125" s="950" t="s">
        <v>433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445</v>
      </c>
      <c r="AB125" s="993"/>
      <c r="AC125" s="993"/>
      <c r="AD125" s="993"/>
      <c r="AE125" s="994"/>
      <c r="AF125" s="995" t="s">
        <v>445</v>
      </c>
      <c r="AG125" s="993"/>
      <c r="AH125" s="993"/>
      <c r="AI125" s="993"/>
      <c r="AJ125" s="994"/>
      <c r="AK125" s="995" t="s">
        <v>445</v>
      </c>
      <c r="AL125" s="993"/>
      <c r="AM125" s="993"/>
      <c r="AN125" s="993"/>
      <c r="AO125" s="994"/>
      <c r="AP125" s="996" t="s">
        <v>445</v>
      </c>
      <c r="AQ125" s="997"/>
      <c r="AR125" s="997"/>
      <c r="AS125" s="997"/>
      <c r="AT125" s="99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8" t="s">
        <v>449</v>
      </c>
      <c r="CL125" s="1048"/>
      <c r="CM125" s="1048"/>
      <c r="CN125" s="1048"/>
      <c r="CO125" s="1049"/>
      <c r="CP125" s="974" t="s">
        <v>450</v>
      </c>
      <c r="CQ125" s="921"/>
      <c r="CR125" s="921"/>
      <c r="CS125" s="921"/>
      <c r="CT125" s="921"/>
      <c r="CU125" s="921"/>
      <c r="CV125" s="921"/>
      <c r="CW125" s="921"/>
      <c r="CX125" s="921"/>
      <c r="CY125" s="921"/>
      <c r="CZ125" s="921"/>
      <c r="DA125" s="921"/>
      <c r="DB125" s="921"/>
      <c r="DC125" s="921"/>
      <c r="DD125" s="921"/>
      <c r="DE125" s="921"/>
      <c r="DF125" s="922"/>
      <c r="DG125" s="960" t="s">
        <v>445</v>
      </c>
      <c r="DH125" s="961"/>
      <c r="DI125" s="961"/>
      <c r="DJ125" s="961"/>
      <c r="DK125" s="961"/>
      <c r="DL125" s="961" t="s">
        <v>445</v>
      </c>
      <c r="DM125" s="961"/>
      <c r="DN125" s="961"/>
      <c r="DO125" s="961"/>
      <c r="DP125" s="961"/>
      <c r="DQ125" s="961" t="s">
        <v>445</v>
      </c>
      <c r="DR125" s="961"/>
      <c r="DS125" s="961"/>
      <c r="DT125" s="961"/>
      <c r="DU125" s="961"/>
      <c r="DV125" s="962" t="s">
        <v>445</v>
      </c>
      <c r="DW125" s="962"/>
      <c r="DX125" s="962"/>
      <c r="DY125" s="962"/>
      <c r="DZ125" s="963"/>
    </row>
    <row r="126" spans="1:130" s="197" customFormat="1" ht="26.25" customHeight="1">
      <c r="A126" s="1009"/>
      <c r="B126" s="980"/>
      <c r="C126" s="950" t="s">
        <v>437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v>449481</v>
      </c>
      <c r="AB126" s="993"/>
      <c r="AC126" s="993"/>
      <c r="AD126" s="993"/>
      <c r="AE126" s="994"/>
      <c r="AF126" s="995">
        <v>460044</v>
      </c>
      <c r="AG126" s="993"/>
      <c r="AH126" s="993"/>
      <c r="AI126" s="993"/>
      <c r="AJ126" s="994"/>
      <c r="AK126" s="995">
        <v>664326</v>
      </c>
      <c r="AL126" s="993"/>
      <c r="AM126" s="993"/>
      <c r="AN126" s="993"/>
      <c r="AO126" s="994"/>
      <c r="AP126" s="996">
        <v>1.8</v>
      </c>
      <c r="AQ126" s="997"/>
      <c r="AR126" s="997"/>
      <c r="AS126" s="997"/>
      <c r="AT126" s="998"/>
      <c r="AU126" s="233"/>
      <c r="AV126" s="233"/>
      <c r="AW126" s="233"/>
      <c r="AX126" s="1070" t="s">
        <v>451</v>
      </c>
      <c r="AY126" s="1071"/>
      <c r="AZ126" s="1071"/>
      <c r="BA126" s="1071"/>
      <c r="BB126" s="1071"/>
      <c r="BC126" s="1071"/>
      <c r="BD126" s="1071"/>
      <c r="BE126" s="1072"/>
      <c r="BF126" s="1086" t="s">
        <v>452</v>
      </c>
      <c r="BG126" s="1071"/>
      <c r="BH126" s="1071"/>
      <c r="BI126" s="1071"/>
      <c r="BJ126" s="1071"/>
      <c r="BK126" s="1071"/>
      <c r="BL126" s="1072"/>
      <c r="BM126" s="1086" t="s">
        <v>453</v>
      </c>
      <c r="BN126" s="1071"/>
      <c r="BO126" s="1071"/>
      <c r="BP126" s="1071"/>
      <c r="BQ126" s="1071"/>
      <c r="BR126" s="1071"/>
      <c r="BS126" s="1072"/>
      <c r="BT126" s="1086" t="s">
        <v>454</v>
      </c>
      <c r="BU126" s="1071"/>
      <c r="BV126" s="1071"/>
      <c r="BW126" s="1071"/>
      <c r="BX126" s="1071"/>
      <c r="BY126" s="1071"/>
      <c r="BZ126" s="1087"/>
      <c r="CA126" s="233"/>
      <c r="CB126" s="233"/>
      <c r="CC126" s="233"/>
      <c r="CD126" s="234"/>
      <c r="CE126" s="234"/>
      <c r="CF126" s="234"/>
      <c r="CG126" s="231"/>
      <c r="CH126" s="231"/>
      <c r="CI126" s="231"/>
      <c r="CJ126" s="232"/>
      <c r="CK126" s="1051"/>
      <c r="CL126" s="1051"/>
      <c r="CM126" s="1051"/>
      <c r="CN126" s="1051"/>
      <c r="CO126" s="1052"/>
      <c r="CP126" s="983" t="s">
        <v>455</v>
      </c>
      <c r="CQ126" s="984"/>
      <c r="CR126" s="984"/>
      <c r="CS126" s="984"/>
      <c r="CT126" s="984"/>
      <c r="CU126" s="984"/>
      <c r="CV126" s="984"/>
      <c r="CW126" s="984"/>
      <c r="CX126" s="984"/>
      <c r="CY126" s="984"/>
      <c r="CZ126" s="984"/>
      <c r="DA126" s="984"/>
      <c r="DB126" s="984"/>
      <c r="DC126" s="984"/>
      <c r="DD126" s="984"/>
      <c r="DE126" s="984"/>
      <c r="DF126" s="985"/>
      <c r="DG126" s="953" t="s">
        <v>445</v>
      </c>
      <c r="DH126" s="954"/>
      <c r="DI126" s="954"/>
      <c r="DJ126" s="954"/>
      <c r="DK126" s="954"/>
      <c r="DL126" s="954" t="s">
        <v>445</v>
      </c>
      <c r="DM126" s="954"/>
      <c r="DN126" s="954"/>
      <c r="DO126" s="954"/>
      <c r="DP126" s="954"/>
      <c r="DQ126" s="954" t="s">
        <v>445</v>
      </c>
      <c r="DR126" s="954"/>
      <c r="DS126" s="954"/>
      <c r="DT126" s="954"/>
      <c r="DU126" s="954"/>
      <c r="DV126" s="955" t="s">
        <v>445</v>
      </c>
      <c r="DW126" s="955"/>
      <c r="DX126" s="955"/>
      <c r="DY126" s="955"/>
      <c r="DZ126" s="956"/>
    </row>
    <row r="127" spans="1:130" s="197" customFormat="1" ht="26.25" customHeight="1" thickBot="1">
      <c r="A127" s="1010"/>
      <c r="B127" s="982"/>
      <c r="C127" s="1038" t="s">
        <v>456</v>
      </c>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40"/>
      <c r="AA127" s="992">
        <v>21173</v>
      </c>
      <c r="AB127" s="993"/>
      <c r="AC127" s="993"/>
      <c r="AD127" s="993"/>
      <c r="AE127" s="994"/>
      <c r="AF127" s="995">
        <v>19986</v>
      </c>
      <c r="AG127" s="993"/>
      <c r="AH127" s="993"/>
      <c r="AI127" s="993"/>
      <c r="AJ127" s="994"/>
      <c r="AK127" s="995">
        <v>17906</v>
      </c>
      <c r="AL127" s="993"/>
      <c r="AM127" s="993"/>
      <c r="AN127" s="993"/>
      <c r="AO127" s="994"/>
      <c r="AP127" s="996">
        <v>0</v>
      </c>
      <c r="AQ127" s="997"/>
      <c r="AR127" s="997"/>
      <c r="AS127" s="997"/>
      <c r="AT127" s="998"/>
      <c r="AU127" s="233"/>
      <c r="AV127" s="233"/>
      <c r="AW127" s="233"/>
      <c r="AX127" s="920" t="s">
        <v>457</v>
      </c>
      <c r="AY127" s="921"/>
      <c r="AZ127" s="921"/>
      <c r="BA127" s="921"/>
      <c r="BB127" s="921"/>
      <c r="BC127" s="921"/>
      <c r="BD127" s="921"/>
      <c r="BE127" s="922"/>
      <c r="BF127" s="1075" t="s">
        <v>445</v>
      </c>
      <c r="BG127" s="1076"/>
      <c r="BH127" s="1076"/>
      <c r="BI127" s="1076"/>
      <c r="BJ127" s="1076"/>
      <c r="BK127" s="1076"/>
      <c r="BL127" s="1085"/>
      <c r="BM127" s="1075">
        <v>11.4</v>
      </c>
      <c r="BN127" s="1076"/>
      <c r="BO127" s="1076"/>
      <c r="BP127" s="1076"/>
      <c r="BQ127" s="1076"/>
      <c r="BR127" s="1076"/>
      <c r="BS127" s="1085"/>
      <c r="BT127" s="1075">
        <v>20</v>
      </c>
      <c r="BU127" s="1076"/>
      <c r="BV127" s="1076"/>
      <c r="BW127" s="1076"/>
      <c r="BX127" s="1076"/>
      <c r="BY127" s="1076"/>
      <c r="BZ127" s="1077"/>
      <c r="CA127" s="234"/>
      <c r="CB127" s="234"/>
      <c r="CC127" s="234"/>
      <c r="CD127" s="234"/>
      <c r="CE127" s="234"/>
      <c r="CF127" s="234"/>
      <c r="CG127" s="231"/>
      <c r="CH127" s="231"/>
      <c r="CI127" s="231"/>
      <c r="CJ127" s="232"/>
      <c r="CK127" s="1073"/>
      <c r="CL127" s="1073"/>
      <c r="CM127" s="1073"/>
      <c r="CN127" s="1073"/>
      <c r="CO127" s="1074"/>
      <c r="CP127" s="1078" t="s">
        <v>458</v>
      </c>
      <c r="CQ127" s="1079"/>
      <c r="CR127" s="1079"/>
      <c r="CS127" s="1079"/>
      <c r="CT127" s="1079"/>
      <c r="CU127" s="1079"/>
      <c r="CV127" s="1079"/>
      <c r="CW127" s="1079"/>
      <c r="CX127" s="1079"/>
      <c r="CY127" s="1079"/>
      <c r="CZ127" s="1079"/>
      <c r="DA127" s="1079"/>
      <c r="DB127" s="1079"/>
      <c r="DC127" s="1079"/>
      <c r="DD127" s="1079"/>
      <c r="DE127" s="1079"/>
      <c r="DF127" s="1080"/>
      <c r="DG127" s="1081">
        <v>9001</v>
      </c>
      <c r="DH127" s="1082"/>
      <c r="DI127" s="1082"/>
      <c r="DJ127" s="1082"/>
      <c r="DK127" s="1082"/>
      <c r="DL127" s="1082">
        <v>5489</v>
      </c>
      <c r="DM127" s="1082"/>
      <c r="DN127" s="1082"/>
      <c r="DO127" s="1082"/>
      <c r="DP127" s="1082"/>
      <c r="DQ127" s="1082">
        <v>1561</v>
      </c>
      <c r="DR127" s="1082"/>
      <c r="DS127" s="1082"/>
      <c r="DT127" s="1082"/>
      <c r="DU127" s="1082"/>
      <c r="DV127" s="1083">
        <v>0</v>
      </c>
      <c r="DW127" s="1083"/>
      <c r="DX127" s="1083"/>
      <c r="DY127" s="1083"/>
      <c r="DZ127" s="1084"/>
    </row>
    <row r="128" spans="1:130" s="197" customFormat="1" ht="26.25" customHeight="1">
      <c r="A128" s="1105" t="s">
        <v>459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460</v>
      </c>
      <c r="X128" s="1107"/>
      <c r="Y128" s="1107"/>
      <c r="Z128" s="1108"/>
      <c r="AA128" s="1123">
        <v>1115911</v>
      </c>
      <c r="AB128" s="1124"/>
      <c r="AC128" s="1124"/>
      <c r="AD128" s="1124"/>
      <c r="AE128" s="1125"/>
      <c r="AF128" s="1126">
        <v>1120741</v>
      </c>
      <c r="AG128" s="1124"/>
      <c r="AH128" s="1124"/>
      <c r="AI128" s="1124"/>
      <c r="AJ128" s="1125"/>
      <c r="AK128" s="1126">
        <v>1110126</v>
      </c>
      <c r="AL128" s="1124"/>
      <c r="AM128" s="1124"/>
      <c r="AN128" s="1124"/>
      <c r="AO128" s="1125"/>
      <c r="AP128" s="1127"/>
      <c r="AQ128" s="1128"/>
      <c r="AR128" s="1128"/>
      <c r="AS128" s="1128"/>
      <c r="AT128" s="1129"/>
      <c r="AU128" s="235"/>
      <c r="AV128" s="235"/>
      <c r="AW128" s="235"/>
      <c r="AX128" s="1088" t="s">
        <v>461</v>
      </c>
      <c r="AY128" s="984"/>
      <c r="AZ128" s="984"/>
      <c r="BA128" s="984"/>
      <c r="BB128" s="984"/>
      <c r="BC128" s="984"/>
      <c r="BD128" s="984"/>
      <c r="BE128" s="985"/>
      <c r="BF128" s="1100" t="s">
        <v>462</v>
      </c>
      <c r="BG128" s="1101"/>
      <c r="BH128" s="1101"/>
      <c r="BI128" s="1101"/>
      <c r="BJ128" s="1101"/>
      <c r="BK128" s="1101"/>
      <c r="BL128" s="1102"/>
      <c r="BM128" s="1100">
        <v>16.399999999999999</v>
      </c>
      <c r="BN128" s="1101"/>
      <c r="BO128" s="1101"/>
      <c r="BP128" s="1101"/>
      <c r="BQ128" s="1101"/>
      <c r="BR128" s="1101"/>
      <c r="BS128" s="1102"/>
      <c r="BT128" s="1100">
        <v>30</v>
      </c>
      <c r="BU128" s="1103"/>
      <c r="BV128" s="1103"/>
      <c r="BW128" s="1103"/>
      <c r="BX128" s="1103"/>
      <c r="BY128" s="1103"/>
      <c r="BZ128" s="110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4" t="s">
        <v>91</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094" t="s">
        <v>463</v>
      </c>
      <c r="X129" s="1095"/>
      <c r="Y129" s="1095"/>
      <c r="Z129" s="1096"/>
      <c r="AA129" s="992">
        <v>40701179</v>
      </c>
      <c r="AB129" s="993"/>
      <c r="AC129" s="993"/>
      <c r="AD129" s="993"/>
      <c r="AE129" s="994"/>
      <c r="AF129" s="995">
        <v>41223779</v>
      </c>
      <c r="AG129" s="993"/>
      <c r="AH129" s="993"/>
      <c r="AI129" s="993"/>
      <c r="AJ129" s="994"/>
      <c r="AK129" s="995">
        <v>42371013</v>
      </c>
      <c r="AL129" s="993"/>
      <c r="AM129" s="993"/>
      <c r="AN129" s="993"/>
      <c r="AO129" s="994"/>
      <c r="AP129" s="1097"/>
      <c r="AQ129" s="1098"/>
      <c r="AR129" s="1098"/>
      <c r="AS129" s="1098"/>
      <c r="AT129" s="1099"/>
      <c r="AU129" s="235"/>
      <c r="AV129" s="235"/>
      <c r="AW129" s="235"/>
      <c r="AX129" s="1088" t="s">
        <v>464</v>
      </c>
      <c r="AY129" s="984"/>
      <c r="AZ129" s="984"/>
      <c r="BA129" s="984"/>
      <c r="BB129" s="984"/>
      <c r="BC129" s="984"/>
      <c r="BD129" s="984"/>
      <c r="BE129" s="985"/>
      <c r="BF129" s="1089">
        <v>6.7</v>
      </c>
      <c r="BG129" s="1090"/>
      <c r="BH129" s="1090"/>
      <c r="BI129" s="1090"/>
      <c r="BJ129" s="1090"/>
      <c r="BK129" s="1090"/>
      <c r="BL129" s="1091"/>
      <c r="BM129" s="1089">
        <v>25</v>
      </c>
      <c r="BN129" s="1090"/>
      <c r="BO129" s="1090"/>
      <c r="BP129" s="1090"/>
      <c r="BQ129" s="1090"/>
      <c r="BR129" s="1090"/>
      <c r="BS129" s="1091"/>
      <c r="BT129" s="1089">
        <v>35</v>
      </c>
      <c r="BU129" s="1092"/>
      <c r="BV129" s="1092"/>
      <c r="BW129" s="1092"/>
      <c r="BX129" s="1092"/>
      <c r="BY129" s="1092"/>
      <c r="BZ129" s="109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4" t="s">
        <v>465</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094" t="s">
        <v>466</v>
      </c>
      <c r="X130" s="1095"/>
      <c r="Y130" s="1095"/>
      <c r="Z130" s="1096"/>
      <c r="AA130" s="992">
        <v>5393541</v>
      </c>
      <c r="AB130" s="993"/>
      <c r="AC130" s="993"/>
      <c r="AD130" s="993"/>
      <c r="AE130" s="994"/>
      <c r="AF130" s="995">
        <v>5898066</v>
      </c>
      <c r="AG130" s="993"/>
      <c r="AH130" s="993"/>
      <c r="AI130" s="993"/>
      <c r="AJ130" s="994"/>
      <c r="AK130" s="995">
        <v>5795581</v>
      </c>
      <c r="AL130" s="993"/>
      <c r="AM130" s="993"/>
      <c r="AN130" s="993"/>
      <c r="AO130" s="994"/>
      <c r="AP130" s="1097"/>
      <c r="AQ130" s="1098"/>
      <c r="AR130" s="1098"/>
      <c r="AS130" s="1098"/>
      <c r="AT130" s="1099"/>
      <c r="AU130" s="235"/>
      <c r="AV130" s="235"/>
      <c r="AW130" s="235"/>
      <c r="AX130" s="1147" t="s">
        <v>467</v>
      </c>
      <c r="AY130" s="1079"/>
      <c r="AZ130" s="1079"/>
      <c r="BA130" s="1079"/>
      <c r="BB130" s="1079"/>
      <c r="BC130" s="1079"/>
      <c r="BD130" s="1079"/>
      <c r="BE130" s="1080"/>
      <c r="BF130" s="1109">
        <v>47.6</v>
      </c>
      <c r="BG130" s="1110"/>
      <c r="BH130" s="1110"/>
      <c r="BI130" s="1110"/>
      <c r="BJ130" s="1110"/>
      <c r="BK130" s="1110"/>
      <c r="BL130" s="1111"/>
      <c r="BM130" s="1109">
        <v>350</v>
      </c>
      <c r="BN130" s="1110"/>
      <c r="BO130" s="1110"/>
      <c r="BP130" s="1110"/>
      <c r="BQ130" s="1110"/>
      <c r="BR130" s="1110"/>
      <c r="BS130" s="1111"/>
      <c r="BT130" s="1112"/>
      <c r="BU130" s="1113"/>
      <c r="BV130" s="1113"/>
      <c r="BW130" s="1113"/>
      <c r="BX130" s="1113"/>
      <c r="BY130" s="1113"/>
      <c r="BZ130" s="111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468</v>
      </c>
      <c r="X131" s="1118"/>
      <c r="Y131" s="1118"/>
      <c r="Z131" s="1119"/>
      <c r="AA131" s="1031">
        <v>35307638</v>
      </c>
      <c r="AB131" s="1032"/>
      <c r="AC131" s="1032"/>
      <c r="AD131" s="1032"/>
      <c r="AE131" s="1033"/>
      <c r="AF131" s="1034">
        <v>35325713</v>
      </c>
      <c r="AG131" s="1032"/>
      <c r="AH131" s="1032"/>
      <c r="AI131" s="1032"/>
      <c r="AJ131" s="1033"/>
      <c r="AK131" s="1034">
        <v>36575432</v>
      </c>
      <c r="AL131" s="1032"/>
      <c r="AM131" s="1032"/>
      <c r="AN131" s="1032"/>
      <c r="AO131" s="1033"/>
      <c r="AP131" s="1120"/>
      <c r="AQ131" s="1121"/>
      <c r="AR131" s="1121"/>
      <c r="AS131" s="1121"/>
      <c r="AT131" s="11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1" t="s">
        <v>469</v>
      </c>
      <c r="B132" s="1132"/>
      <c r="C132" s="1132"/>
      <c r="D132" s="1132"/>
      <c r="E132" s="1132"/>
      <c r="F132" s="1132"/>
      <c r="G132" s="1132"/>
      <c r="H132" s="1132"/>
      <c r="I132" s="1132"/>
      <c r="J132" s="1132"/>
      <c r="K132" s="1132"/>
      <c r="L132" s="1132"/>
      <c r="M132" s="1132"/>
      <c r="N132" s="1132"/>
      <c r="O132" s="1132"/>
      <c r="P132" s="1132"/>
      <c r="Q132" s="1132"/>
      <c r="R132" s="1132"/>
      <c r="S132" s="1132"/>
      <c r="T132" s="1132"/>
      <c r="U132" s="1132"/>
      <c r="V132" s="1135" t="s">
        <v>470</v>
      </c>
      <c r="W132" s="1135"/>
      <c r="X132" s="1135"/>
      <c r="Y132" s="1135"/>
      <c r="Z132" s="1136"/>
      <c r="AA132" s="1137">
        <v>7.9155195819999999</v>
      </c>
      <c r="AB132" s="1138"/>
      <c r="AC132" s="1138"/>
      <c r="AD132" s="1138"/>
      <c r="AE132" s="1139"/>
      <c r="AF132" s="1140">
        <v>5.9808530969999998</v>
      </c>
      <c r="AG132" s="1138"/>
      <c r="AH132" s="1138"/>
      <c r="AI132" s="1138"/>
      <c r="AJ132" s="1139"/>
      <c r="AK132" s="1140">
        <v>6.3907324460000003</v>
      </c>
      <c r="AL132" s="1138"/>
      <c r="AM132" s="1138"/>
      <c r="AN132" s="1138"/>
      <c r="AO132" s="1139"/>
      <c r="AP132" s="1021"/>
      <c r="AQ132" s="1022"/>
      <c r="AR132" s="1022"/>
      <c r="AS132" s="1022"/>
      <c r="AT132" s="114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3"/>
      <c r="B133" s="1134"/>
      <c r="C133" s="1134"/>
      <c r="D133" s="1134"/>
      <c r="E133" s="1134"/>
      <c r="F133" s="1134"/>
      <c r="G133" s="1134"/>
      <c r="H133" s="1134"/>
      <c r="I133" s="1134"/>
      <c r="J133" s="1134"/>
      <c r="K133" s="1134"/>
      <c r="L133" s="1134"/>
      <c r="M133" s="1134"/>
      <c r="N133" s="1134"/>
      <c r="O133" s="1134"/>
      <c r="P133" s="1134"/>
      <c r="Q133" s="1134"/>
      <c r="R133" s="1134"/>
      <c r="S133" s="1134"/>
      <c r="T133" s="1134"/>
      <c r="U133" s="1134"/>
      <c r="V133" s="1142" t="s">
        <v>471</v>
      </c>
      <c r="W133" s="1142"/>
      <c r="X133" s="1142"/>
      <c r="Y133" s="1142"/>
      <c r="Z133" s="1143"/>
      <c r="AA133" s="1144">
        <v>8.6999999999999993</v>
      </c>
      <c r="AB133" s="1145"/>
      <c r="AC133" s="1145"/>
      <c r="AD133" s="1145"/>
      <c r="AE133" s="1146"/>
      <c r="AF133" s="1144">
        <v>7.6</v>
      </c>
      <c r="AG133" s="1145"/>
      <c r="AH133" s="1145"/>
      <c r="AI133" s="1145"/>
      <c r="AJ133" s="1146"/>
      <c r="AK133" s="1144">
        <v>6.7</v>
      </c>
      <c r="AL133" s="1145"/>
      <c r="AM133" s="1145"/>
      <c r="AN133" s="1145"/>
      <c r="AO133" s="1146"/>
      <c r="AP133" s="1062"/>
      <c r="AQ133" s="1063"/>
      <c r="AR133" s="1063"/>
      <c r="AS133" s="1063"/>
      <c r="AT133" s="11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51" t="s">
        <v>474</v>
      </c>
      <c r="L7" s="254"/>
      <c r="M7" s="255" t="s">
        <v>475</v>
      </c>
      <c r="N7" s="256"/>
    </row>
    <row r="8" spans="1:16">
      <c r="A8" s="248"/>
      <c r="B8" s="244"/>
      <c r="C8" s="244"/>
      <c r="D8" s="244"/>
      <c r="E8" s="244"/>
      <c r="F8" s="244"/>
      <c r="G8" s="257"/>
      <c r="H8" s="258"/>
      <c r="I8" s="258"/>
      <c r="J8" s="259"/>
      <c r="K8" s="1152"/>
      <c r="L8" s="260" t="s">
        <v>476</v>
      </c>
      <c r="M8" s="261" t="s">
        <v>477</v>
      </c>
      <c r="N8" s="262" t="s">
        <v>478</v>
      </c>
    </row>
    <row r="9" spans="1:16">
      <c r="A9" s="248"/>
      <c r="B9" s="244"/>
      <c r="C9" s="244"/>
      <c r="D9" s="244"/>
      <c r="E9" s="244"/>
      <c r="F9" s="244"/>
      <c r="G9" s="1153" t="s">
        <v>479</v>
      </c>
      <c r="H9" s="1154"/>
      <c r="I9" s="1154"/>
      <c r="J9" s="1155"/>
      <c r="K9" s="263">
        <v>11301368</v>
      </c>
      <c r="L9" s="264">
        <v>47690</v>
      </c>
      <c r="M9" s="265">
        <v>57432</v>
      </c>
      <c r="N9" s="266">
        <v>-17</v>
      </c>
    </row>
    <row r="10" spans="1:16">
      <c r="A10" s="248"/>
      <c r="B10" s="244"/>
      <c r="C10" s="244"/>
      <c r="D10" s="244"/>
      <c r="E10" s="244"/>
      <c r="F10" s="244"/>
      <c r="G10" s="1153" t="s">
        <v>480</v>
      </c>
      <c r="H10" s="1154"/>
      <c r="I10" s="1154"/>
      <c r="J10" s="1155"/>
      <c r="K10" s="267">
        <v>197526</v>
      </c>
      <c r="L10" s="268">
        <v>834</v>
      </c>
      <c r="M10" s="269">
        <v>3554</v>
      </c>
      <c r="N10" s="270">
        <v>-76.5</v>
      </c>
    </row>
    <row r="11" spans="1:16" ht="13.5" customHeight="1">
      <c r="A11" s="248"/>
      <c r="B11" s="244"/>
      <c r="C11" s="244"/>
      <c r="D11" s="244"/>
      <c r="E11" s="244"/>
      <c r="F11" s="244"/>
      <c r="G11" s="1153" t="s">
        <v>481</v>
      </c>
      <c r="H11" s="1154"/>
      <c r="I11" s="1154"/>
      <c r="J11" s="1155"/>
      <c r="K11" s="267">
        <v>44315</v>
      </c>
      <c r="L11" s="268">
        <v>187</v>
      </c>
      <c r="M11" s="269">
        <v>1872</v>
      </c>
      <c r="N11" s="270">
        <v>-90</v>
      </c>
    </row>
    <row r="12" spans="1:16" ht="13.5" customHeight="1">
      <c r="A12" s="248"/>
      <c r="B12" s="244"/>
      <c r="C12" s="244"/>
      <c r="D12" s="244"/>
      <c r="E12" s="244"/>
      <c r="F12" s="244"/>
      <c r="G12" s="1153" t="s">
        <v>482</v>
      </c>
      <c r="H12" s="1154"/>
      <c r="I12" s="1154"/>
      <c r="J12" s="1155"/>
      <c r="K12" s="267">
        <v>647082</v>
      </c>
      <c r="L12" s="268">
        <v>2731</v>
      </c>
      <c r="M12" s="269">
        <v>1337</v>
      </c>
      <c r="N12" s="270">
        <v>104.3</v>
      </c>
    </row>
    <row r="13" spans="1:16" ht="13.5" customHeight="1">
      <c r="A13" s="248"/>
      <c r="B13" s="244"/>
      <c r="C13" s="244"/>
      <c r="D13" s="244"/>
      <c r="E13" s="244"/>
      <c r="F13" s="244"/>
      <c r="G13" s="1153" t="s">
        <v>483</v>
      </c>
      <c r="H13" s="1154"/>
      <c r="I13" s="1154"/>
      <c r="J13" s="1155"/>
      <c r="K13" s="267">
        <v>43974</v>
      </c>
      <c r="L13" s="268">
        <v>186</v>
      </c>
      <c r="M13" s="269">
        <v>100</v>
      </c>
      <c r="N13" s="270">
        <v>86</v>
      </c>
    </row>
    <row r="14" spans="1:16" ht="13.5" customHeight="1">
      <c r="A14" s="248"/>
      <c r="B14" s="244"/>
      <c r="C14" s="244"/>
      <c r="D14" s="244"/>
      <c r="E14" s="244"/>
      <c r="F14" s="244"/>
      <c r="G14" s="1153" t="s">
        <v>484</v>
      </c>
      <c r="H14" s="1154"/>
      <c r="I14" s="1154"/>
      <c r="J14" s="1155"/>
      <c r="K14" s="267">
        <v>520809</v>
      </c>
      <c r="L14" s="268">
        <v>2198</v>
      </c>
      <c r="M14" s="269">
        <v>1938</v>
      </c>
      <c r="N14" s="270">
        <v>13.4</v>
      </c>
    </row>
    <row r="15" spans="1:16" ht="13.5" customHeight="1">
      <c r="A15" s="248"/>
      <c r="B15" s="244"/>
      <c r="C15" s="244"/>
      <c r="D15" s="244"/>
      <c r="E15" s="244"/>
      <c r="F15" s="244"/>
      <c r="G15" s="1153" t="s">
        <v>485</v>
      </c>
      <c r="H15" s="1154"/>
      <c r="I15" s="1154"/>
      <c r="J15" s="1155"/>
      <c r="K15" s="267">
        <v>160203</v>
      </c>
      <c r="L15" s="268">
        <v>676</v>
      </c>
      <c r="M15" s="269">
        <v>1186</v>
      </c>
      <c r="N15" s="270">
        <v>-43</v>
      </c>
    </row>
    <row r="16" spans="1:16">
      <c r="A16" s="248"/>
      <c r="B16" s="244"/>
      <c r="C16" s="244"/>
      <c r="D16" s="244"/>
      <c r="E16" s="244"/>
      <c r="F16" s="244"/>
      <c r="G16" s="1156" t="s">
        <v>486</v>
      </c>
      <c r="H16" s="1157"/>
      <c r="I16" s="1157"/>
      <c r="J16" s="1158"/>
      <c r="K16" s="268">
        <v>-1066911</v>
      </c>
      <c r="L16" s="268">
        <v>-4502</v>
      </c>
      <c r="M16" s="269">
        <v>-5101</v>
      </c>
      <c r="N16" s="270">
        <v>-11.7</v>
      </c>
    </row>
    <row r="17" spans="1:16">
      <c r="A17" s="248"/>
      <c r="B17" s="244"/>
      <c r="C17" s="244"/>
      <c r="D17" s="244"/>
      <c r="E17" s="244"/>
      <c r="F17" s="244"/>
      <c r="G17" s="1156" t="s">
        <v>168</v>
      </c>
      <c r="H17" s="1157"/>
      <c r="I17" s="1157"/>
      <c r="J17" s="1158"/>
      <c r="K17" s="268">
        <v>11848366</v>
      </c>
      <c r="L17" s="268">
        <v>49998</v>
      </c>
      <c r="M17" s="269">
        <v>62317</v>
      </c>
      <c r="N17" s="270">
        <v>-19.8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8" t="s">
        <v>491</v>
      </c>
      <c r="H21" s="1149"/>
      <c r="I21" s="1149"/>
      <c r="J21" s="1150"/>
      <c r="K21" s="280">
        <v>5.41</v>
      </c>
      <c r="L21" s="281">
        <v>6.15</v>
      </c>
      <c r="M21" s="282">
        <v>-0.74</v>
      </c>
      <c r="N21" s="249"/>
      <c r="O21" s="283"/>
      <c r="P21" s="279"/>
    </row>
    <row r="22" spans="1:16" s="284" customFormat="1">
      <c r="A22" s="279"/>
      <c r="B22" s="249"/>
      <c r="C22" s="249"/>
      <c r="D22" s="249"/>
      <c r="E22" s="249"/>
      <c r="F22" s="249"/>
      <c r="G22" s="1148" t="s">
        <v>492</v>
      </c>
      <c r="H22" s="1149"/>
      <c r="I22" s="1149"/>
      <c r="J22" s="1150"/>
      <c r="K22" s="285">
        <v>99.3</v>
      </c>
      <c r="L22" s="286">
        <v>100.2</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51" t="s">
        <v>474</v>
      </c>
      <c r="L30" s="254"/>
      <c r="M30" s="255" t="s">
        <v>475</v>
      </c>
      <c r="N30" s="256"/>
    </row>
    <row r="31" spans="1:16">
      <c r="A31" s="248"/>
      <c r="B31" s="244"/>
      <c r="C31" s="244"/>
      <c r="D31" s="244"/>
      <c r="E31" s="244"/>
      <c r="F31" s="244"/>
      <c r="G31" s="257"/>
      <c r="H31" s="258"/>
      <c r="I31" s="258"/>
      <c r="J31" s="259"/>
      <c r="K31" s="1152"/>
      <c r="L31" s="260" t="s">
        <v>476</v>
      </c>
      <c r="M31" s="261" t="s">
        <v>477</v>
      </c>
      <c r="N31" s="262" t="s">
        <v>478</v>
      </c>
    </row>
    <row r="32" spans="1:16" ht="27" customHeight="1">
      <c r="A32" s="248"/>
      <c r="B32" s="244"/>
      <c r="C32" s="244"/>
      <c r="D32" s="244"/>
      <c r="E32" s="244"/>
      <c r="F32" s="244"/>
      <c r="G32" s="1164" t="s">
        <v>496</v>
      </c>
      <c r="H32" s="1165"/>
      <c r="I32" s="1165"/>
      <c r="J32" s="1166"/>
      <c r="K32" s="294">
        <v>6259757</v>
      </c>
      <c r="L32" s="294">
        <v>26415</v>
      </c>
      <c r="M32" s="295">
        <v>33247</v>
      </c>
      <c r="N32" s="296">
        <v>-20.5</v>
      </c>
    </row>
    <row r="33" spans="1:16" ht="13.5" customHeight="1">
      <c r="A33" s="248"/>
      <c r="B33" s="244"/>
      <c r="C33" s="244"/>
      <c r="D33" s="244"/>
      <c r="E33" s="244"/>
      <c r="F33" s="244"/>
      <c r="G33" s="1164" t="s">
        <v>497</v>
      </c>
      <c r="H33" s="1165"/>
      <c r="I33" s="1165"/>
      <c r="J33" s="1166"/>
      <c r="K33" s="294" t="s">
        <v>498</v>
      </c>
      <c r="L33" s="294" t="s">
        <v>498</v>
      </c>
      <c r="M33" s="295">
        <v>7</v>
      </c>
      <c r="N33" s="296" t="s">
        <v>498</v>
      </c>
    </row>
    <row r="34" spans="1:16" ht="27" customHeight="1">
      <c r="A34" s="248"/>
      <c r="B34" s="244"/>
      <c r="C34" s="244"/>
      <c r="D34" s="244"/>
      <c r="E34" s="244"/>
      <c r="F34" s="244"/>
      <c r="G34" s="1164" t="s">
        <v>499</v>
      </c>
      <c r="H34" s="1165"/>
      <c r="I34" s="1165"/>
      <c r="J34" s="1166"/>
      <c r="K34" s="294" t="s">
        <v>498</v>
      </c>
      <c r="L34" s="294" t="s">
        <v>498</v>
      </c>
      <c r="M34" s="295">
        <v>75</v>
      </c>
      <c r="N34" s="296" t="s">
        <v>498</v>
      </c>
    </row>
    <row r="35" spans="1:16" ht="27" customHeight="1">
      <c r="A35" s="248"/>
      <c r="B35" s="244"/>
      <c r="C35" s="244"/>
      <c r="D35" s="244"/>
      <c r="E35" s="244"/>
      <c r="F35" s="244"/>
      <c r="G35" s="1164" t="s">
        <v>500</v>
      </c>
      <c r="H35" s="1165"/>
      <c r="I35" s="1165"/>
      <c r="J35" s="1166"/>
      <c r="K35" s="294">
        <v>2183108</v>
      </c>
      <c r="L35" s="294">
        <v>9212</v>
      </c>
      <c r="M35" s="295">
        <v>11550</v>
      </c>
      <c r="N35" s="296">
        <v>-20.2</v>
      </c>
    </row>
    <row r="36" spans="1:16" ht="27" customHeight="1">
      <c r="A36" s="248"/>
      <c r="B36" s="244"/>
      <c r="C36" s="244"/>
      <c r="D36" s="244"/>
      <c r="E36" s="244"/>
      <c r="F36" s="244"/>
      <c r="G36" s="1164" t="s">
        <v>501</v>
      </c>
      <c r="H36" s="1165"/>
      <c r="I36" s="1165"/>
      <c r="J36" s="1166"/>
      <c r="K36" s="294">
        <v>118048</v>
      </c>
      <c r="L36" s="294">
        <v>498</v>
      </c>
      <c r="M36" s="295">
        <v>437</v>
      </c>
      <c r="N36" s="296">
        <v>14</v>
      </c>
    </row>
    <row r="37" spans="1:16" ht="13.5" customHeight="1">
      <c r="A37" s="248"/>
      <c r="B37" s="244"/>
      <c r="C37" s="244"/>
      <c r="D37" s="244"/>
      <c r="E37" s="244"/>
      <c r="F37" s="244"/>
      <c r="G37" s="1164" t="s">
        <v>502</v>
      </c>
      <c r="H37" s="1165"/>
      <c r="I37" s="1165"/>
      <c r="J37" s="1166"/>
      <c r="K37" s="294">
        <v>682232</v>
      </c>
      <c r="L37" s="294">
        <v>2879</v>
      </c>
      <c r="M37" s="295">
        <v>1068</v>
      </c>
      <c r="N37" s="296">
        <v>169.6</v>
      </c>
    </row>
    <row r="38" spans="1:16" ht="27" customHeight="1">
      <c r="A38" s="248"/>
      <c r="B38" s="244"/>
      <c r="C38" s="244"/>
      <c r="D38" s="244"/>
      <c r="E38" s="244"/>
      <c r="F38" s="244"/>
      <c r="G38" s="1167" t="s">
        <v>503</v>
      </c>
      <c r="H38" s="1168"/>
      <c r="I38" s="1168"/>
      <c r="J38" s="1169"/>
      <c r="K38" s="297" t="s">
        <v>498</v>
      </c>
      <c r="L38" s="297" t="s">
        <v>498</v>
      </c>
      <c r="M38" s="298">
        <v>2</v>
      </c>
      <c r="N38" s="299" t="s">
        <v>498</v>
      </c>
      <c r="O38" s="293"/>
    </row>
    <row r="39" spans="1:16">
      <c r="A39" s="248"/>
      <c r="B39" s="244"/>
      <c r="C39" s="244"/>
      <c r="D39" s="244"/>
      <c r="E39" s="244"/>
      <c r="F39" s="244"/>
      <c r="G39" s="1167" t="s">
        <v>504</v>
      </c>
      <c r="H39" s="1168"/>
      <c r="I39" s="1168"/>
      <c r="J39" s="1169"/>
      <c r="K39" s="300">
        <v>-1110126</v>
      </c>
      <c r="L39" s="300">
        <v>-4685</v>
      </c>
      <c r="M39" s="301">
        <v>-8067</v>
      </c>
      <c r="N39" s="302">
        <v>-41.9</v>
      </c>
      <c r="O39" s="293"/>
    </row>
    <row r="40" spans="1:16" ht="27" customHeight="1">
      <c r="A40" s="248"/>
      <c r="B40" s="244"/>
      <c r="C40" s="244"/>
      <c r="D40" s="244"/>
      <c r="E40" s="244"/>
      <c r="F40" s="244"/>
      <c r="G40" s="1164" t="s">
        <v>505</v>
      </c>
      <c r="H40" s="1165"/>
      <c r="I40" s="1165"/>
      <c r="J40" s="1166"/>
      <c r="K40" s="300">
        <v>-5795581</v>
      </c>
      <c r="L40" s="300">
        <v>-24457</v>
      </c>
      <c r="M40" s="301">
        <v>-28419</v>
      </c>
      <c r="N40" s="302">
        <v>-13.9</v>
      </c>
      <c r="O40" s="293"/>
    </row>
    <row r="41" spans="1:16">
      <c r="A41" s="248"/>
      <c r="B41" s="244"/>
      <c r="C41" s="244"/>
      <c r="D41" s="244"/>
      <c r="E41" s="244"/>
      <c r="F41" s="244"/>
      <c r="G41" s="1170" t="s">
        <v>279</v>
      </c>
      <c r="H41" s="1171"/>
      <c r="I41" s="1171"/>
      <c r="J41" s="1172"/>
      <c r="K41" s="294">
        <v>2337438</v>
      </c>
      <c r="L41" s="300">
        <v>9864</v>
      </c>
      <c r="M41" s="301">
        <v>9899</v>
      </c>
      <c r="N41" s="302">
        <v>-0.4</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9" t="s">
        <v>474</v>
      </c>
      <c r="J49" s="1161" t="s">
        <v>509</v>
      </c>
      <c r="K49" s="1162"/>
      <c r="L49" s="1162"/>
      <c r="M49" s="1162"/>
      <c r="N49" s="1163"/>
    </row>
    <row r="50" spans="1:14">
      <c r="A50" s="248"/>
      <c r="B50" s="244"/>
      <c r="C50" s="244"/>
      <c r="D50" s="244"/>
      <c r="E50" s="244"/>
      <c r="F50" s="244"/>
      <c r="G50" s="312"/>
      <c r="H50" s="313"/>
      <c r="I50" s="1160"/>
      <c r="J50" s="314" t="s">
        <v>510</v>
      </c>
      <c r="K50" s="315" t="s">
        <v>511</v>
      </c>
      <c r="L50" s="316" t="s">
        <v>512</v>
      </c>
      <c r="M50" s="317" t="s">
        <v>513</v>
      </c>
      <c r="N50" s="318" t="s">
        <v>514</v>
      </c>
    </row>
    <row r="51" spans="1:14">
      <c r="A51" s="248"/>
      <c r="B51" s="244"/>
      <c r="C51" s="244"/>
      <c r="D51" s="244"/>
      <c r="E51" s="244"/>
      <c r="F51" s="244"/>
      <c r="G51" s="310" t="s">
        <v>515</v>
      </c>
      <c r="H51" s="311"/>
      <c r="I51" s="319">
        <v>6470238</v>
      </c>
      <c r="J51" s="320">
        <v>27252</v>
      </c>
      <c r="K51" s="321">
        <v>71.5</v>
      </c>
      <c r="L51" s="322">
        <v>36765</v>
      </c>
      <c r="M51" s="323">
        <v>-11.9</v>
      </c>
      <c r="N51" s="324">
        <v>83.4</v>
      </c>
    </row>
    <row r="52" spans="1:14">
      <c r="A52" s="248"/>
      <c r="B52" s="244"/>
      <c r="C52" s="244"/>
      <c r="D52" s="244"/>
      <c r="E52" s="244"/>
      <c r="F52" s="244"/>
      <c r="G52" s="325"/>
      <c r="H52" s="326" t="s">
        <v>516</v>
      </c>
      <c r="I52" s="327">
        <v>1656555</v>
      </c>
      <c r="J52" s="328">
        <v>6977</v>
      </c>
      <c r="K52" s="329">
        <v>37.6</v>
      </c>
      <c r="L52" s="330">
        <v>20975</v>
      </c>
      <c r="M52" s="331">
        <v>-14.8</v>
      </c>
      <c r="N52" s="332">
        <v>52.4</v>
      </c>
    </row>
    <row r="53" spans="1:14">
      <c r="A53" s="248"/>
      <c r="B53" s="244"/>
      <c r="C53" s="244"/>
      <c r="D53" s="244"/>
      <c r="E53" s="244"/>
      <c r="F53" s="244"/>
      <c r="G53" s="310" t="s">
        <v>517</v>
      </c>
      <c r="H53" s="311"/>
      <c r="I53" s="319">
        <v>8055871</v>
      </c>
      <c r="J53" s="320">
        <v>33671</v>
      </c>
      <c r="K53" s="321">
        <v>23.6</v>
      </c>
      <c r="L53" s="322">
        <v>39052</v>
      </c>
      <c r="M53" s="323">
        <v>6.2</v>
      </c>
      <c r="N53" s="324">
        <v>17.399999999999999</v>
      </c>
    </row>
    <row r="54" spans="1:14">
      <c r="A54" s="248"/>
      <c r="B54" s="244"/>
      <c r="C54" s="244"/>
      <c r="D54" s="244"/>
      <c r="E54" s="244"/>
      <c r="F54" s="244"/>
      <c r="G54" s="325"/>
      <c r="H54" s="326" t="s">
        <v>516</v>
      </c>
      <c r="I54" s="327">
        <v>3852265</v>
      </c>
      <c r="J54" s="328">
        <v>16101</v>
      </c>
      <c r="K54" s="329">
        <v>130.80000000000001</v>
      </c>
      <c r="L54" s="330">
        <v>21186</v>
      </c>
      <c r="M54" s="331">
        <v>1</v>
      </c>
      <c r="N54" s="332">
        <v>129.80000000000001</v>
      </c>
    </row>
    <row r="55" spans="1:14">
      <c r="A55" s="248"/>
      <c r="B55" s="244"/>
      <c r="C55" s="244"/>
      <c r="D55" s="244"/>
      <c r="E55" s="244"/>
      <c r="F55" s="244"/>
      <c r="G55" s="310" t="s">
        <v>518</v>
      </c>
      <c r="H55" s="311"/>
      <c r="I55" s="319">
        <v>7504547</v>
      </c>
      <c r="J55" s="320">
        <v>31405</v>
      </c>
      <c r="K55" s="321">
        <v>-6.7</v>
      </c>
      <c r="L55" s="322">
        <v>41235</v>
      </c>
      <c r="M55" s="323">
        <v>5.6</v>
      </c>
      <c r="N55" s="324">
        <v>-12.3</v>
      </c>
    </row>
    <row r="56" spans="1:14">
      <c r="A56" s="248"/>
      <c r="B56" s="244"/>
      <c r="C56" s="244"/>
      <c r="D56" s="244"/>
      <c r="E56" s="244"/>
      <c r="F56" s="244"/>
      <c r="G56" s="325"/>
      <c r="H56" s="326" t="s">
        <v>516</v>
      </c>
      <c r="I56" s="327">
        <v>4136307</v>
      </c>
      <c r="J56" s="328">
        <v>17309</v>
      </c>
      <c r="K56" s="329">
        <v>7.5</v>
      </c>
      <c r="L56" s="330">
        <v>22086</v>
      </c>
      <c r="M56" s="331">
        <v>4.2</v>
      </c>
      <c r="N56" s="332">
        <v>3.3</v>
      </c>
    </row>
    <row r="57" spans="1:14">
      <c r="A57" s="248"/>
      <c r="B57" s="244"/>
      <c r="C57" s="244"/>
      <c r="D57" s="244"/>
      <c r="E57" s="244"/>
      <c r="F57" s="244"/>
      <c r="G57" s="310" t="s">
        <v>519</v>
      </c>
      <c r="H57" s="311"/>
      <c r="I57" s="319">
        <v>6830491</v>
      </c>
      <c r="J57" s="320">
        <v>28733</v>
      </c>
      <c r="K57" s="321">
        <v>-8.5</v>
      </c>
      <c r="L57" s="322">
        <v>41862</v>
      </c>
      <c r="M57" s="323">
        <v>1.5</v>
      </c>
      <c r="N57" s="324">
        <v>-10</v>
      </c>
    </row>
    <row r="58" spans="1:14">
      <c r="A58" s="248"/>
      <c r="B58" s="244"/>
      <c r="C58" s="244"/>
      <c r="D58" s="244"/>
      <c r="E58" s="244"/>
      <c r="F58" s="244"/>
      <c r="G58" s="325"/>
      <c r="H58" s="326" t="s">
        <v>516</v>
      </c>
      <c r="I58" s="327">
        <v>5162305</v>
      </c>
      <c r="J58" s="328">
        <v>21716</v>
      </c>
      <c r="K58" s="329">
        <v>25.5</v>
      </c>
      <c r="L58" s="330">
        <v>23710</v>
      </c>
      <c r="M58" s="331">
        <v>7.4</v>
      </c>
      <c r="N58" s="332">
        <v>18.100000000000001</v>
      </c>
    </row>
    <row r="59" spans="1:14">
      <c r="A59" s="248"/>
      <c r="B59" s="244"/>
      <c r="C59" s="244"/>
      <c r="D59" s="244"/>
      <c r="E59" s="244"/>
      <c r="F59" s="244"/>
      <c r="G59" s="310" t="s">
        <v>520</v>
      </c>
      <c r="H59" s="311"/>
      <c r="I59" s="319">
        <v>5658187</v>
      </c>
      <c r="J59" s="320">
        <v>23877</v>
      </c>
      <c r="K59" s="321">
        <v>-16.899999999999999</v>
      </c>
      <c r="L59" s="322">
        <v>43554</v>
      </c>
      <c r="M59" s="323">
        <v>4</v>
      </c>
      <c r="N59" s="324">
        <v>-20.9</v>
      </c>
    </row>
    <row r="60" spans="1:14">
      <c r="A60" s="248"/>
      <c r="B60" s="244"/>
      <c r="C60" s="244"/>
      <c r="D60" s="244"/>
      <c r="E60" s="244"/>
      <c r="F60" s="244"/>
      <c r="G60" s="325"/>
      <c r="H60" s="326" t="s">
        <v>516</v>
      </c>
      <c r="I60" s="333">
        <v>3622218</v>
      </c>
      <c r="J60" s="328">
        <v>15285</v>
      </c>
      <c r="K60" s="329">
        <v>-29.6</v>
      </c>
      <c r="L60" s="330">
        <v>24811</v>
      </c>
      <c r="M60" s="331">
        <v>4.5999999999999996</v>
      </c>
      <c r="N60" s="332">
        <v>-34.200000000000003</v>
      </c>
    </row>
    <row r="61" spans="1:14">
      <c r="A61" s="248"/>
      <c r="B61" s="244"/>
      <c r="C61" s="244"/>
      <c r="D61" s="244"/>
      <c r="E61" s="244"/>
      <c r="F61" s="244"/>
      <c r="G61" s="310" t="s">
        <v>521</v>
      </c>
      <c r="H61" s="334"/>
      <c r="I61" s="335">
        <v>6903867</v>
      </c>
      <c r="J61" s="336">
        <v>28988</v>
      </c>
      <c r="K61" s="337">
        <v>12.6</v>
      </c>
      <c r="L61" s="338">
        <v>40494</v>
      </c>
      <c r="M61" s="339">
        <v>1.1000000000000001</v>
      </c>
      <c r="N61" s="324">
        <v>11.5</v>
      </c>
    </row>
    <row r="62" spans="1:14">
      <c r="A62" s="248"/>
      <c r="B62" s="244"/>
      <c r="C62" s="244"/>
      <c r="D62" s="244"/>
      <c r="E62" s="244"/>
      <c r="F62" s="244"/>
      <c r="G62" s="325"/>
      <c r="H62" s="326" t="s">
        <v>516</v>
      </c>
      <c r="I62" s="327">
        <v>3685930</v>
      </c>
      <c r="J62" s="328">
        <v>15478</v>
      </c>
      <c r="K62" s="329">
        <v>34.4</v>
      </c>
      <c r="L62" s="330">
        <v>22554</v>
      </c>
      <c r="M62" s="331">
        <v>0.5</v>
      </c>
      <c r="N62" s="332">
        <v>33.9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3" t="s">
        <v>3</v>
      </c>
      <c r="D47" s="1173"/>
      <c r="E47" s="1174"/>
      <c r="F47" s="11">
        <v>5.89</v>
      </c>
      <c r="G47" s="12">
        <v>10.32</v>
      </c>
      <c r="H47" s="12">
        <v>12.01</v>
      </c>
      <c r="I47" s="12">
        <v>12.98</v>
      </c>
      <c r="J47" s="13">
        <v>10.44</v>
      </c>
    </row>
    <row r="48" spans="2:10" ht="57.75" customHeight="1">
      <c r="B48" s="14"/>
      <c r="C48" s="1175" t="s">
        <v>4</v>
      </c>
      <c r="D48" s="1175"/>
      <c r="E48" s="1176"/>
      <c r="F48" s="15">
        <v>5.56</v>
      </c>
      <c r="G48" s="16">
        <v>6.5</v>
      </c>
      <c r="H48" s="16">
        <v>6.16</v>
      </c>
      <c r="I48" s="16">
        <v>5.38</v>
      </c>
      <c r="J48" s="17">
        <v>6.43</v>
      </c>
    </row>
    <row r="49" spans="2:10" ht="57.75" customHeight="1" thickBot="1">
      <c r="B49" s="18"/>
      <c r="C49" s="1177" t="s">
        <v>5</v>
      </c>
      <c r="D49" s="1177"/>
      <c r="E49" s="1178"/>
      <c r="F49" s="19">
        <v>3.56</v>
      </c>
      <c r="G49" s="20">
        <v>5.34</v>
      </c>
      <c r="H49" s="20">
        <v>1.58</v>
      </c>
      <c r="I49" s="20">
        <v>0.42</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2017-03-27T06:57:20Z</cp:lastPrinted>
  <dcterms:created xsi:type="dcterms:W3CDTF">2017-02-15T17:02:05Z</dcterms:created>
  <dcterms:modified xsi:type="dcterms:W3CDTF">2017-05-16T07:06:37Z</dcterms:modified>
  <cp:category/>
</cp:coreProperties>
</file>