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F88" i="11" l="1"/>
  <c r="BG34" i="9" l="1"/>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C40" i="9"/>
  <c r="BW39" i="9"/>
  <c r="BE39" i="9"/>
  <c r="AM39" i="9"/>
  <c r="C39" i="9"/>
  <c r="BW38" i="9"/>
  <c r="BE38" i="9"/>
  <c r="AM38" i="9"/>
  <c r="BE37" i="9"/>
  <c r="AM37" i="9"/>
  <c r="BE36" i="9"/>
  <c r="AM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U34" i="9" l="1"/>
  <c r="U35" i="9" l="1"/>
  <c r="U36" i="9" l="1"/>
  <c r="U37" i="9" l="1"/>
  <c r="U38" i="9" l="1"/>
  <c r="U39" i="9" l="1"/>
  <c r="U40" i="9" l="1"/>
  <c r="AM34" i="9" l="1"/>
  <c r="AM35" i="9" s="1"/>
  <c r="BE34" i="9" s="1"/>
  <c r="BW34" i="9" l="1"/>
  <c r="BW35" i="9" s="1"/>
  <c r="BW36" i="9" s="1"/>
  <c r="BW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<sst xmlns="http://schemas.openxmlformats.org/spreadsheetml/2006/main" count="1068" uniqueCount="566">
  <si>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</si>
  <si>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</si>
  <si>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</si>
  <si>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</si>
  <si>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</si>
  <si>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</si>
  <si>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</si>
  <si>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</si>
  <si>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</si>
  <si>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</si>
  <si>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</si>
  <si>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</si>
  <si>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</si>
  <si>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</si>
  <si>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</si>
  <si>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</si>
  <si>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</si>
  <si>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</si>
  <si>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</si>
  <si>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</si>
  <si>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</si>
  <si>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</si>
  <si>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</si>
  <si>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</si>
  <si>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</si>
  <si>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</si>
  <si>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</si>
  <si>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</si>
  <si>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</si>
  <si>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</si>
  <si>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</si>
  <si>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</si>
  <si>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</si>
  <si>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</si>
  <si>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</si>
  <si>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</si>
  <si>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</si>
  <si>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</si>
  <si>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</si>
  <si>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</si>
  <si>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</si>
  <si>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</si>
  <si>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</si>
  <si>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</si>
  <si>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</si>
  <si>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</si>
  <si>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</si>
  <si>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</si>
  <si>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</si>
  <si>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</si>
  <si>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</si>
  <si>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</si>
  <si>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</si>
  <si>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</si>
  <si>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</si>
  <si>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</si>
  <si>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</si>
  <si>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</si>
  <si>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</si>
  <si>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</si>
  <si>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</si>
  <si>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</si>
  <si>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</si>
  <si>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</si>
  <si>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</si>
  <si>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</si>
  <si>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</si>
  <si>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</si>
  <si>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</si>
  <si>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</si>
  <si>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</si>
  <si>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</si>
  <si>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</si>
  <si>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</si>
  <si>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</si>
  <si>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</si>
  <si>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</si>
  <si>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</si>
  <si>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</si>
  <si>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</si>
  <si>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</si>
  <si>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</si>
  <si>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</si>
  <si>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</si>
  <si>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</si>
  <si>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</si>
  <si>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</si>
  <si>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</si>
  <si>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</si>
  <si>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</si>
  <si>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</si>
  <si>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</si>
  <si>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</si>
  <si>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</si>
  <si>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</si>
  <si>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</si>
  <si>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</si>
  <si>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</si>
  <si>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</si>
  <si>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</si>
  <si>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</si>
  <si>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</si>
  <si>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</si>
  <si>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</si>
  <si>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</si>
  <si>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</si>
  <si>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</si>
  <si>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</si>
  <si>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</si>
  <si>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</si>
  <si>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</si>
  <si>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</si>
  <si>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</si>
  <si>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</si>
  <si>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</si>
  <si>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</si>
  <si>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</si>
  <si>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</si>
  <si>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</si>
  <si>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</si>
  <si>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</si>
  <si>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</si>
  <si>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</si>
  <si>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</si>
  <si>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</si>
  <si>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</si>
  <si>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</si>
  <si>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</si>
  <si>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</si>
  <si>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</si>
  <si>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</si>
  <si>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</si>
  <si>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</si>
  <si>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</si>
  <si>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</si>
  <si>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</si>
  <si>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</si>
  <si>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</si>
  <si>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</si>
  <si>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</si>
  <si>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</si>
  <si>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</si>
  <si>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</si>
  <si>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</si>
  <si>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</si>
  <si>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</si>
  <si>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</si>
  <si>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</si>
  <si>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</si>
  <si>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</si>
  <si>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</si>
  <si>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</si>
  <si>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</si>
  <si>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</si>
  <si>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</si>
  <si>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</si>
  <si>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</si>
  <si>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</si>
  <si>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</si>
  <si>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</si>
  <si>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</si>
  <si>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</si>
  <si>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</si>
  <si>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</si>
  <si>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</si>
  <si>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</si>
  <si>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</si>
  <si>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</si>
  <si>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</si>
  <si>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</si>
  <si>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</si>
  <si>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</si>
  <si>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</si>
  <si>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</si>
  <si>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</si>
  <si>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</si>
  <si>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</si>
  <si>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</si>
  <si>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</si>
  <si>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</si>
  <si>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</si>
  <si>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</si>
  <si>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</si>
  <si>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</si>
  <si>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</si>
  <si>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</si>
  <si>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</si>
  <si>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</si>
  <si>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</si>
  <si>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</si>
  <si>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</si>
  <si>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</si>
  <si>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</si>
  <si>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埼玉県川口市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</si>
  <si>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</si>
  <si>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</si>
  <si>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</si>
  <si>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</si>
  <si>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</si>
  <si>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</si>
  <si>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</si>
  <si>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</si>
  <si>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</si>
  <si>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</si>
  <si>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</si>
  <si>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</si>
  <si>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</si>
  <si>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</si>
  <si>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</si>
  <si>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</si>
  <si>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</si>
  <si>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</si>
  <si>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</si>
  <si>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</si>
  <si>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</si>
  <si>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</si>
  <si>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</si>
  <si>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</si>
  <si>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</si>
  <si>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</si>
  <si>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</si>
  <si>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</si>
  <si>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</si>
  <si>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</si>
  <si>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</si>
  <si>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</si>
  <si>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</si>
  <si>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</si>
  <si>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</si>
  <si>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</si>
  <si>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</si>
  <si>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</si>
  <si>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</si>
  <si>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</si>
  <si>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</si>
  <si>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</si>
  <si>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</si>
  <si>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</si>
  <si>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</si>
  <si>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</si>
  <si>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</si>
  <si>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</si>
  <si>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</si>
  <si>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</si>
  <si>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</si>
  <si>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</si>
  <si>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</si>
  <si>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</si>
  <si>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</si>
  <si>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</si>
  <si>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</si>
  <si>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</si>
  <si>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</si>
  <si>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</si>
  <si>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</si>
  <si>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</si>
  <si>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</si>
  <si>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</si>
  <si>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</si>
  <si>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</si>
  <si>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</si>
  <si>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</si>
  <si>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</si>
  <si>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</si>
  <si>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</si>
  <si>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</si>
  <si>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</si>
  <si>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</si>
  <si>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</si>
  <si>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</si>
  <si>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</si>
  <si>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</si>
  <si>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</si>
  <si>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</si>
  <si>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</si>
  <si>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</si>
  <si>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</si>
  <si>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</si>
  <si>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</si>
  <si>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</si>
  <si>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</si>
  <si>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</si>
  <si>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</si>
  <si>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</si>
  <si>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</si>
  <si>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</si>
  <si>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</si>
  <si>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</si>
  <si>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</si>
  <si>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</si>
  <si>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</si>
  <si>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</si>
  <si>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</si>
  <si>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</si>
  <si>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</si>
  <si>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</si>
  <si>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</si>
  <si>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</si>
  <si>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</si>
  <si>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</si>
  <si>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</si>
  <si>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</si>
  <si>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</si>
  <si>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</si>
  <si>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</si>
  <si>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</si>
  <si>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</si>
  <si>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</si>
  <si>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</si>
  <si>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</si>
  <si>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</si>
  <si>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</si>
  <si>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</si>
  <si>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</si>
  <si>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</si>
  <si>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</si>
  <si>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</si>
  <si>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</si>
  <si>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</si>
  <si>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</si>
  <si>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</si>
  <si>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</si>
  <si>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</si>
  <si>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</si>
  <si>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</si>
  <si>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</si>
  <si>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</si>
  <si>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</si>
  <si>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</si>
  <si>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</si>
  <si>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</si>
  <si>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</si>
  <si>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</si>
  <si>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</si>
  <si>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</si>
  <si>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</si>
  <si>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</si>
  <si>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</si>
  <si>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</si>
  <si>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</si>
  <si>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</si>
  <si>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埼玉県川口市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</si>
  <si>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</si>
  <si>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</si>
  <si>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</si>
  <si>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</si>
  <si>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</si>
  <si>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</si>
  <si>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</si>
  <si>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</si>
  <si>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</si>
  <si>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</si>
  <si>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</si>
  <si>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</si>
  <si>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</si>
  <si>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</si>
  <si>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</si>
  <si>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</si>
  <si>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</si>
  <si>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</si>
  <si>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</si>
  <si>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</si>
  <si>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看護学校事業</t>
    <phoneticPr fontId="5"/>
  </si>
  <si>
    <t>学童等災害共済事業</t>
    <phoneticPr fontId="5"/>
  </si>
  <si>
    <t>川口都市計画土地区画整理事業</t>
    <phoneticPr fontId="5"/>
  </si>
  <si>
    <t>公共用地取得事業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</si>
  <si>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</si>
  <si>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</si>
  <si>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</si>
  <si>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</si>
  <si>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</si>
  <si>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</si>
  <si>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</si>
  <si>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</si>
  <si>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</si>
  <si>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</si>
  <si>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</si>
  <si>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</si>
  <si>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</si>
  <si>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</si>
  <si>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</si>
  <si>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</si>
  <si>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川口駅西口地下公共駐車場事業</t>
    <phoneticPr fontId="5"/>
  </si>
  <si>
    <t>川口駅東口地下公共駐車場事業</t>
    <phoneticPr fontId="5"/>
  </si>
  <si>
    <t>交通災害共済事業</t>
    <phoneticPr fontId="5"/>
  </si>
  <si>
    <t>小型自動車競走事業</t>
    <phoneticPr fontId="5"/>
  </si>
  <si>
    <t>水道事業会計</t>
    <phoneticPr fontId="5"/>
  </si>
  <si>
    <t>法適用企業</t>
    <phoneticPr fontId="5"/>
  </si>
  <si>
    <t>病院事業会計</t>
    <phoneticPr fontId="5"/>
  </si>
  <si>
    <t>川口市下水道事業特別会計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</si>
  <si>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</si>
  <si>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</si>
  <si>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</si>
  <si>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</si>
  <si>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</si>
  <si>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</si>
  <si>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</si>
  <si>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</si>
  <si>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</si>
  <si>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</si>
  <si>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</si>
  <si>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</si>
  <si>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</si>
  <si>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</si>
  <si>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</si>
  <si>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</si>
  <si>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</si>
  <si>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</si>
  <si>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</si>
  <si>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</si>
  <si>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</si>
  <si>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</si>
  <si>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</si>
  <si>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</si>
  <si>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</si>
  <si>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</si>
  <si>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</si>
  <si>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</si>
  <si>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</si>
  <si>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</si>
  <si>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</si>
  <si>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</si>
  <si>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</si>
  <si>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</si>
  <si>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</si>
  <si>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</si>
  <si>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</si>
  <si>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</si>
  <si>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</si>
  <si>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</si>
  <si>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</si>
  <si>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</si>
  <si>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</si>
  <si>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</si>
  <si>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</si>
  <si>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</si>
  <si>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</si>
  <si>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</si>
  <si>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</si>
  <si>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</si>
  <si>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</si>
  <si>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</si>
  <si>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</si>
  <si>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</si>
  <si>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川口駅東口地下公共駐車場事業特別会計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</si>
  <si>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</si>
  <si>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</si>
  <si>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</si>
  <si>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</si>
  <si>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</si>
  <si>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</si>
  <si>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</si>
  <si>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</si>
  <si>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</si>
  <si>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</si>
  <si>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</si>
  <si>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</si>
  <si>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</si>
  <si>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</si>
  <si>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</si>
  <si>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</si>
  <si>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</si>
  <si>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</si>
  <si>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</si>
  <si>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</si>
  <si>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</si>
  <si>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</si>
  <si>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</si>
  <si>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</si>
  <si>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</si>
  <si>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</si>
  <si>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</si>
  <si>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</si>
  <si>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</si>
  <si>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</si>
  <si>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</si>
  <si>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</si>
  <si>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</si>
  <si>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</si>
  <si>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</si>
  <si>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</si>
  <si>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</si>
  <si>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</si>
  <si>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</si>
  <si>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</si>
  <si>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</si>
  <si>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</si>
  <si>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</si>
  <si>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</si>
  <si>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</si>
  <si>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</si>
  <si>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</si>
  <si>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</si>
  <si>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</si>
  <si>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</si>
  <si>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</si>
  <si>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</si>
  <si>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</si>
  <si>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</si>
  <si>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</si>
  <si>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</si>
  <si>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</si>
  <si>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</si>
  <si>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</si>
  <si>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</si>
  <si>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</si>
  <si>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</si>
  <si>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</si>
  <si>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</si>
  <si>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</si>
  <si>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</si>
  <si>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</si>
  <si>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</si>
  <si>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</si>
  <si>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</si>
  <si>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</si>
  <si>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</si>
  <si>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</si>
  <si>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</si>
  <si>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</si>
  <si>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</si>
  <si>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</si>
  <si>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</si>
  <si>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</si>
  <si>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</si>
  <si>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0.59</t>
  </si>
  <si>
    <t>▲ 1.05</t>
  </si>
  <si>
    <t>一般会計</t>
  </si>
  <si>
    <t>水道事業会計</t>
  </si>
  <si>
    <t>病院事業会計</t>
  </si>
  <si>
    <t>介護保険事業</t>
  </si>
  <si>
    <t>小型自動車競走事業</t>
  </si>
  <si>
    <t>後期高齢者医療事業</t>
  </si>
  <si>
    <t>交通災害共済事業</t>
  </si>
  <si>
    <t>川口駅西口地下公共駐車場事業</t>
  </si>
  <si>
    <t>その他会計（赤字）</t>
  </si>
  <si>
    <t>その他会計（黒字）</t>
  </si>
  <si>
    <t>埼玉高速鉄道</t>
    <rPh sb="0" eb="2">
      <t>サイタマ</t>
    </rPh>
    <rPh sb="2" eb="4">
      <t>コウソク</t>
    </rPh>
    <rPh sb="4" eb="6">
      <t>テツドウ</t>
    </rPh>
    <phoneticPr fontId="2"/>
  </si>
  <si>
    <t>◯</t>
    <phoneticPr fontId="2"/>
  </si>
  <si>
    <t>埼玉県信用保証協会</t>
    <rPh sb="0" eb="3">
      <t>サイタマケン</t>
    </rPh>
    <rPh sb="3" eb="5">
      <t>シンヨウ</t>
    </rPh>
    <rPh sb="5" eb="7">
      <t>ホショウ</t>
    </rPh>
    <rPh sb="7" eb="9">
      <t>キョウカイ</t>
    </rPh>
    <phoneticPr fontId="2"/>
  </si>
  <si>
    <t>川口中小企業共済会</t>
    <rPh sb="0" eb="2">
      <t>カワグチ</t>
    </rPh>
    <rPh sb="2" eb="4">
      <t>チュウショウ</t>
    </rPh>
    <rPh sb="4" eb="6">
      <t>キギョウ</t>
    </rPh>
    <rPh sb="6" eb="9">
      <t>キョウサイカイ</t>
    </rPh>
    <phoneticPr fontId="2"/>
  </si>
  <si>
    <t>川口土地開発公社</t>
    <rPh sb="0" eb="2">
      <t>カワグチ</t>
    </rPh>
    <rPh sb="2" eb="4">
      <t>トチ</t>
    </rPh>
    <rPh sb="4" eb="6">
      <t>カイハツ</t>
    </rPh>
    <rPh sb="6" eb="8">
      <t>コウシャ</t>
    </rPh>
    <phoneticPr fontId="2"/>
  </si>
  <si>
    <t>川口産業振興公社</t>
    <rPh sb="0" eb="2">
      <t>カワグチ</t>
    </rPh>
    <rPh sb="2" eb="4">
      <t>サンギョウ</t>
    </rPh>
    <rPh sb="4" eb="6">
      <t>シンコウ</t>
    </rPh>
    <rPh sb="6" eb="8">
      <t>コウシャ</t>
    </rPh>
    <phoneticPr fontId="2"/>
  </si>
  <si>
    <t>川口都市開発</t>
    <rPh sb="0" eb="2">
      <t>カワグチ</t>
    </rPh>
    <rPh sb="2" eb="4">
      <t>トシ</t>
    </rPh>
    <rPh sb="4" eb="6">
      <t>カイハツ</t>
    </rPh>
    <phoneticPr fontId="2"/>
  </si>
  <si>
    <t>川口勤労福祉サービスセンター</t>
    <rPh sb="0" eb="2">
      <t>カワグチ</t>
    </rPh>
    <rPh sb="2" eb="4">
      <t>キンロウ</t>
    </rPh>
    <rPh sb="4" eb="6">
      <t>フクシ</t>
    </rPh>
    <phoneticPr fontId="2"/>
  </si>
  <si>
    <t>川口市体育協会</t>
    <rPh sb="0" eb="3">
      <t>カワグチシ</t>
    </rPh>
    <rPh sb="3" eb="5">
      <t>タイイク</t>
    </rPh>
    <rPh sb="5" eb="7">
      <t>キョウカイ</t>
    </rPh>
    <phoneticPr fontId="2"/>
  </si>
  <si>
    <t>川口市総合文化センター</t>
    <rPh sb="0" eb="3">
      <t>カワグチシ</t>
    </rPh>
    <rPh sb="3" eb="5">
      <t>ソウゴウ</t>
    </rPh>
    <rPh sb="5" eb="7">
      <t>ブンカ</t>
    </rPh>
    <phoneticPr fontId="2"/>
  </si>
  <si>
    <t>川口緑化センター</t>
    <rPh sb="0" eb="2">
      <t>カワグチ</t>
    </rPh>
    <rPh sb="2" eb="4">
      <t>リョクカ</t>
    </rPh>
    <phoneticPr fontId="2"/>
  </si>
  <si>
    <t>戸田競艇組合</t>
    <rPh sb="0" eb="2">
      <t>トダ</t>
    </rPh>
    <rPh sb="2" eb="4">
      <t>キョウテイ</t>
    </rPh>
    <rPh sb="4" eb="6">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</si>
  <si>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</si>
  <si>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</si>
  <si>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8"/>
  </si>
  <si>
    <t>特別会計</t>
    <rPh sb="0" eb="4">
      <t>トクベツカイケイ</t>
    </rPh>
    <phoneticPr fontId="8"/>
  </si>
  <si>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</si>
  <si>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</si>
  <si>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</si>
  <si>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</si>
  <si>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</si>
  <si>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</si>
  <si>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</si>
  <si>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</si>
  <si>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</si>
  <si>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</si>
  <si>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</si>
  <si>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</si>
  <si>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実質公債費比率は、類似団体と比較して、同程度であるが、将来負担比率は、近年下降傾向にある。これは、充当可能財源である基金残高の増、標準財政規模の増等が要因であるが、今後は、本庁舎の建替及び老朽化施設の更新など、基金の取崩、地方債の発行額の増が見込まれることから、実質公債費比率、将来負担比率ともに、上昇することが想定される。今後、起債に当たっては、交付税措置のある地方債を活用するとともに、地方債残高の推移に注視しながら、公債費の適正化に取り組んでいく必要がある。</t>
    <rPh sb="0" eb="2">
      <t>ジッシツ</t>
    </rPh>
    <rPh sb="2" eb="5">
      <t>コウサイヒ</t>
    </rPh>
    <rPh sb="5" eb="7">
      <t>ヒリツ</t>
    </rPh>
    <rPh sb="9" eb="11">
      <t>ルイジ</t>
    </rPh>
    <rPh sb="11" eb="13">
      <t>ダンタイ</t>
    </rPh>
    <rPh sb="14" eb="16">
      <t>ヒカク</t>
    </rPh>
    <rPh sb="19" eb="22">
      <t>ドウテイド</t>
    </rPh>
    <rPh sb="27" eb="29">
      <t>ショウライ</t>
    </rPh>
    <rPh sb="29" eb="31">
      <t>フタン</t>
    </rPh>
    <rPh sb="31" eb="33">
      <t>ヒリツ</t>
    </rPh>
    <rPh sb="35" eb="37">
      <t>キンネン</t>
    </rPh>
    <rPh sb="37" eb="39">
      <t>カコウ</t>
    </rPh>
    <rPh sb="39" eb="41">
      <t>ケイコウ</t>
    </rPh>
    <rPh sb="49" eb="51">
      <t>ジュウトウ</t>
    </rPh>
    <rPh sb="51" eb="53">
      <t>カノウ</t>
    </rPh>
    <rPh sb="53" eb="55">
      <t>ザイゲン</t>
    </rPh>
    <rPh sb="58" eb="60">
      <t>キキン</t>
    </rPh>
    <rPh sb="60" eb="62">
      <t>ザンダカ</t>
    </rPh>
    <rPh sb="63" eb="64">
      <t>ゾウ</t>
    </rPh>
    <rPh sb="65" eb="67">
      <t>ヒョウジュン</t>
    </rPh>
    <rPh sb="67" eb="69">
      <t>ザイセイ</t>
    </rPh>
    <rPh sb="69" eb="71">
      <t>キボ</t>
    </rPh>
    <rPh sb="72" eb="73">
      <t>ゾウ</t>
    </rPh>
    <rPh sb="73" eb="74">
      <t>トウ</t>
    </rPh>
    <rPh sb="75" eb="77">
      <t>ヨウイン</t>
    </rPh>
    <rPh sb="82" eb="84">
      <t>コンゴ</t>
    </rPh>
    <rPh sb="86" eb="89">
      <t>ホンチョウシャ</t>
    </rPh>
    <rPh sb="90" eb="91">
      <t>タ</t>
    </rPh>
    <rPh sb="91" eb="92">
      <t>カ</t>
    </rPh>
    <rPh sb="92" eb="93">
      <t>オヨ</t>
    </rPh>
    <rPh sb="94" eb="97">
      <t>ロウキュウカ</t>
    </rPh>
    <rPh sb="97" eb="99">
      <t>シセツ</t>
    </rPh>
    <rPh sb="100" eb="102">
      <t>コウシン</t>
    </rPh>
    <rPh sb="105" eb="107">
      <t>キキン</t>
    </rPh>
    <rPh sb="108" eb="110">
      <t>トリクズシ</t>
    </rPh>
    <rPh sb="111" eb="114">
      <t>チホウサイ</t>
    </rPh>
    <rPh sb="115" eb="118">
      <t>ハッコウガク</t>
    </rPh>
    <rPh sb="119" eb="120">
      <t>ゾウ</t>
    </rPh>
    <rPh sb="121" eb="123">
      <t>ミコ</t>
    </rPh>
    <rPh sb="131" eb="133">
      <t>ジッシツ</t>
    </rPh>
    <rPh sb="133" eb="136">
      <t>コウサイヒ</t>
    </rPh>
    <rPh sb="136" eb="138">
      <t>ヒリツ</t>
    </rPh>
    <rPh sb="139" eb="141">
      <t>ショウライ</t>
    </rPh>
    <rPh sb="141" eb="143">
      <t>フタン</t>
    </rPh>
    <rPh sb="143" eb="145">
      <t>ヒリツ</t>
    </rPh>
    <rPh sb="149" eb="151">
      <t>ジョウショウ</t>
    </rPh>
    <rPh sb="156" eb="158">
      <t>ソウテイ</t>
    </rPh>
    <rPh sb="162" eb="164">
      <t>コンゴ</t>
    </rPh>
    <rPh sb="165" eb="167">
      <t>キサイ</t>
    </rPh>
    <rPh sb="168" eb="169">
      <t>ア</t>
    </rPh>
    <rPh sb="174" eb="177">
      <t>コウフゼイ</t>
    </rPh>
    <rPh sb="177" eb="179">
      <t>ソチ</t>
    </rPh>
    <rPh sb="182" eb="185">
      <t>チホウサイ</t>
    </rPh>
    <rPh sb="186" eb="188">
      <t>カツヨウ</t>
    </rPh>
    <rPh sb="195" eb="198">
      <t>チホウサイ</t>
    </rPh>
    <rPh sb="198" eb="200">
      <t>ザンダカ</t>
    </rPh>
    <rPh sb="201" eb="203">
      <t>スイイ</t>
    </rPh>
    <rPh sb="204" eb="206">
      <t>チュウシ</t>
    </rPh>
    <rPh sb="211" eb="214">
      <t>コウサイヒ</t>
    </rPh>
    <rPh sb="215" eb="218">
      <t>テキセイカ</t>
    </rPh>
    <rPh sb="219" eb="220">
      <t>ト</t>
    </rPh>
    <rPh sb="221" eb="222">
      <t>ク</t>
    </rPh>
    <rPh sb="226" eb="22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</si>
</sst>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5"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31955</c:v>
                </c:pt>
                <c:pt idx="1">
                  <c:v>34581</c:v>
                </c:pt>
                <c:pt idx="2">
                  <c:v>41875</c:v>
                </c:pt>
                <c:pt idx="3">
                  <c:v>23370</c:v>
                </c:pt>
                <c:pt idx="4">
                  <c:v>24545</c:v>
                </c:pt>
              </c:numCache>
            </c:numRef>
          </c:val>
          <c:smooth val="0"/>
        </c:ser>
        <c:dLbls>
          <c:showLegendKey val="0"/>
          <c:showVal val="0"/>
          <c:showCatName val="0"/>
          <c:showSerName val="0"/>
          <c:showPercent val="0"/>
          <c:showBubbleSize val="0"/>
        </c:dLbls>
        <c:marker val="1"/>
        <c:smooth val="0"/>
        <c:axId val="105695872"/>
        <c:axId val="106386176"/>
      </c:lineChart>
      <c:catAx>
        <c:axId val="105695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86176"/>
        <c:crosses val="autoZero"/>
        <c:auto val="1"/>
        <c:lblAlgn val="ctr"/>
        <c:lblOffset val="100"/>
        <c:tickLblSkip val="1"/>
        <c:tickMarkSkip val="1"/>
        <c:noMultiLvlLbl val="0"/>
      </c:catAx>
      <c:valAx>
        <c:axId val="1063861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95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16.79</c:v>
                </c:pt>
                <c:pt idx="1">
                  <c:v>18.71</c:v>
                </c:pt>
                <c:pt idx="2">
                  <c:v>15.21</c:v>
                </c:pt>
                <c:pt idx="3">
                  <c:v>13.05</c:v>
                </c:pt>
                <c:pt idx="4">
                  <c:v>8.01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11.43</c:v>
                </c:pt>
                <c:pt idx="1">
                  <c:v>12.09</c:v>
                </c:pt>
                <c:pt idx="2">
                  <c:v>14.4</c:v>
                </c:pt>
                <c:pt idx="3">
                  <c:v>15.39</c:v>
                </c:pt>
                <c:pt idx="4">
                  <c:v>21.13</c:v>
                </c:pt>
              </c:numCache>
            </c:numRef>
          </c:val>
        </c:ser>
        <c:dLbls>
          <c:showLegendKey val="0"/>
          <c:showVal val="0"/>
          <c:showCatName val="0"/>
          <c:showSerName val="0"/>
          <c:showPercent val="0"/>
          <c:showBubbleSize val="0"/>
        </c:dLbls>
        <c:gapWidth val="250"/>
        <c:overlap val="100"/>
        <c:axId val="112325760"/>
        <c:axId val="11232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5.29</c:v>
                </c:pt>
                <c:pt idx="1">
                  <c:v>2.74</c:v>
                </c:pt>
                <c:pt idx="2">
                  <c:v>-0.59</c:v>
                </c:pt>
                <c:pt idx="3">
                  <c:v>-1.05</c:v>
                </c:pt>
                <c:pt idx="4">
                  <c:v>1</c:v>
                </c:pt>
              </c:numCache>
            </c:numRef>
          </c:val>
          <c:smooth val="0"/>
        </c:ser>
        <c:dLbls>
          <c:showLegendKey val="0"/>
          <c:showVal val="0"/>
          <c:showCatName val="0"/>
          <c:showSerName val="0"/>
          <c:showPercent val="0"/>
          <c:showBubbleSize val="0"/>
        </c:dLbls>
        <c:marker val="1"/>
        <c:smooth val="0"/>
        <c:axId val="112325760"/>
        <c:axId val="112327680"/>
      </c:lineChart>
      <c:catAx>
        <c:axId val="11232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27680"/>
        <c:crosses val="autoZero"/>
        <c:auto val="1"/>
        <c:lblAlgn val="ctr"/>
        <c:lblOffset val="100"/>
        <c:tickLblSkip val="1"/>
        <c:tickMarkSkip val="1"/>
        <c:noMultiLvlLbl val="0"/>
      </c:catAx>
      <c:valAx>
        <c:axId val="11232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2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0.38</c:v>
                </c:pt>
                <c:pt idx="2">
                  <c:v>#N/A</c:v>
                </c:pt>
                <c:pt idx="3">
                  <c:v>0</c:v>
                </c:pt>
                <c:pt idx="4">
                  <c:v>#N/A</c:v>
                </c:pt>
                <c:pt idx="5">
                  <c:v>0.19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川口駅西口地下公共駐車場事業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交通災害共済事業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0.04</c:v>
                </c:pt>
                <c:pt idx="4">
                  <c:v>#N/A</c:v>
                </c:pt>
                <c:pt idx="5">
                  <c:v>0.03</c:v>
                </c:pt>
                <c:pt idx="6">
                  <c:v>#N/A</c:v>
                </c:pt>
                <c:pt idx="7">
                  <c:v>0.03</c:v>
                </c:pt>
                <c:pt idx="8">
                  <c:v>#N/A</c:v>
                </c:pt>
                <c:pt idx="9">
                  <c:v>0.03</c:v>
                </c:pt>
              </c:numCache>
            </c:numRef>
          </c:val>
        </c:ser>
        <c:ser>
          <c:idx val="5"/>
          <c:order val="5"/>
          <c:tx>
            <c:strRef>
              <c:f>データシート!$A$32</c:f>
              <c:strCache>
                <c:ptCount val="1"/>
                <c:pt idx="0">
                  <c:v>小型自動車競走事業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1.26</c:v>
                </c:pt>
                <c:pt idx="2">
                  <c:v>#N/A</c:v>
                </c:pt>
                <c:pt idx="3">
                  <c:v>1.05</c:v>
                </c:pt>
                <c:pt idx="4">
                  <c:v>#N/A</c:v>
                </c:pt>
                <c:pt idx="5">
                  <c:v>0.72</c:v>
                </c:pt>
                <c:pt idx="6">
                  <c:v>#N/A</c:v>
                </c:pt>
                <c:pt idx="7">
                  <c:v>0.67</c:v>
                </c:pt>
                <c:pt idx="8">
                  <c:v>#N/A</c:v>
                </c:pt>
                <c:pt idx="9">
                  <c:v>0.52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0.75</c:v>
                </c:pt>
                <c:pt idx="4">
                  <c:v>#N/A</c:v>
                </c:pt>
                <c:pt idx="5">
                  <c:v>0.93</c:v>
                </c:pt>
                <c:pt idx="6">
                  <c:v>#N/A</c:v>
                </c:pt>
                <c:pt idx="7">
                  <c:v>0.96</c:v>
                </c:pt>
                <c:pt idx="8">
                  <c:v>#N/A</c:v>
                </c:pt>
                <c:pt idx="9">
                  <c:v>0.61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3.75</c:v>
                </c:pt>
                <c:pt idx="2">
                  <c:v>#N/A</c:v>
                </c:pt>
                <c:pt idx="3">
                  <c:v>4.57</c:v>
                </c:pt>
                <c:pt idx="4">
                  <c:v>#N/A</c:v>
                </c:pt>
                <c:pt idx="5">
                  <c:v>4.8600000000000003</c:v>
                </c:pt>
                <c:pt idx="6">
                  <c:v>#N/A</c:v>
                </c:pt>
                <c:pt idx="7">
                  <c:v>5.38</c:v>
                </c:pt>
                <c:pt idx="8">
                  <c:v>#N/A</c:v>
                </c:pt>
                <c:pt idx="9">
                  <c:v>5.09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6.37</c:v>
                </c:pt>
                <c:pt idx="2">
                  <c:v>#N/A</c:v>
                </c:pt>
                <c:pt idx="3">
                  <c:v>6.56</c:v>
                </c:pt>
                <c:pt idx="4">
                  <c:v>#N/A</c:v>
                </c:pt>
                <c:pt idx="5">
                  <c:v>6.6</c:v>
                </c:pt>
                <c:pt idx="6">
                  <c:v>#N/A</c:v>
                </c:pt>
                <c:pt idx="7">
                  <c:v>6.05</c:v>
                </c:pt>
                <c:pt idx="8">
                  <c:v>#N/A</c:v>
                </c:pt>
                <c:pt idx="9">
                  <c:v>5.46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16.809999999999999</c:v>
                </c:pt>
                <c:pt idx="2">
                  <c:v>#N/A</c:v>
                </c:pt>
                <c:pt idx="3">
                  <c:v>18.71</c:v>
                </c:pt>
                <c:pt idx="4">
                  <c:v>#N/A</c:v>
                </c:pt>
                <c:pt idx="5">
                  <c:v>15.2</c:v>
                </c:pt>
                <c:pt idx="6">
                  <c:v>#N/A</c:v>
                </c:pt>
                <c:pt idx="7">
                  <c:v>13.14</c:v>
                </c:pt>
                <c:pt idx="8">
                  <c:v>#N/A</c:v>
                </c:pt>
                <c:pt idx="9">
                  <c:v>8</c:v>
                </c:pt>
              </c:numCache>
            </c:numRef>
          </c:val>
        </c:ser>
        <c:dLbls>
          <c:showLegendKey val="0"/>
          <c:showVal val="0"/>
          <c:showCatName val="0"/>
          <c:showSerName val="0"/>
          <c:showPercent val="0"/>
          <c:showBubbleSize val="0"/>
        </c:dLbls>
        <c:gapWidth val="150"/>
        <c:overlap val="100"/>
        <c:axId val="113085440"/>
        <c:axId val="113095424"/>
      </c:barChart>
      <c:catAx>
        <c:axId val="11308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95424"/>
        <c:crosses val="autoZero"/>
        <c:auto val="1"/>
        <c:lblAlgn val="ctr"/>
        <c:lblOffset val="100"/>
        <c:tickLblSkip val="1"/>
        <c:tickMarkSkip val="1"/>
        <c:noMultiLvlLbl val="0"/>
      </c:catAx>
      <c:valAx>
        <c:axId val="11309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8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14681</c:v>
                </c:pt>
                <c:pt idx="5">
                  <c:v>14582</c:v>
                </c:pt>
                <c:pt idx="8">
                  <c:v>14679</c:v>
                </c:pt>
                <c:pt idx="11">
                  <c:v>16231</c:v>
                </c:pt>
                <c:pt idx="14">
                  <c:v>15416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10</c:v>
                </c:pt>
                <c:pt idx="3">
                  <c:v>11</c:v>
                </c:pt>
                <c:pt idx="6">
                  <c:v>16</c:v>
                </c:pt>
                <c:pt idx="9">
                  <c:v>16</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2550</c:v>
                </c:pt>
                <c:pt idx="3">
                  <c:v>2393</c:v>
                </c:pt>
                <c:pt idx="6">
                  <c:v>3915</c:v>
                </c:pt>
                <c:pt idx="9">
                  <c:v>1610</c:v>
                </c:pt>
                <c:pt idx="12">
                  <c:v>112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2534</c:v>
                </c:pt>
                <c:pt idx="3">
                  <c:v>3175</c:v>
                </c:pt>
                <c:pt idx="6">
                  <c:v>3223</c:v>
                </c:pt>
                <c:pt idx="9">
                  <c:v>3110</c:v>
                </c:pt>
                <c:pt idx="12">
                  <c:v>3062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16114</c:v>
                </c:pt>
                <c:pt idx="3">
                  <c:v>16049</c:v>
                </c:pt>
                <c:pt idx="6">
                  <c:v>15863</c:v>
                </c:pt>
                <c:pt idx="9">
                  <c:v>16468</c:v>
                </c:pt>
                <c:pt idx="12">
                  <c:v>16460</c:v>
                </c:pt>
              </c:numCache>
            </c:numRef>
          </c:val>
        </c:ser>
        <c:dLbls>
          <c:showLegendKey val="0"/>
          <c:showVal val="0"/>
          <c:showCatName val="0"/>
          <c:showSerName val="0"/>
          <c:showPercent val="0"/>
          <c:showBubbleSize val="0"/>
        </c:dLbls>
        <c:gapWidth val="100"/>
        <c:overlap val="100"/>
        <c:axId val="99322496"/>
        <c:axId val="99336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6527</c:v>
                </c:pt>
                <c:pt idx="2">
                  <c:v>#N/A</c:v>
                </c:pt>
                <c:pt idx="3">
                  <c:v>#N/A</c:v>
                </c:pt>
                <c:pt idx="4">
                  <c:v>7046</c:v>
                </c:pt>
                <c:pt idx="5">
                  <c:v>#N/A</c:v>
                </c:pt>
                <c:pt idx="6">
                  <c:v>#N/A</c:v>
                </c:pt>
                <c:pt idx="7">
                  <c:v>8338</c:v>
                </c:pt>
                <c:pt idx="8">
                  <c:v>#N/A</c:v>
                </c:pt>
                <c:pt idx="9">
                  <c:v>#N/A</c:v>
                </c:pt>
                <c:pt idx="10">
                  <c:v>4973</c:v>
                </c:pt>
                <c:pt idx="11">
                  <c:v>#N/A</c:v>
                </c:pt>
                <c:pt idx="12">
                  <c:v>#N/A</c:v>
                </c:pt>
                <c:pt idx="13">
                  <c:v>4226</c:v>
                </c:pt>
                <c:pt idx="14">
                  <c:v>#N/A</c:v>
                </c:pt>
              </c:numCache>
            </c:numRef>
          </c:val>
          <c:smooth val="0"/>
        </c:ser>
        <c:dLbls>
          <c:showLegendKey val="0"/>
          <c:showVal val="0"/>
          <c:showCatName val="0"/>
          <c:showSerName val="0"/>
          <c:showPercent val="0"/>
          <c:showBubbleSize val="0"/>
        </c:dLbls>
        <c:marker val="1"/>
        <c:smooth val="0"/>
        <c:axId val="99322496"/>
        <c:axId val="99336960"/>
      </c:lineChart>
      <c:catAx>
        <c:axId val="993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36960"/>
        <c:crosses val="autoZero"/>
        <c:auto val="1"/>
        <c:lblAlgn val="ctr"/>
        <c:lblOffset val="100"/>
        <c:tickLblSkip val="1"/>
        <c:tickMarkSkip val="1"/>
        <c:noMultiLvlLbl val="0"/>
      </c:catAx>
      <c:valAx>
        <c:axId val="9933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2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113512</c:v>
                </c:pt>
                <c:pt idx="5">
                  <c:v>115651</c:v>
                </c:pt>
                <c:pt idx="8">
                  <c:v>117035</c:v>
                </c:pt>
                <c:pt idx="11">
                  <c:v>115213</c:v>
                </c:pt>
                <c:pt idx="14">
                  <c:v>114502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59541</c:v>
                </c:pt>
                <c:pt idx="5">
                  <c:v>59120</c:v>
                </c:pt>
                <c:pt idx="8">
                  <c:v>57036</c:v>
                </c:pt>
                <c:pt idx="11">
                  <c:v>54242</c:v>
                </c:pt>
                <c:pt idx="14">
                  <c:v>57345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27977</c:v>
                </c:pt>
                <c:pt idx="5">
                  <c:v>29589</c:v>
                </c:pt>
                <c:pt idx="8">
                  <c:v>35957</c:v>
                </c:pt>
                <c:pt idx="11">
                  <c:v>41743</c:v>
                </c:pt>
                <c:pt idx="14">
                  <c:v>53279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8089</c:v>
                </c:pt>
                <c:pt idx="3">
                  <c:v>7411</c:v>
                </c:pt>
                <c:pt idx="6">
                  <c:v>6447</c:v>
                </c:pt>
                <c:pt idx="9">
                  <c:v>908</c:v>
                </c:pt>
                <c:pt idx="12">
                  <c:v>1092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27400</c:v>
                </c:pt>
                <c:pt idx="3">
                  <c:v>26161</c:v>
                </c:pt>
                <c:pt idx="6">
                  <c:v>25127</c:v>
                </c:pt>
                <c:pt idx="9">
                  <c:v>23332</c:v>
                </c:pt>
                <c:pt idx="12">
                  <c:v>22482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38463</c:v>
                </c:pt>
                <c:pt idx="3">
                  <c:v>37666</c:v>
                </c:pt>
                <c:pt idx="6">
                  <c:v>36372</c:v>
                </c:pt>
                <c:pt idx="9">
                  <c:v>37327</c:v>
                </c:pt>
                <c:pt idx="12">
                  <c:v>35717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46852</c:v>
                </c:pt>
                <c:pt idx="3">
                  <c:v>44644</c:v>
                </c:pt>
                <c:pt idx="6">
                  <c:v>17437</c:v>
                </c:pt>
                <c:pt idx="9">
                  <c:v>16010</c:v>
                </c:pt>
                <c:pt idx="12">
                  <c:v>15086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136502</c:v>
                </c:pt>
                <c:pt idx="3">
                  <c:v>138226</c:v>
                </c:pt>
                <c:pt idx="6">
                  <c:v>164600</c:v>
                </c:pt>
                <c:pt idx="9">
                  <c:v>165473</c:v>
                </c:pt>
                <c:pt idx="12">
                  <c:v>161518</c:v>
                </c:pt>
              </c:numCache>
            </c:numRef>
          </c:val>
        </c:ser>
        <c:dLbls>
          <c:showLegendKey val="0"/>
          <c:showVal val="0"/>
          <c:showCatName val="0"/>
          <c:showSerName val="0"/>
          <c:showPercent val="0"/>
          <c:showBubbleSize val="0"/>
        </c:dLbls>
        <c:gapWidth val="100"/>
        <c:overlap val="100"/>
        <c:axId val="105856000"/>
        <c:axId val="10586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56276</c:v>
                </c:pt>
                <c:pt idx="2">
                  <c:v>#N/A</c:v>
                </c:pt>
                <c:pt idx="3">
                  <c:v>#N/A</c:v>
                </c:pt>
                <c:pt idx="4">
                  <c:v>49749</c:v>
                </c:pt>
                <c:pt idx="5">
                  <c:v>#N/A</c:v>
                </c:pt>
                <c:pt idx="6">
                  <c:v>#N/A</c:v>
                </c:pt>
                <c:pt idx="7">
                  <c:v>39954</c:v>
                </c:pt>
                <c:pt idx="8">
                  <c:v>#N/A</c:v>
                </c:pt>
                <c:pt idx="9">
                  <c:v>#N/A</c:v>
                </c:pt>
                <c:pt idx="10">
                  <c:v>31853</c:v>
                </c:pt>
                <c:pt idx="11">
                  <c:v>#N/A</c:v>
                </c:pt>
                <c:pt idx="12">
                  <c:v>#N/A</c:v>
                </c:pt>
                <c:pt idx="13">
                  <c:v>10770</c:v>
                </c:pt>
                <c:pt idx="14">
                  <c:v>#N/A</c:v>
                </c:pt>
              </c:numCache>
            </c:numRef>
          </c:val>
          <c:smooth val="0"/>
        </c:ser>
        <c:dLbls>
          <c:showLegendKey val="0"/>
          <c:showVal val="0"/>
          <c:showCatName val="0"/>
          <c:showSerName val="0"/>
          <c:showPercent val="0"/>
          <c:showBubbleSize val="0"/>
        </c:dLbls>
        <c:marker val="1"/>
        <c:smooth val="0"/>
        <c:axId val="105856000"/>
        <c:axId val="105866368"/>
      </c:lineChart>
      <c:catAx>
        <c:axId val="10585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866368"/>
        <c:crosses val="autoZero"/>
        <c:auto val="1"/>
        <c:lblAlgn val="ctr"/>
        <c:lblOffset val="100"/>
        <c:tickLblSkip val="1"/>
        <c:tickMarkSkip val="1"/>
        <c:noMultiLvlLbl val="0"/>
      </c:catAx>
      <c:valAx>
        <c:axId val="10586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5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{4B3FDED5-7668-4B9D-A947-83B915761A71}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{618B87DC-1E51-4209-A323-D03A0D73976A}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{BC0D9C4D-E92F-486B-80CF-20CA11AF16A7}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{59043A72-1C69-4E92-9533-C8330DD921EC}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{23BF0B5D-1F41-4F83-9957-762592E5BD5F}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{830DC312-3368-4E0C-A093-920F72B62AFE}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{6AB1C810-4595-4DC2-BF1D-DF65B3E6AD20}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{E5DB5F5C-E71C-44EA-85BA-0E189E06C4E8}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{24F2C13E-0AF0-4FB3-A510-3E31CD72C38D}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{23FCCE45-C2DB-4C40-9253-C187F0C9F41F}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345664"/>
        <c:axId val="113347584"/>
      </c:scatterChart>
      <c:valAx>
        <c:axId val="113345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347584"/>
        <c:crosses val="autoZero"/>
        <c:crossBetween val="midCat"/>
      </c:valAx>
      <c:valAx>
        <c:axId val="113347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345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{AFB08F84-E6C1-4226-B9C8-5D4AC3A5AEDC}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{18A9683D-6DA9-492B-97EF-161238A413DE}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{27657BFB-1DDB-479B-87AC-EA22921A7895}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{5BB03645-6320-4D0E-86FC-BC42022ACE5A}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{DC26BA8F-FAE3-40C1-922E-E2FDE1EACCB6}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7.8</c:v>
                </c:pt>
                <c:pt idx="2">
                  <c:v>8.3000000000000007</c:v>
                </c:pt>
                <c:pt idx="3">
                  <c:v>7.6</c:v>
                </c:pt>
                <c:pt idx="4">
                  <c:v>6.5</c:v>
                </c:pt>
              </c:numCache>
            </c:numRef>
          </c:xVal>
          <c:yVal>
            <c:numRef>
              <c:f>公会計指標分析・財政指標組合せ分析表!$K$73:$O$73</c:f>
              <c:numCache>
                <c:formatCode>#,##0.0;"▲ "#,##0.0</c:formatCode>
                <c:ptCount val="5"/>
                <c:pt idx="0">
                  <c:v>64.5</c:v>
                </c:pt>
                <c:pt idx="1">
                  <c:v>56.9</c:v>
                </c:pt>
                <c:pt idx="2">
                  <c:v>44.8</c:v>
                </c:pt>
                <c:pt idx="3">
                  <c:v>35.799999999999997</c:v>
                </c:pt>
                <c:pt idx="4">
                  <c:v>11.8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{7959D44E-2B48-4503-81D6-661DD0D380F8}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{B36F8770-139F-4957-B907-BD391CB9C970}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{B9FDA31C-6F05-49F4-918E-3CB734BC7F0B}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{A931ECBE-0850-4424-AD9A-3FD6C55F3CB5}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{ED250B38-C5E1-4012-89F2-517B461F0FE9}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13652096"/>
        <c:axId val="113654016"/>
      </c:scatterChart>
      <c:valAx>
        <c:axId val="113652096"/>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54016"/>
        <c:crosses val="autoZero"/>
        <c:crossBetween val="midCat"/>
      </c:valAx>
      <c:valAx>
        <c:axId val="113654016"/>
        <c:scaling>
          <c:orientation val="minMax"/>
          <c:max val="7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52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全国平均は下回っているものの、類似団体平均及び県平均を上回っている。第三セクター等改革推進債等の起債の影響もあり、元利償還金は増加傾向であるものの、公営企業債の元利償還金に対する繰入金は公営企業債の抑制により減少している。今後とも、緊急性・住民ニーズを的確に把握した事業の選択により、地方債に大きく頼ることのない財政運営に努め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全国平均、類似団体平均及び県平均を大幅に下回っているものの、土地開発公社の多額の長期借入金や今後の大規模事業（庁舎建替、高等学校建設等）に係る地方債残高増及び基金の減少が今後の市の財政を圧迫すると思われる。後世への負担を少しでも軽減するよう、地方債借入額と公債費支払いのバランスに注視しつつ、財政措置のある地方債を活用しながら、地方債発行額の総額抑制をし、職員配置の適正化や更なる土地開発公社からの買戻しなど行財政改革を進め、財政の健全化に</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努める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592,684
565,043
61.95
193,192,858
183,934,509
8,071,349
100,799,550
161,513,719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592,684
565,043
61.95
193,192,858
183,934,509
8,071,349
100,799,550
161,513,719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592,684
565,043
61.95
193,192,858
183,934,509
8,071,349
100,799,550
161,513,719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592,684
565,043
61.95
193,192,858
183,934,509
8,071,349
100,799,550
161,513,719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社会福祉費や人口減少等特別対策事業費の増により基準財政需要額が増になったものの、税収の伸びや地方消費税交付金の増等により基準財政収入額も増加となったことから、わずかに改善した。</a:t>
          </a:r>
          <a:endParaRPr kumimoji="1" lang="ja-JP" altLang="en-US" sz="1300">
            <a:latin typeface="ＭＳ 明朝" panose="02020609040205080304" pitchFamily="17" charset="-128"/>
            <a:ea typeface="ＭＳ 明朝" panose="02020609040205080304" pitchFamily="17"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16933</xdr:rowOff>
    </xdr:to>
    <xdr:cxnSp macro="">
      <xdr:nvCxnSpPr>
        <xdr:cNvPr id="68" name="直線コネクタ 67"/>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16933</xdr:rowOff>
    </xdr:to>
    <xdr:cxnSp macro="">
      <xdr:nvCxnSpPr>
        <xdr:cNvPr id="71" name="直線コネクタ 70"/>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16933</xdr:rowOff>
    </xdr:to>
    <xdr:cxnSp macro="">
      <xdr:nvCxnSpPr>
        <xdr:cNvPr id="74" name="直線コネクタ 73"/>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128058</xdr:rowOff>
    </xdr:from>
    <xdr:to>
      <xdr:col>3</xdr:col>
      <xdr:colOff>279400</xdr:colOff>
      <xdr:row>39</xdr:row>
      <xdr:rowOff>16933</xdr:rowOff>
    </xdr:to>
    <xdr:cxnSp macro="">
      <xdr:nvCxnSpPr>
        <xdr:cNvPr id="77" name="直線コネクタ 76"/>
        <xdr:cNvCxnSpPr/>
      </xdr:nvCxnSpPr>
      <xdr:spPr>
        <a:xfrm>
          <a:off x="1447800" y="66431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95" name="円/楕円 94"/>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96" name="テキスト ボックス 95"/>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latin typeface="ＭＳ 明朝" panose="02020609040205080304" pitchFamily="17" charset="-128"/>
              <a:ea typeface="ＭＳ 明朝" panose="02020609040205080304" pitchFamily="17" charset="-128"/>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市税収入、地方消費税交付金が増加し、義務的経費である人件費、公債費が減少したことから対前年度比</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％減となったものの、未だ非常に高い数値となっている。</a:t>
          </a:r>
          <a:endParaRPr lang="ja-JP" altLang="ja-JP" sz="14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生活保護をはじめとする扶助費は依然として大きな割合を占めており、特に保育所費等の子育てに関する扶助費が増加している。また、中核市移行にかかる人件費及び</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大プロジェクトをはじめとする公債費等についても増加が見込まれることから税収確保並びに事務事業の見直し等をさらに進め、現在の水準以下になるように努めていく。</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52917</xdr:rowOff>
    </xdr:to>
    <xdr:cxnSp macro="">
      <xdr:nvCxnSpPr>
        <xdr:cNvPr id="131" name="直線コネクタ 130"/>
        <xdr:cNvCxnSpPr/>
      </xdr:nvCxnSpPr>
      <xdr:spPr>
        <a:xfrm flipV="1">
          <a:off x="4114800" y="111167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65</xdr:row>
      <xdr:rowOff>52917</xdr:rowOff>
    </xdr:to>
    <xdr:cxnSp macro="">
      <xdr:nvCxnSpPr>
        <xdr:cNvPr id="134" name="直線コネクタ 133"/>
        <xdr:cNvCxnSpPr/>
      </xdr:nvCxnSpPr>
      <xdr:spPr>
        <a:xfrm>
          <a:off x="3225800" y="1105238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65</xdr:row>
      <xdr:rowOff>44873</xdr:rowOff>
    </xdr:to>
    <xdr:cxnSp macro="">
      <xdr:nvCxnSpPr>
        <xdr:cNvPr id="137" name="直線コネクタ 136"/>
        <xdr:cNvCxnSpPr/>
      </xdr:nvCxnSpPr>
      <xdr:spPr>
        <a:xfrm flipV="1">
          <a:off x="2336800" y="110523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44873</xdr:rowOff>
    </xdr:from>
    <xdr:to>
      <xdr:col>3</xdr:col>
      <xdr:colOff>279400</xdr:colOff>
      <xdr:row>66</xdr:row>
      <xdr:rowOff>10160</xdr:rowOff>
    </xdr:to>
    <xdr:cxnSp macro="">
      <xdr:nvCxnSpPr>
        <xdr:cNvPr id="140" name="直線コネクタ 139"/>
        <xdr:cNvCxnSpPr/>
      </xdr:nvCxnSpPr>
      <xdr:spPr>
        <a:xfrm flipV="1">
          <a:off x="1447800" y="111891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65210</xdr:rowOff>
    </xdr:from>
    <xdr:ext cx="762000" cy="259045"/>
    <xdr:sp macro="" textlink="">
      <xdr:nvSpPr>
        <xdr:cNvPr id="151"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2117</xdr:rowOff>
    </xdr:from>
    <xdr:to>
      <xdr:col>6</xdr:col>
      <xdr:colOff>50800</xdr:colOff>
      <xdr:row>65</xdr:row>
      <xdr:rowOff>103717</xdr:rowOff>
    </xdr:to>
    <xdr:sp macro="" textlink="">
      <xdr:nvSpPr>
        <xdr:cNvPr id="152" name="円/楕円 151"/>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88494</xdr:rowOff>
    </xdr:from>
    <xdr:ext cx="736600" cy="259045"/>
    <xdr:sp macro="" textlink="">
      <xdr:nvSpPr>
        <xdr:cNvPr id="153" name="テキスト ボックス 152"/>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28787</xdr:rowOff>
    </xdr:from>
    <xdr:to>
      <xdr:col>4</xdr:col>
      <xdr:colOff>533400</xdr:colOff>
      <xdr:row>64</xdr:row>
      <xdr:rowOff>130387</xdr:rowOff>
    </xdr:to>
    <xdr:sp macro="" textlink="">
      <xdr:nvSpPr>
        <xdr:cNvPr id="154" name="円/楕円 153"/>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115164</xdr:rowOff>
    </xdr:from>
    <xdr:ext cx="762000" cy="259045"/>
    <xdr:sp macro="" textlink="">
      <xdr:nvSpPr>
        <xdr:cNvPr id="155" name="テキスト ボックス 154"/>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165523</xdr:rowOff>
    </xdr:from>
    <xdr:to>
      <xdr:col>3</xdr:col>
      <xdr:colOff>330200</xdr:colOff>
      <xdr:row>65</xdr:row>
      <xdr:rowOff>95673</xdr:rowOff>
    </xdr:to>
    <xdr:sp macro="" textlink="">
      <xdr:nvSpPr>
        <xdr:cNvPr id="156" name="円/楕円 155"/>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80450</xdr:rowOff>
    </xdr:from>
    <xdr:ext cx="762000" cy="259045"/>
    <xdr:sp macro="" textlink="">
      <xdr:nvSpPr>
        <xdr:cNvPr id="157" name="テキスト ボックス 156"/>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58" name="円/楕円 157"/>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59" name="テキスト ボックス 158"/>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明朝" panose="02020609040205080304" pitchFamily="17" charset="-128"/>
              <a:ea typeface="ＭＳ 明朝" panose="02020609040205080304" pitchFamily="17" charset="-128"/>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中核市移行に向けた取り組み等により増加傾向であるが、人口規模によるスケールメリットにより全国平均及び県平均は下回った。今後も増加が見込まれるが、必要最小限に留めるよう削減に努めていく。</a:t>
          </a:r>
          <a:endParaRPr lang="ja-JP" altLang="ja-JP" sz="140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52059</xdr:rowOff>
    </xdr:from>
    <xdr:to>
      <xdr:col>7</xdr:col>
      <xdr:colOff>152400</xdr:colOff>
      <xdr:row>82</xdr:row>
      <xdr:rowOff>76068</xdr:rowOff>
    </xdr:to>
    <xdr:cxnSp macro="">
      <xdr:nvCxnSpPr>
        <xdr:cNvPr id="194" name="直線コネクタ 193"/>
        <xdr:cNvCxnSpPr/>
      </xdr:nvCxnSpPr>
      <xdr:spPr>
        <a:xfrm>
          <a:off x="4114800" y="14110959"/>
          <a:ext cx="838200" cy="2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160770</xdr:rowOff>
    </xdr:from>
    <xdr:to>
      <xdr:col>6</xdr:col>
      <xdr:colOff>0</xdr:colOff>
      <xdr:row>82</xdr:row>
      <xdr:rowOff>52059</xdr:rowOff>
    </xdr:to>
    <xdr:cxnSp macro="">
      <xdr:nvCxnSpPr>
        <xdr:cNvPr id="197" name="直線コネクタ 196"/>
        <xdr:cNvCxnSpPr/>
      </xdr:nvCxnSpPr>
      <xdr:spPr>
        <a:xfrm>
          <a:off x="3225800" y="14048220"/>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160770</xdr:rowOff>
    </xdr:from>
    <xdr:to>
      <xdr:col>4</xdr:col>
      <xdr:colOff>482600</xdr:colOff>
      <xdr:row>82</xdr:row>
      <xdr:rowOff>33519</xdr:rowOff>
    </xdr:to>
    <xdr:cxnSp macro="">
      <xdr:nvCxnSpPr>
        <xdr:cNvPr id="200" name="直線コネクタ 199"/>
        <xdr:cNvCxnSpPr/>
      </xdr:nvCxnSpPr>
      <xdr:spPr>
        <a:xfrm flipV="1">
          <a:off x="2336800" y="14048220"/>
          <a:ext cx="889000" cy="4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33519</xdr:rowOff>
    </xdr:from>
    <xdr:to>
      <xdr:col>3</xdr:col>
      <xdr:colOff>279400</xdr:colOff>
      <xdr:row>83</xdr:row>
      <xdr:rowOff>43324</xdr:rowOff>
    </xdr:to>
    <xdr:cxnSp macro="">
      <xdr:nvCxnSpPr>
        <xdr:cNvPr id="203" name="直線コネクタ 202"/>
        <xdr:cNvCxnSpPr/>
      </xdr:nvCxnSpPr>
      <xdr:spPr>
        <a:xfrm flipV="1">
          <a:off x="1447800" y="14092419"/>
          <a:ext cx="889000" cy="1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7" name="テキスト ボックス 206"/>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25268</xdr:rowOff>
    </xdr:from>
    <xdr:to>
      <xdr:col>7</xdr:col>
      <xdr:colOff>203200</xdr:colOff>
      <xdr:row>82</xdr:row>
      <xdr:rowOff>126868</xdr:rowOff>
    </xdr:to>
    <xdr:sp macro="" textlink="">
      <xdr:nvSpPr>
        <xdr:cNvPr id="213" name="円/楕円 212"/>
        <xdr:cNvSpPr/>
      </xdr:nvSpPr>
      <xdr:spPr>
        <a:xfrm>
          <a:off x="4902200" y="14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41795</xdr:rowOff>
    </xdr:from>
    <xdr:ext cx="762000" cy="259045"/>
    <xdr:sp macro="" textlink="">
      <xdr:nvSpPr>
        <xdr:cNvPr id="214" name="人件費・物件費等の状況該当値テキスト"/>
        <xdr:cNvSpPr txBox="1"/>
      </xdr:nvSpPr>
      <xdr:spPr>
        <a:xfrm>
          <a:off x="5041900" y="139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1259</xdr:rowOff>
    </xdr:from>
    <xdr:to>
      <xdr:col>6</xdr:col>
      <xdr:colOff>50800</xdr:colOff>
      <xdr:row>82</xdr:row>
      <xdr:rowOff>102859</xdr:rowOff>
    </xdr:to>
    <xdr:sp macro="" textlink="">
      <xdr:nvSpPr>
        <xdr:cNvPr id="215" name="円/楕円 214"/>
        <xdr:cNvSpPr/>
      </xdr:nvSpPr>
      <xdr:spPr>
        <a:xfrm>
          <a:off x="4064000" y="140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113036</xdr:rowOff>
    </xdr:from>
    <xdr:ext cx="736600" cy="259045"/>
    <xdr:sp macro="" textlink="">
      <xdr:nvSpPr>
        <xdr:cNvPr id="216" name="テキスト ボックス 215"/>
        <xdr:cNvSpPr txBox="1"/>
      </xdr:nvSpPr>
      <xdr:spPr>
        <a:xfrm>
          <a:off x="3733800" y="13829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95,431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109970</xdr:rowOff>
    </xdr:from>
    <xdr:to>
      <xdr:col>4</xdr:col>
      <xdr:colOff>533400</xdr:colOff>
      <xdr:row>82</xdr:row>
      <xdr:rowOff>40120</xdr:rowOff>
    </xdr:to>
    <xdr:sp macro="" textlink="">
      <xdr:nvSpPr>
        <xdr:cNvPr id="217" name="円/楕円 216"/>
        <xdr:cNvSpPr/>
      </xdr:nvSpPr>
      <xdr:spPr>
        <a:xfrm>
          <a:off x="3175000" y="139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50297</xdr:rowOff>
    </xdr:from>
    <xdr:ext cx="762000" cy="259045"/>
    <xdr:sp macro="" textlink="">
      <xdr:nvSpPr>
        <xdr:cNvPr id="218" name="テキスト ボックス 217"/>
        <xdr:cNvSpPr txBox="1"/>
      </xdr:nvSpPr>
      <xdr:spPr>
        <a:xfrm>
          <a:off x="2844800" y="137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154169</xdr:rowOff>
    </xdr:from>
    <xdr:to>
      <xdr:col>3</xdr:col>
      <xdr:colOff>330200</xdr:colOff>
      <xdr:row>82</xdr:row>
      <xdr:rowOff>84319</xdr:rowOff>
    </xdr:to>
    <xdr:sp macro="" textlink="">
      <xdr:nvSpPr>
        <xdr:cNvPr id="219" name="円/楕円 218"/>
        <xdr:cNvSpPr/>
      </xdr:nvSpPr>
      <xdr:spPr>
        <a:xfrm>
          <a:off x="2286000" y="140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94496</xdr:rowOff>
    </xdr:from>
    <xdr:ext cx="762000" cy="259045"/>
    <xdr:sp macro="" textlink="">
      <xdr:nvSpPr>
        <xdr:cNvPr id="220" name="テキスト ボックス 219"/>
        <xdr:cNvSpPr txBox="1"/>
      </xdr:nvSpPr>
      <xdr:spPr>
        <a:xfrm>
          <a:off x="1955800" y="1381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163974</xdr:rowOff>
    </xdr:from>
    <xdr:to>
      <xdr:col>2</xdr:col>
      <xdr:colOff>127000</xdr:colOff>
      <xdr:row>83</xdr:row>
      <xdr:rowOff>94124</xdr:rowOff>
    </xdr:to>
    <xdr:sp macro="" textlink="">
      <xdr:nvSpPr>
        <xdr:cNvPr id="221" name="円/楕円 220"/>
        <xdr:cNvSpPr/>
      </xdr:nvSpPr>
      <xdr:spPr>
        <a:xfrm>
          <a:off x="1397000" y="142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78901</xdr:rowOff>
    </xdr:from>
    <xdr:ext cx="762000" cy="259045"/>
    <xdr:sp macro="" textlink="">
      <xdr:nvSpPr>
        <xdr:cNvPr id="222" name="テキスト ボックス 221"/>
        <xdr:cNvSpPr txBox="1"/>
      </xdr:nvSpPr>
      <xdr:spPr>
        <a:xfrm>
          <a:off x="1066800" y="1430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平成２８年度のラスパイレス指数については、平成２８年度の人事院勧告における国家公務員の俸給表改定率（０．２％）を下回る改定（０．１％）</a:t>
          </a:r>
          <a:r>
            <a:rPr lang="ja-JP" altLang="en-US" sz="1100">
              <a:solidFill>
                <a:schemeClr val="dk1"/>
              </a:solidFill>
              <a:effectLst/>
              <a:latin typeface="ＭＳ 明朝" panose="02020609040205080304" pitchFamily="17" charset="-128"/>
              <a:ea typeface="ＭＳ 明朝" panose="02020609040205080304" pitchFamily="17" charset="-128"/>
              <a:cs typeface="+mn-cs"/>
            </a:rPr>
            <a:t>にとどめたものの</a:t>
          </a:r>
          <a:r>
            <a:rPr lang="ja-JP" altLang="ja-JP" sz="1100">
              <a:solidFill>
                <a:schemeClr val="dk1"/>
              </a:solidFill>
              <a:effectLst/>
              <a:latin typeface="ＭＳ 明朝" panose="02020609040205080304" pitchFamily="17" charset="-128"/>
              <a:ea typeface="ＭＳ 明朝" panose="02020609040205080304" pitchFamily="17" charset="-128"/>
              <a:cs typeface="+mn-cs"/>
            </a:rPr>
            <a:t>、本市のラスパイレス指数の引き上げ要因となっている高年齢層の改定を実施しなかった</a:t>
          </a:r>
          <a:r>
            <a:rPr lang="ja-JP" altLang="en-US" sz="1100">
              <a:solidFill>
                <a:schemeClr val="dk1"/>
              </a:solidFill>
              <a:effectLst/>
              <a:latin typeface="ＭＳ 明朝" panose="02020609040205080304" pitchFamily="17" charset="-128"/>
              <a:ea typeface="ＭＳ 明朝" panose="02020609040205080304" pitchFamily="17" charset="-128"/>
              <a:cs typeface="+mn-cs"/>
            </a:rPr>
            <a:t>ため</a:t>
          </a:r>
          <a:r>
            <a:rPr lang="ja-JP" altLang="ja-JP" sz="1100">
              <a:solidFill>
                <a:schemeClr val="dk1"/>
              </a:solidFill>
              <a:effectLst/>
              <a:latin typeface="ＭＳ 明朝" panose="02020609040205080304" pitchFamily="17" charset="-128"/>
              <a:ea typeface="ＭＳ 明朝" panose="02020609040205080304" pitchFamily="17" charset="-128"/>
              <a:cs typeface="+mn-cs"/>
            </a:rPr>
            <a:t>、平成２７年度と比較すると０．６ポイント上昇した。今後も、平成２９年度の人事院勧告の内容及び地域における民間企業の給与の実態や経済情勢、国や他の地方公共団体の状況等を総合的に勘案し、適正な給与改定を行っていく。</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168729</xdr:rowOff>
    </xdr:to>
    <xdr:cxnSp macro="">
      <xdr:nvCxnSpPr>
        <xdr:cNvPr id="258" name="直線コネクタ 257"/>
        <xdr:cNvCxnSpPr/>
      </xdr:nvCxnSpPr>
      <xdr:spPr>
        <a:xfrm>
          <a:off x="16179800" y="145015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9"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85</xdr:row>
      <xdr:rowOff>66221</xdr:rowOff>
    </xdr:to>
    <xdr:cxnSp macro="">
      <xdr:nvCxnSpPr>
        <xdr:cNvPr id="261" name="直線コネクタ 260"/>
        <xdr:cNvCxnSpPr/>
      </xdr:nvCxnSpPr>
      <xdr:spPr>
        <a:xfrm flipV="1">
          <a:off x="15290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90</xdr:row>
      <xdr:rowOff>93738</xdr:rowOff>
    </xdr:to>
    <xdr:cxnSp macro="">
      <xdr:nvCxnSpPr>
        <xdr:cNvPr id="264" name="直線コネクタ 263"/>
        <xdr:cNvCxnSpPr/>
      </xdr:nvCxnSpPr>
      <xdr:spPr>
        <a:xfrm flipV="1">
          <a:off x="14401800" y="14639471"/>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82248</xdr:rowOff>
    </xdr:from>
    <xdr:to>
      <xdr:col>21</xdr:col>
      <xdr:colOff>0</xdr:colOff>
      <xdr:row>90</xdr:row>
      <xdr:rowOff>93738</xdr:rowOff>
    </xdr:to>
    <xdr:cxnSp macro="">
      <xdr:nvCxnSpPr>
        <xdr:cNvPr id="267" name="直線コネクタ 266"/>
        <xdr:cNvCxnSpPr/>
      </xdr:nvCxnSpPr>
      <xdr:spPr>
        <a:xfrm>
          <a:off x="13512800" y="155127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7" name="円/楕円 276"/>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13806</xdr:rowOff>
    </xdr:from>
    <xdr:ext cx="762000" cy="259045"/>
    <xdr:sp macro="" textlink="">
      <xdr:nvSpPr>
        <xdr:cNvPr id="278" name="給与水準   （国との比較）該当値テキスト"/>
        <xdr:cNvSpPr txBox="1"/>
      </xdr:nvSpPr>
      <xdr:spPr>
        <a:xfrm>
          <a:off x="17106900" y="144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9" name="円/楕円 278"/>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80" name="テキスト ボックス 279"/>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81" name="円/楕円 280"/>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101798</xdr:rowOff>
    </xdr:from>
    <xdr:ext cx="762000" cy="259045"/>
    <xdr:sp macro="" textlink="">
      <xdr:nvSpPr>
        <xdr:cNvPr id="282" name="テキスト ボックス 281"/>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42938</xdr:rowOff>
    </xdr:from>
    <xdr:to>
      <xdr:col>21</xdr:col>
      <xdr:colOff>50800</xdr:colOff>
      <xdr:row>90</xdr:row>
      <xdr:rowOff>144538</xdr:rowOff>
    </xdr:to>
    <xdr:sp macro="" textlink="">
      <xdr:nvSpPr>
        <xdr:cNvPr id="283" name="円/楕円 282"/>
        <xdr:cNvSpPr/>
      </xdr:nvSpPr>
      <xdr:spPr>
        <a:xfrm>
          <a:off x="14351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129315</xdr:rowOff>
    </xdr:from>
    <xdr:ext cx="762000" cy="259045"/>
    <xdr:sp macro="" textlink="">
      <xdr:nvSpPr>
        <xdr:cNvPr id="284" name="テキスト ボックス 283"/>
        <xdr:cNvSpPr txBox="1"/>
      </xdr:nvSpPr>
      <xdr:spPr>
        <a:xfrm>
          <a:off x="14020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85" name="円/楕円 284"/>
        <xdr:cNvSpPr/>
      </xdr:nvSpPr>
      <xdr:spPr>
        <a:xfrm>
          <a:off x="13462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86" name="テキスト ボックス 285"/>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本市では、平成１０年度以降、第１次及び第２次定員適正化計画を策定し、職員定数の適正化に早い段階から取り組んだことから、人口千人あたりの職員数は類似団体平均を下回る結果となっている。更に、第３次定員適正化計画では、平成１７年４月１日と平成２２年４月１日現在を比較して、医療職以外の職員を１６８人削減している。また、平成２３年１０月に鳩ヶ谷市と合併し、合併によるスケールメリットで生み出される職員数を段階的に削減しているが、その一方で、新たな行政需要への対応や中核市移行に向けて、必要な課所に適正な職員配置を行っていることから、平成２６年度５．２４人に対して０．０９人増加となった。</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104684</xdr:rowOff>
    </xdr:to>
    <xdr:cxnSp macro="">
      <xdr:nvCxnSpPr>
        <xdr:cNvPr id="323" name="直線コネクタ 322"/>
        <xdr:cNvCxnSpPr/>
      </xdr:nvCxnSpPr>
      <xdr:spPr>
        <a:xfrm>
          <a:off x="16179800" y="103606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4"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70213</xdr:rowOff>
    </xdr:from>
    <xdr:to>
      <xdr:col>23</xdr:col>
      <xdr:colOff>406400</xdr:colOff>
      <xdr:row>60</xdr:row>
      <xdr:rowOff>73660</xdr:rowOff>
    </xdr:to>
    <xdr:cxnSp macro="">
      <xdr:nvCxnSpPr>
        <xdr:cNvPr id="326" name="直線コネクタ 325"/>
        <xdr:cNvCxnSpPr/>
      </xdr:nvCxnSpPr>
      <xdr:spPr>
        <a:xfrm>
          <a:off x="15290800" y="103572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70213</xdr:rowOff>
    </xdr:from>
    <xdr:to>
      <xdr:col>22</xdr:col>
      <xdr:colOff>203200</xdr:colOff>
      <xdr:row>60</xdr:row>
      <xdr:rowOff>101237</xdr:rowOff>
    </xdr:to>
    <xdr:cxnSp macro="">
      <xdr:nvCxnSpPr>
        <xdr:cNvPr id="329" name="直線コネクタ 328"/>
        <xdr:cNvCxnSpPr/>
      </xdr:nvCxnSpPr>
      <xdr:spPr>
        <a:xfrm flipV="1">
          <a:off x="144018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101237</xdr:rowOff>
    </xdr:from>
    <xdr:to>
      <xdr:col>21</xdr:col>
      <xdr:colOff>0</xdr:colOff>
      <xdr:row>61</xdr:row>
      <xdr:rowOff>33201</xdr:rowOff>
    </xdr:to>
    <xdr:cxnSp macro="">
      <xdr:nvCxnSpPr>
        <xdr:cNvPr id="332" name="直線コネクタ 331"/>
        <xdr:cNvCxnSpPr/>
      </xdr:nvCxnSpPr>
      <xdr:spPr>
        <a:xfrm flipV="1">
          <a:off x="13512800" y="1038823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53884</xdr:rowOff>
    </xdr:from>
    <xdr:to>
      <xdr:col>24</xdr:col>
      <xdr:colOff>609600</xdr:colOff>
      <xdr:row>60</xdr:row>
      <xdr:rowOff>155484</xdr:rowOff>
    </xdr:to>
    <xdr:sp macro="" textlink="">
      <xdr:nvSpPr>
        <xdr:cNvPr id="342" name="円/楕円 341"/>
        <xdr:cNvSpPr/>
      </xdr:nvSpPr>
      <xdr:spPr>
        <a:xfrm>
          <a:off x="169672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70411</xdr:rowOff>
    </xdr:from>
    <xdr:ext cx="762000" cy="259045"/>
    <xdr:sp macro="" textlink="">
      <xdr:nvSpPr>
        <xdr:cNvPr id="343" name="定員管理の状況該当値テキスト"/>
        <xdr:cNvSpPr txBox="1"/>
      </xdr:nvSpPr>
      <xdr:spPr>
        <a:xfrm>
          <a:off x="17106900" y="1018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44" name="円/楕円 343"/>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45" name="テキスト ボックス 344"/>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19413</xdr:rowOff>
    </xdr:from>
    <xdr:to>
      <xdr:col>22</xdr:col>
      <xdr:colOff>254000</xdr:colOff>
      <xdr:row>60</xdr:row>
      <xdr:rowOff>121013</xdr:rowOff>
    </xdr:to>
    <xdr:sp macro="" textlink="">
      <xdr:nvSpPr>
        <xdr:cNvPr id="346" name="円/楕円 345"/>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131190</xdr:rowOff>
    </xdr:from>
    <xdr:ext cx="762000" cy="259045"/>
    <xdr:sp macro="" textlink="">
      <xdr:nvSpPr>
        <xdr:cNvPr id="347" name="テキスト ボックス 346"/>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50437</xdr:rowOff>
    </xdr:from>
    <xdr:to>
      <xdr:col>21</xdr:col>
      <xdr:colOff>50800</xdr:colOff>
      <xdr:row>60</xdr:row>
      <xdr:rowOff>152037</xdr:rowOff>
    </xdr:to>
    <xdr:sp macro="" textlink="">
      <xdr:nvSpPr>
        <xdr:cNvPr id="348" name="円/楕円 347"/>
        <xdr:cNvSpPr/>
      </xdr:nvSpPr>
      <xdr:spPr>
        <a:xfrm>
          <a:off x="14351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162214</xdr:rowOff>
    </xdr:from>
    <xdr:ext cx="762000" cy="259045"/>
    <xdr:sp macro="" textlink="">
      <xdr:nvSpPr>
        <xdr:cNvPr id="349" name="テキスト ボックス 348"/>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153851</xdr:rowOff>
    </xdr:from>
    <xdr:to>
      <xdr:col>19</xdr:col>
      <xdr:colOff>533400</xdr:colOff>
      <xdr:row>61</xdr:row>
      <xdr:rowOff>84001</xdr:rowOff>
    </xdr:to>
    <xdr:sp macro="" textlink="">
      <xdr:nvSpPr>
        <xdr:cNvPr id="350" name="円/楕円 349"/>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94178</xdr:rowOff>
    </xdr:from>
    <xdr:ext cx="762000" cy="259045"/>
    <xdr:sp macro="" textlink="">
      <xdr:nvSpPr>
        <xdr:cNvPr id="351" name="テキスト ボックス 350"/>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全国平均は下回っているものの、類似団体平均及び県平均を上回っている。今後とも、緊急性・住民ニーズを的確に把握した事業の選択により、地方債に大きく頼ることのない財政運営に努める。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164677</xdr:rowOff>
    </xdr:to>
    <xdr:cxnSp macro="">
      <xdr:nvCxnSpPr>
        <xdr:cNvPr id="384" name="直線コネクタ 383"/>
        <xdr:cNvCxnSpPr/>
      </xdr:nvCxnSpPr>
      <xdr:spPr>
        <a:xfrm flipV="1">
          <a:off x="16179800" y="71056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5"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49530</xdr:rowOff>
    </xdr:to>
    <xdr:cxnSp macro="">
      <xdr:nvCxnSpPr>
        <xdr:cNvPr id="387" name="直線コネクタ 386"/>
        <xdr:cNvCxnSpPr/>
      </xdr:nvCxnSpPr>
      <xdr:spPr>
        <a:xfrm flipV="1">
          <a:off x="15290800" y="71941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9" name="テキスト ボックス 388"/>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9313</xdr:rowOff>
    </xdr:from>
    <xdr:to>
      <xdr:col>22</xdr:col>
      <xdr:colOff>203200</xdr:colOff>
      <xdr:row>42</xdr:row>
      <xdr:rowOff>49530</xdr:rowOff>
    </xdr:to>
    <xdr:cxnSp macro="">
      <xdr:nvCxnSpPr>
        <xdr:cNvPr id="390" name="直線コネクタ 389"/>
        <xdr:cNvCxnSpPr/>
      </xdr:nvCxnSpPr>
      <xdr:spPr>
        <a:xfrm>
          <a:off x="14401800" y="721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2" name="テキスト ボックス 391"/>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164677</xdr:rowOff>
    </xdr:from>
    <xdr:to>
      <xdr:col>21</xdr:col>
      <xdr:colOff>0</xdr:colOff>
      <xdr:row>42</xdr:row>
      <xdr:rowOff>9313</xdr:rowOff>
    </xdr:to>
    <xdr:cxnSp macro="">
      <xdr:nvCxnSpPr>
        <xdr:cNvPr id="393" name="直線コネクタ 392"/>
        <xdr:cNvCxnSpPr/>
      </xdr:nvCxnSpPr>
      <xdr:spPr>
        <a:xfrm>
          <a:off x="13512800" y="719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5" name="テキスト ボックス 394"/>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7" name="テキスト ボックス 39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3" name="円/楕円 402"/>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4"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113877</xdr:rowOff>
    </xdr:from>
    <xdr:to>
      <xdr:col>23</xdr:col>
      <xdr:colOff>457200</xdr:colOff>
      <xdr:row>42</xdr:row>
      <xdr:rowOff>44027</xdr:rowOff>
    </xdr:to>
    <xdr:sp macro="" textlink="">
      <xdr:nvSpPr>
        <xdr:cNvPr id="405" name="円/楕円 404"/>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28804</xdr:rowOff>
    </xdr:from>
    <xdr:ext cx="736600" cy="259045"/>
    <xdr:sp macro="" textlink="">
      <xdr:nvSpPr>
        <xdr:cNvPr id="406" name="テキスト ボックス 405"/>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407" name="円/楕円 406"/>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408" name="テキスト ボックス 407"/>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129963</xdr:rowOff>
    </xdr:from>
    <xdr:to>
      <xdr:col>21</xdr:col>
      <xdr:colOff>50800</xdr:colOff>
      <xdr:row>42</xdr:row>
      <xdr:rowOff>60113</xdr:rowOff>
    </xdr:to>
    <xdr:sp macro="" textlink="">
      <xdr:nvSpPr>
        <xdr:cNvPr id="409" name="円/楕円 408"/>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410" name="テキスト ボックス 409"/>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411" name="円/楕円 410"/>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412" name="テキスト ボックス 411"/>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全国平均、類似団体平均及び県平均を大幅に下回っているものの、地方債残高及び土地開発公社の長期借入金が今後の市の財政を圧迫すると思われることから、今後も地方債発行額の総額抑制と、土地開発公社の経営健全化に努めていく。</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48502</xdr:rowOff>
    </xdr:from>
    <xdr:to>
      <xdr:col>24</xdr:col>
      <xdr:colOff>558800</xdr:colOff>
      <xdr:row>15</xdr:row>
      <xdr:rowOff>152823</xdr:rowOff>
    </xdr:to>
    <xdr:cxnSp macro="">
      <xdr:nvCxnSpPr>
        <xdr:cNvPr id="448" name="直線コネクタ 447"/>
        <xdr:cNvCxnSpPr/>
      </xdr:nvCxnSpPr>
      <xdr:spPr>
        <a:xfrm flipV="1">
          <a:off x="16179800" y="2448802"/>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9"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152823</xdr:rowOff>
    </xdr:from>
    <xdr:to>
      <xdr:col>23</xdr:col>
      <xdr:colOff>406400</xdr:colOff>
      <xdr:row>16</xdr:row>
      <xdr:rowOff>84788</xdr:rowOff>
    </xdr:to>
    <xdr:cxnSp macro="">
      <xdr:nvCxnSpPr>
        <xdr:cNvPr id="451" name="直線コネクタ 450"/>
        <xdr:cNvCxnSpPr/>
      </xdr:nvCxnSpPr>
      <xdr:spPr>
        <a:xfrm flipV="1">
          <a:off x="15290800" y="272457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123812</xdr:rowOff>
    </xdr:from>
    <xdr:ext cx="736600" cy="259045"/>
    <xdr:sp macro="" textlink="">
      <xdr:nvSpPr>
        <xdr:cNvPr id="453" name="テキスト ボックス 452"/>
        <xdr:cNvSpPr txBox="1"/>
      </xdr:nvSpPr>
      <xdr:spPr>
        <a:xfrm>
          <a:off x="15798800" y="286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84788</xdr:rowOff>
    </xdr:from>
    <xdr:to>
      <xdr:col>22</xdr:col>
      <xdr:colOff>203200</xdr:colOff>
      <xdr:row>17</xdr:row>
      <xdr:rowOff>52372</xdr:rowOff>
    </xdr:to>
    <xdr:cxnSp macro="">
      <xdr:nvCxnSpPr>
        <xdr:cNvPr id="454" name="直線コネクタ 453"/>
        <xdr:cNvCxnSpPr/>
      </xdr:nvCxnSpPr>
      <xdr:spPr>
        <a:xfrm flipV="1">
          <a:off x="14401800" y="2827988"/>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5" name="フローチャート : 判断 454"/>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6" name="テキスト ボックス 455"/>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52372</xdr:rowOff>
    </xdr:from>
    <xdr:to>
      <xdr:col>21</xdr:col>
      <xdr:colOff>0</xdr:colOff>
      <xdr:row>17</xdr:row>
      <xdr:rowOff>139700</xdr:rowOff>
    </xdr:to>
    <xdr:cxnSp macro="">
      <xdr:nvCxnSpPr>
        <xdr:cNvPr id="457" name="直線コネクタ 456"/>
        <xdr:cNvCxnSpPr/>
      </xdr:nvCxnSpPr>
      <xdr:spPr>
        <a:xfrm flipV="1">
          <a:off x="13512800" y="2967022"/>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8" name="フローチャート : 判断 45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9" name="テキスト ボックス 458"/>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60" name="フローチャート : 判断 45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61" name="テキスト ボックス 460"/>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169152</xdr:rowOff>
    </xdr:from>
    <xdr:to>
      <xdr:col>24</xdr:col>
      <xdr:colOff>609600</xdr:colOff>
      <xdr:row>14</xdr:row>
      <xdr:rowOff>99302</xdr:rowOff>
    </xdr:to>
    <xdr:sp macro="" textlink="">
      <xdr:nvSpPr>
        <xdr:cNvPr id="467" name="円/楕円 466"/>
        <xdr:cNvSpPr/>
      </xdr:nvSpPr>
      <xdr:spPr>
        <a:xfrm>
          <a:off x="169672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14229</xdr:rowOff>
    </xdr:from>
    <xdr:ext cx="762000" cy="259045"/>
    <xdr:sp macro="" textlink="">
      <xdr:nvSpPr>
        <xdr:cNvPr id="468" name="将来負担の状況該当値テキスト"/>
        <xdr:cNvSpPr txBox="1"/>
      </xdr:nvSpPr>
      <xdr:spPr>
        <a:xfrm>
          <a:off x="17106900" y="224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102023</xdr:rowOff>
    </xdr:from>
    <xdr:to>
      <xdr:col>23</xdr:col>
      <xdr:colOff>457200</xdr:colOff>
      <xdr:row>16</xdr:row>
      <xdr:rowOff>32173</xdr:rowOff>
    </xdr:to>
    <xdr:sp macro="" textlink="">
      <xdr:nvSpPr>
        <xdr:cNvPr id="469" name="円/楕円 468"/>
        <xdr:cNvSpPr/>
      </xdr:nvSpPr>
      <xdr:spPr>
        <a:xfrm>
          <a:off x="16129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42350</xdr:rowOff>
    </xdr:from>
    <xdr:ext cx="736600" cy="259045"/>
    <xdr:sp macro="" textlink="">
      <xdr:nvSpPr>
        <xdr:cNvPr id="470" name="テキスト ボックス 469"/>
        <xdr:cNvSpPr txBox="1"/>
      </xdr:nvSpPr>
      <xdr:spPr>
        <a:xfrm>
          <a:off x="15798800" y="244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33988</xdr:rowOff>
    </xdr:from>
    <xdr:to>
      <xdr:col>22</xdr:col>
      <xdr:colOff>254000</xdr:colOff>
      <xdr:row>16</xdr:row>
      <xdr:rowOff>135588</xdr:rowOff>
    </xdr:to>
    <xdr:sp macro="" textlink="">
      <xdr:nvSpPr>
        <xdr:cNvPr id="471" name="円/楕円 470"/>
        <xdr:cNvSpPr/>
      </xdr:nvSpPr>
      <xdr:spPr>
        <a:xfrm>
          <a:off x="15240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145765</xdr:rowOff>
    </xdr:from>
    <xdr:ext cx="762000" cy="259045"/>
    <xdr:sp macro="" textlink="">
      <xdr:nvSpPr>
        <xdr:cNvPr id="472" name="テキスト ボックス 471"/>
        <xdr:cNvSpPr txBox="1"/>
      </xdr:nvSpPr>
      <xdr:spPr>
        <a:xfrm>
          <a:off x="14909800" y="254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1572</xdr:rowOff>
    </xdr:from>
    <xdr:to>
      <xdr:col>21</xdr:col>
      <xdr:colOff>50800</xdr:colOff>
      <xdr:row>17</xdr:row>
      <xdr:rowOff>103172</xdr:rowOff>
    </xdr:to>
    <xdr:sp macro="" textlink="">
      <xdr:nvSpPr>
        <xdr:cNvPr id="473" name="円/楕円 472"/>
        <xdr:cNvSpPr/>
      </xdr:nvSpPr>
      <xdr:spPr>
        <a:xfrm>
          <a:off x="14351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113349</xdr:rowOff>
    </xdr:from>
    <xdr:ext cx="762000" cy="259045"/>
    <xdr:sp macro="" textlink="">
      <xdr:nvSpPr>
        <xdr:cNvPr id="474" name="テキスト ボックス 473"/>
        <xdr:cNvSpPr txBox="1"/>
      </xdr:nvSpPr>
      <xdr:spPr>
        <a:xfrm>
          <a:off x="14020800" y="268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88900</xdr:rowOff>
    </xdr:from>
    <xdr:to>
      <xdr:col>19</xdr:col>
      <xdr:colOff>533400</xdr:colOff>
      <xdr:row>18</xdr:row>
      <xdr:rowOff>19050</xdr:rowOff>
    </xdr:to>
    <xdr:sp macro="" textlink="">
      <xdr:nvSpPr>
        <xdr:cNvPr id="475" name="円/楕円 474"/>
        <xdr:cNvSpPr/>
      </xdr:nvSpPr>
      <xdr:spPr>
        <a:xfrm>
          <a:off x="13462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3827</xdr:rowOff>
    </xdr:from>
    <xdr:ext cx="762000" cy="259045"/>
    <xdr:sp macro="" textlink="">
      <xdr:nvSpPr>
        <xdr:cNvPr id="476" name="テキスト ボックス 475"/>
        <xdr:cNvSpPr txBox="1"/>
      </xdr:nvSpPr>
      <xdr:spPr>
        <a:xfrm>
          <a:off x="13131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592,684
565,043
61.95
193,192,858
183,934,509
8,071,349
100,799,550
161,513,719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人件費に係る平成２７年度の経常収支比率については、時間外勤務手当や特殊勤務手当の削減、国に準じた給与構造の見直しによる年功的な給与上昇の抑制を実施したため、前年度比１．１ポイントの減となっている。また、埼玉県平均と比較すると１．９ポイント下回っている状況にある。</a:t>
          </a:r>
          <a:endParaRPr lang="ja-JP" altLang="ja-JP" sz="1400">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　今後も適正な給与水準となるよう必要に応じ見直しを行っていく。</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53522</xdr:rowOff>
    </xdr:from>
    <xdr:to>
      <xdr:col>7</xdr:col>
      <xdr:colOff>15875</xdr:colOff>
      <xdr:row>36</xdr:row>
      <xdr:rowOff>1814</xdr:rowOff>
    </xdr:to>
    <xdr:cxnSp macro="">
      <xdr:nvCxnSpPr>
        <xdr:cNvPr id="68" name="直線コネクタ 67"/>
        <xdr:cNvCxnSpPr/>
      </xdr:nvCxnSpPr>
      <xdr:spPr>
        <a:xfrm flipV="1">
          <a:off x="3987800" y="6054272"/>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118836</xdr:rowOff>
    </xdr:from>
    <xdr:to>
      <xdr:col>5</xdr:col>
      <xdr:colOff>549275</xdr:colOff>
      <xdr:row>36</xdr:row>
      <xdr:rowOff>1814</xdr:rowOff>
    </xdr:to>
    <xdr:cxnSp macro="">
      <xdr:nvCxnSpPr>
        <xdr:cNvPr id="71" name="直線コネクタ 70"/>
        <xdr:cNvCxnSpPr/>
      </xdr:nvCxnSpPr>
      <xdr:spPr>
        <a:xfrm>
          <a:off x="3098800" y="6119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118836</xdr:rowOff>
    </xdr:from>
    <xdr:to>
      <xdr:col>4</xdr:col>
      <xdr:colOff>346075</xdr:colOff>
      <xdr:row>37</xdr:row>
      <xdr:rowOff>58964</xdr:rowOff>
    </xdr:to>
    <xdr:cxnSp macro="">
      <xdr:nvCxnSpPr>
        <xdr:cNvPr id="74" name="直線コネクタ 73"/>
        <xdr:cNvCxnSpPr/>
      </xdr:nvCxnSpPr>
      <xdr:spPr>
        <a:xfrm flipV="1">
          <a:off x="2209800" y="6119586"/>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58964</xdr:rowOff>
    </xdr:from>
    <xdr:to>
      <xdr:col>3</xdr:col>
      <xdr:colOff>142875</xdr:colOff>
      <xdr:row>39</xdr:row>
      <xdr:rowOff>107950</xdr:rowOff>
    </xdr:to>
    <xdr:cxnSp macro="">
      <xdr:nvCxnSpPr>
        <xdr:cNvPr id="77" name="直線コネクタ 76"/>
        <xdr:cNvCxnSpPr/>
      </xdr:nvCxnSpPr>
      <xdr:spPr>
        <a:xfrm flipV="1">
          <a:off x="1320800" y="6402614"/>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7" name="円/楕円 86"/>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8"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122464</xdr:rowOff>
    </xdr:from>
    <xdr:to>
      <xdr:col>5</xdr:col>
      <xdr:colOff>600075</xdr:colOff>
      <xdr:row>36</xdr:row>
      <xdr:rowOff>52614</xdr:rowOff>
    </xdr:to>
    <xdr:sp macro="" textlink="">
      <xdr:nvSpPr>
        <xdr:cNvPr id="89" name="円/楕円 88"/>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62791</xdr:rowOff>
    </xdr:from>
    <xdr:ext cx="736600" cy="259045"/>
    <xdr:sp macro="" textlink="">
      <xdr:nvSpPr>
        <xdr:cNvPr id="90" name="テキスト ボックス 89"/>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68036</xdr:rowOff>
    </xdr:from>
    <xdr:to>
      <xdr:col>4</xdr:col>
      <xdr:colOff>396875</xdr:colOff>
      <xdr:row>35</xdr:row>
      <xdr:rowOff>169636</xdr:rowOff>
    </xdr:to>
    <xdr:sp macro="" textlink="">
      <xdr:nvSpPr>
        <xdr:cNvPr id="91" name="円/楕円 90"/>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92" name="テキスト ボックス 91"/>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8164</xdr:rowOff>
    </xdr:from>
    <xdr:to>
      <xdr:col>3</xdr:col>
      <xdr:colOff>193675</xdr:colOff>
      <xdr:row>37</xdr:row>
      <xdr:rowOff>109764</xdr:rowOff>
    </xdr:to>
    <xdr:sp macro="" textlink="">
      <xdr:nvSpPr>
        <xdr:cNvPr id="93" name="円/楕円 92"/>
        <xdr:cNvSpPr/>
      </xdr:nvSpPr>
      <xdr:spPr>
        <a:xfrm>
          <a:off x="2159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119941</xdr:rowOff>
    </xdr:from>
    <xdr:ext cx="762000" cy="259045"/>
    <xdr:sp macro="" textlink="">
      <xdr:nvSpPr>
        <xdr:cNvPr id="94" name="テキスト ボックス 93"/>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5" name="円/楕円 94"/>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6" name="テキスト ボックス 95"/>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物件費にかかる経常収支比率は対前年度比</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％の減となったも</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の、未だ高水準にある理由として、川口市行政改革集中改革プランに基づき、民間委託等の推進によるものである。</a:t>
          </a:r>
          <a:endParaRPr lang="ja-JP" altLang="ja-JP" sz="140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12700</xdr:rowOff>
    </xdr:from>
    <xdr:to>
      <xdr:col>24</xdr:col>
      <xdr:colOff>31750</xdr:colOff>
      <xdr:row>22</xdr:row>
      <xdr:rowOff>61686</xdr:rowOff>
    </xdr:to>
    <xdr:cxnSp macro="">
      <xdr:nvCxnSpPr>
        <xdr:cNvPr id="131" name="直線コネクタ 130"/>
        <xdr:cNvCxnSpPr/>
      </xdr:nvCxnSpPr>
      <xdr:spPr>
        <a:xfrm flipV="1">
          <a:off x="15671800" y="37846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22</xdr:row>
      <xdr:rowOff>29028</xdr:rowOff>
    </xdr:from>
    <xdr:to>
      <xdr:col>22</xdr:col>
      <xdr:colOff>565150</xdr:colOff>
      <xdr:row>22</xdr:row>
      <xdr:rowOff>61686</xdr:rowOff>
    </xdr:to>
    <xdr:cxnSp macro="">
      <xdr:nvCxnSpPr>
        <xdr:cNvPr id="134" name="直線コネクタ 133"/>
        <xdr:cNvCxnSpPr/>
      </xdr:nvCxnSpPr>
      <xdr:spPr>
        <a:xfrm>
          <a:off x="14782800" y="3800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86178</xdr:rowOff>
    </xdr:from>
    <xdr:to>
      <xdr:col>21</xdr:col>
      <xdr:colOff>361950</xdr:colOff>
      <xdr:row>22</xdr:row>
      <xdr:rowOff>29028</xdr:rowOff>
    </xdr:to>
    <xdr:cxnSp macro="">
      <xdr:nvCxnSpPr>
        <xdr:cNvPr id="137" name="直線コネクタ 136"/>
        <xdr:cNvCxnSpPr/>
      </xdr:nvCxnSpPr>
      <xdr:spPr>
        <a:xfrm>
          <a:off x="13893800" y="3686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9" name="テキスト ボックス 138"/>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86178</xdr:rowOff>
    </xdr:from>
    <xdr:to>
      <xdr:col>20</xdr:col>
      <xdr:colOff>158750</xdr:colOff>
      <xdr:row>21</xdr:row>
      <xdr:rowOff>151493</xdr:rowOff>
    </xdr:to>
    <xdr:cxnSp macro="">
      <xdr:nvCxnSpPr>
        <xdr:cNvPr id="140" name="直線コネクタ 139"/>
        <xdr:cNvCxnSpPr/>
      </xdr:nvCxnSpPr>
      <xdr:spPr>
        <a:xfrm flipV="1">
          <a:off x="13004800" y="3686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4" name="テキスト ボックス 143"/>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21</xdr:row>
      <xdr:rowOff>133350</xdr:rowOff>
    </xdr:from>
    <xdr:to>
      <xdr:col>24</xdr:col>
      <xdr:colOff>82550</xdr:colOff>
      <xdr:row>22</xdr:row>
      <xdr:rowOff>63500</xdr:rowOff>
    </xdr:to>
    <xdr:sp macro="" textlink="">
      <xdr:nvSpPr>
        <xdr:cNvPr id="150" name="円/楕円 149"/>
        <xdr:cNvSpPr/>
      </xdr:nvSpPr>
      <xdr:spPr>
        <a:xfrm>
          <a:off x="164592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41927</xdr:rowOff>
    </xdr:from>
    <xdr:ext cx="762000" cy="259045"/>
    <xdr:sp macro="" textlink="">
      <xdr:nvSpPr>
        <xdr:cNvPr id="151" name="物件費該当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22</xdr:row>
      <xdr:rowOff>10886</xdr:rowOff>
    </xdr:from>
    <xdr:to>
      <xdr:col>22</xdr:col>
      <xdr:colOff>615950</xdr:colOff>
      <xdr:row>22</xdr:row>
      <xdr:rowOff>112486</xdr:rowOff>
    </xdr:to>
    <xdr:sp macro="" textlink="">
      <xdr:nvSpPr>
        <xdr:cNvPr id="152" name="円/楕円 151"/>
        <xdr:cNvSpPr/>
      </xdr:nvSpPr>
      <xdr:spPr>
        <a:xfrm>
          <a:off x="15621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97263</xdr:rowOff>
    </xdr:from>
    <xdr:ext cx="736600" cy="259045"/>
    <xdr:sp macro="" textlink="">
      <xdr:nvSpPr>
        <xdr:cNvPr id="153" name="テキスト ボックス 152"/>
        <xdr:cNvSpPr txBox="1"/>
      </xdr:nvSpPr>
      <xdr:spPr>
        <a:xfrm>
          <a:off x="15290800" y="386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149678</xdr:rowOff>
    </xdr:from>
    <xdr:to>
      <xdr:col>21</xdr:col>
      <xdr:colOff>412750</xdr:colOff>
      <xdr:row>22</xdr:row>
      <xdr:rowOff>79828</xdr:rowOff>
    </xdr:to>
    <xdr:sp macro="" textlink="">
      <xdr:nvSpPr>
        <xdr:cNvPr id="154" name="円/楕円 153"/>
        <xdr:cNvSpPr/>
      </xdr:nvSpPr>
      <xdr:spPr>
        <a:xfrm>
          <a:off x="14732000" y="37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64605</xdr:rowOff>
    </xdr:from>
    <xdr:ext cx="762000" cy="259045"/>
    <xdr:sp macro="" textlink="">
      <xdr:nvSpPr>
        <xdr:cNvPr id="155" name="テキスト ボックス 154"/>
        <xdr:cNvSpPr txBox="1"/>
      </xdr:nvSpPr>
      <xdr:spPr>
        <a:xfrm>
          <a:off x="14401800" y="38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35378</xdr:rowOff>
    </xdr:from>
    <xdr:to>
      <xdr:col>20</xdr:col>
      <xdr:colOff>209550</xdr:colOff>
      <xdr:row>21</xdr:row>
      <xdr:rowOff>136978</xdr:rowOff>
    </xdr:to>
    <xdr:sp macro="" textlink="">
      <xdr:nvSpPr>
        <xdr:cNvPr id="156" name="円/楕円 155"/>
        <xdr:cNvSpPr/>
      </xdr:nvSpPr>
      <xdr:spPr>
        <a:xfrm>
          <a:off x="13843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121755</xdr:rowOff>
    </xdr:from>
    <xdr:ext cx="762000" cy="259045"/>
    <xdr:sp macro="" textlink="">
      <xdr:nvSpPr>
        <xdr:cNvPr id="157" name="テキスト ボックス 156"/>
        <xdr:cNvSpPr txBox="1"/>
      </xdr:nvSpPr>
      <xdr:spPr>
        <a:xfrm>
          <a:off x="13512800" y="37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100693</xdr:rowOff>
    </xdr:from>
    <xdr:to>
      <xdr:col>19</xdr:col>
      <xdr:colOff>6350</xdr:colOff>
      <xdr:row>22</xdr:row>
      <xdr:rowOff>30843</xdr:rowOff>
    </xdr:to>
    <xdr:sp macro="" textlink="">
      <xdr:nvSpPr>
        <xdr:cNvPr id="158" name="円/楕円 157"/>
        <xdr:cNvSpPr/>
      </xdr:nvSpPr>
      <xdr:spPr>
        <a:xfrm>
          <a:off x="12954000" y="37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22</xdr:row>
      <xdr:rowOff>15620</xdr:rowOff>
    </xdr:from>
    <xdr:ext cx="762000" cy="259045"/>
    <xdr:sp macro="" textlink="">
      <xdr:nvSpPr>
        <xdr:cNvPr id="159" name="テキスト ボックス 158"/>
        <xdr:cNvSpPr txBox="1"/>
      </xdr:nvSpPr>
      <xdr:spPr>
        <a:xfrm>
          <a:off x="12623800" y="378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扶助費にかかる経常収支比率が全国平均及び県平均を上回りかつ上昇傾向にある要因として、民間保育所運営費委託料の増・地域型保育運営委託料の皆増・子ども医療費の増などが挙げられる。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133350</xdr:rowOff>
    </xdr:to>
    <xdr:cxnSp macro="">
      <xdr:nvCxnSpPr>
        <xdr:cNvPr id="192" name="直線コネクタ 191"/>
        <xdr:cNvCxnSpPr/>
      </xdr:nvCxnSpPr>
      <xdr:spPr>
        <a:xfrm>
          <a:off x="3987800" y="10185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44450</xdr:rowOff>
    </xdr:from>
    <xdr:to>
      <xdr:col>5</xdr:col>
      <xdr:colOff>549275</xdr:colOff>
      <xdr:row>59</xdr:row>
      <xdr:rowOff>69850</xdr:rowOff>
    </xdr:to>
    <xdr:cxnSp macro="">
      <xdr:nvCxnSpPr>
        <xdr:cNvPr id="195" name="直線コネクタ 194"/>
        <xdr:cNvCxnSpPr/>
      </xdr:nvCxnSpPr>
      <xdr:spPr>
        <a:xfrm>
          <a:off x="3098800" y="1016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152400</xdr:rowOff>
    </xdr:from>
    <xdr:to>
      <xdr:col>4</xdr:col>
      <xdr:colOff>346075</xdr:colOff>
      <xdr:row>59</xdr:row>
      <xdr:rowOff>44450</xdr:rowOff>
    </xdr:to>
    <xdr:cxnSp macro="">
      <xdr:nvCxnSpPr>
        <xdr:cNvPr id="198" name="直線コネクタ 197"/>
        <xdr:cNvCxnSpPr/>
      </xdr:nvCxnSpPr>
      <xdr:spPr>
        <a:xfrm>
          <a:off x="2209800" y="1009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38100</xdr:rowOff>
    </xdr:from>
    <xdr:to>
      <xdr:col>3</xdr:col>
      <xdr:colOff>142875</xdr:colOff>
      <xdr:row>58</xdr:row>
      <xdr:rowOff>152400</xdr:rowOff>
    </xdr:to>
    <xdr:cxnSp macro="">
      <xdr:nvCxnSpPr>
        <xdr:cNvPr id="201" name="直線コネクタ 200"/>
        <xdr:cNvCxnSpPr/>
      </xdr:nvCxnSpPr>
      <xdr:spPr>
        <a:xfrm>
          <a:off x="1320800" y="998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3" name="テキスト ボックス 20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5" name="テキスト ボックス 20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82550</xdr:rowOff>
    </xdr:from>
    <xdr:to>
      <xdr:col>7</xdr:col>
      <xdr:colOff>66675</xdr:colOff>
      <xdr:row>60</xdr:row>
      <xdr:rowOff>12700</xdr:rowOff>
    </xdr:to>
    <xdr:sp macro="" textlink="">
      <xdr:nvSpPr>
        <xdr:cNvPr id="211" name="円/楕円 210"/>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54627</xdr:rowOff>
    </xdr:from>
    <xdr:ext cx="762000" cy="259045"/>
    <xdr:sp macro="" textlink="">
      <xdr:nvSpPr>
        <xdr:cNvPr id="212" name="扶助費該当値テキスト"/>
        <xdr:cNvSpPr txBox="1"/>
      </xdr:nvSpPr>
      <xdr:spPr>
        <a:xfrm>
          <a:off x="4914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13" name="円/楕円 212"/>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14" name="テキスト ボックス 213"/>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165100</xdr:rowOff>
    </xdr:from>
    <xdr:to>
      <xdr:col>4</xdr:col>
      <xdr:colOff>396875</xdr:colOff>
      <xdr:row>59</xdr:row>
      <xdr:rowOff>95250</xdr:rowOff>
    </xdr:to>
    <xdr:sp macro="" textlink="">
      <xdr:nvSpPr>
        <xdr:cNvPr id="215" name="円/楕円 214"/>
        <xdr:cNvSpPr/>
      </xdr:nvSpPr>
      <xdr:spPr>
        <a:xfrm>
          <a:off x="3048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80027</xdr:rowOff>
    </xdr:from>
    <xdr:ext cx="762000" cy="259045"/>
    <xdr:sp macro="" textlink="">
      <xdr:nvSpPr>
        <xdr:cNvPr id="216" name="テキスト ボックス 215"/>
        <xdr:cNvSpPr txBox="1"/>
      </xdr:nvSpPr>
      <xdr:spPr>
        <a:xfrm>
          <a:off x="2717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101600</xdr:rowOff>
    </xdr:from>
    <xdr:to>
      <xdr:col>3</xdr:col>
      <xdr:colOff>193675</xdr:colOff>
      <xdr:row>59</xdr:row>
      <xdr:rowOff>31750</xdr:rowOff>
    </xdr:to>
    <xdr:sp macro="" textlink="">
      <xdr:nvSpPr>
        <xdr:cNvPr id="217" name="円/楕円 216"/>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16527</xdr:rowOff>
    </xdr:from>
    <xdr:ext cx="762000" cy="259045"/>
    <xdr:sp macro="" textlink="">
      <xdr:nvSpPr>
        <xdr:cNvPr id="218" name="テキスト ボックス 217"/>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158750</xdr:rowOff>
    </xdr:from>
    <xdr:to>
      <xdr:col>1</xdr:col>
      <xdr:colOff>676275</xdr:colOff>
      <xdr:row>58</xdr:row>
      <xdr:rowOff>88900</xdr:rowOff>
    </xdr:to>
    <xdr:sp macro="" textlink="">
      <xdr:nvSpPr>
        <xdr:cNvPr id="219" name="円/楕円 218"/>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73677</xdr:rowOff>
    </xdr:from>
    <xdr:ext cx="762000" cy="259045"/>
    <xdr:sp macro="" textlink="">
      <xdr:nvSpPr>
        <xdr:cNvPr id="220" name="テキスト ボックス 219"/>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明朝" panose="02020609040205080304" pitchFamily="17" charset="-128"/>
              <a:ea typeface="ＭＳ 明朝" panose="02020609040205080304" pitchFamily="17" charset="-128"/>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その他にかかる経常収支比率が高くなっているのは、繰出金の値が高いことが要因である。具体的には国民健康保険事業、介護保険事業及び後期高齢者医療事業等の安定のための繰出金などである。今後は運営の適正化を進め縮減に努め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57</xdr:row>
      <xdr:rowOff>158750</xdr:rowOff>
    </xdr:to>
    <xdr:cxnSp macro="">
      <xdr:nvCxnSpPr>
        <xdr:cNvPr id="253" name="直線コネクタ 252"/>
        <xdr:cNvCxnSpPr/>
      </xdr:nvCxnSpPr>
      <xdr:spPr>
        <a:xfrm>
          <a:off x="15671800" y="9893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4"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95250</xdr:rowOff>
    </xdr:from>
    <xdr:to>
      <xdr:col>22</xdr:col>
      <xdr:colOff>565150</xdr:colOff>
      <xdr:row>57</xdr:row>
      <xdr:rowOff>120650</xdr:rowOff>
    </xdr:to>
    <xdr:cxnSp macro="">
      <xdr:nvCxnSpPr>
        <xdr:cNvPr id="256" name="直線コネクタ 255"/>
        <xdr:cNvCxnSpPr/>
      </xdr:nvCxnSpPr>
      <xdr:spPr>
        <a:xfrm>
          <a:off x="14782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82550</xdr:rowOff>
    </xdr:from>
    <xdr:to>
      <xdr:col>21</xdr:col>
      <xdr:colOff>361950</xdr:colOff>
      <xdr:row>57</xdr:row>
      <xdr:rowOff>95250</xdr:rowOff>
    </xdr:to>
    <xdr:cxnSp macro="">
      <xdr:nvCxnSpPr>
        <xdr:cNvPr id="259" name="直線コネクタ 258"/>
        <xdr:cNvCxnSpPr/>
      </xdr:nvCxnSpPr>
      <xdr:spPr>
        <a:xfrm>
          <a:off x="13893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0</xdr:rowOff>
    </xdr:from>
    <xdr:to>
      <xdr:col>20</xdr:col>
      <xdr:colOff>158750</xdr:colOff>
      <xdr:row>57</xdr:row>
      <xdr:rowOff>82550</xdr:rowOff>
    </xdr:to>
    <xdr:cxnSp macro="">
      <xdr:nvCxnSpPr>
        <xdr:cNvPr id="262" name="直線コネクタ 261"/>
        <xdr:cNvCxnSpPr/>
      </xdr:nvCxnSpPr>
      <xdr:spPr>
        <a:xfrm>
          <a:off x="13004800" y="9601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107950</xdr:rowOff>
    </xdr:from>
    <xdr:to>
      <xdr:col>24</xdr:col>
      <xdr:colOff>82550</xdr:colOff>
      <xdr:row>58</xdr:row>
      <xdr:rowOff>38100</xdr:rowOff>
    </xdr:to>
    <xdr:sp macro="" textlink="">
      <xdr:nvSpPr>
        <xdr:cNvPr id="272" name="円/楕円 271"/>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80027</xdr:rowOff>
    </xdr:from>
    <xdr:ext cx="762000" cy="259045"/>
    <xdr:sp macro="" textlink="">
      <xdr:nvSpPr>
        <xdr:cNvPr id="273"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69850</xdr:rowOff>
    </xdr:from>
    <xdr:to>
      <xdr:col>22</xdr:col>
      <xdr:colOff>615950</xdr:colOff>
      <xdr:row>58</xdr:row>
      <xdr:rowOff>0</xdr:rowOff>
    </xdr:to>
    <xdr:sp macro="" textlink="">
      <xdr:nvSpPr>
        <xdr:cNvPr id="274" name="円/楕円 273"/>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156227</xdr:rowOff>
    </xdr:from>
    <xdr:ext cx="736600" cy="259045"/>
    <xdr:sp macro="" textlink="">
      <xdr:nvSpPr>
        <xdr:cNvPr id="275" name="テキスト ボックス 274"/>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44450</xdr:rowOff>
    </xdr:from>
    <xdr:to>
      <xdr:col>21</xdr:col>
      <xdr:colOff>412750</xdr:colOff>
      <xdr:row>57</xdr:row>
      <xdr:rowOff>146050</xdr:rowOff>
    </xdr:to>
    <xdr:sp macro="" textlink="">
      <xdr:nvSpPr>
        <xdr:cNvPr id="276" name="円/楕円 275"/>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130827</xdr:rowOff>
    </xdr:from>
    <xdr:ext cx="762000" cy="259045"/>
    <xdr:sp macro="" textlink="">
      <xdr:nvSpPr>
        <xdr:cNvPr id="277" name="テキスト ボックス 276"/>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31750</xdr:rowOff>
    </xdr:from>
    <xdr:to>
      <xdr:col>20</xdr:col>
      <xdr:colOff>209550</xdr:colOff>
      <xdr:row>57</xdr:row>
      <xdr:rowOff>133350</xdr:rowOff>
    </xdr:to>
    <xdr:sp macro="" textlink="">
      <xdr:nvSpPr>
        <xdr:cNvPr id="278" name="円/楕円 277"/>
        <xdr:cNvSpPr/>
      </xdr:nvSpPr>
      <xdr:spPr>
        <a:xfrm>
          <a:off x="13843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118127</xdr:rowOff>
    </xdr:from>
    <xdr:ext cx="762000" cy="259045"/>
    <xdr:sp macro="" textlink="">
      <xdr:nvSpPr>
        <xdr:cNvPr id="279" name="テキスト ボックス 278"/>
        <xdr:cNvSpPr txBox="1"/>
      </xdr:nvSpPr>
      <xdr:spPr>
        <a:xfrm>
          <a:off x="13512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80" name="円/楕円 279"/>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81" name="テキスト ボックス 280"/>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明朝" panose="02020609040205080304" pitchFamily="17" charset="-128"/>
              <a:ea typeface="ＭＳ 明朝" panose="02020609040205080304" pitchFamily="17" charset="-128"/>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補助費等にかかる経常収支比率は前年度比</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0.2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％減少し、全国平均及び県平均も下回っている。今後も補助金等の見直しや廃止を行い、更なる縮減に努めていく。</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85090</xdr:rowOff>
    </xdr:to>
    <xdr:cxnSp macro="">
      <xdr:nvCxnSpPr>
        <xdr:cNvPr id="313" name="直線コネクタ 312"/>
        <xdr:cNvCxnSpPr/>
      </xdr:nvCxnSpPr>
      <xdr:spPr>
        <a:xfrm flipV="1">
          <a:off x="15671800" y="607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85090</xdr:rowOff>
    </xdr:to>
    <xdr:cxnSp macro="">
      <xdr:nvCxnSpPr>
        <xdr:cNvPr id="316" name="直線コネクタ 315"/>
        <xdr:cNvCxnSpPr/>
      </xdr:nvCxnSpPr>
      <xdr:spPr>
        <a:xfrm>
          <a:off x="14782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69850</xdr:rowOff>
    </xdr:to>
    <xdr:cxnSp macro="">
      <xdr:nvCxnSpPr>
        <xdr:cNvPr id="319" name="直線コネクタ 318"/>
        <xdr:cNvCxnSpPr/>
      </xdr:nvCxnSpPr>
      <xdr:spPr>
        <a:xfrm>
          <a:off x="13893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77470</xdr:rowOff>
    </xdr:to>
    <xdr:cxnSp macro="">
      <xdr:nvCxnSpPr>
        <xdr:cNvPr id="322" name="直線コネクタ 321"/>
        <xdr:cNvCxnSpPr/>
      </xdr:nvCxnSpPr>
      <xdr:spPr>
        <a:xfrm flipV="1">
          <a:off x="13004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2" name="円/楕円 331"/>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3"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34290</xdr:rowOff>
    </xdr:from>
    <xdr:to>
      <xdr:col>22</xdr:col>
      <xdr:colOff>615950</xdr:colOff>
      <xdr:row>35</xdr:row>
      <xdr:rowOff>135890</xdr:rowOff>
    </xdr:to>
    <xdr:sp macro="" textlink="">
      <xdr:nvSpPr>
        <xdr:cNvPr id="334" name="円/楕円 333"/>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146067</xdr:rowOff>
    </xdr:from>
    <xdr:ext cx="736600" cy="259045"/>
    <xdr:sp macro="" textlink="">
      <xdr:nvSpPr>
        <xdr:cNvPr id="335" name="テキスト ボックス 334"/>
        <xdr:cNvSpPr txBox="1"/>
      </xdr:nvSpPr>
      <xdr:spPr>
        <a:xfrm>
          <a:off x="15290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6" name="円/楕円 335"/>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7" name="テキスト ボックス 336"/>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8" name="円/楕円 337"/>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9" name="テキスト ボックス 33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40" name="円/楕円 339"/>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41" name="テキスト ボックス 340"/>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全国平均を下回っているものの、県平均を</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％上回っている。元利償還金が減少したものの未だ高水準にあることから、事業の取捨選択を行い、将来計画を見据えて地方債の発行額抑制に努めていく。</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77</xdr:row>
      <xdr:rowOff>123189</xdr:rowOff>
    </xdr:to>
    <xdr:cxnSp macro="">
      <xdr:nvCxnSpPr>
        <xdr:cNvPr id="374" name="直線コネクタ 373"/>
        <xdr:cNvCxnSpPr/>
      </xdr:nvCxnSpPr>
      <xdr:spPr>
        <a:xfrm flipV="1">
          <a:off x="3987800" y="13309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77</xdr:row>
      <xdr:rowOff>123189</xdr:rowOff>
    </xdr:to>
    <xdr:cxnSp macro="">
      <xdr:nvCxnSpPr>
        <xdr:cNvPr id="377" name="直線コネクタ 376"/>
        <xdr:cNvCxnSpPr/>
      </xdr:nvCxnSpPr>
      <xdr:spPr>
        <a:xfrm>
          <a:off x="3098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9" name="テキスト ボックス 378"/>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138430</xdr:rowOff>
    </xdr:to>
    <xdr:cxnSp macro="">
      <xdr:nvCxnSpPr>
        <xdr:cNvPr id="380" name="直線コネクタ 379"/>
        <xdr:cNvCxnSpPr/>
      </xdr:nvCxnSpPr>
      <xdr:spPr>
        <a:xfrm flipV="1">
          <a:off x="2209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2" name="テキスト ボックス 38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153670</xdr:rowOff>
    </xdr:to>
    <xdr:cxnSp macro="">
      <xdr:nvCxnSpPr>
        <xdr:cNvPr id="383" name="直線コネクタ 382"/>
        <xdr:cNvCxnSpPr/>
      </xdr:nvCxnSpPr>
      <xdr:spPr>
        <a:xfrm flipV="1">
          <a:off x="1320800" y="1334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5" name="テキスト ボックス 38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57150</xdr:rowOff>
    </xdr:from>
    <xdr:to>
      <xdr:col>7</xdr:col>
      <xdr:colOff>66675</xdr:colOff>
      <xdr:row>77</xdr:row>
      <xdr:rowOff>158750</xdr:rowOff>
    </xdr:to>
    <xdr:sp macro="" textlink="">
      <xdr:nvSpPr>
        <xdr:cNvPr id="393" name="円/楕円 392"/>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29227</xdr:rowOff>
    </xdr:from>
    <xdr:ext cx="762000" cy="259045"/>
    <xdr:sp macro="" textlink="">
      <xdr:nvSpPr>
        <xdr:cNvPr id="394"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395" name="円/楕円 394"/>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12716</xdr:rowOff>
    </xdr:from>
    <xdr:ext cx="736600" cy="259045"/>
    <xdr:sp macro="" textlink="">
      <xdr:nvSpPr>
        <xdr:cNvPr id="396" name="テキスト ボックス 39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97" name="円/楕円 396"/>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146066</xdr:rowOff>
    </xdr:from>
    <xdr:ext cx="762000" cy="259045"/>
    <xdr:sp macro="" textlink="">
      <xdr:nvSpPr>
        <xdr:cNvPr id="398" name="テキスト ボックス 397"/>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9" name="円/楕円 398"/>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400" name="テキスト ボックス 39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401" name="円/楕円 400"/>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402" name="テキスト ボックス 40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公債費以外にかかる経常収支比率が類似団体平均より高くなっているのは、生活保護費や自立支援給付費等の扶助費の増加が主な要因である。扶助費については、高齢化や経済情勢変化など外部的な要因も大きいが、今後も適正化を進め、財政の健全化に努める。また、経費削減のための業務委託や指定管理者制度の物件費についても効果の評価・検証を行い、さらなる適正化を進め、縮減に努める。</a:t>
          </a:r>
          <a:endParaRPr lang="ja-JP" altLang="ja-JP" sz="1400">
            <a:effectLst/>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明朝" panose="02020609040205080304" pitchFamily="17" charset="-128"/>
            <a:ea typeface="ＭＳ 明朝" panose="02020609040205080304" pitchFamily="17" charset="-128"/>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94996</xdr:rowOff>
    </xdr:to>
    <xdr:cxnSp macro="">
      <xdr:nvCxnSpPr>
        <xdr:cNvPr id="433" name="直線コネクタ 432"/>
        <xdr:cNvCxnSpPr/>
      </xdr:nvCxnSpPr>
      <xdr:spPr>
        <a:xfrm flipV="1">
          <a:off x="15671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94996</xdr:rowOff>
    </xdr:to>
    <xdr:cxnSp macro="">
      <xdr:nvCxnSpPr>
        <xdr:cNvPr id="436" name="直線コネクタ 435"/>
        <xdr:cNvCxnSpPr/>
      </xdr:nvCxnSpPr>
      <xdr:spPr>
        <a:xfrm>
          <a:off x="14782800" y="134086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81280</xdr:rowOff>
    </xdr:to>
    <xdr:cxnSp macro="">
      <xdr:nvCxnSpPr>
        <xdr:cNvPr id="439" name="直線コネクタ 438"/>
        <xdr:cNvCxnSpPr/>
      </xdr:nvCxnSpPr>
      <xdr:spPr>
        <a:xfrm flipV="1">
          <a:off x="13893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149861</xdr:rowOff>
    </xdr:to>
    <xdr:cxnSp macro="">
      <xdr:nvCxnSpPr>
        <xdr:cNvPr id="442" name="直線コネクタ 441"/>
        <xdr:cNvCxnSpPr/>
      </xdr:nvCxnSpPr>
      <xdr:spPr>
        <a:xfrm flipV="1">
          <a:off x="13004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6" name="テキスト ボックス 44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2" name="円/楕円 45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3"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44196</xdr:rowOff>
    </xdr:from>
    <xdr:to>
      <xdr:col>22</xdr:col>
      <xdr:colOff>615950</xdr:colOff>
      <xdr:row>78</xdr:row>
      <xdr:rowOff>145796</xdr:rowOff>
    </xdr:to>
    <xdr:sp macro="" textlink="">
      <xdr:nvSpPr>
        <xdr:cNvPr id="454" name="円/楕円 453"/>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55" name="テキスト ボックス 454"/>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6" name="円/楕円 455"/>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57" name="テキスト ボックス 456"/>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8" name="円/楕円 457"/>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9" name="テキスト ボックス 458"/>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60" name="円/楕円 459"/>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13988</xdr:rowOff>
    </xdr:from>
    <xdr:ext cx="762000" cy="259045"/>
    <xdr:sp macro="" textlink="">
      <xdr:nvSpPr>
        <xdr:cNvPr id="461" name="テキスト ボックス 460"/>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169204</xdr:rowOff>
    </xdr:from>
    <xdr:to>
      <xdr:col>4</xdr:col>
      <xdr:colOff>1117600</xdr:colOff>
      <xdr:row>19</xdr:row>
      <xdr:rowOff>3469</xdr:rowOff>
    </xdr:to>
    <xdr:cxnSp macro="">
      <xdr:nvCxnSpPr>
        <xdr:cNvPr id="52" name="直線コネクタ 51"/>
        <xdr:cNvCxnSpPr/>
      </xdr:nvCxnSpPr>
      <xdr:spPr bwMode="auto">
        <a:xfrm flipV="1">
          <a:off x="5003800" y="3302929"/>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3469</xdr:rowOff>
    </xdr:from>
    <xdr:to>
      <xdr:col>4</xdr:col>
      <xdr:colOff>469900</xdr:colOff>
      <xdr:row>19</xdr:row>
      <xdr:rowOff>56961</xdr:rowOff>
    </xdr:to>
    <xdr:cxnSp macro="">
      <xdr:nvCxnSpPr>
        <xdr:cNvPr id="55" name="直線コネクタ 54"/>
        <xdr:cNvCxnSpPr/>
      </xdr:nvCxnSpPr>
      <xdr:spPr bwMode="auto">
        <a:xfrm flipV="1">
          <a:off x="4305300" y="3308644"/>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127599</xdr:rowOff>
    </xdr:from>
    <xdr:to>
      <xdr:col>3</xdr:col>
      <xdr:colOff>904875</xdr:colOff>
      <xdr:row>19</xdr:row>
      <xdr:rowOff>56961</xdr:rowOff>
    </xdr:to>
    <xdr:cxnSp macro="">
      <xdr:nvCxnSpPr>
        <xdr:cNvPr id="58" name="直線コネクタ 57"/>
        <xdr:cNvCxnSpPr/>
      </xdr:nvCxnSpPr>
      <xdr:spPr bwMode="auto">
        <a:xfrm>
          <a:off x="3606800" y="3261324"/>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16630</xdr:rowOff>
    </xdr:from>
    <xdr:to>
      <xdr:col>3</xdr:col>
      <xdr:colOff>206375</xdr:colOff>
      <xdr:row>18</xdr:row>
      <xdr:rowOff>127599</xdr:rowOff>
    </xdr:to>
    <xdr:cxnSp macro="">
      <xdr:nvCxnSpPr>
        <xdr:cNvPr id="61" name="直線コネクタ 60"/>
        <xdr:cNvCxnSpPr/>
      </xdr:nvCxnSpPr>
      <xdr:spPr bwMode="auto">
        <a:xfrm>
          <a:off x="2908300" y="3150355"/>
          <a:ext cx="698500" cy="11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118404</xdr:rowOff>
    </xdr:from>
    <xdr:to>
      <xdr:col>5</xdr:col>
      <xdr:colOff>34925</xdr:colOff>
      <xdr:row>19</xdr:row>
      <xdr:rowOff>48554</xdr:rowOff>
    </xdr:to>
    <xdr:sp macro="" textlink="">
      <xdr:nvSpPr>
        <xdr:cNvPr id="71" name="円/楕円 70"/>
        <xdr:cNvSpPr/>
      </xdr:nvSpPr>
      <xdr:spPr bwMode="auto">
        <a:xfrm>
          <a:off x="5600700" y="325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26981</xdr:rowOff>
    </xdr:from>
    <xdr:ext cx="762000" cy="259045"/>
    <xdr:sp macro="" textlink="">
      <xdr:nvSpPr>
        <xdr:cNvPr id="72" name="人口1人当たり決算額の推移該当値テキスト130"/>
        <xdr:cNvSpPr txBox="1"/>
      </xdr:nvSpPr>
      <xdr:spPr>
        <a:xfrm>
          <a:off x="5740400" y="316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124119</xdr:rowOff>
    </xdr:from>
    <xdr:to>
      <xdr:col>4</xdr:col>
      <xdr:colOff>520700</xdr:colOff>
      <xdr:row>19</xdr:row>
      <xdr:rowOff>54269</xdr:rowOff>
    </xdr:to>
    <xdr:sp macro="" textlink="">
      <xdr:nvSpPr>
        <xdr:cNvPr id="73" name="円/楕円 72"/>
        <xdr:cNvSpPr/>
      </xdr:nvSpPr>
      <xdr:spPr bwMode="auto">
        <a:xfrm>
          <a:off x="4953000" y="325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39046</xdr:rowOff>
    </xdr:from>
    <xdr:ext cx="736600" cy="259045"/>
    <xdr:sp macro="" textlink="">
      <xdr:nvSpPr>
        <xdr:cNvPr id="74" name="テキスト ボックス 73"/>
        <xdr:cNvSpPr txBox="1"/>
      </xdr:nvSpPr>
      <xdr:spPr>
        <a:xfrm>
          <a:off x="4622800" y="334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49,241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6161</xdr:rowOff>
    </xdr:from>
    <xdr:to>
      <xdr:col>3</xdr:col>
      <xdr:colOff>955675</xdr:colOff>
      <xdr:row>19</xdr:row>
      <xdr:rowOff>107761</xdr:rowOff>
    </xdr:to>
    <xdr:sp macro="" textlink="">
      <xdr:nvSpPr>
        <xdr:cNvPr id="75" name="円/楕円 74"/>
        <xdr:cNvSpPr/>
      </xdr:nvSpPr>
      <xdr:spPr bwMode="auto">
        <a:xfrm>
          <a:off x="4254500" y="331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92538</xdr:rowOff>
    </xdr:from>
    <xdr:ext cx="762000" cy="259045"/>
    <xdr:sp macro="" textlink="">
      <xdr:nvSpPr>
        <xdr:cNvPr id="76" name="テキスト ボックス 75"/>
        <xdr:cNvSpPr txBox="1"/>
      </xdr:nvSpPr>
      <xdr:spPr>
        <a:xfrm>
          <a:off x="3924300" y="339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47,603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76799</xdr:rowOff>
    </xdr:from>
    <xdr:to>
      <xdr:col>3</xdr:col>
      <xdr:colOff>257175</xdr:colOff>
      <xdr:row>19</xdr:row>
      <xdr:rowOff>6949</xdr:rowOff>
    </xdr:to>
    <xdr:sp macro="" textlink="">
      <xdr:nvSpPr>
        <xdr:cNvPr id="77" name="円/楕円 76"/>
        <xdr:cNvSpPr/>
      </xdr:nvSpPr>
      <xdr:spPr bwMode="auto">
        <a:xfrm>
          <a:off x="3556000" y="321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163176</xdr:rowOff>
    </xdr:from>
    <xdr:ext cx="762000" cy="259045"/>
    <xdr:sp macro="" textlink="">
      <xdr:nvSpPr>
        <xdr:cNvPr id="78" name="テキスト ボックス 77"/>
        <xdr:cNvSpPr txBox="1"/>
      </xdr:nvSpPr>
      <xdr:spPr>
        <a:xfrm>
          <a:off x="3225800" y="329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137280</xdr:rowOff>
    </xdr:from>
    <xdr:to>
      <xdr:col>2</xdr:col>
      <xdr:colOff>692150</xdr:colOff>
      <xdr:row>18</xdr:row>
      <xdr:rowOff>67430</xdr:rowOff>
    </xdr:to>
    <xdr:sp macro="" textlink="">
      <xdr:nvSpPr>
        <xdr:cNvPr id="79" name="円/楕円 78"/>
        <xdr:cNvSpPr/>
      </xdr:nvSpPr>
      <xdr:spPr bwMode="auto">
        <a:xfrm>
          <a:off x="2857500" y="309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52207</xdr:rowOff>
    </xdr:from>
    <xdr:ext cx="762000" cy="259045"/>
    <xdr:sp macro="" textlink="">
      <xdr:nvSpPr>
        <xdr:cNvPr id="80" name="テキスト ボックス 79"/>
        <xdr:cNvSpPr txBox="1"/>
      </xdr:nvSpPr>
      <xdr:spPr>
        <a:xfrm>
          <a:off x="2527300" y="318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243548</xdr:rowOff>
    </xdr:from>
    <xdr:to>
      <xdr:col>4</xdr:col>
      <xdr:colOff>1117600</xdr:colOff>
      <xdr:row>35</xdr:row>
      <xdr:rowOff>293497</xdr:rowOff>
    </xdr:to>
    <xdr:cxnSp macro="">
      <xdr:nvCxnSpPr>
        <xdr:cNvPr id="113" name="直線コネクタ 112"/>
        <xdr:cNvCxnSpPr/>
      </xdr:nvCxnSpPr>
      <xdr:spPr bwMode="auto">
        <a:xfrm>
          <a:off x="5003800" y="6853898"/>
          <a:ext cx="6477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21158</xdr:rowOff>
    </xdr:from>
    <xdr:to>
      <xdr:col>4</xdr:col>
      <xdr:colOff>469900</xdr:colOff>
      <xdr:row>35</xdr:row>
      <xdr:rowOff>243548</xdr:rowOff>
    </xdr:to>
    <xdr:cxnSp macro="">
      <xdr:nvCxnSpPr>
        <xdr:cNvPr id="116" name="直線コネクタ 115"/>
        <xdr:cNvCxnSpPr/>
      </xdr:nvCxnSpPr>
      <xdr:spPr bwMode="auto">
        <a:xfrm>
          <a:off x="4305300" y="6631508"/>
          <a:ext cx="698500" cy="22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21158</xdr:rowOff>
    </xdr:from>
    <xdr:to>
      <xdr:col>3</xdr:col>
      <xdr:colOff>904875</xdr:colOff>
      <xdr:row>35</xdr:row>
      <xdr:rowOff>103225</xdr:rowOff>
    </xdr:to>
    <xdr:cxnSp macro="">
      <xdr:nvCxnSpPr>
        <xdr:cNvPr id="119" name="直線コネクタ 118"/>
        <xdr:cNvCxnSpPr/>
      </xdr:nvCxnSpPr>
      <xdr:spPr bwMode="auto">
        <a:xfrm flipV="1">
          <a:off x="3606800" y="6631508"/>
          <a:ext cx="698500" cy="8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103225</xdr:rowOff>
    </xdr:from>
    <xdr:to>
      <xdr:col>3</xdr:col>
      <xdr:colOff>206375</xdr:colOff>
      <xdr:row>35</xdr:row>
      <xdr:rowOff>119152</xdr:rowOff>
    </xdr:to>
    <xdr:cxnSp macro="">
      <xdr:nvCxnSpPr>
        <xdr:cNvPr id="122" name="直線コネクタ 121"/>
        <xdr:cNvCxnSpPr/>
      </xdr:nvCxnSpPr>
      <xdr:spPr bwMode="auto">
        <a:xfrm flipV="1">
          <a:off x="2908300" y="6713575"/>
          <a:ext cx="698500" cy="1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242697</xdr:rowOff>
    </xdr:from>
    <xdr:to>
      <xdr:col>5</xdr:col>
      <xdr:colOff>34925</xdr:colOff>
      <xdr:row>36</xdr:row>
      <xdr:rowOff>1397</xdr:rowOff>
    </xdr:to>
    <xdr:sp macro="" textlink="">
      <xdr:nvSpPr>
        <xdr:cNvPr id="132" name="円/楕円 131"/>
        <xdr:cNvSpPr/>
      </xdr:nvSpPr>
      <xdr:spPr bwMode="auto">
        <a:xfrm>
          <a:off x="5600700" y="68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214774</xdr:rowOff>
    </xdr:from>
    <xdr:ext cx="762000" cy="259045"/>
    <xdr:sp macro="" textlink="">
      <xdr:nvSpPr>
        <xdr:cNvPr id="133" name="人口1人当たり決算額の推移該当値テキスト445"/>
        <xdr:cNvSpPr txBox="1"/>
      </xdr:nvSpPr>
      <xdr:spPr>
        <a:xfrm>
          <a:off x="5740400" y="682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192748</xdr:rowOff>
    </xdr:from>
    <xdr:to>
      <xdr:col>4</xdr:col>
      <xdr:colOff>520700</xdr:colOff>
      <xdr:row>35</xdr:row>
      <xdr:rowOff>294348</xdr:rowOff>
    </xdr:to>
    <xdr:sp macro="" textlink="">
      <xdr:nvSpPr>
        <xdr:cNvPr id="134" name="円/楕円 133"/>
        <xdr:cNvSpPr/>
      </xdr:nvSpPr>
      <xdr:spPr bwMode="auto">
        <a:xfrm>
          <a:off x="4953000" y="680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279125</xdr:rowOff>
    </xdr:from>
    <xdr:ext cx="736600" cy="259045"/>
    <xdr:sp macro="" textlink="">
      <xdr:nvSpPr>
        <xdr:cNvPr id="135" name="テキスト ボックス 134"/>
        <xdr:cNvSpPr txBox="1"/>
      </xdr:nvSpPr>
      <xdr:spPr>
        <a:xfrm>
          <a:off x="4622800" y="6889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313258</xdr:rowOff>
    </xdr:from>
    <xdr:to>
      <xdr:col>3</xdr:col>
      <xdr:colOff>955675</xdr:colOff>
      <xdr:row>35</xdr:row>
      <xdr:rowOff>71958</xdr:rowOff>
    </xdr:to>
    <xdr:sp macro="" textlink="">
      <xdr:nvSpPr>
        <xdr:cNvPr id="136" name="円/楕円 135"/>
        <xdr:cNvSpPr/>
      </xdr:nvSpPr>
      <xdr:spPr bwMode="auto">
        <a:xfrm>
          <a:off x="4254500" y="658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82135</xdr:rowOff>
    </xdr:from>
    <xdr:ext cx="762000" cy="259045"/>
    <xdr:sp macro="" textlink="">
      <xdr:nvSpPr>
        <xdr:cNvPr id="137" name="テキスト ボックス 136"/>
        <xdr:cNvSpPr txBox="1"/>
      </xdr:nvSpPr>
      <xdr:spPr>
        <a:xfrm>
          <a:off x="3924300" y="634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52425</xdr:rowOff>
    </xdr:from>
    <xdr:to>
      <xdr:col>3</xdr:col>
      <xdr:colOff>257175</xdr:colOff>
      <xdr:row>35</xdr:row>
      <xdr:rowOff>154025</xdr:rowOff>
    </xdr:to>
    <xdr:sp macro="" textlink="">
      <xdr:nvSpPr>
        <xdr:cNvPr id="138" name="円/楕円 137"/>
        <xdr:cNvSpPr/>
      </xdr:nvSpPr>
      <xdr:spPr bwMode="auto">
        <a:xfrm>
          <a:off x="3556000" y="666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138802</xdr:rowOff>
    </xdr:from>
    <xdr:ext cx="762000" cy="259045"/>
    <xdr:sp macro="" textlink="">
      <xdr:nvSpPr>
        <xdr:cNvPr id="139" name="テキスト ボックス 138"/>
        <xdr:cNvSpPr txBox="1"/>
      </xdr:nvSpPr>
      <xdr:spPr>
        <a:xfrm>
          <a:off x="3225800" y="67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68352</xdr:rowOff>
    </xdr:from>
    <xdr:to>
      <xdr:col>2</xdr:col>
      <xdr:colOff>692150</xdr:colOff>
      <xdr:row>35</xdr:row>
      <xdr:rowOff>169952</xdr:rowOff>
    </xdr:to>
    <xdr:sp macro="" textlink="">
      <xdr:nvSpPr>
        <xdr:cNvPr id="140" name="円/楕円 139"/>
        <xdr:cNvSpPr/>
      </xdr:nvSpPr>
      <xdr:spPr bwMode="auto">
        <a:xfrm>
          <a:off x="2857500" y="667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154729</xdr:rowOff>
    </xdr:from>
    <xdr:ext cx="762000" cy="259045"/>
    <xdr:sp macro="" textlink="">
      <xdr:nvSpPr>
        <xdr:cNvPr id="141" name="テキスト ボックス 140"/>
        <xdr:cNvSpPr txBox="1"/>
      </xdr:nvSpPr>
      <xdr:spPr>
        <a:xfrm>
          <a:off x="2527300" y="67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592,684
565,043
61.95
193,192,858
183,934,509
8,071,349
100,799,550
161,513,719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21742</xdr:rowOff>
    </xdr:from>
    <xdr:to>
      <xdr:col>6</xdr:col>
      <xdr:colOff>511175</xdr:colOff>
      <xdr:row>38</xdr:row>
      <xdr:rowOff>40259</xdr:rowOff>
    </xdr:to>
    <xdr:cxnSp macro="">
      <xdr:nvCxnSpPr>
        <xdr:cNvPr id="63" name="直線コネクタ 62"/>
        <xdr:cNvCxnSpPr/>
      </xdr:nvCxnSpPr>
      <xdr:spPr>
        <a:xfrm>
          <a:off x="3797300" y="6536842"/>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21742</xdr:rowOff>
    </xdr:from>
    <xdr:to>
      <xdr:col>5</xdr:col>
      <xdr:colOff>358775</xdr:colOff>
      <xdr:row>38</xdr:row>
      <xdr:rowOff>49109</xdr:rowOff>
    </xdr:to>
    <xdr:cxnSp macro="">
      <xdr:nvCxnSpPr>
        <xdr:cNvPr id="66" name="直線コネクタ 65"/>
        <xdr:cNvCxnSpPr/>
      </xdr:nvCxnSpPr>
      <xdr:spPr>
        <a:xfrm flipV="1">
          <a:off x="2908300" y="6536842"/>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99107</xdr:rowOff>
    </xdr:from>
    <xdr:to>
      <xdr:col>4</xdr:col>
      <xdr:colOff>155575</xdr:colOff>
      <xdr:row>38</xdr:row>
      <xdr:rowOff>49109</xdr:rowOff>
    </xdr:to>
    <xdr:cxnSp macro="">
      <xdr:nvCxnSpPr>
        <xdr:cNvPr id="69" name="直線コネクタ 68"/>
        <xdr:cNvCxnSpPr/>
      </xdr:nvCxnSpPr>
      <xdr:spPr>
        <a:xfrm>
          <a:off x="2019300" y="6442757"/>
          <a:ext cx="889000" cy="1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19914</xdr:rowOff>
    </xdr:from>
    <xdr:to>
      <xdr:col>2</xdr:col>
      <xdr:colOff>638175</xdr:colOff>
      <xdr:row>37</xdr:row>
      <xdr:rowOff>99107</xdr:rowOff>
    </xdr:to>
    <xdr:cxnSp macro="">
      <xdr:nvCxnSpPr>
        <xdr:cNvPr id="72" name="直線コネクタ 71"/>
        <xdr:cNvCxnSpPr/>
      </xdr:nvCxnSpPr>
      <xdr:spPr>
        <a:xfrm>
          <a:off x="1130300" y="6192114"/>
          <a:ext cx="889000" cy="25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160909</xdr:rowOff>
    </xdr:from>
    <xdr:to>
      <xdr:col>6</xdr:col>
      <xdr:colOff>561975</xdr:colOff>
      <xdr:row>38</xdr:row>
      <xdr:rowOff>91059</xdr:rowOff>
    </xdr:to>
    <xdr:sp macro="" textlink="">
      <xdr:nvSpPr>
        <xdr:cNvPr id="82" name="円/楕円 81"/>
        <xdr:cNvSpPr/>
      </xdr:nvSpPr>
      <xdr:spPr>
        <a:xfrm>
          <a:off x="45847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139336</xdr:rowOff>
    </xdr:from>
    <xdr:ext cx="534377" cy="259045"/>
    <xdr:sp macro="" textlink="">
      <xdr:nvSpPr>
        <xdr:cNvPr id="83" name="人件費該当値テキスト"/>
        <xdr:cNvSpPr txBox="1"/>
      </xdr:nvSpPr>
      <xdr:spPr>
        <a:xfrm>
          <a:off x="4686300" y="64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142392</xdr:rowOff>
    </xdr:from>
    <xdr:to>
      <xdr:col>5</xdr:col>
      <xdr:colOff>409575</xdr:colOff>
      <xdr:row>38</xdr:row>
      <xdr:rowOff>72543</xdr:rowOff>
    </xdr:to>
    <xdr:sp macro="" textlink="">
      <xdr:nvSpPr>
        <xdr:cNvPr id="84" name="円/楕円 83"/>
        <xdr:cNvSpPr/>
      </xdr:nvSpPr>
      <xdr:spPr>
        <a:xfrm>
          <a:off x="3746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63669</xdr:rowOff>
    </xdr:from>
    <xdr:ext cx="534377" cy="259045"/>
    <xdr:sp macro="" textlink="">
      <xdr:nvSpPr>
        <xdr:cNvPr id="85" name="テキスト ボックス 84"/>
        <xdr:cNvSpPr txBox="1"/>
      </xdr:nvSpPr>
      <xdr:spPr>
        <a:xfrm>
          <a:off x="3530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169759</xdr:rowOff>
    </xdr:from>
    <xdr:to>
      <xdr:col>4</xdr:col>
      <xdr:colOff>206375</xdr:colOff>
      <xdr:row>38</xdr:row>
      <xdr:rowOff>99909</xdr:rowOff>
    </xdr:to>
    <xdr:sp macro="" textlink="">
      <xdr:nvSpPr>
        <xdr:cNvPr id="86" name="円/楕円 85"/>
        <xdr:cNvSpPr/>
      </xdr:nvSpPr>
      <xdr:spPr>
        <a:xfrm>
          <a:off x="2857500" y="65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91036</xdr:rowOff>
    </xdr:from>
    <xdr:ext cx="534377" cy="259045"/>
    <xdr:sp macro="" textlink="">
      <xdr:nvSpPr>
        <xdr:cNvPr id="87" name="テキスト ボックス 86"/>
        <xdr:cNvSpPr txBox="1"/>
      </xdr:nvSpPr>
      <xdr:spPr>
        <a:xfrm>
          <a:off x="2641111" y="66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48307</xdr:rowOff>
    </xdr:from>
    <xdr:to>
      <xdr:col>3</xdr:col>
      <xdr:colOff>3175</xdr:colOff>
      <xdr:row>37</xdr:row>
      <xdr:rowOff>149907</xdr:rowOff>
    </xdr:to>
    <xdr:sp macro="" textlink="">
      <xdr:nvSpPr>
        <xdr:cNvPr id="88" name="円/楕円 87"/>
        <xdr:cNvSpPr/>
      </xdr:nvSpPr>
      <xdr:spPr>
        <a:xfrm>
          <a:off x="1968500" y="63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141034</xdr:rowOff>
    </xdr:from>
    <xdr:ext cx="534377" cy="259045"/>
    <xdr:sp macro="" textlink="">
      <xdr:nvSpPr>
        <xdr:cNvPr id="89" name="テキスト ボックス 88"/>
        <xdr:cNvSpPr txBox="1"/>
      </xdr:nvSpPr>
      <xdr:spPr>
        <a:xfrm>
          <a:off x="1752111" y="64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140564</xdr:rowOff>
    </xdr:from>
    <xdr:to>
      <xdr:col>1</xdr:col>
      <xdr:colOff>485775</xdr:colOff>
      <xdr:row>36</xdr:row>
      <xdr:rowOff>70714</xdr:rowOff>
    </xdr:to>
    <xdr:sp macro="" textlink="">
      <xdr:nvSpPr>
        <xdr:cNvPr id="90" name="円/楕円 89"/>
        <xdr:cNvSpPr/>
      </xdr:nvSpPr>
      <xdr:spPr>
        <a:xfrm>
          <a:off x="1079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61841</xdr:rowOff>
    </xdr:from>
    <xdr:ext cx="534377" cy="259045"/>
    <xdr:sp macro="" textlink="">
      <xdr:nvSpPr>
        <xdr:cNvPr id="91" name="テキスト ボックス 90"/>
        <xdr:cNvSpPr txBox="1"/>
      </xdr:nvSpPr>
      <xdr:spPr>
        <a:xfrm>
          <a:off x="863111" y="623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32068</xdr:rowOff>
    </xdr:from>
    <xdr:to>
      <xdr:col>6</xdr:col>
      <xdr:colOff>511175</xdr:colOff>
      <xdr:row>55</xdr:row>
      <xdr:rowOff>45631</xdr:rowOff>
    </xdr:to>
    <xdr:cxnSp macro="">
      <xdr:nvCxnSpPr>
        <xdr:cNvPr id="121" name="直線コネクタ 120"/>
        <xdr:cNvCxnSpPr/>
      </xdr:nvCxnSpPr>
      <xdr:spPr>
        <a:xfrm flipV="1">
          <a:off x="3797300" y="9461818"/>
          <a:ext cx="8382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45631</xdr:rowOff>
    </xdr:from>
    <xdr:to>
      <xdr:col>5</xdr:col>
      <xdr:colOff>358775</xdr:colOff>
      <xdr:row>55</xdr:row>
      <xdr:rowOff>105601</xdr:rowOff>
    </xdr:to>
    <xdr:cxnSp macro="">
      <xdr:nvCxnSpPr>
        <xdr:cNvPr id="124" name="直線コネクタ 123"/>
        <xdr:cNvCxnSpPr/>
      </xdr:nvCxnSpPr>
      <xdr:spPr>
        <a:xfrm flipV="1">
          <a:off x="2908300" y="9475381"/>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105601</xdr:rowOff>
    </xdr:from>
    <xdr:to>
      <xdr:col>4</xdr:col>
      <xdr:colOff>155575</xdr:colOff>
      <xdr:row>55</xdr:row>
      <xdr:rowOff>120155</xdr:rowOff>
    </xdr:to>
    <xdr:cxnSp macro="">
      <xdr:nvCxnSpPr>
        <xdr:cNvPr id="127" name="直線コネクタ 126"/>
        <xdr:cNvCxnSpPr/>
      </xdr:nvCxnSpPr>
      <xdr:spPr>
        <a:xfrm flipV="1">
          <a:off x="2019300" y="9535351"/>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108191</xdr:rowOff>
    </xdr:from>
    <xdr:to>
      <xdr:col>2</xdr:col>
      <xdr:colOff>638175</xdr:colOff>
      <xdr:row>55</xdr:row>
      <xdr:rowOff>120155</xdr:rowOff>
    </xdr:to>
    <xdr:cxnSp macro="">
      <xdr:nvCxnSpPr>
        <xdr:cNvPr id="130" name="直線コネクタ 129"/>
        <xdr:cNvCxnSpPr/>
      </xdr:nvCxnSpPr>
      <xdr:spPr>
        <a:xfrm>
          <a:off x="1130300" y="9366491"/>
          <a:ext cx="889000" cy="18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152718</xdr:rowOff>
    </xdr:from>
    <xdr:to>
      <xdr:col>6</xdr:col>
      <xdr:colOff>561975</xdr:colOff>
      <xdr:row>55</xdr:row>
      <xdr:rowOff>82868</xdr:rowOff>
    </xdr:to>
    <xdr:sp macro="" textlink="">
      <xdr:nvSpPr>
        <xdr:cNvPr id="140" name="円/楕円 139"/>
        <xdr:cNvSpPr/>
      </xdr:nvSpPr>
      <xdr:spPr>
        <a:xfrm>
          <a:off x="4584700" y="94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4145</xdr:rowOff>
    </xdr:from>
    <xdr:ext cx="534377" cy="259045"/>
    <xdr:sp macro="" textlink="">
      <xdr:nvSpPr>
        <xdr:cNvPr id="141" name="物件費該当値テキスト"/>
        <xdr:cNvSpPr txBox="1"/>
      </xdr:nvSpPr>
      <xdr:spPr>
        <a:xfrm>
          <a:off x="4686300" y="92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48,325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166281</xdr:rowOff>
    </xdr:from>
    <xdr:to>
      <xdr:col>5</xdr:col>
      <xdr:colOff>409575</xdr:colOff>
      <xdr:row>55</xdr:row>
      <xdr:rowOff>96431</xdr:rowOff>
    </xdr:to>
    <xdr:sp macro="" textlink="">
      <xdr:nvSpPr>
        <xdr:cNvPr id="142" name="円/楕円 141"/>
        <xdr:cNvSpPr/>
      </xdr:nvSpPr>
      <xdr:spPr>
        <a:xfrm>
          <a:off x="3746500" y="94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112958</xdr:rowOff>
    </xdr:from>
    <xdr:ext cx="534377" cy="259045"/>
    <xdr:sp macro="" textlink="">
      <xdr:nvSpPr>
        <xdr:cNvPr id="143" name="テキスト ボックス 142"/>
        <xdr:cNvSpPr txBox="1"/>
      </xdr:nvSpPr>
      <xdr:spPr>
        <a:xfrm>
          <a:off x="3530111" y="91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54801</xdr:rowOff>
    </xdr:from>
    <xdr:to>
      <xdr:col>4</xdr:col>
      <xdr:colOff>206375</xdr:colOff>
      <xdr:row>55</xdr:row>
      <xdr:rowOff>156401</xdr:rowOff>
    </xdr:to>
    <xdr:sp macro="" textlink="">
      <xdr:nvSpPr>
        <xdr:cNvPr id="144" name="円/楕円 143"/>
        <xdr:cNvSpPr/>
      </xdr:nvSpPr>
      <xdr:spPr>
        <a:xfrm>
          <a:off x="2857500" y="94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1478</xdr:rowOff>
    </xdr:from>
    <xdr:ext cx="534377" cy="259045"/>
    <xdr:sp macro="" textlink="">
      <xdr:nvSpPr>
        <xdr:cNvPr id="145" name="テキスト ボックス 144"/>
        <xdr:cNvSpPr txBox="1"/>
      </xdr:nvSpPr>
      <xdr:spPr>
        <a:xfrm>
          <a:off x="2641111" y="925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69355</xdr:rowOff>
    </xdr:from>
    <xdr:to>
      <xdr:col>3</xdr:col>
      <xdr:colOff>3175</xdr:colOff>
      <xdr:row>55</xdr:row>
      <xdr:rowOff>170955</xdr:rowOff>
    </xdr:to>
    <xdr:sp macro="" textlink="">
      <xdr:nvSpPr>
        <xdr:cNvPr id="146" name="円/楕円 145"/>
        <xdr:cNvSpPr/>
      </xdr:nvSpPr>
      <xdr:spPr>
        <a:xfrm>
          <a:off x="1968500" y="94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16032</xdr:rowOff>
    </xdr:from>
    <xdr:ext cx="534377" cy="259045"/>
    <xdr:sp macro="" textlink="">
      <xdr:nvSpPr>
        <xdr:cNvPr id="147" name="テキスト ボックス 146"/>
        <xdr:cNvSpPr txBox="1"/>
      </xdr:nvSpPr>
      <xdr:spPr>
        <a:xfrm>
          <a:off x="1752111" y="92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57391</xdr:rowOff>
    </xdr:from>
    <xdr:to>
      <xdr:col>1</xdr:col>
      <xdr:colOff>485775</xdr:colOff>
      <xdr:row>54</xdr:row>
      <xdr:rowOff>158991</xdr:rowOff>
    </xdr:to>
    <xdr:sp macro="" textlink="">
      <xdr:nvSpPr>
        <xdr:cNvPr id="148" name="円/楕円 147"/>
        <xdr:cNvSpPr/>
      </xdr:nvSpPr>
      <xdr:spPr>
        <a:xfrm>
          <a:off x="1079500" y="93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4068</xdr:rowOff>
    </xdr:from>
    <xdr:ext cx="534377" cy="259045"/>
    <xdr:sp macro="" textlink="">
      <xdr:nvSpPr>
        <xdr:cNvPr id="149" name="テキスト ボックス 148"/>
        <xdr:cNvSpPr txBox="1"/>
      </xdr:nvSpPr>
      <xdr:spPr>
        <a:xfrm>
          <a:off x="863111" y="90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65633</xdr:rowOff>
    </xdr:from>
    <xdr:to>
      <xdr:col>6</xdr:col>
      <xdr:colOff>511175</xdr:colOff>
      <xdr:row>76</xdr:row>
      <xdr:rowOff>121321</xdr:rowOff>
    </xdr:to>
    <xdr:cxnSp macro="">
      <xdr:nvCxnSpPr>
        <xdr:cNvPr id="176" name="直線コネクタ 175"/>
        <xdr:cNvCxnSpPr/>
      </xdr:nvCxnSpPr>
      <xdr:spPr>
        <a:xfrm flipV="1">
          <a:off x="3797300" y="13095833"/>
          <a:ext cx="838200" cy="5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22613</xdr:rowOff>
    </xdr:from>
    <xdr:ext cx="469744" cy="259045"/>
    <xdr:sp macro="" textlink="">
      <xdr:nvSpPr>
        <xdr:cNvPr id="177" name="維持補修費平均値テキスト"/>
        <xdr:cNvSpPr txBox="1"/>
      </xdr:nvSpPr>
      <xdr:spPr>
        <a:xfrm>
          <a:off x="4686300" y="13052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121321</xdr:rowOff>
    </xdr:from>
    <xdr:to>
      <xdr:col>5</xdr:col>
      <xdr:colOff>358775</xdr:colOff>
      <xdr:row>76</xdr:row>
      <xdr:rowOff>123332</xdr:rowOff>
    </xdr:to>
    <xdr:cxnSp macro="">
      <xdr:nvCxnSpPr>
        <xdr:cNvPr id="179" name="直線コネクタ 178"/>
        <xdr:cNvCxnSpPr/>
      </xdr:nvCxnSpPr>
      <xdr:spPr>
        <a:xfrm flipV="1">
          <a:off x="2908300" y="1315152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120498</xdr:rowOff>
    </xdr:from>
    <xdr:to>
      <xdr:col>4</xdr:col>
      <xdr:colOff>155575</xdr:colOff>
      <xdr:row>76</xdr:row>
      <xdr:rowOff>123332</xdr:rowOff>
    </xdr:to>
    <xdr:cxnSp macro="">
      <xdr:nvCxnSpPr>
        <xdr:cNvPr id="182" name="直線コネクタ 181"/>
        <xdr:cNvCxnSpPr/>
      </xdr:nvCxnSpPr>
      <xdr:spPr>
        <a:xfrm>
          <a:off x="2019300" y="13150698"/>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63165</xdr:rowOff>
    </xdr:from>
    <xdr:to>
      <xdr:col>2</xdr:col>
      <xdr:colOff>638175</xdr:colOff>
      <xdr:row>76</xdr:row>
      <xdr:rowOff>120498</xdr:rowOff>
    </xdr:to>
    <xdr:cxnSp macro="">
      <xdr:nvCxnSpPr>
        <xdr:cNvPr id="185" name="直線コネクタ 184"/>
        <xdr:cNvCxnSpPr/>
      </xdr:nvCxnSpPr>
      <xdr:spPr>
        <a:xfrm>
          <a:off x="1130300" y="13093365"/>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122556</xdr:rowOff>
    </xdr:from>
    <xdr:ext cx="469744" cy="259045"/>
    <xdr:sp macro="" textlink="">
      <xdr:nvSpPr>
        <xdr:cNvPr id="189" name="テキスト ボックス 188"/>
        <xdr:cNvSpPr txBox="1"/>
      </xdr:nvSpPr>
      <xdr:spPr>
        <a:xfrm>
          <a:off x="895427" y="131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14833</xdr:rowOff>
    </xdr:from>
    <xdr:to>
      <xdr:col>6</xdr:col>
      <xdr:colOff>561975</xdr:colOff>
      <xdr:row>76</xdr:row>
      <xdr:rowOff>116433</xdr:rowOff>
    </xdr:to>
    <xdr:sp macro="" textlink="">
      <xdr:nvSpPr>
        <xdr:cNvPr id="195" name="円/楕円 194"/>
        <xdr:cNvSpPr/>
      </xdr:nvSpPr>
      <xdr:spPr>
        <a:xfrm>
          <a:off x="4584700" y="130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37711</xdr:rowOff>
    </xdr:from>
    <xdr:ext cx="469744" cy="259045"/>
    <xdr:sp macro="" textlink="">
      <xdr:nvSpPr>
        <xdr:cNvPr id="196" name="維持補修費該当値テキスト"/>
        <xdr:cNvSpPr txBox="1"/>
      </xdr:nvSpPr>
      <xdr:spPr>
        <a:xfrm>
          <a:off x="4686300" y="1289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70521</xdr:rowOff>
    </xdr:from>
    <xdr:to>
      <xdr:col>5</xdr:col>
      <xdr:colOff>409575</xdr:colOff>
      <xdr:row>77</xdr:row>
      <xdr:rowOff>671</xdr:rowOff>
    </xdr:to>
    <xdr:sp macro="" textlink="">
      <xdr:nvSpPr>
        <xdr:cNvPr id="197" name="円/楕円 196"/>
        <xdr:cNvSpPr/>
      </xdr:nvSpPr>
      <xdr:spPr>
        <a:xfrm>
          <a:off x="3746500" y="131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163248</xdr:rowOff>
    </xdr:from>
    <xdr:ext cx="469744" cy="259045"/>
    <xdr:sp macro="" textlink="">
      <xdr:nvSpPr>
        <xdr:cNvPr id="198" name="テキスト ボックス 197"/>
        <xdr:cNvSpPr txBox="1"/>
      </xdr:nvSpPr>
      <xdr:spPr>
        <a:xfrm>
          <a:off x="3562427" y="1319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72532</xdr:rowOff>
    </xdr:from>
    <xdr:to>
      <xdr:col>4</xdr:col>
      <xdr:colOff>206375</xdr:colOff>
      <xdr:row>77</xdr:row>
      <xdr:rowOff>2682</xdr:rowOff>
    </xdr:to>
    <xdr:sp macro="" textlink="">
      <xdr:nvSpPr>
        <xdr:cNvPr id="199" name="円/楕円 198"/>
        <xdr:cNvSpPr/>
      </xdr:nvSpPr>
      <xdr:spPr>
        <a:xfrm>
          <a:off x="2857500" y="13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165259</xdr:rowOff>
    </xdr:from>
    <xdr:ext cx="469744" cy="259045"/>
    <xdr:sp macro="" textlink="">
      <xdr:nvSpPr>
        <xdr:cNvPr id="200" name="テキスト ボックス 199"/>
        <xdr:cNvSpPr txBox="1"/>
      </xdr:nvSpPr>
      <xdr:spPr>
        <a:xfrm>
          <a:off x="2673427" y="131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69698</xdr:rowOff>
    </xdr:from>
    <xdr:to>
      <xdr:col>3</xdr:col>
      <xdr:colOff>3175</xdr:colOff>
      <xdr:row>76</xdr:row>
      <xdr:rowOff>171298</xdr:rowOff>
    </xdr:to>
    <xdr:sp macro="" textlink="">
      <xdr:nvSpPr>
        <xdr:cNvPr id="201" name="円/楕円 200"/>
        <xdr:cNvSpPr/>
      </xdr:nvSpPr>
      <xdr:spPr>
        <a:xfrm>
          <a:off x="19685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162425</xdr:rowOff>
    </xdr:from>
    <xdr:ext cx="469744" cy="259045"/>
    <xdr:sp macro="" textlink="">
      <xdr:nvSpPr>
        <xdr:cNvPr id="202" name="テキスト ボックス 201"/>
        <xdr:cNvSpPr txBox="1"/>
      </xdr:nvSpPr>
      <xdr:spPr>
        <a:xfrm>
          <a:off x="1784427" y="1319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12365</xdr:rowOff>
    </xdr:from>
    <xdr:to>
      <xdr:col>1</xdr:col>
      <xdr:colOff>485775</xdr:colOff>
      <xdr:row>76</xdr:row>
      <xdr:rowOff>113965</xdr:rowOff>
    </xdr:to>
    <xdr:sp macro="" textlink="">
      <xdr:nvSpPr>
        <xdr:cNvPr id="203" name="円/楕円 202"/>
        <xdr:cNvSpPr/>
      </xdr:nvSpPr>
      <xdr:spPr>
        <a:xfrm>
          <a:off x="1079500" y="130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130491</xdr:rowOff>
    </xdr:from>
    <xdr:ext cx="469744" cy="259045"/>
    <xdr:sp macro="" textlink="">
      <xdr:nvSpPr>
        <xdr:cNvPr id="204" name="テキスト ボックス 203"/>
        <xdr:cNvSpPr txBox="1"/>
      </xdr:nvSpPr>
      <xdr:spPr>
        <a:xfrm>
          <a:off x="895427" y="128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39802</xdr:rowOff>
    </xdr:from>
    <xdr:to>
      <xdr:col>6</xdr:col>
      <xdr:colOff>511175</xdr:colOff>
      <xdr:row>95</xdr:row>
      <xdr:rowOff>96403</xdr:rowOff>
    </xdr:to>
    <xdr:cxnSp macro="">
      <xdr:nvCxnSpPr>
        <xdr:cNvPr id="232" name="直線コネクタ 231"/>
        <xdr:cNvCxnSpPr/>
      </xdr:nvCxnSpPr>
      <xdr:spPr>
        <a:xfrm flipV="1">
          <a:off x="3797300" y="16327552"/>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96403</xdr:rowOff>
    </xdr:from>
    <xdr:to>
      <xdr:col>5</xdr:col>
      <xdr:colOff>358775</xdr:colOff>
      <xdr:row>96</xdr:row>
      <xdr:rowOff>2311</xdr:rowOff>
    </xdr:to>
    <xdr:cxnSp macro="">
      <xdr:nvCxnSpPr>
        <xdr:cNvPr id="235" name="直線コネクタ 234"/>
        <xdr:cNvCxnSpPr/>
      </xdr:nvCxnSpPr>
      <xdr:spPr>
        <a:xfrm flipV="1">
          <a:off x="2908300" y="16384153"/>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2311</xdr:rowOff>
    </xdr:from>
    <xdr:to>
      <xdr:col>4</xdr:col>
      <xdr:colOff>155575</xdr:colOff>
      <xdr:row>96</xdr:row>
      <xdr:rowOff>64971</xdr:rowOff>
    </xdr:to>
    <xdr:cxnSp macro="">
      <xdr:nvCxnSpPr>
        <xdr:cNvPr id="238" name="直線コネクタ 237"/>
        <xdr:cNvCxnSpPr/>
      </xdr:nvCxnSpPr>
      <xdr:spPr>
        <a:xfrm flipV="1">
          <a:off x="2019300" y="16461511"/>
          <a:ext cx="889000" cy="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29514</xdr:rowOff>
    </xdr:from>
    <xdr:to>
      <xdr:col>2</xdr:col>
      <xdr:colOff>638175</xdr:colOff>
      <xdr:row>96</xdr:row>
      <xdr:rowOff>64971</xdr:rowOff>
    </xdr:to>
    <xdr:cxnSp macro="">
      <xdr:nvCxnSpPr>
        <xdr:cNvPr id="241" name="直線コネクタ 240"/>
        <xdr:cNvCxnSpPr/>
      </xdr:nvCxnSpPr>
      <xdr:spPr>
        <a:xfrm>
          <a:off x="1130300" y="16488714"/>
          <a:ext cx="889000" cy="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160452</xdr:rowOff>
    </xdr:from>
    <xdr:to>
      <xdr:col>6</xdr:col>
      <xdr:colOff>561975</xdr:colOff>
      <xdr:row>95</xdr:row>
      <xdr:rowOff>90602</xdr:rowOff>
    </xdr:to>
    <xdr:sp macro="" textlink="">
      <xdr:nvSpPr>
        <xdr:cNvPr id="251" name="円/楕円 250"/>
        <xdr:cNvSpPr/>
      </xdr:nvSpPr>
      <xdr:spPr>
        <a:xfrm>
          <a:off x="4584700" y="162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138879</xdr:rowOff>
    </xdr:from>
    <xdr:ext cx="534377" cy="259045"/>
    <xdr:sp macro="" textlink="">
      <xdr:nvSpPr>
        <xdr:cNvPr id="252" name="扶助費該当値テキスト"/>
        <xdr:cNvSpPr txBox="1"/>
      </xdr:nvSpPr>
      <xdr:spPr>
        <a:xfrm>
          <a:off x="4686300" y="1625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86,870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45603</xdr:rowOff>
    </xdr:from>
    <xdr:to>
      <xdr:col>5</xdr:col>
      <xdr:colOff>409575</xdr:colOff>
      <xdr:row>95</xdr:row>
      <xdr:rowOff>147203</xdr:rowOff>
    </xdr:to>
    <xdr:sp macro="" textlink="">
      <xdr:nvSpPr>
        <xdr:cNvPr id="253" name="円/楕円 252"/>
        <xdr:cNvSpPr/>
      </xdr:nvSpPr>
      <xdr:spPr>
        <a:xfrm>
          <a:off x="3746500" y="163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163730</xdr:rowOff>
    </xdr:from>
    <xdr:ext cx="534377" cy="259045"/>
    <xdr:sp macro="" textlink="">
      <xdr:nvSpPr>
        <xdr:cNvPr id="254" name="テキスト ボックス 253"/>
        <xdr:cNvSpPr txBox="1"/>
      </xdr:nvSpPr>
      <xdr:spPr>
        <a:xfrm>
          <a:off x="3530111" y="161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122961</xdr:rowOff>
    </xdr:from>
    <xdr:to>
      <xdr:col>4</xdr:col>
      <xdr:colOff>206375</xdr:colOff>
      <xdr:row>96</xdr:row>
      <xdr:rowOff>53111</xdr:rowOff>
    </xdr:to>
    <xdr:sp macro="" textlink="">
      <xdr:nvSpPr>
        <xdr:cNvPr id="255" name="円/楕円 254"/>
        <xdr:cNvSpPr/>
      </xdr:nvSpPr>
      <xdr:spPr>
        <a:xfrm>
          <a:off x="2857500" y="1641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69638</xdr:rowOff>
    </xdr:from>
    <xdr:ext cx="534377" cy="259045"/>
    <xdr:sp macro="" textlink="">
      <xdr:nvSpPr>
        <xdr:cNvPr id="256" name="テキスト ボックス 255"/>
        <xdr:cNvSpPr txBox="1"/>
      </xdr:nvSpPr>
      <xdr:spPr>
        <a:xfrm>
          <a:off x="2641111" y="161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14171</xdr:rowOff>
    </xdr:from>
    <xdr:to>
      <xdr:col>3</xdr:col>
      <xdr:colOff>3175</xdr:colOff>
      <xdr:row>96</xdr:row>
      <xdr:rowOff>115771</xdr:rowOff>
    </xdr:to>
    <xdr:sp macro="" textlink="">
      <xdr:nvSpPr>
        <xdr:cNvPr id="257" name="円/楕円 256"/>
        <xdr:cNvSpPr/>
      </xdr:nvSpPr>
      <xdr:spPr>
        <a:xfrm>
          <a:off x="1968500" y="164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132298</xdr:rowOff>
    </xdr:from>
    <xdr:ext cx="534377" cy="259045"/>
    <xdr:sp macro="" textlink="">
      <xdr:nvSpPr>
        <xdr:cNvPr id="258" name="テキスト ボックス 257"/>
        <xdr:cNvSpPr txBox="1"/>
      </xdr:nvSpPr>
      <xdr:spPr>
        <a:xfrm>
          <a:off x="1752111" y="162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150164</xdr:rowOff>
    </xdr:from>
    <xdr:to>
      <xdr:col>1</xdr:col>
      <xdr:colOff>485775</xdr:colOff>
      <xdr:row>96</xdr:row>
      <xdr:rowOff>80314</xdr:rowOff>
    </xdr:to>
    <xdr:sp macro="" textlink="">
      <xdr:nvSpPr>
        <xdr:cNvPr id="259" name="円/楕円 258"/>
        <xdr:cNvSpPr/>
      </xdr:nvSpPr>
      <xdr:spPr>
        <a:xfrm>
          <a:off x="1079500" y="1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96841</xdr:rowOff>
    </xdr:from>
    <xdr:ext cx="534377" cy="259045"/>
    <xdr:sp macro="" textlink="">
      <xdr:nvSpPr>
        <xdr:cNvPr id="260" name="テキスト ボックス 259"/>
        <xdr:cNvSpPr txBox="1"/>
      </xdr:nvSpPr>
      <xdr:spPr>
        <a:xfrm>
          <a:off x="863111" y="162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105029</xdr:rowOff>
    </xdr:from>
    <xdr:to>
      <xdr:col>15</xdr:col>
      <xdr:colOff>180975</xdr:colOff>
      <xdr:row>37</xdr:row>
      <xdr:rowOff>90532</xdr:rowOff>
    </xdr:to>
    <xdr:cxnSp macro="">
      <xdr:nvCxnSpPr>
        <xdr:cNvPr id="289" name="直線コネクタ 288"/>
        <xdr:cNvCxnSpPr/>
      </xdr:nvCxnSpPr>
      <xdr:spPr>
        <a:xfrm>
          <a:off x="9639300" y="6277229"/>
          <a:ext cx="838200" cy="15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41783</xdr:rowOff>
    </xdr:from>
    <xdr:to>
      <xdr:col>14</xdr:col>
      <xdr:colOff>28575</xdr:colOff>
      <xdr:row>36</xdr:row>
      <xdr:rowOff>105029</xdr:rowOff>
    </xdr:to>
    <xdr:cxnSp macro="">
      <xdr:nvCxnSpPr>
        <xdr:cNvPr id="292" name="直線コネクタ 291"/>
        <xdr:cNvCxnSpPr/>
      </xdr:nvCxnSpPr>
      <xdr:spPr>
        <a:xfrm>
          <a:off x="8750300" y="5699633"/>
          <a:ext cx="889000" cy="57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41783</xdr:rowOff>
    </xdr:from>
    <xdr:to>
      <xdr:col>12</xdr:col>
      <xdr:colOff>511175</xdr:colOff>
      <xdr:row>37</xdr:row>
      <xdr:rowOff>161074</xdr:rowOff>
    </xdr:to>
    <xdr:cxnSp macro="">
      <xdr:nvCxnSpPr>
        <xdr:cNvPr id="295" name="直線コネクタ 294"/>
        <xdr:cNvCxnSpPr/>
      </xdr:nvCxnSpPr>
      <xdr:spPr>
        <a:xfrm flipV="1">
          <a:off x="7861300" y="5699633"/>
          <a:ext cx="889000" cy="80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152978</xdr:rowOff>
    </xdr:from>
    <xdr:to>
      <xdr:col>11</xdr:col>
      <xdr:colOff>307975</xdr:colOff>
      <xdr:row>37</xdr:row>
      <xdr:rowOff>161074</xdr:rowOff>
    </xdr:to>
    <xdr:cxnSp macro="">
      <xdr:nvCxnSpPr>
        <xdr:cNvPr id="298" name="直線コネクタ 297"/>
        <xdr:cNvCxnSpPr/>
      </xdr:nvCxnSpPr>
      <xdr:spPr>
        <a:xfrm>
          <a:off x="6972300" y="6496628"/>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39732</xdr:rowOff>
    </xdr:from>
    <xdr:to>
      <xdr:col>15</xdr:col>
      <xdr:colOff>231775</xdr:colOff>
      <xdr:row>37</xdr:row>
      <xdr:rowOff>141332</xdr:rowOff>
    </xdr:to>
    <xdr:sp macro="" textlink="">
      <xdr:nvSpPr>
        <xdr:cNvPr id="308" name="円/楕円 307"/>
        <xdr:cNvSpPr/>
      </xdr:nvSpPr>
      <xdr:spPr>
        <a:xfrm>
          <a:off x="10426700" y="63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126109</xdr:rowOff>
    </xdr:from>
    <xdr:ext cx="534377" cy="259045"/>
    <xdr:sp macro="" textlink="">
      <xdr:nvSpPr>
        <xdr:cNvPr id="309" name="補助費等該当値テキスト"/>
        <xdr:cNvSpPr txBox="1"/>
      </xdr:nvSpPr>
      <xdr:spPr>
        <a:xfrm>
          <a:off x="10528300" y="62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54229</xdr:rowOff>
    </xdr:from>
    <xdr:to>
      <xdr:col>14</xdr:col>
      <xdr:colOff>79375</xdr:colOff>
      <xdr:row>36</xdr:row>
      <xdr:rowOff>155829</xdr:rowOff>
    </xdr:to>
    <xdr:sp macro="" textlink="">
      <xdr:nvSpPr>
        <xdr:cNvPr id="310" name="円/楕円 309"/>
        <xdr:cNvSpPr/>
      </xdr:nvSpPr>
      <xdr:spPr>
        <a:xfrm>
          <a:off x="9588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146956</xdr:rowOff>
    </xdr:from>
    <xdr:ext cx="534377" cy="259045"/>
    <xdr:sp macro="" textlink="">
      <xdr:nvSpPr>
        <xdr:cNvPr id="311" name="テキスト ボックス 310"/>
        <xdr:cNvSpPr txBox="1"/>
      </xdr:nvSpPr>
      <xdr:spPr>
        <a:xfrm>
          <a:off x="9372111" y="63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162433</xdr:rowOff>
    </xdr:from>
    <xdr:to>
      <xdr:col>12</xdr:col>
      <xdr:colOff>561975</xdr:colOff>
      <xdr:row>33</xdr:row>
      <xdr:rowOff>92583</xdr:rowOff>
    </xdr:to>
    <xdr:sp macro="" textlink="">
      <xdr:nvSpPr>
        <xdr:cNvPr id="312" name="円/楕円 311"/>
        <xdr:cNvSpPr/>
      </xdr:nvSpPr>
      <xdr:spPr>
        <a:xfrm>
          <a:off x="8699500" y="56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109110</xdr:rowOff>
    </xdr:from>
    <xdr:ext cx="534377" cy="259045"/>
    <xdr:sp macro="" textlink="">
      <xdr:nvSpPr>
        <xdr:cNvPr id="313" name="テキスト ボックス 312"/>
        <xdr:cNvSpPr txBox="1"/>
      </xdr:nvSpPr>
      <xdr:spPr>
        <a:xfrm>
          <a:off x="8483111" y="54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110274</xdr:rowOff>
    </xdr:from>
    <xdr:to>
      <xdr:col>11</xdr:col>
      <xdr:colOff>358775</xdr:colOff>
      <xdr:row>38</xdr:row>
      <xdr:rowOff>40424</xdr:rowOff>
    </xdr:to>
    <xdr:sp macro="" textlink="">
      <xdr:nvSpPr>
        <xdr:cNvPr id="314" name="円/楕円 313"/>
        <xdr:cNvSpPr/>
      </xdr:nvSpPr>
      <xdr:spPr>
        <a:xfrm>
          <a:off x="7810500" y="64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31551</xdr:rowOff>
    </xdr:from>
    <xdr:ext cx="534377" cy="259045"/>
    <xdr:sp macro="" textlink="">
      <xdr:nvSpPr>
        <xdr:cNvPr id="315" name="テキスト ボックス 314"/>
        <xdr:cNvSpPr txBox="1"/>
      </xdr:nvSpPr>
      <xdr:spPr>
        <a:xfrm>
          <a:off x="7594111" y="65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102178</xdr:rowOff>
    </xdr:from>
    <xdr:to>
      <xdr:col>10</xdr:col>
      <xdr:colOff>155575</xdr:colOff>
      <xdr:row>38</xdr:row>
      <xdr:rowOff>32328</xdr:rowOff>
    </xdr:to>
    <xdr:sp macro="" textlink="">
      <xdr:nvSpPr>
        <xdr:cNvPr id="316" name="円/楕円 315"/>
        <xdr:cNvSpPr/>
      </xdr:nvSpPr>
      <xdr:spPr>
        <a:xfrm>
          <a:off x="6921500" y="64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23454</xdr:rowOff>
    </xdr:from>
    <xdr:ext cx="534377" cy="259045"/>
    <xdr:sp macro="" textlink="">
      <xdr:nvSpPr>
        <xdr:cNvPr id="317" name="テキスト ボックス 316"/>
        <xdr:cNvSpPr txBox="1"/>
      </xdr:nvSpPr>
      <xdr:spPr>
        <a:xfrm>
          <a:off x="6705111" y="653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35801</xdr:rowOff>
    </xdr:from>
    <xdr:to>
      <xdr:col>15</xdr:col>
      <xdr:colOff>180975</xdr:colOff>
      <xdr:row>58</xdr:row>
      <xdr:rowOff>62662</xdr:rowOff>
    </xdr:to>
    <xdr:cxnSp macro="">
      <xdr:nvCxnSpPr>
        <xdr:cNvPr id="345" name="直線コネクタ 344"/>
        <xdr:cNvCxnSpPr/>
      </xdr:nvCxnSpPr>
      <xdr:spPr>
        <a:xfrm flipV="1">
          <a:off x="9639300" y="9979901"/>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153988</xdr:rowOff>
    </xdr:from>
    <xdr:to>
      <xdr:col>14</xdr:col>
      <xdr:colOff>28575</xdr:colOff>
      <xdr:row>58</xdr:row>
      <xdr:rowOff>62662</xdr:rowOff>
    </xdr:to>
    <xdr:cxnSp macro="">
      <xdr:nvCxnSpPr>
        <xdr:cNvPr id="348" name="直線コネクタ 347"/>
        <xdr:cNvCxnSpPr/>
      </xdr:nvCxnSpPr>
      <xdr:spPr>
        <a:xfrm>
          <a:off x="8750300" y="9583738"/>
          <a:ext cx="889000" cy="4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153988</xdr:rowOff>
    </xdr:from>
    <xdr:to>
      <xdr:col>12</xdr:col>
      <xdr:colOff>511175</xdr:colOff>
      <xdr:row>56</xdr:row>
      <xdr:rowOff>149278</xdr:rowOff>
    </xdr:to>
    <xdr:cxnSp macro="">
      <xdr:nvCxnSpPr>
        <xdr:cNvPr id="351" name="直線コネクタ 350"/>
        <xdr:cNvCxnSpPr/>
      </xdr:nvCxnSpPr>
      <xdr:spPr>
        <a:xfrm flipV="1">
          <a:off x="7861300" y="9583738"/>
          <a:ext cx="889000" cy="16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149278</xdr:rowOff>
    </xdr:from>
    <xdr:to>
      <xdr:col>11</xdr:col>
      <xdr:colOff>307975</xdr:colOff>
      <xdr:row>57</xdr:row>
      <xdr:rowOff>37859</xdr:rowOff>
    </xdr:to>
    <xdr:cxnSp macro="">
      <xdr:nvCxnSpPr>
        <xdr:cNvPr id="354" name="直線コネクタ 353"/>
        <xdr:cNvCxnSpPr/>
      </xdr:nvCxnSpPr>
      <xdr:spPr>
        <a:xfrm flipV="1">
          <a:off x="6972300" y="9750478"/>
          <a:ext cx="889000" cy="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156451</xdr:rowOff>
    </xdr:from>
    <xdr:to>
      <xdr:col>15</xdr:col>
      <xdr:colOff>231775</xdr:colOff>
      <xdr:row>58</xdr:row>
      <xdr:rowOff>86601</xdr:rowOff>
    </xdr:to>
    <xdr:sp macro="" textlink="">
      <xdr:nvSpPr>
        <xdr:cNvPr id="364" name="円/楕円 363"/>
        <xdr:cNvSpPr/>
      </xdr:nvSpPr>
      <xdr:spPr>
        <a:xfrm>
          <a:off x="104267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134878</xdr:rowOff>
    </xdr:from>
    <xdr:ext cx="534377" cy="259045"/>
    <xdr:sp macro="" textlink="">
      <xdr:nvSpPr>
        <xdr:cNvPr id="365" name="普通建設事業費該当値テキスト"/>
        <xdr:cNvSpPr txBox="1"/>
      </xdr:nvSpPr>
      <xdr:spPr>
        <a:xfrm>
          <a:off x="10528300" y="99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11862</xdr:rowOff>
    </xdr:from>
    <xdr:to>
      <xdr:col>14</xdr:col>
      <xdr:colOff>79375</xdr:colOff>
      <xdr:row>58</xdr:row>
      <xdr:rowOff>113462</xdr:rowOff>
    </xdr:to>
    <xdr:sp macro="" textlink="">
      <xdr:nvSpPr>
        <xdr:cNvPr id="366" name="円/楕円 365"/>
        <xdr:cNvSpPr/>
      </xdr:nvSpPr>
      <xdr:spPr>
        <a:xfrm>
          <a:off x="9588500" y="99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104589</xdr:rowOff>
    </xdr:from>
    <xdr:ext cx="534377" cy="259045"/>
    <xdr:sp macro="" textlink="">
      <xdr:nvSpPr>
        <xdr:cNvPr id="367" name="テキスト ボックス 366"/>
        <xdr:cNvSpPr txBox="1"/>
      </xdr:nvSpPr>
      <xdr:spPr>
        <a:xfrm>
          <a:off x="9372111" y="1004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103188</xdr:rowOff>
    </xdr:from>
    <xdr:to>
      <xdr:col>12</xdr:col>
      <xdr:colOff>561975</xdr:colOff>
      <xdr:row>56</xdr:row>
      <xdr:rowOff>33338</xdr:rowOff>
    </xdr:to>
    <xdr:sp macro="" textlink="">
      <xdr:nvSpPr>
        <xdr:cNvPr id="368" name="円/楕円 367"/>
        <xdr:cNvSpPr/>
      </xdr:nvSpPr>
      <xdr:spPr>
        <a:xfrm>
          <a:off x="8699500" y="95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49865</xdr:rowOff>
    </xdr:from>
    <xdr:ext cx="534377" cy="259045"/>
    <xdr:sp macro="" textlink="">
      <xdr:nvSpPr>
        <xdr:cNvPr id="369" name="テキスト ボックス 368"/>
        <xdr:cNvSpPr txBox="1"/>
      </xdr:nvSpPr>
      <xdr:spPr>
        <a:xfrm>
          <a:off x="8483111" y="93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98478</xdr:rowOff>
    </xdr:from>
    <xdr:to>
      <xdr:col>11</xdr:col>
      <xdr:colOff>358775</xdr:colOff>
      <xdr:row>57</xdr:row>
      <xdr:rowOff>28628</xdr:rowOff>
    </xdr:to>
    <xdr:sp macro="" textlink="">
      <xdr:nvSpPr>
        <xdr:cNvPr id="370" name="円/楕円 369"/>
        <xdr:cNvSpPr/>
      </xdr:nvSpPr>
      <xdr:spPr>
        <a:xfrm>
          <a:off x="7810500" y="96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19755</xdr:rowOff>
    </xdr:from>
    <xdr:ext cx="534377" cy="259045"/>
    <xdr:sp macro="" textlink="">
      <xdr:nvSpPr>
        <xdr:cNvPr id="371" name="テキスト ボックス 370"/>
        <xdr:cNvSpPr txBox="1"/>
      </xdr:nvSpPr>
      <xdr:spPr>
        <a:xfrm>
          <a:off x="7594111" y="97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158509</xdr:rowOff>
    </xdr:from>
    <xdr:to>
      <xdr:col>10</xdr:col>
      <xdr:colOff>155575</xdr:colOff>
      <xdr:row>57</xdr:row>
      <xdr:rowOff>88659</xdr:rowOff>
    </xdr:to>
    <xdr:sp macro="" textlink="">
      <xdr:nvSpPr>
        <xdr:cNvPr id="372" name="円/楕円 371"/>
        <xdr:cNvSpPr/>
      </xdr:nvSpPr>
      <xdr:spPr>
        <a:xfrm>
          <a:off x="6921500" y="97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79786</xdr:rowOff>
    </xdr:from>
    <xdr:ext cx="534377" cy="259045"/>
    <xdr:sp macro="" textlink="">
      <xdr:nvSpPr>
        <xdr:cNvPr id="373" name="テキスト ボックス 372"/>
        <xdr:cNvSpPr txBox="1"/>
      </xdr:nvSpPr>
      <xdr:spPr>
        <a:xfrm>
          <a:off x="6705111" y="985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7707</xdr:rowOff>
    </xdr:from>
    <xdr:to>
      <xdr:col>15</xdr:col>
      <xdr:colOff>180975</xdr:colOff>
      <xdr:row>77</xdr:row>
      <xdr:rowOff>27206</xdr:rowOff>
    </xdr:to>
    <xdr:cxnSp macro="">
      <xdr:nvCxnSpPr>
        <xdr:cNvPr id="400" name="直線コネクタ 399"/>
        <xdr:cNvCxnSpPr/>
      </xdr:nvCxnSpPr>
      <xdr:spPr>
        <a:xfrm>
          <a:off x="9639300" y="13209357"/>
          <a:ext cx="8382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147856</xdr:rowOff>
    </xdr:from>
    <xdr:to>
      <xdr:col>15</xdr:col>
      <xdr:colOff>231775</xdr:colOff>
      <xdr:row>77</xdr:row>
      <xdr:rowOff>78006</xdr:rowOff>
    </xdr:to>
    <xdr:sp macro="" textlink="">
      <xdr:nvSpPr>
        <xdr:cNvPr id="410" name="円/楕円 409"/>
        <xdr:cNvSpPr/>
      </xdr:nvSpPr>
      <xdr:spPr>
        <a:xfrm>
          <a:off x="104267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126283</xdr:rowOff>
    </xdr:from>
    <xdr:ext cx="534377" cy="259045"/>
    <xdr:sp macro="" textlink="">
      <xdr:nvSpPr>
        <xdr:cNvPr id="411" name="普通建設事業費 （ うち新規整備　）該当値テキスト"/>
        <xdr:cNvSpPr txBox="1"/>
      </xdr:nvSpPr>
      <xdr:spPr>
        <a:xfrm>
          <a:off x="10528300" y="131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128357</xdr:rowOff>
    </xdr:from>
    <xdr:to>
      <xdr:col>14</xdr:col>
      <xdr:colOff>79375</xdr:colOff>
      <xdr:row>77</xdr:row>
      <xdr:rowOff>58507</xdr:rowOff>
    </xdr:to>
    <xdr:sp macro="" textlink="">
      <xdr:nvSpPr>
        <xdr:cNvPr id="412" name="円/楕円 411"/>
        <xdr:cNvSpPr/>
      </xdr:nvSpPr>
      <xdr:spPr>
        <a:xfrm>
          <a:off x="9588500" y="13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49634</xdr:rowOff>
    </xdr:from>
    <xdr:ext cx="534377" cy="259045"/>
    <xdr:sp macro="" textlink="">
      <xdr:nvSpPr>
        <xdr:cNvPr id="413" name="テキスト ボックス 412"/>
        <xdr:cNvSpPr txBox="1"/>
      </xdr:nvSpPr>
      <xdr:spPr>
        <a:xfrm>
          <a:off x="9372111" y="1325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97248</xdr:rowOff>
    </xdr:from>
    <xdr:to>
      <xdr:col>15</xdr:col>
      <xdr:colOff>180975</xdr:colOff>
      <xdr:row>98</xdr:row>
      <xdr:rowOff>24828</xdr:rowOff>
    </xdr:to>
    <xdr:cxnSp macro="">
      <xdr:nvCxnSpPr>
        <xdr:cNvPr id="440" name="直線コネクタ 439"/>
        <xdr:cNvCxnSpPr/>
      </xdr:nvCxnSpPr>
      <xdr:spPr>
        <a:xfrm flipV="1">
          <a:off x="9639300" y="16727898"/>
          <a:ext cx="8382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46448</xdr:rowOff>
    </xdr:from>
    <xdr:to>
      <xdr:col>15</xdr:col>
      <xdr:colOff>231775</xdr:colOff>
      <xdr:row>97</xdr:row>
      <xdr:rowOff>148048</xdr:rowOff>
    </xdr:to>
    <xdr:sp macro="" textlink="">
      <xdr:nvSpPr>
        <xdr:cNvPr id="450" name="円/楕円 449"/>
        <xdr:cNvSpPr/>
      </xdr:nvSpPr>
      <xdr:spPr>
        <a:xfrm>
          <a:off x="10426700" y="1667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24875</xdr:rowOff>
    </xdr:from>
    <xdr:ext cx="469744" cy="259045"/>
    <xdr:sp macro="" textlink="">
      <xdr:nvSpPr>
        <xdr:cNvPr id="451" name="普通建設事業費 （ うち更新整備　）該当値テキスト"/>
        <xdr:cNvSpPr txBox="1"/>
      </xdr:nvSpPr>
      <xdr:spPr>
        <a:xfrm>
          <a:off x="10528300" y="166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145478</xdr:rowOff>
    </xdr:from>
    <xdr:to>
      <xdr:col>14</xdr:col>
      <xdr:colOff>79375</xdr:colOff>
      <xdr:row>98</xdr:row>
      <xdr:rowOff>75628</xdr:rowOff>
    </xdr:to>
    <xdr:sp macro="" textlink="">
      <xdr:nvSpPr>
        <xdr:cNvPr id="452" name="円/楕円 451"/>
        <xdr:cNvSpPr/>
      </xdr:nvSpPr>
      <xdr:spPr>
        <a:xfrm>
          <a:off x="9588500" y="167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66755</xdr:rowOff>
    </xdr:from>
    <xdr:ext cx="469744" cy="259045"/>
    <xdr:sp macro="" textlink="">
      <xdr:nvSpPr>
        <xdr:cNvPr id="453" name="テキスト ボックス 452"/>
        <xdr:cNvSpPr txBox="1"/>
      </xdr:nvSpPr>
      <xdr:spPr>
        <a:xfrm>
          <a:off x="9404427" y="1686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0" name="直線コネクタ 47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3" name="直線コネクタ 48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6" name="直線コネクタ 48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129642</xdr:rowOff>
    </xdr:from>
    <xdr:to>
      <xdr:col>19</xdr:col>
      <xdr:colOff>644525</xdr:colOff>
      <xdr:row>38</xdr:row>
      <xdr:rowOff>139700</xdr:rowOff>
    </xdr:to>
    <xdr:cxnSp macro="">
      <xdr:nvCxnSpPr>
        <xdr:cNvPr id="489" name="直線コネクタ 488"/>
        <xdr:cNvCxnSpPr/>
      </xdr:nvCxnSpPr>
      <xdr:spPr>
        <a:xfrm>
          <a:off x="12814300" y="6644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9" name="円/楕円 49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3" name="円/楕円 50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4" name="テキスト ボックス 50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78842</xdr:rowOff>
    </xdr:from>
    <xdr:to>
      <xdr:col>18</xdr:col>
      <xdr:colOff>492125</xdr:colOff>
      <xdr:row>39</xdr:row>
      <xdr:rowOff>8992</xdr:rowOff>
    </xdr:to>
    <xdr:sp macro="" textlink="">
      <xdr:nvSpPr>
        <xdr:cNvPr id="507" name="円/楕円 506"/>
        <xdr:cNvSpPr/>
      </xdr:nvSpPr>
      <xdr:spPr>
        <a:xfrm>
          <a:off x="1276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119</xdr:rowOff>
    </xdr:from>
    <xdr:ext cx="313932" cy="259045"/>
    <xdr:sp macro="" textlink="">
      <xdr:nvSpPr>
        <xdr:cNvPr id="508" name="テキスト ボックス 507"/>
        <xdr:cNvSpPr txBox="1"/>
      </xdr:nvSpPr>
      <xdr:spPr>
        <a:xfrm>
          <a:off x="12657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26029</xdr:rowOff>
    </xdr:from>
    <xdr:to>
      <xdr:col>23</xdr:col>
      <xdr:colOff>517525</xdr:colOff>
      <xdr:row>76</xdr:row>
      <xdr:rowOff>29648</xdr:rowOff>
    </xdr:to>
    <xdr:cxnSp macro="">
      <xdr:nvCxnSpPr>
        <xdr:cNvPr id="586" name="直線コネクタ 585"/>
        <xdr:cNvCxnSpPr/>
      </xdr:nvCxnSpPr>
      <xdr:spPr>
        <a:xfrm>
          <a:off x="15481300" y="13056229"/>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26029</xdr:rowOff>
    </xdr:from>
    <xdr:to>
      <xdr:col>22</xdr:col>
      <xdr:colOff>365125</xdr:colOff>
      <xdr:row>76</xdr:row>
      <xdr:rowOff>41002</xdr:rowOff>
    </xdr:to>
    <xdr:cxnSp macro="">
      <xdr:nvCxnSpPr>
        <xdr:cNvPr id="589" name="直線コネクタ 588"/>
        <xdr:cNvCxnSpPr/>
      </xdr:nvCxnSpPr>
      <xdr:spPr>
        <a:xfrm flipV="1">
          <a:off x="14592300" y="130562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30792</xdr:rowOff>
    </xdr:from>
    <xdr:to>
      <xdr:col>21</xdr:col>
      <xdr:colOff>161925</xdr:colOff>
      <xdr:row>76</xdr:row>
      <xdr:rowOff>41002</xdr:rowOff>
    </xdr:to>
    <xdr:cxnSp macro="">
      <xdr:nvCxnSpPr>
        <xdr:cNvPr id="592" name="直線コネクタ 591"/>
        <xdr:cNvCxnSpPr/>
      </xdr:nvCxnSpPr>
      <xdr:spPr>
        <a:xfrm>
          <a:off x="13703300" y="1306099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4559</xdr:rowOff>
    </xdr:from>
    <xdr:to>
      <xdr:col>19</xdr:col>
      <xdr:colOff>644525</xdr:colOff>
      <xdr:row>76</xdr:row>
      <xdr:rowOff>30792</xdr:rowOff>
    </xdr:to>
    <xdr:cxnSp macro="">
      <xdr:nvCxnSpPr>
        <xdr:cNvPr id="595" name="直線コネクタ 594"/>
        <xdr:cNvCxnSpPr/>
      </xdr:nvCxnSpPr>
      <xdr:spPr>
        <a:xfrm>
          <a:off x="12814300" y="13034759"/>
          <a:ext cx="889000" cy="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150298</xdr:rowOff>
    </xdr:from>
    <xdr:to>
      <xdr:col>23</xdr:col>
      <xdr:colOff>568325</xdr:colOff>
      <xdr:row>76</xdr:row>
      <xdr:rowOff>80448</xdr:rowOff>
    </xdr:to>
    <xdr:sp macro="" textlink="">
      <xdr:nvSpPr>
        <xdr:cNvPr id="605" name="円/楕円 604"/>
        <xdr:cNvSpPr/>
      </xdr:nvSpPr>
      <xdr:spPr>
        <a:xfrm>
          <a:off x="16268700" y="130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128725</xdr:rowOff>
    </xdr:from>
    <xdr:ext cx="534377" cy="259045"/>
    <xdr:sp macro="" textlink="">
      <xdr:nvSpPr>
        <xdr:cNvPr id="606" name="公債費該当値テキスト"/>
        <xdr:cNvSpPr txBox="1"/>
      </xdr:nvSpPr>
      <xdr:spPr>
        <a:xfrm>
          <a:off x="16370300" y="129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146679</xdr:rowOff>
    </xdr:from>
    <xdr:to>
      <xdr:col>22</xdr:col>
      <xdr:colOff>415925</xdr:colOff>
      <xdr:row>76</xdr:row>
      <xdr:rowOff>76829</xdr:rowOff>
    </xdr:to>
    <xdr:sp macro="" textlink="">
      <xdr:nvSpPr>
        <xdr:cNvPr id="607" name="円/楕円 606"/>
        <xdr:cNvSpPr/>
      </xdr:nvSpPr>
      <xdr:spPr>
        <a:xfrm>
          <a:off x="15430500" y="130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67956</xdr:rowOff>
    </xdr:from>
    <xdr:ext cx="534377" cy="259045"/>
    <xdr:sp macro="" textlink="">
      <xdr:nvSpPr>
        <xdr:cNvPr id="608" name="テキスト ボックス 607"/>
        <xdr:cNvSpPr txBox="1"/>
      </xdr:nvSpPr>
      <xdr:spPr>
        <a:xfrm>
          <a:off x="15214111" y="13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161652</xdr:rowOff>
    </xdr:from>
    <xdr:to>
      <xdr:col>21</xdr:col>
      <xdr:colOff>212725</xdr:colOff>
      <xdr:row>76</xdr:row>
      <xdr:rowOff>91802</xdr:rowOff>
    </xdr:to>
    <xdr:sp macro="" textlink="">
      <xdr:nvSpPr>
        <xdr:cNvPr id="609" name="円/楕円 608"/>
        <xdr:cNvSpPr/>
      </xdr:nvSpPr>
      <xdr:spPr>
        <a:xfrm>
          <a:off x="14541500" y="130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82929</xdr:rowOff>
    </xdr:from>
    <xdr:ext cx="534377" cy="259045"/>
    <xdr:sp macro="" textlink="">
      <xdr:nvSpPr>
        <xdr:cNvPr id="610" name="テキスト ボックス 609"/>
        <xdr:cNvSpPr txBox="1"/>
      </xdr:nvSpPr>
      <xdr:spPr>
        <a:xfrm>
          <a:off x="14325111" y="131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151442</xdr:rowOff>
    </xdr:from>
    <xdr:to>
      <xdr:col>20</xdr:col>
      <xdr:colOff>9525</xdr:colOff>
      <xdr:row>76</xdr:row>
      <xdr:rowOff>81592</xdr:rowOff>
    </xdr:to>
    <xdr:sp macro="" textlink="">
      <xdr:nvSpPr>
        <xdr:cNvPr id="611" name="円/楕円 610"/>
        <xdr:cNvSpPr/>
      </xdr:nvSpPr>
      <xdr:spPr>
        <a:xfrm>
          <a:off x="13652500" y="130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72719</xdr:rowOff>
    </xdr:from>
    <xdr:ext cx="534377" cy="259045"/>
    <xdr:sp macro="" textlink="">
      <xdr:nvSpPr>
        <xdr:cNvPr id="612" name="テキスト ボックス 611"/>
        <xdr:cNvSpPr txBox="1"/>
      </xdr:nvSpPr>
      <xdr:spPr>
        <a:xfrm>
          <a:off x="13436111" y="131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125209</xdr:rowOff>
    </xdr:from>
    <xdr:to>
      <xdr:col>18</xdr:col>
      <xdr:colOff>492125</xdr:colOff>
      <xdr:row>76</xdr:row>
      <xdr:rowOff>55359</xdr:rowOff>
    </xdr:to>
    <xdr:sp macro="" textlink="">
      <xdr:nvSpPr>
        <xdr:cNvPr id="613" name="円/楕円 612"/>
        <xdr:cNvSpPr/>
      </xdr:nvSpPr>
      <xdr:spPr>
        <a:xfrm>
          <a:off x="12763500" y="129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46486</xdr:rowOff>
    </xdr:from>
    <xdr:ext cx="534377" cy="259045"/>
    <xdr:sp macro="" textlink="">
      <xdr:nvSpPr>
        <xdr:cNvPr id="614" name="テキスト ボックス 613"/>
        <xdr:cNvSpPr txBox="1"/>
      </xdr:nvSpPr>
      <xdr:spPr>
        <a:xfrm>
          <a:off x="12547111" y="1307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17856</xdr:rowOff>
    </xdr:from>
    <xdr:to>
      <xdr:col>23</xdr:col>
      <xdr:colOff>517525</xdr:colOff>
      <xdr:row>97</xdr:row>
      <xdr:rowOff>4217</xdr:rowOff>
    </xdr:to>
    <xdr:cxnSp macro="">
      <xdr:nvCxnSpPr>
        <xdr:cNvPr id="643" name="直線コネクタ 642"/>
        <xdr:cNvCxnSpPr/>
      </xdr:nvCxnSpPr>
      <xdr:spPr>
        <a:xfrm flipV="1">
          <a:off x="15481300" y="16305606"/>
          <a:ext cx="838200" cy="3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153530</xdr:rowOff>
    </xdr:from>
    <xdr:to>
      <xdr:col>22</xdr:col>
      <xdr:colOff>365125</xdr:colOff>
      <xdr:row>97</xdr:row>
      <xdr:rowOff>4217</xdr:rowOff>
    </xdr:to>
    <xdr:cxnSp macro="">
      <xdr:nvCxnSpPr>
        <xdr:cNvPr id="646" name="直線コネクタ 645"/>
        <xdr:cNvCxnSpPr/>
      </xdr:nvCxnSpPr>
      <xdr:spPr>
        <a:xfrm>
          <a:off x="14592300" y="16612730"/>
          <a:ext cx="889000" cy="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48" name="テキスト ボックス 647"/>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153530</xdr:rowOff>
    </xdr:from>
    <xdr:to>
      <xdr:col>21</xdr:col>
      <xdr:colOff>161925</xdr:colOff>
      <xdr:row>98</xdr:row>
      <xdr:rowOff>98323</xdr:rowOff>
    </xdr:to>
    <xdr:cxnSp macro="">
      <xdr:nvCxnSpPr>
        <xdr:cNvPr id="649" name="直線コネクタ 648"/>
        <xdr:cNvCxnSpPr/>
      </xdr:nvCxnSpPr>
      <xdr:spPr>
        <a:xfrm flipV="1">
          <a:off x="13703300" y="16612730"/>
          <a:ext cx="889000" cy="2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112649</xdr:rowOff>
    </xdr:from>
    <xdr:to>
      <xdr:col>19</xdr:col>
      <xdr:colOff>644525</xdr:colOff>
      <xdr:row>98</xdr:row>
      <xdr:rowOff>98323</xdr:rowOff>
    </xdr:to>
    <xdr:cxnSp macro="">
      <xdr:nvCxnSpPr>
        <xdr:cNvPr id="652" name="直線コネクタ 651"/>
        <xdr:cNvCxnSpPr/>
      </xdr:nvCxnSpPr>
      <xdr:spPr>
        <a:xfrm>
          <a:off x="12814300" y="16743299"/>
          <a:ext cx="889000" cy="1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138506</xdr:rowOff>
    </xdr:from>
    <xdr:to>
      <xdr:col>23</xdr:col>
      <xdr:colOff>568325</xdr:colOff>
      <xdr:row>95</xdr:row>
      <xdr:rowOff>68656</xdr:rowOff>
    </xdr:to>
    <xdr:sp macro="" textlink="">
      <xdr:nvSpPr>
        <xdr:cNvPr id="662" name="円/楕円 661"/>
        <xdr:cNvSpPr/>
      </xdr:nvSpPr>
      <xdr:spPr>
        <a:xfrm>
          <a:off x="16268700" y="162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161383</xdr:rowOff>
    </xdr:from>
    <xdr:ext cx="534377" cy="259045"/>
    <xdr:sp macro="" textlink="">
      <xdr:nvSpPr>
        <xdr:cNvPr id="663" name="積立金該当値テキスト"/>
        <xdr:cNvSpPr txBox="1"/>
      </xdr:nvSpPr>
      <xdr:spPr>
        <a:xfrm>
          <a:off x="16370300" y="161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124867</xdr:rowOff>
    </xdr:from>
    <xdr:to>
      <xdr:col>22</xdr:col>
      <xdr:colOff>415925</xdr:colOff>
      <xdr:row>97</xdr:row>
      <xdr:rowOff>55017</xdr:rowOff>
    </xdr:to>
    <xdr:sp macro="" textlink="">
      <xdr:nvSpPr>
        <xdr:cNvPr id="664" name="円/楕円 663"/>
        <xdr:cNvSpPr/>
      </xdr:nvSpPr>
      <xdr:spPr>
        <a:xfrm>
          <a:off x="15430500" y="165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71544</xdr:rowOff>
    </xdr:from>
    <xdr:ext cx="534377" cy="259045"/>
    <xdr:sp macro="" textlink="">
      <xdr:nvSpPr>
        <xdr:cNvPr id="665" name="テキスト ボックス 664"/>
        <xdr:cNvSpPr txBox="1"/>
      </xdr:nvSpPr>
      <xdr:spPr>
        <a:xfrm>
          <a:off x="15214111" y="163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102730</xdr:rowOff>
    </xdr:from>
    <xdr:to>
      <xdr:col>21</xdr:col>
      <xdr:colOff>212725</xdr:colOff>
      <xdr:row>97</xdr:row>
      <xdr:rowOff>32880</xdr:rowOff>
    </xdr:to>
    <xdr:sp macro="" textlink="">
      <xdr:nvSpPr>
        <xdr:cNvPr id="666" name="円/楕円 665"/>
        <xdr:cNvSpPr/>
      </xdr:nvSpPr>
      <xdr:spPr>
        <a:xfrm>
          <a:off x="14541500" y="165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49407</xdr:rowOff>
    </xdr:from>
    <xdr:ext cx="534377" cy="259045"/>
    <xdr:sp macro="" textlink="">
      <xdr:nvSpPr>
        <xdr:cNvPr id="667" name="テキスト ボックス 666"/>
        <xdr:cNvSpPr txBox="1"/>
      </xdr:nvSpPr>
      <xdr:spPr>
        <a:xfrm>
          <a:off x="14325111" y="163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47523</xdr:rowOff>
    </xdr:from>
    <xdr:to>
      <xdr:col>20</xdr:col>
      <xdr:colOff>9525</xdr:colOff>
      <xdr:row>98</xdr:row>
      <xdr:rowOff>149123</xdr:rowOff>
    </xdr:to>
    <xdr:sp macro="" textlink="">
      <xdr:nvSpPr>
        <xdr:cNvPr id="668" name="円/楕円 667"/>
        <xdr:cNvSpPr/>
      </xdr:nvSpPr>
      <xdr:spPr>
        <a:xfrm>
          <a:off x="13652500" y="168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140250</xdr:rowOff>
    </xdr:from>
    <xdr:ext cx="469744" cy="259045"/>
    <xdr:sp macro="" textlink="">
      <xdr:nvSpPr>
        <xdr:cNvPr id="669" name="テキスト ボックス 668"/>
        <xdr:cNvSpPr txBox="1"/>
      </xdr:nvSpPr>
      <xdr:spPr>
        <a:xfrm>
          <a:off x="13468427" y="1694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61849</xdr:rowOff>
    </xdr:from>
    <xdr:to>
      <xdr:col>18</xdr:col>
      <xdr:colOff>492125</xdr:colOff>
      <xdr:row>97</xdr:row>
      <xdr:rowOff>163449</xdr:rowOff>
    </xdr:to>
    <xdr:sp macro="" textlink="">
      <xdr:nvSpPr>
        <xdr:cNvPr id="670" name="円/楕円 669"/>
        <xdr:cNvSpPr/>
      </xdr:nvSpPr>
      <xdr:spPr>
        <a:xfrm>
          <a:off x="12763500" y="166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8526</xdr:rowOff>
    </xdr:from>
    <xdr:ext cx="469744" cy="259045"/>
    <xdr:sp macro="" textlink="">
      <xdr:nvSpPr>
        <xdr:cNvPr id="671" name="テキスト ボックス 670"/>
        <xdr:cNvSpPr txBox="1"/>
      </xdr:nvSpPr>
      <xdr:spPr>
        <a:xfrm>
          <a:off x="12579427" y="1646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0" name="直線コネクタ 69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78740</xdr:rowOff>
    </xdr:from>
    <xdr:to>
      <xdr:col>31</xdr:col>
      <xdr:colOff>34925</xdr:colOff>
      <xdr:row>39</xdr:row>
      <xdr:rowOff>44450</xdr:rowOff>
    </xdr:to>
    <xdr:cxnSp macro="">
      <xdr:nvCxnSpPr>
        <xdr:cNvPr id="703" name="直線コネクタ 702"/>
        <xdr:cNvCxnSpPr/>
      </xdr:nvCxnSpPr>
      <xdr:spPr>
        <a:xfrm>
          <a:off x="20434300" y="6593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74396</xdr:rowOff>
    </xdr:from>
    <xdr:to>
      <xdr:col>29</xdr:col>
      <xdr:colOff>517525</xdr:colOff>
      <xdr:row>38</xdr:row>
      <xdr:rowOff>78740</xdr:rowOff>
    </xdr:to>
    <xdr:cxnSp macro="">
      <xdr:nvCxnSpPr>
        <xdr:cNvPr id="706" name="直線コネクタ 705"/>
        <xdr:cNvCxnSpPr/>
      </xdr:nvCxnSpPr>
      <xdr:spPr>
        <a:xfrm>
          <a:off x="19545300" y="658949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69901</xdr:rowOff>
    </xdr:from>
    <xdr:to>
      <xdr:col>28</xdr:col>
      <xdr:colOff>314325</xdr:colOff>
      <xdr:row>38</xdr:row>
      <xdr:rowOff>74396</xdr:rowOff>
    </xdr:to>
    <xdr:cxnSp macro="">
      <xdr:nvCxnSpPr>
        <xdr:cNvPr id="709" name="直線コネクタ 708"/>
        <xdr:cNvCxnSpPr/>
      </xdr:nvCxnSpPr>
      <xdr:spPr>
        <a:xfrm>
          <a:off x="18656300" y="6585001"/>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9" name="円/楕円 71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1" name="円/楕円 72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2" name="テキスト ボックス 72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27940</xdr:rowOff>
    </xdr:from>
    <xdr:to>
      <xdr:col>29</xdr:col>
      <xdr:colOff>568325</xdr:colOff>
      <xdr:row>38</xdr:row>
      <xdr:rowOff>129540</xdr:rowOff>
    </xdr:to>
    <xdr:sp macro="" textlink="">
      <xdr:nvSpPr>
        <xdr:cNvPr id="723" name="円/楕円 722"/>
        <xdr:cNvSpPr/>
      </xdr:nvSpPr>
      <xdr:spPr>
        <a:xfrm>
          <a:off x="20383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146067</xdr:rowOff>
    </xdr:from>
    <xdr:ext cx="469744" cy="259045"/>
    <xdr:sp macro="" textlink="">
      <xdr:nvSpPr>
        <xdr:cNvPr id="724" name="テキスト ボックス 723"/>
        <xdr:cNvSpPr txBox="1"/>
      </xdr:nvSpPr>
      <xdr:spPr>
        <a:xfrm>
          <a:off x="20199427"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23596</xdr:rowOff>
    </xdr:from>
    <xdr:to>
      <xdr:col>28</xdr:col>
      <xdr:colOff>365125</xdr:colOff>
      <xdr:row>38</xdr:row>
      <xdr:rowOff>125196</xdr:rowOff>
    </xdr:to>
    <xdr:sp macro="" textlink="">
      <xdr:nvSpPr>
        <xdr:cNvPr id="725" name="円/楕円 724"/>
        <xdr:cNvSpPr/>
      </xdr:nvSpPr>
      <xdr:spPr>
        <a:xfrm>
          <a:off x="19494500" y="65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141724</xdr:rowOff>
    </xdr:from>
    <xdr:ext cx="469744" cy="259045"/>
    <xdr:sp macro="" textlink="">
      <xdr:nvSpPr>
        <xdr:cNvPr id="726" name="テキスト ボックス 725"/>
        <xdr:cNvSpPr txBox="1"/>
      </xdr:nvSpPr>
      <xdr:spPr>
        <a:xfrm>
          <a:off x="19310427" y="631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19101</xdr:rowOff>
    </xdr:from>
    <xdr:to>
      <xdr:col>27</xdr:col>
      <xdr:colOff>161925</xdr:colOff>
      <xdr:row>38</xdr:row>
      <xdr:rowOff>120701</xdr:rowOff>
    </xdr:to>
    <xdr:sp macro="" textlink="">
      <xdr:nvSpPr>
        <xdr:cNvPr id="727" name="円/楕円 726"/>
        <xdr:cNvSpPr/>
      </xdr:nvSpPr>
      <xdr:spPr>
        <a:xfrm>
          <a:off x="18605500" y="65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137228</xdr:rowOff>
    </xdr:from>
    <xdr:ext cx="469744" cy="259045"/>
    <xdr:sp macro="" textlink="">
      <xdr:nvSpPr>
        <xdr:cNvPr id="728" name="テキスト ボックス 727"/>
        <xdr:cNvSpPr txBox="1"/>
      </xdr:nvSpPr>
      <xdr:spPr>
        <a:xfrm>
          <a:off x="18421427" y="63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125047</xdr:rowOff>
    </xdr:from>
    <xdr:to>
      <xdr:col>32</xdr:col>
      <xdr:colOff>187325</xdr:colOff>
      <xdr:row>58</xdr:row>
      <xdr:rowOff>130145</xdr:rowOff>
    </xdr:to>
    <xdr:cxnSp macro="">
      <xdr:nvCxnSpPr>
        <xdr:cNvPr id="755" name="直線コネクタ 754"/>
        <xdr:cNvCxnSpPr/>
      </xdr:nvCxnSpPr>
      <xdr:spPr>
        <a:xfrm>
          <a:off x="21323300" y="10069147"/>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78481</xdr:rowOff>
    </xdr:from>
    <xdr:to>
      <xdr:col>31</xdr:col>
      <xdr:colOff>34925</xdr:colOff>
      <xdr:row>58</xdr:row>
      <xdr:rowOff>125047</xdr:rowOff>
    </xdr:to>
    <xdr:cxnSp macro="">
      <xdr:nvCxnSpPr>
        <xdr:cNvPr id="758" name="直線コネクタ 757"/>
        <xdr:cNvCxnSpPr/>
      </xdr:nvCxnSpPr>
      <xdr:spPr>
        <a:xfrm>
          <a:off x="20434300" y="10022581"/>
          <a:ext cx="8890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74961</xdr:rowOff>
    </xdr:from>
    <xdr:to>
      <xdr:col>29</xdr:col>
      <xdr:colOff>517525</xdr:colOff>
      <xdr:row>58</xdr:row>
      <xdr:rowOff>78481</xdr:rowOff>
    </xdr:to>
    <xdr:cxnSp macro="">
      <xdr:nvCxnSpPr>
        <xdr:cNvPr id="761" name="直線コネクタ 760"/>
        <xdr:cNvCxnSpPr/>
      </xdr:nvCxnSpPr>
      <xdr:spPr>
        <a:xfrm>
          <a:off x="19545300" y="1001906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68903</xdr:rowOff>
    </xdr:from>
    <xdr:to>
      <xdr:col>28</xdr:col>
      <xdr:colOff>314325</xdr:colOff>
      <xdr:row>58</xdr:row>
      <xdr:rowOff>74961</xdr:rowOff>
    </xdr:to>
    <xdr:cxnSp macro="">
      <xdr:nvCxnSpPr>
        <xdr:cNvPr id="764" name="直線コネクタ 763"/>
        <xdr:cNvCxnSpPr/>
      </xdr:nvCxnSpPr>
      <xdr:spPr>
        <a:xfrm>
          <a:off x="18656300" y="1001300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79345</xdr:rowOff>
    </xdr:from>
    <xdr:to>
      <xdr:col>32</xdr:col>
      <xdr:colOff>238125</xdr:colOff>
      <xdr:row>59</xdr:row>
      <xdr:rowOff>9495</xdr:rowOff>
    </xdr:to>
    <xdr:sp macro="" textlink="">
      <xdr:nvSpPr>
        <xdr:cNvPr id="774" name="円/楕円 773"/>
        <xdr:cNvSpPr/>
      </xdr:nvSpPr>
      <xdr:spPr>
        <a:xfrm>
          <a:off x="22110700" y="100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165722</xdr:rowOff>
    </xdr:from>
    <xdr:ext cx="378565" cy="259045"/>
    <xdr:sp macro="" textlink="">
      <xdr:nvSpPr>
        <xdr:cNvPr id="775" name="貸付金該当値テキスト"/>
        <xdr:cNvSpPr txBox="1"/>
      </xdr:nvSpPr>
      <xdr:spPr>
        <a:xfrm>
          <a:off x="22212300" y="9938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74247</xdr:rowOff>
    </xdr:from>
    <xdr:to>
      <xdr:col>31</xdr:col>
      <xdr:colOff>85725</xdr:colOff>
      <xdr:row>59</xdr:row>
      <xdr:rowOff>4397</xdr:rowOff>
    </xdr:to>
    <xdr:sp macro="" textlink="">
      <xdr:nvSpPr>
        <xdr:cNvPr id="776" name="円/楕円 775"/>
        <xdr:cNvSpPr/>
      </xdr:nvSpPr>
      <xdr:spPr>
        <a:xfrm>
          <a:off x="212725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166974</xdr:rowOff>
    </xdr:from>
    <xdr:ext cx="378565" cy="259045"/>
    <xdr:sp macro="" textlink="">
      <xdr:nvSpPr>
        <xdr:cNvPr id="777" name="テキスト ボックス 776"/>
        <xdr:cNvSpPr txBox="1"/>
      </xdr:nvSpPr>
      <xdr:spPr>
        <a:xfrm>
          <a:off x="21134017" y="10111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27681</xdr:rowOff>
    </xdr:from>
    <xdr:to>
      <xdr:col>29</xdr:col>
      <xdr:colOff>568325</xdr:colOff>
      <xdr:row>58</xdr:row>
      <xdr:rowOff>129281</xdr:rowOff>
    </xdr:to>
    <xdr:sp macro="" textlink="">
      <xdr:nvSpPr>
        <xdr:cNvPr id="778" name="円/楕円 777"/>
        <xdr:cNvSpPr/>
      </xdr:nvSpPr>
      <xdr:spPr>
        <a:xfrm>
          <a:off x="20383500" y="99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120408</xdr:rowOff>
    </xdr:from>
    <xdr:ext cx="469744" cy="259045"/>
    <xdr:sp macro="" textlink="">
      <xdr:nvSpPr>
        <xdr:cNvPr id="779" name="テキスト ボックス 778"/>
        <xdr:cNvSpPr txBox="1"/>
      </xdr:nvSpPr>
      <xdr:spPr>
        <a:xfrm>
          <a:off x="20199427" y="100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24161</xdr:rowOff>
    </xdr:from>
    <xdr:to>
      <xdr:col>28</xdr:col>
      <xdr:colOff>365125</xdr:colOff>
      <xdr:row>58</xdr:row>
      <xdr:rowOff>125761</xdr:rowOff>
    </xdr:to>
    <xdr:sp macro="" textlink="">
      <xdr:nvSpPr>
        <xdr:cNvPr id="780" name="円/楕円 779"/>
        <xdr:cNvSpPr/>
      </xdr:nvSpPr>
      <xdr:spPr>
        <a:xfrm>
          <a:off x="19494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116888</xdr:rowOff>
    </xdr:from>
    <xdr:ext cx="469744" cy="259045"/>
    <xdr:sp macro="" textlink="">
      <xdr:nvSpPr>
        <xdr:cNvPr id="781" name="テキスト ボックス 780"/>
        <xdr:cNvSpPr txBox="1"/>
      </xdr:nvSpPr>
      <xdr:spPr>
        <a:xfrm>
          <a:off x="19310427" y="100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18103</xdr:rowOff>
    </xdr:from>
    <xdr:to>
      <xdr:col>27</xdr:col>
      <xdr:colOff>161925</xdr:colOff>
      <xdr:row>58</xdr:row>
      <xdr:rowOff>119703</xdr:rowOff>
    </xdr:to>
    <xdr:sp macro="" textlink="">
      <xdr:nvSpPr>
        <xdr:cNvPr id="782" name="円/楕円 781"/>
        <xdr:cNvSpPr/>
      </xdr:nvSpPr>
      <xdr:spPr>
        <a:xfrm>
          <a:off x="18605500" y="99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110830</xdr:rowOff>
    </xdr:from>
    <xdr:ext cx="469744" cy="259045"/>
    <xdr:sp macro="" textlink="">
      <xdr:nvSpPr>
        <xdr:cNvPr id="783" name="テキスト ボックス 782"/>
        <xdr:cNvSpPr txBox="1"/>
      </xdr:nvSpPr>
      <xdr:spPr>
        <a:xfrm>
          <a:off x="18421427" y="1005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70114</xdr:rowOff>
    </xdr:from>
    <xdr:to>
      <xdr:col>32</xdr:col>
      <xdr:colOff>187325</xdr:colOff>
      <xdr:row>74</xdr:row>
      <xdr:rowOff>166355</xdr:rowOff>
    </xdr:to>
    <xdr:cxnSp macro="">
      <xdr:nvCxnSpPr>
        <xdr:cNvPr id="811" name="直線コネクタ 810"/>
        <xdr:cNvCxnSpPr/>
      </xdr:nvCxnSpPr>
      <xdr:spPr>
        <a:xfrm flipV="1">
          <a:off x="21323300" y="12757414"/>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2"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166355</xdr:rowOff>
    </xdr:from>
    <xdr:to>
      <xdr:col>31</xdr:col>
      <xdr:colOff>34925</xdr:colOff>
      <xdr:row>75</xdr:row>
      <xdr:rowOff>105181</xdr:rowOff>
    </xdr:to>
    <xdr:cxnSp macro="">
      <xdr:nvCxnSpPr>
        <xdr:cNvPr id="814" name="直線コネクタ 813"/>
        <xdr:cNvCxnSpPr/>
      </xdr:nvCxnSpPr>
      <xdr:spPr>
        <a:xfrm flipV="1">
          <a:off x="20434300" y="12853655"/>
          <a:ext cx="889000" cy="1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105181</xdr:rowOff>
    </xdr:from>
    <xdr:to>
      <xdr:col>29</xdr:col>
      <xdr:colOff>517525</xdr:colOff>
      <xdr:row>76</xdr:row>
      <xdr:rowOff>3180</xdr:rowOff>
    </xdr:to>
    <xdr:cxnSp macro="">
      <xdr:nvCxnSpPr>
        <xdr:cNvPr id="817" name="直線コネクタ 816"/>
        <xdr:cNvCxnSpPr/>
      </xdr:nvCxnSpPr>
      <xdr:spPr>
        <a:xfrm flipV="1">
          <a:off x="19545300" y="12963931"/>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3180</xdr:rowOff>
    </xdr:from>
    <xdr:to>
      <xdr:col>28</xdr:col>
      <xdr:colOff>314325</xdr:colOff>
      <xdr:row>77</xdr:row>
      <xdr:rowOff>119858</xdr:rowOff>
    </xdr:to>
    <xdr:cxnSp macro="">
      <xdr:nvCxnSpPr>
        <xdr:cNvPr id="820" name="直線コネクタ 819"/>
        <xdr:cNvCxnSpPr/>
      </xdr:nvCxnSpPr>
      <xdr:spPr>
        <a:xfrm flipV="1">
          <a:off x="18656300" y="13033380"/>
          <a:ext cx="889000" cy="28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19314</xdr:rowOff>
    </xdr:from>
    <xdr:to>
      <xdr:col>32</xdr:col>
      <xdr:colOff>238125</xdr:colOff>
      <xdr:row>74</xdr:row>
      <xdr:rowOff>120914</xdr:rowOff>
    </xdr:to>
    <xdr:sp macro="" textlink="">
      <xdr:nvSpPr>
        <xdr:cNvPr id="830" name="円/楕円 829"/>
        <xdr:cNvSpPr/>
      </xdr:nvSpPr>
      <xdr:spPr>
        <a:xfrm>
          <a:off x="22110700" y="127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42191</xdr:rowOff>
    </xdr:from>
    <xdr:ext cx="534377" cy="259045"/>
    <xdr:sp macro="" textlink="">
      <xdr:nvSpPr>
        <xdr:cNvPr id="831" name="繰出金該当値テキスト"/>
        <xdr:cNvSpPr txBox="1"/>
      </xdr:nvSpPr>
      <xdr:spPr>
        <a:xfrm>
          <a:off x="22212300" y="1255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36,522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115555</xdr:rowOff>
    </xdr:from>
    <xdr:to>
      <xdr:col>31</xdr:col>
      <xdr:colOff>85725</xdr:colOff>
      <xdr:row>75</xdr:row>
      <xdr:rowOff>45705</xdr:rowOff>
    </xdr:to>
    <xdr:sp macro="" textlink="">
      <xdr:nvSpPr>
        <xdr:cNvPr id="832" name="円/楕円 831"/>
        <xdr:cNvSpPr/>
      </xdr:nvSpPr>
      <xdr:spPr>
        <a:xfrm>
          <a:off x="21272500" y="128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36832</xdr:rowOff>
    </xdr:from>
    <xdr:ext cx="534377" cy="259045"/>
    <xdr:sp macro="" textlink="">
      <xdr:nvSpPr>
        <xdr:cNvPr id="833" name="テキスト ボックス 832"/>
        <xdr:cNvSpPr txBox="1"/>
      </xdr:nvSpPr>
      <xdr:spPr>
        <a:xfrm>
          <a:off x="21056111" y="128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54381</xdr:rowOff>
    </xdr:from>
    <xdr:to>
      <xdr:col>29</xdr:col>
      <xdr:colOff>568325</xdr:colOff>
      <xdr:row>75</xdr:row>
      <xdr:rowOff>155981</xdr:rowOff>
    </xdr:to>
    <xdr:sp macro="" textlink="">
      <xdr:nvSpPr>
        <xdr:cNvPr id="834" name="円/楕円 833"/>
        <xdr:cNvSpPr/>
      </xdr:nvSpPr>
      <xdr:spPr>
        <a:xfrm>
          <a:off x="20383500" y="129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147108</xdr:rowOff>
    </xdr:from>
    <xdr:ext cx="534377" cy="259045"/>
    <xdr:sp macro="" textlink="">
      <xdr:nvSpPr>
        <xdr:cNvPr id="835" name="テキスト ボックス 834"/>
        <xdr:cNvSpPr txBox="1"/>
      </xdr:nvSpPr>
      <xdr:spPr>
        <a:xfrm>
          <a:off x="20167111" y="130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123830</xdr:rowOff>
    </xdr:from>
    <xdr:to>
      <xdr:col>28</xdr:col>
      <xdr:colOff>365125</xdr:colOff>
      <xdr:row>76</xdr:row>
      <xdr:rowOff>53981</xdr:rowOff>
    </xdr:to>
    <xdr:sp macro="" textlink="">
      <xdr:nvSpPr>
        <xdr:cNvPr id="836" name="円/楕円 835"/>
        <xdr:cNvSpPr/>
      </xdr:nvSpPr>
      <xdr:spPr>
        <a:xfrm>
          <a:off x="19494500" y="129825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45107</xdr:rowOff>
    </xdr:from>
    <xdr:ext cx="534377" cy="259045"/>
    <xdr:sp macro="" textlink="">
      <xdr:nvSpPr>
        <xdr:cNvPr id="837" name="テキスト ボックス 836"/>
        <xdr:cNvSpPr txBox="1"/>
      </xdr:nvSpPr>
      <xdr:spPr>
        <a:xfrm>
          <a:off x="19278111" y="130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69058</xdr:rowOff>
    </xdr:from>
    <xdr:to>
      <xdr:col>27</xdr:col>
      <xdr:colOff>161925</xdr:colOff>
      <xdr:row>77</xdr:row>
      <xdr:rowOff>170658</xdr:rowOff>
    </xdr:to>
    <xdr:sp macro="" textlink="">
      <xdr:nvSpPr>
        <xdr:cNvPr id="838" name="円/楕円 837"/>
        <xdr:cNvSpPr/>
      </xdr:nvSpPr>
      <xdr:spPr>
        <a:xfrm>
          <a:off x="18605500" y="132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161785</xdr:rowOff>
    </xdr:from>
    <xdr:ext cx="534377" cy="259045"/>
    <xdr:sp macro="" textlink="">
      <xdr:nvSpPr>
        <xdr:cNvPr id="839" name="テキスト ボックス 838"/>
        <xdr:cNvSpPr txBox="1"/>
      </xdr:nvSpPr>
      <xdr:spPr>
        <a:xfrm>
          <a:off x="18389111" y="133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歳出決算総額は、住民一人当たり約</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310,342</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円となっている。主な構成項目の一つである人件費は、住民一人当たり</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47,045</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円となっており、平成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年以降、減少し続けている。さらに平成</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年度と比較すると</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19.1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減少しており、類似団体と比べても低い水準にある。職員数の大きな増減がないことから人口が増加していることが主な原因である。今後は中核市移行に向け、職員数の増が見込まれることから、住民一人当たりコストは増加することが予想される。また、積立金の住民一人当たりのコストが類似団体と比べ大きく伸びている理由は、平成２７年度から３月議会において減額補正を行い、積立金額を増額したためであ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lang="ja-JP" altLang="ja-JP" sz="1400">
            <a:effectLst/>
            <a:latin typeface="ＭＳ 明朝" panose="02020609040205080304" pitchFamily="17" charset="-128"/>
            <a:ea typeface="ＭＳ 明朝" panose="02020609040205080304" pitchFamily="17" charset="-128"/>
          </a:endParaRPr>
        </a:p>
        <a:p>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592,684
565,043
61.95
193,192,858
183,934,509
8,071,349
100,799,550
161,513,719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11.8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28122</xdr:rowOff>
    </xdr:from>
    <xdr:to>
      <xdr:col>6</xdr:col>
      <xdr:colOff>511175</xdr:colOff>
      <xdr:row>39</xdr:row>
      <xdr:rowOff>35741</xdr:rowOff>
    </xdr:to>
    <xdr:cxnSp macro="">
      <xdr:nvCxnSpPr>
        <xdr:cNvPr id="63" name="直線コネクタ 62"/>
        <xdr:cNvCxnSpPr/>
      </xdr:nvCxnSpPr>
      <xdr:spPr>
        <a:xfrm>
          <a:off x="3797300" y="6714672"/>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170180</xdr:rowOff>
    </xdr:from>
    <xdr:to>
      <xdr:col>5</xdr:col>
      <xdr:colOff>358775</xdr:colOff>
      <xdr:row>39</xdr:row>
      <xdr:rowOff>28122</xdr:rowOff>
    </xdr:to>
    <xdr:cxnSp macro="">
      <xdr:nvCxnSpPr>
        <xdr:cNvPr id="66" name="直線コネクタ 65"/>
        <xdr:cNvCxnSpPr/>
      </xdr:nvCxnSpPr>
      <xdr:spPr>
        <a:xfrm>
          <a:off x="2908300" y="66852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85272</xdr:rowOff>
    </xdr:from>
    <xdr:to>
      <xdr:col>4</xdr:col>
      <xdr:colOff>155575</xdr:colOff>
      <xdr:row>38</xdr:row>
      <xdr:rowOff>170180</xdr:rowOff>
    </xdr:to>
    <xdr:cxnSp macro="">
      <xdr:nvCxnSpPr>
        <xdr:cNvPr id="69" name="直線コネクタ 68"/>
        <xdr:cNvCxnSpPr/>
      </xdr:nvCxnSpPr>
      <xdr:spPr>
        <a:xfrm>
          <a:off x="2019300" y="66003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96157</xdr:rowOff>
    </xdr:from>
    <xdr:to>
      <xdr:col>2</xdr:col>
      <xdr:colOff>638175</xdr:colOff>
      <xdr:row>38</xdr:row>
      <xdr:rowOff>85272</xdr:rowOff>
    </xdr:to>
    <xdr:cxnSp macro="">
      <xdr:nvCxnSpPr>
        <xdr:cNvPr id="72" name="直線コネクタ 71"/>
        <xdr:cNvCxnSpPr/>
      </xdr:nvCxnSpPr>
      <xdr:spPr>
        <a:xfrm>
          <a:off x="1130300" y="6268357"/>
          <a:ext cx="889000" cy="33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76" name="テキスト ボックス 75"/>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156391</xdr:rowOff>
    </xdr:from>
    <xdr:to>
      <xdr:col>6</xdr:col>
      <xdr:colOff>561975</xdr:colOff>
      <xdr:row>39</xdr:row>
      <xdr:rowOff>86541</xdr:rowOff>
    </xdr:to>
    <xdr:sp macro="" textlink="">
      <xdr:nvSpPr>
        <xdr:cNvPr id="82" name="円/楕円 81"/>
        <xdr:cNvSpPr/>
      </xdr:nvSpPr>
      <xdr:spPr>
        <a:xfrm>
          <a:off x="4584700" y="66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71318</xdr:rowOff>
    </xdr:from>
    <xdr:ext cx="469744" cy="259045"/>
    <xdr:sp macro="" textlink="">
      <xdr:nvSpPr>
        <xdr:cNvPr id="83" name="議会費該当値テキスト"/>
        <xdr:cNvSpPr txBox="1"/>
      </xdr:nvSpPr>
      <xdr:spPr>
        <a:xfrm>
          <a:off x="4686300" y="658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148772</xdr:rowOff>
    </xdr:from>
    <xdr:to>
      <xdr:col>5</xdr:col>
      <xdr:colOff>409575</xdr:colOff>
      <xdr:row>39</xdr:row>
      <xdr:rowOff>78922</xdr:rowOff>
    </xdr:to>
    <xdr:sp macro="" textlink="">
      <xdr:nvSpPr>
        <xdr:cNvPr id="84" name="円/楕円 83"/>
        <xdr:cNvSpPr/>
      </xdr:nvSpPr>
      <xdr:spPr>
        <a:xfrm>
          <a:off x="3746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70049</xdr:rowOff>
    </xdr:from>
    <xdr:ext cx="469744" cy="259045"/>
    <xdr:sp macro="" textlink="">
      <xdr:nvSpPr>
        <xdr:cNvPr id="85" name="テキスト ボックス 84"/>
        <xdr:cNvSpPr txBox="1"/>
      </xdr:nvSpPr>
      <xdr:spPr>
        <a:xfrm>
          <a:off x="3562427"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119380</xdr:rowOff>
    </xdr:from>
    <xdr:to>
      <xdr:col>4</xdr:col>
      <xdr:colOff>206375</xdr:colOff>
      <xdr:row>39</xdr:row>
      <xdr:rowOff>49530</xdr:rowOff>
    </xdr:to>
    <xdr:sp macro="" textlink="">
      <xdr:nvSpPr>
        <xdr:cNvPr id="86" name="円/楕円 85"/>
        <xdr:cNvSpPr/>
      </xdr:nvSpPr>
      <xdr:spPr>
        <a:xfrm>
          <a:off x="2857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40657</xdr:rowOff>
    </xdr:from>
    <xdr:ext cx="469744" cy="259045"/>
    <xdr:sp macro="" textlink="">
      <xdr:nvSpPr>
        <xdr:cNvPr id="87" name="テキスト ボックス 86"/>
        <xdr:cNvSpPr txBox="1"/>
      </xdr:nvSpPr>
      <xdr:spPr>
        <a:xfrm>
          <a:off x="2673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34472</xdr:rowOff>
    </xdr:from>
    <xdr:to>
      <xdr:col>3</xdr:col>
      <xdr:colOff>3175</xdr:colOff>
      <xdr:row>38</xdr:row>
      <xdr:rowOff>136072</xdr:rowOff>
    </xdr:to>
    <xdr:sp macro="" textlink="">
      <xdr:nvSpPr>
        <xdr:cNvPr id="88" name="円/楕円 87"/>
        <xdr:cNvSpPr/>
      </xdr:nvSpPr>
      <xdr:spPr>
        <a:xfrm>
          <a:off x="1968500" y="65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127199</xdr:rowOff>
    </xdr:from>
    <xdr:ext cx="469744" cy="259045"/>
    <xdr:sp macro="" textlink="">
      <xdr:nvSpPr>
        <xdr:cNvPr id="89" name="テキスト ボックス 88"/>
        <xdr:cNvSpPr txBox="1"/>
      </xdr:nvSpPr>
      <xdr:spPr>
        <a:xfrm>
          <a:off x="1784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45357</xdr:rowOff>
    </xdr:from>
    <xdr:to>
      <xdr:col>1</xdr:col>
      <xdr:colOff>485775</xdr:colOff>
      <xdr:row>36</xdr:row>
      <xdr:rowOff>146957</xdr:rowOff>
    </xdr:to>
    <xdr:sp macro="" textlink="">
      <xdr:nvSpPr>
        <xdr:cNvPr id="90" name="円/楕円 89"/>
        <xdr:cNvSpPr/>
      </xdr:nvSpPr>
      <xdr:spPr>
        <a:xfrm>
          <a:off x="1079500" y="62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138084</xdr:rowOff>
    </xdr:from>
    <xdr:ext cx="469744" cy="259045"/>
    <xdr:sp macro="" textlink="">
      <xdr:nvSpPr>
        <xdr:cNvPr id="91" name="テキスト ボックス 90"/>
        <xdr:cNvSpPr txBox="1"/>
      </xdr:nvSpPr>
      <xdr:spPr>
        <a:xfrm>
          <a:off x="89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97371</xdr:rowOff>
    </xdr:from>
    <xdr:to>
      <xdr:col>6</xdr:col>
      <xdr:colOff>511175</xdr:colOff>
      <xdr:row>58</xdr:row>
      <xdr:rowOff>157855</xdr:rowOff>
    </xdr:to>
    <xdr:cxnSp macro="">
      <xdr:nvCxnSpPr>
        <xdr:cNvPr id="121" name="直線コネクタ 120"/>
        <xdr:cNvCxnSpPr/>
      </xdr:nvCxnSpPr>
      <xdr:spPr>
        <a:xfrm flipV="1">
          <a:off x="3797300" y="9870021"/>
          <a:ext cx="838200" cy="2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151606</xdr:rowOff>
    </xdr:from>
    <xdr:to>
      <xdr:col>5</xdr:col>
      <xdr:colOff>358775</xdr:colOff>
      <xdr:row>58</xdr:row>
      <xdr:rowOff>157855</xdr:rowOff>
    </xdr:to>
    <xdr:cxnSp macro="">
      <xdr:nvCxnSpPr>
        <xdr:cNvPr id="124" name="直線コネクタ 123"/>
        <xdr:cNvCxnSpPr/>
      </xdr:nvCxnSpPr>
      <xdr:spPr>
        <a:xfrm>
          <a:off x="2908300" y="9238456"/>
          <a:ext cx="889000" cy="86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151606</xdr:rowOff>
    </xdr:from>
    <xdr:to>
      <xdr:col>4</xdr:col>
      <xdr:colOff>155575</xdr:colOff>
      <xdr:row>58</xdr:row>
      <xdr:rowOff>144558</xdr:rowOff>
    </xdr:to>
    <xdr:cxnSp macro="">
      <xdr:nvCxnSpPr>
        <xdr:cNvPr id="127" name="直線コネクタ 126"/>
        <xdr:cNvCxnSpPr/>
      </xdr:nvCxnSpPr>
      <xdr:spPr>
        <a:xfrm flipV="1">
          <a:off x="2019300" y="9238456"/>
          <a:ext cx="889000" cy="85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9" name="テキスト ボックス 128"/>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73482</xdr:rowOff>
    </xdr:from>
    <xdr:to>
      <xdr:col>2</xdr:col>
      <xdr:colOff>638175</xdr:colOff>
      <xdr:row>58</xdr:row>
      <xdr:rowOff>144558</xdr:rowOff>
    </xdr:to>
    <xdr:cxnSp macro="">
      <xdr:nvCxnSpPr>
        <xdr:cNvPr id="130" name="直線コネクタ 129"/>
        <xdr:cNvCxnSpPr/>
      </xdr:nvCxnSpPr>
      <xdr:spPr>
        <a:xfrm>
          <a:off x="1130300" y="9846132"/>
          <a:ext cx="889000" cy="2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46571</xdr:rowOff>
    </xdr:from>
    <xdr:to>
      <xdr:col>6</xdr:col>
      <xdr:colOff>561975</xdr:colOff>
      <xdr:row>57</xdr:row>
      <xdr:rowOff>148171</xdr:rowOff>
    </xdr:to>
    <xdr:sp macro="" textlink="">
      <xdr:nvSpPr>
        <xdr:cNvPr id="140" name="円/楕円 139"/>
        <xdr:cNvSpPr/>
      </xdr:nvSpPr>
      <xdr:spPr>
        <a:xfrm>
          <a:off x="4584700" y="98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24998</xdr:rowOff>
    </xdr:from>
    <xdr:ext cx="534377" cy="259045"/>
    <xdr:sp macro="" textlink="">
      <xdr:nvSpPr>
        <xdr:cNvPr id="141" name="総務費該当値テキスト"/>
        <xdr:cNvSpPr txBox="1"/>
      </xdr:nvSpPr>
      <xdr:spPr>
        <a:xfrm>
          <a:off x="4686300" y="97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107055</xdr:rowOff>
    </xdr:from>
    <xdr:to>
      <xdr:col>5</xdr:col>
      <xdr:colOff>409575</xdr:colOff>
      <xdr:row>59</xdr:row>
      <xdr:rowOff>37205</xdr:rowOff>
    </xdr:to>
    <xdr:sp macro="" textlink="">
      <xdr:nvSpPr>
        <xdr:cNvPr id="142" name="円/楕円 141"/>
        <xdr:cNvSpPr/>
      </xdr:nvSpPr>
      <xdr:spPr>
        <a:xfrm>
          <a:off x="3746500" y="10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28332</xdr:rowOff>
    </xdr:from>
    <xdr:ext cx="534377" cy="259045"/>
    <xdr:sp macro="" textlink="">
      <xdr:nvSpPr>
        <xdr:cNvPr id="143" name="テキスト ボックス 142"/>
        <xdr:cNvSpPr txBox="1"/>
      </xdr:nvSpPr>
      <xdr:spPr>
        <a:xfrm>
          <a:off x="3530111" y="101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100806</xdr:rowOff>
    </xdr:from>
    <xdr:to>
      <xdr:col>4</xdr:col>
      <xdr:colOff>206375</xdr:colOff>
      <xdr:row>54</xdr:row>
      <xdr:rowOff>30956</xdr:rowOff>
    </xdr:to>
    <xdr:sp macro="" textlink="">
      <xdr:nvSpPr>
        <xdr:cNvPr id="144" name="円/楕円 143"/>
        <xdr:cNvSpPr/>
      </xdr:nvSpPr>
      <xdr:spPr>
        <a:xfrm>
          <a:off x="2857500" y="91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47483</xdr:rowOff>
    </xdr:from>
    <xdr:ext cx="534377" cy="259045"/>
    <xdr:sp macro="" textlink="">
      <xdr:nvSpPr>
        <xdr:cNvPr id="145" name="テキスト ボックス 144"/>
        <xdr:cNvSpPr txBox="1"/>
      </xdr:nvSpPr>
      <xdr:spPr>
        <a:xfrm>
          <a:off x="2641111" y="89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93758</xdr:rowOff>
    </xdr:from>
    <xdr:to>
      <xdr:col>3</xdr:col>
      <xdr:colOff>3175</xdr:colOff>
      <xdr:row>59</xdr:row>
      <xdr:rowOff>23908</xdr:rowOff>
    </xdr:to>
    <xdr:sp macro="" textlink="">
      <xdr:nvSpPr>
        <xdr:cNvPr id="146" name="円/楕円 145"/>
        <xdr:cNvSpPr/>
      </xdr:nvSpPr>
      <xdr:spPr>
        <a:xfrm>
          <a:off x="1968500" y="100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15035</xdr:rowOff>
    </xdr:from>
    <xdr:ext cx="534377" cy="259045"/>
    <xdr:sp macro="" textlink="">
      <xdr:nvSpPr>
        <xdr:cNvPr id="147" name="テキスト ボックス 146"/>
        <xdr:cNvSpPr txBox="1"/>
      </xdr:nvSpPr>
      <xdr:spPr>
        <a:xfrm>
          <a:off x="1752111" y="1013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22682</xdr:rowOff>
    </xdr:from>
    <xdr:to>
      <xdr:col>1</xdr:col>
      <xdr:colOff>485775</xdr:colOff>
      <xdr:row>57</xdr:row>
      <xdr:rowOff>124282</xdr:rowOff>
    </xdr:to>
    <xdr:sp macro="" textlink="">
      <xdr:nvSpPr>
        <xdr:cNvPr id="148" name="円/楕円 147"/>
        <xdr:cNvSpPr/>
      </xdr:nvSpPr>
      <xdr:spPr>
        <a:xfrm>
          <a:off x="1079500" y="97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115409</xdr:rowOff>
    </xdr:from>
    <xdr:ext cx="534377" cy="259045"/>
    <xdr:sp macro="" textlink="">
      <xdr:nvSpPr>
        <xdr:cNvPr id="149" name="テキスト ボックス 148"/>
        <xdr:cNvSpPr txBox="1"/>
      </xdr:nvSpPr>
      <xdr:spPr>
        <a:xfrm>
          <a:off x="863111" y="98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34334</xdr:rowOff>
    </xdr:from>
    <xdr:to>
      <xdr:col>6</xdr:col>
      <xdr:colOff>511175</xdr:colOff>
      <xdr:row>75</xdr:row>
      <xdr:rowOff>141891</xdr:rowOff>
    </xdr:to>
    <xdr:cxnSp macro="">
      <xdr:nvCxnSpPr>
        <xdr:cNvPr id="179" name="直線コネクタ 178"/>
        <xdr:cNvCxnSpPr/>
      </xdr:nvCxnSpPr>
      <xdr:spPr>
        <a:xfrm flipV="1">
          <a:off x="3797300" y="12893084"/>
          <a:ext cx="838200" cy="10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141891</xdr:rowOff>
    </xdr:from>
    <xdr:to>
      <xdr:col>5</xdr:col>
      <xdr:colOff>358775</xdr:colOff>
      <xdr:row>76</xdr:row>
      <xdr:rowOff>115430</xdr:rowOff>
    </xdr:to>
    <xdr:cxnSp macro="">
      <xdr:nvCxnSpPr>
        <xdr:cNvPr id="182" name="直線コネクタ 181"/>
        <xdr:cNvCxnSpPr/>
      </xdr:nvCxnSpPr>
      <xdr:spPr>
        <a:xfrm flipV="1">
          <a:off x="2908300" y="13000641"/>
          <a:ext cx="889000" cy="1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115430</xdr:rowOff>
    </xdr:from>
    <xdr:to>
      <xdr:col>4</xdr:col>
      <xdr:colOff>155575</xdr:colOff>
      <xdr:row>77</xdr:row>
      <xdr:rowOff>70320</xdr:rowOff>
    </xdr:to>
    <xdr:cxnSp macro="">
      <xdr:nvCxnSpPr>
        <xdr:cNvPr id="185" name="直線コネクタ 184"/>
        <xdr:cNvCxnSpPr/>
      </xdr:nvCxnSpPr>
      <xdr:spPr>
        <a:xfrm flipV="1">
          <a:off x="2019300" y="13145630"/>
          <a:ext cx="8890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70320</xdr:rowOff>
    </xdr:from>
    <xdr:to>
      <xdr:col>2</xdr:col>
      <xdr:colOff>638175</xdr:colOff>
      <xdr:row>77</xdr:row>
      <xdr:rowOff>100515</xdr:rowOff>
    </xdr:to>
    <xdr:cxnSp macro="">
      <xdr:nvCxnSpPr>
        <xdr:cNvPr id="188" name="直線コネクタ 187"/>
        <xdr:cNvCxnSpPr/>
      </xdr:nvCxnSpPr>
      <xdr:spPr>
        <a:xfrm flipV="1">
          <a:off x="1130300" y="13271970"/>
          <a:ext cx="889000" cy="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154984</xdr:rowOff>
    </xdr:from>
    <xdr:to>
      <xdr:col>6</xdr:col>
      <xdr:colOff>561975</xdr:colOff>
      <xdr:row>75</xdr:row>
      <xdr:rowOff>85134</xdr:rowOff>
    </xdr:to>
    <xdr:sp macro="" textlink="">
      <xdr:nvSpPr>
        <xdr:cNvPr id="198" name="円/楕円 197"/>
        <xdr:cNvSpPr/>
      </xdr:nvSpPr>
      <xdr:spPr>
        <a:xfrm>
          <a:off x="4584700" y="128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133411</xdr:rowOff>
    </xdr:from>
    <xdr:ext cx="599010" cy="259045"/>
    <xdr:sp macro="" textlink="">
      <xdr:nvSpPr>
        <xdr:cNvPr id="199" name="民生費該当値テキスト"/>
        <xdr:cNvSpPr txBox="1"/>
      </xdr:nvSpPr>
      <xdr:spPr>
        <a:xfrm>
          <a:off x="4686300" y="1282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136,531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91091</xdr:rowOff>
    </xdr:from>
    <xdr:to>
      <xdr:col>5</xdr:col>
      <xdr:colOff>409575</xdr:colOff>
      <xdr:row>76</xdr:row>
      <xdr:rowOff>21241</xdr:rowOff>
    </xdr:to>
    <xdr:sp macro="" textlink="">
      <xdr:nvSpPr>
        <xdr:cNvPr id="200" name="円/楕円 199"/>
        <xdr:cNvSpPr/>
      </xdr:nvSpPr>
      <xdr:spPr>
        <a:xfrm>
          <a:off x="3746500" y="129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12368</xdr:rowOff>
    </xdr:from>
    <xdr:ext cx="599010" cy="259045"/>
    <xdr:sp macro="" textlink="">
      <xdr:nvSpPr>
        <xdr:cNvPr id="201" name="テキスト ボックス 200"/>
        <xdr:cNvSpPr txBox="1"/>
      </xdr:nvSpPr>
      <xdr:spPr>
        <a:xfrm>
          <a:off x="3497794" y="1304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64630</xdr:rowOff>
    </xdr:from>
    <xdr:to>
      <xdr:col>4</xdr:col>
      <xdr:colOff>206375</xdr:colOff>
      <xdr:row>76</xdr:row>
      <xdr:rowOff>166230</xdr:rowOff>
    </xdr:to>
    <xdr:sp macro="" textlink="">
      <xdr:nvSpPr>
        <xdr:cNvPr id="202" name="円/楕円 201"/>
        <xdr:cNvSpPr/>
      </xdr:nvSpPr>
      <xdr:spPr>
        <a:xfrm>
          <a:off x="2857500" y="130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157357</xdr:rowOff>
    </xdr:from>
    <xdr:ext cx="599010" cy="259045"/>
    <xdr:sp macro="" textlink="">
      <xdr:nvSpPr>
        <xdr:cNvPr id="203" name="テキスト ボックス 202"/>
        <xdr:cNvSpPr txBox="1"/>
      </xdr:nvSpPr>
      <xdr:spPr>
        <a:xfrm>
          <a:off x="2608794" y="1318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19520</xdr:rowOff>
    </xdr:from>
    <xdr:to>
      <xdr:col>3</xdr:col>
      <xdr:colOff>3175</xdr:colOff>
      <xdr:row>77</xdr:row>
      <xdr:rowOff>121120</xdr:rowOff>
    </xdr:to>
    <xdr:sp macro="" textlink="">
      <xdr:nvSpPr>
        <xdr:cNvPr id="204" name="円/楕円 203"/>
        <xdr:cNvSpPr/>
      </xdr:nvSpPr>
      <xdr:spPr>
        <a:xfrm>
          <a:off x="1968500" y="132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112247</xdr:rowOff>
    </xdr:from>
    <xdr:ext cx="599010" cy="259045"/>
    <xdr:sp macro="" textlink="">
      <xdr:nvSpPr>
        <xdr:cNvPr id="205" name="テキスト ボックス 204"/>
        <xdr:cNvSpPr txBox="1"/>
      </xdr:nvSpPr>
      <xdr:spPr>
        <a:xfrm>
          <a:off x="1719794" y="1331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49715</xdr:rowOff>
    </xdr:from>
    <xdr:to>
      <xdr:col>1</xdr:col>
      <xdr:colOff>485775</xdr:colOff>
      <xdr:row>77</xdr:row>
      <xdr:rowOff>151315</xdr:rowOff>
    </xdr:to>
    <xdr:sp macro="" textlink="">
      <xdr:nvSpPr>
        <xdr:cNvPr id="206" name="円/楕円 205"/>
        <xdr:cNvSpPr/>
      </xdr:nvSpPr>
      <xdr:spPr>
        <a:xfrm>
          <a:off x="1079500" y="132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142442</xdr:rowOff>
    </xdr:from>
    <xdr:ext cx="599010" cy="259045"/>
    <xdr:sp macro="" textlink="">
      <xdr:nvSpPr>
        <xdr:cNvPr id="207" name="テキスト ボックス 206"/>
        <xdr:cNvSpPr txBox="1"/>
      </xdr:nvSpPr>
      <xdr:spPr>
        <a:xfrm>
          <a:off x="830794" y="1334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60114</xdr:rowOff>
    </xdr:from>
    <xdr:to>
      <xdr:col>6</xdr:col>
      <xdr:colOff>511175</xdr:colOff>
      <xdr:row>98</xdr:row>
      <xdr:rowOff>76868</xdr:rowOff>
    </xdr:to>
    <xdr:cxnSp macro="">
      <xdr:nvCxnSpPr>
        <xdr:cNvPr id="239" name="直線コネクタ 238"/>
        <xdr:cNvCxnSpPr/>
      </xdr:nvCxnSpPr>
      <xdr:spPr>
        <a:xfrm>
          <a:off x="3797300" y="16862214"/>
          <a:ext cx="8382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60114</xdr:rowOff>
    </xdr:from>
    <xdr:to>
      <xdr:col>5</xdr:col>
      <xdr:colOff>358775</xdr:colOff>
      <xdr:row>98</xdr:row>
      <xdr:rowOff>146362</xdr:rowOff>
    </xdr:to>
    <xdr:cxnSp macro="">
      <xdr:nvCxnSpPr>
        <xdr:cNvPr id="242" name="直線コネクタ 241"/>
        <xdr:cNvCxnSpPr/>
      </xdr:nvCxnSpPr>
      <xdr:spPr>
        <a:xfrm flipV="1">
          <a:off x="2908300" y="16862214"/>
          <a:ext cx="889000" cy="8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100381</xdr:rowOff>
    </xdr:from>
    <xdr:to>
      <xdr:col>4</xdr:col>
      <xdr:colOff>155575</xdr:colOff>
      <xdr:row>98</xdr:row>
      <xdr:rowOff>146362</xdr:rowOff>
    </xdr:to>
    <xdr:cxnSp macro="">
      <xdr:nvCxnSpPr>
        <xdr:cNvPr id="245" name="直線コネクタ 244"/>
        <xdr:cNvCxnSpPr/>
      </xdr:nvCxnSpPr>
      <xdr:spPr>
        <a:xfrm>
          <a:off x="2019300" y="16731031"/>
          <a:ext cx="889000" cy="2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81668</xdr:rowOff>
    </xdr:from>
    <xdr:to>
      <xdr:col>2</xdr:col>
      <xdr:colOff>638175</xdr:colOff>
      <xdr:row>97</xdr:row>
      <xdr:rowOff>100381</xdr:rowOff>
    </xdr:to>
    <xdr:cxnSp macro="">
      <xdr:nvCxnSpPr>
        <xdr:cNvPr id="248" name="直線コネクタ 247"/>
        <xdr:cNvCxnSpPr/>
      </xdr:nvCxnSpPr>
      <xdr:spPr>
        <a:xfrm>
          <a:off x="1130300" y="16712318"/>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26068</xdr:rowOff>
    </xdr:from>
    <xdr:to>
      <xdr:col>6</xdr:col>
      <xdr:colOff>561975</xdr:colOff>
      <xdr:row>98</xdr:row>
      <xdr:rowOff>127668</xdr:rowOff>
    </xdr:to>
    <xdr:sp macro="" textlink="">
      <xdr:nvSpPr>
        <xdr:cNvPr id="258" name="円/楕円 257"/>
        <xdr:cNvSpPr/>
      </xdr:nvSpPr>
      <xdr:spPr>
        <a:xfrm>
          <a:off x="4584700" y="168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4495</xdr:rowOff>
    </xdr:from>
    <xdr:ext cx="534377" cy="259045"/>
    <xdr:sp macro="" textlink="">
      <xdr:nvSpPr>
        <xdr:cNvPr id="259" name="衛生費該当値テキスト"/>
        <xdr:cNvSpPr txBox="1"/>
      </xdr:nvSpPr>
      <xdr:spPr>
        <a:xfrm>
          <a:off x="4686300" y="168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9314</xdr:rowOff>
    </xdr:from>
    <xdr:to>
      <xdr:col>5</xdr:col>
      <xdr:colOff>409575</xdr:colOff>
      <xdr:row>98</xdr:row>
      <xdr:rowOff>110914</xdr:rowOff>
    </xdr:to>
    <xdr:sp macro="" textlink="">
      <xdr:nvSpPr>
        <xdr:cNvPr id="260" name="円/楕円 259"/>
        <xdr:cNvSpPr/>
      </xdr:nvSpPr>
      <xdr:spPr>
        <a:xfrm>
          <a:off x="3746500" y="168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102041</xdr:rowOff>
    </xdr:from>
    <xdr:ext cx="534377" cy="259045"/>
    <xdr:sp macro="" textlink="">
      <xdr:nvSpPr>
        <xdr:cNvPr id="261" name="テキスト ボックス 260"/>
        <xdr:cNvSpPr txBox="1"/>
      </xdr:nvSpPr>
      <xdr:spPr>
        <a:xfrm>
          <a:off x="3530111" y="1690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95562</xdr:rowOff>
    </xdr:from>
    <xdr:to>
      <xdr:col>4</xdr:col>
      <xdr:colOff>206375</xdr:colOff>
      <xdr:row>99</xdr:row>
      <xdr:rowOff>25712</xdr:rowOff>
    </xdr:to>
    <xdr:sp macro="" textlink="">
      <xdr:nvSpPr>
        <xdr:cNvPr id="262" name="円/楕円 261"/>
        <xdr:cNvSpPr/>
      </xdr:nvSpPr>
      <xdr:spPr>
        <a:xfrm>
          <a:off x="2857500" y="1689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16839</xdr:rowOff>
    </xdr:from>
    <xdr:ext cx="534377" cy="259045"/>
    <xdr:sp macro="" textlink="">
      <xdr:nvSpPr>
        <xdr:cNvPr id="263" name="テキスト ボックス 262"/>
        <xdr:cNvSpPr txBox="1"/>
      </xdr:nvSpPr>
      <xdr:spPr>
        <a:xfrm>
          <a:off x="2641111" y="1699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49581</xdr:rowOff>
    </xdr:from>
    <xdr:to>
      <xdr:col>3</xdr:col>
      <xdr:colOff>3175</xdr:colOff>
      <xdr:row>97</xdr:row>
      <xdr:rowOff>151181</xdr:rowOff>
    </xdr:to>
    <xdr:sp macro="" textlink="">
      <xdr:nvSpPr>
        <xdr:cNvPr id="264" name="円/楕円 263"/>
        <xdr:cNvSpPr/>
      </xdr:nvSpPr>
      <xdr:spPr>
        <a:xfrm>
          <a:off x="1968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167708</xdr:rowOff>
    </xdr:from>
    <xdr:ext cx="534377" cy="259045"/>
    <xdr:sp macro="" textlink="">
      <xdr:nvSpPr>
        <xdr:cNvPr id="265" name="テキスト ボックス 264"/>
        <xdr:cNvSpPr txBox="1"/>
      </xdr:nvSpPr>
      <xdr:spPr>
        <a:xfrm>
          <a:off x="1752111" y="164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30868</xdr:rowOff>
    </xdr:from>
    <xdr:to>
      <xdr:col>1</xdr:col>
      <xdr:colOff>485775</xdr:colOff>
      <xdr:row>97</xdr:row>
      <xdr:rowOff>132468</xdr:rowOff>
    </xdr:to>
    <xdr:sp macro="" textlink="">
      <xdr:nvSpPr>
        <xdr:cNvPr id="266" name="円/楕円 265"/>
        <xdr:cNvSpPr/>
      </xdr:nvSpPr>
      <xdr:spPr>
        <a:xfrm>
          <a:off x="1079500" y="1666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148995</xdr:rowOff>
    </xdr:from>
    <xdr:ext cx="534377" cy="259045"/>
    <xdr:sp macro="" textlink="">
      <xdr:nvSpPr>
        <xdr:cNvPr id="267" name="テキスト ボックス 266"/>
        <xdr:cNvSpPr txBox="1"/>
      </xdr:nvSpPr>
      <xdr:spPr>
        <a:xfrm>
          <a:off x="863111" y="164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100330</xdr:rowOff>
    </xdr:from>
    <xdr:to>
      <xdr:col>15</xdr:col>
      <xdr:colOff>180975</xdr:colOff>
      <xdr:row>38</xdr:row>
      <xdr:rowOff>125222</xdr:rowOff>
    </xdr:to>
    <xdr:cxnSp macro="">
      <xdr:nvCxnSpPr>
        <xdr:cNvPr id="296" name="直線コネクタ 295"/>
        <xdr:cNvCxnSpPr/>
      </xdr:nvCxnSpPr>
      <xdr:spPr>
        <a:xfrm>
          <a:off x="9639300" y="6615430"/>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100330</xdr:rowOff>
    </xdr:from>
    <xdr:to>
      <xdr:col>14</xdr:col>
      <xdr:colOff>28575</xdr:colOff>
      <xdr:row>38</xdr:row>
      <xdr:rowOff>117475</xdr:rowOff>
    </xdr:to>
    <xdr:cxnSp macro="">
      <xdr:nvCxnSpPr>
        <xdr:cNvPr id="299" name="直線コネクタ 298"/>
        <xdr:cNvCxnSpPr/>
      </xdr:nvCxnSpPr>
      <xdr:spPr>
        <a:xfrm flipV="1">
          <a:off x="8750300" y="66154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111252</xdr:rowOff>
    </xdr:from>
    <xdr:to>
      <xdr:col>12</xdr:col>
      <xdr:colOff>511175</xdr:colOff>
      <xdr:row>38</xdr:row>
      <xdr:rowOff>117475</xdr:rowOff>
    </xdr:to>
    <xdr:cxnSp macro="">
      <xdr:nvCxnSpPr>
        <xdr:cNvPr id="302" name="直線コネクタ 301"/>
        <xdr:cNvCxnSpPr/>
      </xdr:nvCxnSpPr>
      <xdr:spPr>
        <a:xfrm>
          <a:off x="7861300" y="662635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39243</xdr:rowOff>
    </xdr:from>
    <xdr:to>
      <xdr:col>11</xdr:col>
      <xdr:colOff>307975</xdr:colOff>
      <xdr:row>38</xdr:row>
      <xdr:rowOff>111252</xdr:rowOff>
    </xdr:to>
    <xdr:cxnSp macro="">
      <xdr:nvCxnSpPr>
        <xdr:cNvPr id="305" name="直線コネクタ 304"/>
        <xdr:cNvCxnSpPr/>
      </xdr:nvCxnSpPr>
      <xdr:spPr>
        <a:xfrm>
          <a:off x="6972300" y="6554343"/>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74422</xdr:rowOff>
    </xdr:from>
    <xdr:to>
      <xdr:col>15</xdr:col>
      <xdr:colOff>231775</xdr:colOff>
      <xdr:row>39</xdr:row>
      <xdr:rowOff>4572</xdr:rowOff>
    </xdr:to>
    <xdr:sp macro="" textlink="">
      <xdr:nvSpPr>
        <xdr:cNvPr id="315" name="円/楕円 314"/>
        <xdr:cNvSpPr/>
      </xdr:nvSpPr>
      <xdr:spPr>
        <a:xfrm>
          <a:off x="104267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160799</xdr:rowOff>
    </xdr:from>
    <xdr:ext cx="378565" cy="259045"/>
    <xdr:sp macro="" textlink="">
      <xdr:nvSpPr>
        <xdr:cNvPr id="316" name="労働費該当値テキスト"/>
        <xdr:cNvSpPr txBox="1"/>
      </xdr:nvSpPr>
      <xdr:spPr>
        <a:xfrm>
          <a:off x="10528300" y="6504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49530</xdr:rowOff>
    </xdr:from>
    <xdr:to>
      <xdr:col>14</xdr:col>
      <xdr:colOff>79375</xdr:colOff>
      <xdr:row>38</xdr:row>
      <xdr:rowOff>151130</xdr:rowOff>
    </xdr:to>
    <xdr:sp macro="" textlink="">
      <xdr:nvSpPr>
        <xdr:cNvPr id="317" name="円/楕円 316"/>
        <xdr:cNvSpPr/>
      </xdr:nvSpPr>
      <xdr:spPr>
        <a:xfrm>
          <a:off x="9588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142257</xdr:rowOff>
    </xdr:from>
    <xdr:ext cx="378565" cy="259045"/>
    <xdr:sp macro="" textlink="">
      <xdr:nvSpPr>
        <xdr:cNvPr id="318" name="テキスト ボックス 317"/>
        <xdr:cNvSpPr txBox="1"/>
      </xdr:nvSpPr>
      <xdr:spPr>
        <a:xfrm>
          <a:off x="9450017" y="6657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66675</xdr:rowOff>
    </xdr:from>
    <xdr:to>
      <xdr:col>12</xdr:col>
      <xdr:colOff>561975</xdr:colOff>
      <xdr:row>38</xdr:row>
      <xdr:rowOff>168275</xdr:rowOff>
    </xdr:to>
    <xdr:sp macro="" textlink="">
      <xdr:nvSpPr>
        <xdr:cNvPr id="319" name="円/楕円 318"/>
        <xdr:cNvSpPr/>
      </xdr:nvSpPr>
      <xdr:spPr>
        <a:xfrm>
          <a:off x="8699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159402</xdr:rowOff>
    </xdr:from>
    <xdr:ext cx="378565" cy="259045"/>
    <xdr:sp macro="" textlink="">
      <xdr:nvSpPr>
        <xdr:cNvPr id="320" name="テキスト ボックス 319"/>
        <xdr:cNvSpPr txBox="1"/>
      </xdr:nvSpPr>
      <xdr:spPr>
        <a:xfrm>
          <a:off x="8561017" y="6674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60452</xdr:rowOff>
    </xdr:from>
    <xdr:to>
      <xdr:col>11</xdr:col>
      <xdr:colOff>358775</xdr:colOff>
      <xdr:row>38</xdr:row>
      <xdr:rowOff>162052</xdr:rowOff>
    </xdr:to>
    <xdr:sp macro="" textlink="">
      <xdr:nvSpPr>
        <xdr:cNvPr id="321" name="円/楕円 320"/>
        <xdr:cNvSpPr/>
      </xdr:nvSpPr>
      <xdr:spPr>
        <a:xfrm>
          <a:off x="7810500" y="65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153179</xdr:rowOff>
    </xdr:from>
    <xdr:ext cx="378565" cy="259045"/>
    <xdr:sp macro="" textlink="">
      <xdr:nvSpPr>
        <xdr:cNvPr id="322" name="テキスト ボックス 321"/>
        <xdr:cNvSpPr txBox="1"/>
      </xdr:nvSpPr>
      <xdr:spPr>
        <a:xfrm>
          <a:off x="7672017" y="6668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159893</xdr:rowOff>
    </xdr:from>
    <xdr:to>
      <xdr:col>10</xdr:col>
      <xdr:colOff>155575</xdr:colOff>
      <xdr:row>38</xdr:row>
      <xdr:rowOff>90043</xdr:rowOff>
    </xdr:to>
    <xdr:sp macro="" textlink="">
      <xdr:nvSpPr>
        <xdr:cNvPr id="323" name="円/楕円 322"/>
        <xdr:cNvSpPr/>
      </xdr:nvSpPr>
      <xdr:spPr>
        <a:xfrm>
          <a:off x="6921500" y="65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81170</xdr:rowOff>
    </xdr:from>
    <xdr:ext cx="469744" cy="259045"/>
    <xdr:sp macro="" textlink="">
      <xdr:nvSpPr>
        <xdr:cNvPr id="324" name="テキスト ボックス 323"/>
        <xdr:cNvSpPr txBox="1"/>
      </xdr:nvSpPr>
      <xdr:spPr>
        <a:xfrm>
          <a:off x="6737427" y="65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81087</xdr:rowOff>
    </xdr:from>
    <xdr:to>
      <xdr:col>15</xdr:col>
      <xdr:colOff>180975</xdr:colOff>
      <xdr:row>58</xdr:row>
      <xdr:rowOff>84287</xdr:rowOff>
    </xdr:to>
    <xdr:cxnSp macro="">
      <xdr:nvCxnSpPr>
        <xdr:cNvPr id="351" name="直線コネクタ 350"/>
        <xdr:cNvCxnSpPr/>
      </xdr:nvCxnSpPr>
      <xdr:spPr>
        <a:xfrm>
          <a:off x="9639300" y="1002518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79578</xdr:rowOff>
    </xdr:from>
    <xdr:to>
      <xdr:col>14</xdr:col>
      <xdr:colOff>28575</xdr:colOff>
      <xdr:row>58</xdr:row>
      <xdr:rowOff>81087</xdr:rowOff>
    </xdr:to>
    <xdr:cxnSp macro="">
      <xdr:nvCxnSpPr>
        <xdr:cNvPr id="354" name="直線コネクタ 353"/>
        <xdr:cNvCxnSpPr/>
      </xdr:nvCxnSpPr>
      <xdr:spPr>
        <a:xfrm>
          <a:off x="8750300" y="1002367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79578</xdr:rowOff>
    </xdr:from>
    <xdr:to>
      <xdr:col>12</xdr:col>
      <xdr:colOff>511175</xdr:colOff>
      <xdr:row>58</xdr:row>
      <xdr:rowOff>82276</xdr:rowOff>
    </xdr:to>
    <xdr:cxnSp macro="">
      <xdr:nvCxnSpPr>
        <xdr:cNvPr id="357" name="直線コネクタ 356"/>
        <xdr:cNvCxnSpPr/>
      </xdr:nvCxnSpPr>
      <xdr:spPr>
        <a:xfrm flipV="1">
          <a:off x="7861300" y="1002367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74092</xdr:rowOff>
    </xdr:from>
    <xdr:to>
      <xdr:col>11</xdr:col>
      <xdr:colOff>307975</xdr:colOff>
      <xdr:row>58</xdr:row>
      <xdr:rowOff>82276</xdr:rowOff>
    </xdr:to>
    <xdr:cxnSp macro="">
      <xdr:nvCxnSpPr>
        <xdr:cNvPr id="360" name="直線コネクタ 359"/>
        <xdr:cNvCxnSpPr/>
      </xdr:nvCxnSpPr>
      <xdr:spPr>
        <a:xfrm>
          <a:off x="6972300" y="10018192"/>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33487</xdr:rowOff>
    </xdr:from>
    <xdr:to>
      <xdr:col>15</xdr:col>
      <xdr:colOff>231775</xdr:colOff>
      <xdr:row>58</xdr:row>
      <xdr:rowOff>135087</xdr:rowOff>
    </xdr:to>
    <xdr:sp macro="" textlink="">
      <xdr:nvSpPr>
        <xdr:cNvPr id="370" name="円/楕円 369"/>
        <xdr:cNvSpPr/>
      </xdr:nvSpPr>
      <xdr:spPr>
        <a:xfrm>
          <a:off x="104267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119864</xdr:rowOff>
    </xdr:from>
    <xdr:ext cx="469744" cy="259045"/>
    <xdr:sp macro="" textlink="">
      <xdr:nvSpPr>
        <xdr:cNvPr id="371" name="農林水産業費該当値テキスト"/>
        <xdr:cNvSpPr txBox="1"/>
      </xdr:nvSpPr>
      <xdr:spPr>
        <a:xfrm>
          <a:off x="10528300" y="98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30287</xdr:rowOff>
    </xdr:from>
    <xdr:to>
      <xdr:col>14</xdr:col>
      <xdr:colOff>79375</xdr:colOff>
      <xdr:row>58</xdr:row>
      <xdr:rowOff>131887</xdr:rowOff>
    </xdr:to>
    <xdr:sp macro="" textlink="">
      <xdr:nvSpPr>
        <xdr:cNvPr id="372" name="円/楕円 371"/>
        <xdr:cNvSpPr/>
      </xdr:nvSpPr>
      <xdr:spPr>
        <a:xfrm>
          <a:off x="9588500" y="99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123014</xdr:rowOff>
    </xdr:from>
    <xdr:ext cx="469744" cy="259045"/>
    <xdr:sp macro="" textlink="">
      <xdr:nvSpPr>
        <xdr:cNvPr id="373" name="テキスト ボックス 372"/>
        <xdr:cNvSpPr txBox="1"/>
      </xdr:nvSpPr>
      <xdr:spPr>
        <a:xfrm>
          <a:off x="9404427" y="1006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28778</xdr:rowOff>
    </xdr:from>
    <xdr:to>
      <xdr:col>12</xdr:col>
      <xdr:colOff>561975</xdr:colOff>
      <xdr:row>58</xdr:row>
      <xdr:rowOff>130378</xdr:rowOff>
    </xdr:to>
    <xdr:sp macro="" textlink="">
      <xdr:nvSpPr>
        <xdr:cNvPr id="374" name="円/楕円 373"/>
        <xdr:cNvSpPr/>
      </xdr:nvSpPr>
      <xdr:spPr>
        <a:xfrm>
          <a:off x="8699500" y="99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121505</xdr:rowOff>
    </xdr:from>
    <xdr:ext cx="469744" cy="259045"/>
    <xdr:sp macro="" textlink="">
      <xdr:nvSpPr>
        <xdr:cNvPr id="375" name="テキスト ボックス 374"/>
        <xdr:cNvSpPr txBox="1"/>
      </xdr:nvSpPr>
      <xdr:spPr>
        <a:xfrm>
          <a:off x="8515427" y="1006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31476</xdr:rowOff>
    </xdr:from>
    <xdr:to>
      <xdr:col>11</xdr:col>
      <xdr:colOff>358775</xdr:colOff>
      <xdr:row>58</xdr:row>
      <xdr:rowOff>133076</xdr:rowOff>
    </xdr:to>
    <xdr:sp macro="" textlink="">
      <xdr:nvSpPr>
        <xdr:cNvPr id="376" name="円/楕円 375"/>
        <xdr:cNvSpPr/>
      </xdr:nvSpPr>
      <xdr:spPr>
        <a:xfrm>
          <a:off x="7810500" y="99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124203</xdr:rowOff>
    </xdr:from>
    <xdr:ext cx="469744" cy="259045"/>
    <xdr:sp macro="" textlink="">
      <xdr:nvSpPr>
        <xdr:cNvPr id="377" name="テキスト ボックス 376"/>
        <xdr:cNvSpPr txBox="1"/>
      </xdr:nvSpPr>
      <xdr:spPr>
        <a:xfrm>
          <a:off x="7626427" y="1006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23292</xdr:rowOff>
    </xdr:from>
    <xdr:to>
      <xdr:col>10</xdr:col>
      <xdr:colOff>155575</xdr:colOff>
      <xdr:row>58</xdr:row>
      <xdr:rowOff>124892</xdr:rowOff>
    </xdr:to>
    <xdr:sp macro="" textlink="">
      <xdr:nvSpPr>
        <xdr:cNvPr id="378" name="円/楕円 377"/>
        <xdr:cNvSpPr/>
      </xdr:nvSpPr>
      <xdr:spPr>
        <a:xfrm>
          <a:off x="6921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116019</xdr:rowOff>
    </xdr:from>
    <xdr:ext cx="469744" cy="259045"/>
    <xdr:sp macro="" textlink="">
      <xdr:nvSpPr>
        <xdr:cNvPr id="379" name="テキスト ボックス 378"/>
        <xdr:cNvSpPr txBox="1"/>
      </xdr:nvSpPr>
      <xdr:spPr>
        <a:xfrm>
          <a:off x="6737427"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89247</xdr:rowOff>
    </xdr:from>
    <xdr:to>
      <xdr:col>15</xdr:col>
      <xdr:colOff>180975</xdr:colOff>
      <xdr:row>78</xdr:row>
      <xdr:rowOff>109342</xdr:rowOff>
    </xdr:to>
    <xdr:cxnSp macro="">
      <xdr:nvCxnSpPr>
        <xdr:cNvPr id="406" name="直線コネクタ 405"/>
        <xdr:cNvCxnSpPr/>
      </xdr:nvCxnSpPr>
      <xdr:spPr>
        <a:xfrm flipV="1">
          <a:off x="9639300" y="13462347"/>
          <a:ext cx="8382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109342</xdr:rowOff>
    </xdr:from>
    <xdr:to>
      <xdr:col>14</xdr:col>
      <xdr:colOff>28575</xdr:colOff>
      <xdr:row>78</xdr:row>
      <xdr:rowOff>112314</xdr:rowOff>
    </xdr:to>
    <xdr:cxnSp macro="">
      <xdr:nvCxnSpPr>
        <xdr:cNvPr id="409" name="直線コネクタ 408"/>
        <xdr:cNvCxnSpPr/>
      </xdr:nvCxnSpPr>
      <xdr:spPr>
        <a:xfrm flipV="1">
          <a:off x="8750300" y="1348244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109525</xdr:rowOff>
    </xdr:from>
    <xdr:to>
      <xdr:col>12</xdr:col>
      <xdr:colOff>511175</xdr:colOff>
      <xdr:row>78</xdr:row>
      <xdr:rowOff>112314</xdr:rowOff>
    </xdr:to>
    <xdr:cxnSp macro="">
      <xdr:nvCxnSpPr>
        <xdr:cNvPr id="412" name="直線コネクタ 411"/>
        <xdr:cNvCxnSpPr/>
      </xdr:nvCxnSpPr>
      <xdr:spPr>
        <a:xfrm>
          <a:off x="7861300" y="1348262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105502</xdr:rowOff>
    </xdr:from>
    <xdr:to>
      <xdr:col>11</xdr:col>
      <xdr:colOff>307975</xdr:colOff>
      <xdr:row>78</xdr:row>
      <xdr:rowOff>109525</xdr:rowOff>
    </xdr:to>
    <xdr:cxnSp macro="">
      <xdr:nvCxnSpPr>
        <xdr:cNvPr id="415" name="直線コネクタ 414"/>
        <xdr:cNvCxnSpPr/>
      </xdr:nvCxnSpPr>
      <xdr:spPr>
        <a:xfrm>
          <a:off x="6972300" y="1347860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38447</xdr:rowOff>
    </xdr:from>
    <xdr:to>
      <xdr:col>15</xdr:col>
      <xdr:colOff>231775</xdr:colOff>
      <xdr:row>78</xdr:row>
      <xdr:rowOff>140047</xdr:rowOff>
    </xdr:to>
    <xdr:sp macro="" textlink="">
      <xdr:nvSpPr>
        <xdr:cNvPr id="425" name="円/楕円 424"/>
        <xdr:cNvSpPr/>
      </xdr:nvSpPr>
      <xdr:spPr>
        <a:xfrm>
          <a:off x="10426700" y="134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124824</xdr:rowOff>
    </xdr:from>
    <xdr:ext cx="469744" cy="259045"/>
    <xdr:sp macro="" textlink="">
      <xdr:nvSpPr>
        <xdr:cNvPr id="426" name="商工費該当値テキスト"/>
        <xdr:cNvSpPr txBox="1"/>
      </xdr:nvSpPr>
      <xdr:spPr>
        <a:xfrm>
          <a:off x="10528300" y="1332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58542</xdr:rowOff>
    </xdr:from>
    <xdr:to>
      <xdr:col>14</xdr:col>
      <xdr:colOff>79375</xdr:colOff>
      <xdr:row>78</xdr:row>
      <xdr:rowOff>160142</xdr:rowOff>
    </xdr:to>
    <xdr:sp macro="" textlink="">
      <xdr:nvSpPr>
        <xdr:cNvPr id="427" name="円/楕円 426"/>
        <xdr:cNvSpPr/>
      </xdr:nvSpPr>
      <xdr:spPr>
        <a:xfrm>
          <a:off x="9588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151269</xdr:rowOff>
    </xdr:from>
    <xdr:ext cx="469744" cy="259045"/>
    <xdr:sp macro="" textlink="">
      <xdr:nvSpPr>
        <xdr:cNvPr id="428" name="テキスト ボックス 427"/>
        <xdr:cNvSpPr txBox="1"/>
      </xdr:nvSpPr>
      <xdr:spPr>
        <a:xfrm>
          <a:off x="9404427" y="135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61514</xdr:rowOff>
    </xdr:from>
    <xdr:to>
      <xdr:col>12</xdr:col>
      <xdr:colOff>561975</xdr:colOff>
      <xdr:row>78</xdr:row>
      <xdr:rowOff>163114</xdr:rowOff>
    </xdr:to>
    <xdr:sp macro="" textlink="">
      <xdr:nvSpPr>
        <xdr:cNvPr id="429" name="円/楕円 428"/>
        <xdr:cNvSpPr/>
      </xdr:nvSpPr>
      <xdr:spPr>
        <a:xfrm>
          <a:off x="8699500" y="134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154241</xdr:rowOff>
    </xdr:from>
    <xdr:ext cx="469744" cy="259045"/>
    <xdr:sp macro="" textlink="">
      <xdr:nvSpPr>
        <xdr:cNvPr id="430" name="テキスト ボックス 429"/>
        <xdr:cNvSpPr txBox="1"/>
      </xdr:nvSpPr>
      <xdr:spPr>
        <a:xfrm>
          <a:off x="8515427" y="1352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58725</xdr:rowOff>
    </xdr:from>
    <xdr:to>
      <xdr:col>11</xdr:col>
      <xdr:colOff>358775</xdr:colOff>
      <xdr:row>78</xdr:row>
      <xdr:rowOff>160325</xdr:rowOff>
    </xdr:to>
    <xdr:sp macro="" textlink="">
      <xdr:nvSpPr>
        <xdr:cNvPr id="431" name="円/楕円 430"/>
        <xdr:cNvSpPr/>
      </xdr:nvSpPr>
      <xdr:spPr>
        <a:xfrm>
          <a:off x="7810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151452</xdr:rowOff>
    </xdr:from>
    <xdr:ext cx="469744" cy="259045"/>
    <xdr:sp macro="" textlink="">
      <xdr:nvSpPr>
        <xdr:cNvPr id="432" name="テキスト ボックス 431"/>
        <xdr:cNvSpPr txBox="1"/>
      </xdr:nvSpPr>
      <xdr:spPr>
        <a:xfrm>
          <a:off x="7626427"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54702</xdr:rowOff>
    </xdr:from>
    <xdr:to>
      <xdr:col>10</xdr:col>
      <xdr:colOff>155575</xdr:colOff>
      <xdr:row>78</xdr:row>
      <xdr:rowOff>156302</xdr:rowOff>
    </xdr:to>
    <xdr:sp macro="" textlink="">
      <xdr:nvSpPr>
        <xdr:cNvPr id="433" name="円/楕円 432"/>
        <xdr:cNvSpPr/>
      </xdr:nvSpPr>
      <xdr:spPr>
        <a:xfrm>
          <a:off x="6921500" y="134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147429</xdr:rowOff>
    </xdr:from>
    <xdr:ext cx="469744" cy="259045"/>
    <xdr:sp macro="" textlink="">
      <xdr:nvSpPr>
        <xdr:cNvPr id="434" name="テキスト ボックス 433"/>
        <xdr:cNvSpPr txBox="1"/>
      </xdr:nvSpPr>
      <xdr:spPr>
        <a:xfrm>
          <a:off x="6737427" y="1352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107677</xdr:rowOff>
    </xdr:from>
    <xdr:to>
      <xdr:col>15</xdr:col>
      <xdr:colOff>180975</xdr:colOff>
      <xdr:row>97</xdr:row>
      <xdr:rowOff>141148</xdr:rowOff>
    </xdr:to>
    <xdr:cxnSp macro="">
      <xdr:nvCxnSpPr>
        <xdr:cNvPr id="464" name="直線コネクタ 463"/>
        <xdr:cNvCxnSpPr/>
      </xdr:nvCxnSpPr>
      <xdr:spPr>
        <a:xfrm>
          <a:off x="9639300" y="16566877"/>
          <a:ext cx="838200" cy="2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163951</xdr:rowOff>
    </xdr:from>
    <xdr:to>
      <xdr:col>14</xdr:col>
      <xdr:colOff>28575</xdr:colOff>
      <xdr:row>96</xdr:row>
      <xdr:rowOff>107677</xdr:rowOff>
    </xdr:to>
    <xdr:cxnSp macro="">
      <xdr:nvCxnSpPr>
        <xdr:cNvPr id="467" name="直線コネクタ 466"/>
        <xdr:cNvCxnSpPr/>
      </xdr:nvCxnSpPr>
      <xdr:spPr>
        <a:xfrm>
          <a:off x="8750300" y="16451701"/>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9" name="テキスト ボックス 468"/>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163951</xdr:rowOff>
    </xdr:from>
    <xdr:to>
      <xdr:col>12</xdr:col>
      <xdr:colOff>511175</xdr:colOff>
      <xdr:row>96</xdr:row>
      <xdr:rowOff>153282</xdr:rowOff>
    </xdr:to>
    <xdr:cxnSp macro="">
      <xdr:nvCxnSpPr>
        <xdr:cNvPr id="470" name="直線コネクタ 469"/>
        <xdr:cNvCxnSpPr/>
      </xdr:nvCxnSpPr>
      <xdr:spPr>
        <a:xfrm flipV="1">
          <a:off x="7861300" y="16451701"/>
          <a:ext cx="889000" cy="16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2" name="テキスト ボックス 471"/>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153282</xdr:rowOff>
    </xdr:from>
    <xdr:to>
      <xdr:col>11</xdr:col>
      <xdr:colOff>307975</xdr:colOff>
      <xdr:row>97</xdr:row>
      <xdr:rowOff>29039</xdr:rowOff>
    </xdr:to>
    <xdr:cxnSp macro="">
      <xdr:nvCxnSpPr>
        <xdr:cNvPr id="473" name="直線コネクタ 472"/>
        <xdr:cNvCxnSpPr/>
      </xdr:nvCxnSpPr>
      <xdr:spPr>
        <a:xfrm flipV="1">
          <a:off x="6972300" y="16612482"/>
          <a:ext cx="8890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90348</xdr:rowOff>
    </xdr:from>
    <xdr:to>
      <xdr:col>15</xdr:col>
      <xdr:colOff>231775</xdr:colOff>
      <xdr:row>98</xdr:row>
      <xdr:rowOff>20498</xdr:rowOff>
    </xdr:to>
    <xdr:sp macro="" textlink="">
      <xdr:nvSpPr>
        <xdr:cNvPr id="483" name="円/楕円 482"/>
        <xdr:cNvSpPr/>
      </xdr:nvSpPr>
      <xdr:spPr>
        <a:xfrm>
          <a:off x="10426700" y="167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68775</xdr:rowOff>
    </xdr:from>
    <xdr:ext cx="534377" cy="259045"/>
    <xdr:sp macro="" textlink="">
      <xdr:nvSpPr>
        <xdr:cNvPr id="484" name="土木費該当値テキスト"/>
        <xdr:cNvSpPr txBox="1"/>
      </xdr:nvSpPr>
      <xdr:spPr>
        <a:xfrm>
          <a:off x="10528300" y="166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56877</xdr:rowOff>
    </xdr:from>
    <xdr:to>
      <xdr:col>14</xdr:col>
      <xdr:colOff>79375</xdr:colOff>
      <xdr:row>96</xdr:row>
      <xdr:rowOff>158477</xdr:rowOff>
    </xdr:to>
    <xdr:sp macro="" textlink="">
      <xdr:nvSpPr>
        <xdr:cNvPr id="485" name="円/楕円 484"/>
        <xdr:cNvSpPr/>
      </xdr:nvSpPr>
      <xdr:spPr>
        <a:xfrm>
          <a:off x="9588500" y="165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3554</xdr:rowOff>
    </xdr:from>
    <xdr:ext cx="534377" cy="259045"/>
    <xdr:sp macro="" textlink="">
      <xdr:nvSpPr>
        <xdr:cNvPr id="486" name="テキスト ボックス 485"/>
        <xdr:cNvSpPr txBox="1"/>
      </xdr:nvSpPr>
      <xdr:spPr>
        <a:xfrm>
          <a:off x="9372111" y="1629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113151</xdr:rowOff>
    </xdr:from>
    <xdr:to>
      <xdr:col>12</xdr:col>
      <xdr:colOff>561975</xdr:colOff>
      <xdr:row>96</xdr:row>
      <xdr:rowOff>43301</xdr:rowOff>
    </xdr:to>
    <xdr:sp macro="" textlink="">
      <xdr:nvSpPr>
        <xdr:cNvPr id="487" name="円/楕円 486"/>
        <xdr:cNvSpPr/>
      </xdr:nvSpPr>
      <xdr:spPr>
        <a:xfrm>
          <a:off x="8699500" y="164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59828</xdr:rowOff>
    </xdr:from>
    <xdr:ext cx="534377" cy="259045"/>
    <xdr:sp macro="" textlink="">
      <xdr:nvSpPr>
        <xdr:cNvPr id="488" name="テキスト ボックス 487"/>
        <xdr:cNvSpPr txBox="1"/>
      </xdr:nvSpPr>
      <xdr:spPr>
        <a:xfrm>
          <a:off x="8483111" y="161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102482</xdr:rowOff>
    </xdr:from>
    <xdr:to>
      <xdr:col>11</xdr:col>
      <xdr:colOff>358775</xdr:colOff>
      <xdr:row>97</xdr:row>
      <xdr:rowOff>32632</xdr:rowOff>
    </xdr:to>
    <xdr:sp macro="" textlink="">
      <xdr:nvSpPr>
        <xdr:cNvPr id="489" name="円/楕円 488"/>
        <xdr:cNvSpPr/>
      </xdr:nvSpPr>
      <xdr:spPr>
        <a:xfrm>
          <a:off x="7810500" y="165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23759</xdr:rowOff>
    </xdr:from>
    <xdr:ext cx="534377" cy="259045"/>
    <xdr:sp macro="" textlink="">
      <xdr:nvSpPr>
        <xdr:cNvPr id="490" name="テキスト ボックス 489"/>
        <xdr:cNvSpPr txBox="1"/>
      </xdr:nvSpPr>
      <xdr:spPr>
        <a:xfrm>
          <a:off x="7594111" y="166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149689</xdr:rowOff>
    </xdr:from>
    <xdr:to>
      <xdr:col>10</xdr:col>
      <xdr:colOff>155575</xdr:colOff>
      <xdr:row>97</xdr:row>
      <xdr:rowOff>79839</xdr:rowOff>
    </xdr:to>
    <xdr:sp macro="" textlink="">
      <xdr:nvSpPr>
        <xdr:cNvPr id="491" name="円/楕円 490"/>
        <xdr:cNvSpPr/>
      </xdr:nvSpPr>
      <xdr:spPr>
        <a:xfrm>
          <a:off x="6921500" y="166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70966</xdr:rowOff>
    </xdr:from>
    <xdr:ext cx="534377" cy="259045"/>
    <xdr:sp macro="" textlink="">
      <xdr:nvSpPr>
        <xdr:cNvPr id="492" name="テキスト ボックス 491"/>
        <xdr:cNvSpPr txBox="1"/>
      </xdr:nvSpPr>
      <xdr:spPr>
        <a:xfrm>
          <a:off x="6705111" y="1670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4956</xdr:rowOff>
    </xdr:from>
    <xdr:to>
      <xdr:col>23</xdr:col>
      <xdr:colOff>517525</xdr:colOff>
      <xdr:row>38</xdr:row>
      <xdr:rowOff>12402</xdr:rowOff>
    </xdr:to>
    <xdr:cxnSp macro="">
      <xdr:nvCxnSpPr>
        <xdr:cNvPr id="524" name="直線コネクタ 523"/>
        <xdr:cNvCxnSpPr/>
      </xdr:nvCxnSpPr>
      <xdr:spPr>
        <a:xfrm>
          <a:off x="15481300" y="6520056"/>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105540</xdr:rowOff>
    </xdr:from>
    <xdr:to>
      <xdr:col>22</xdr:col>
      <xdr:colOff>365125</xdr:colOff>
      <xdr:row>38</xdr:row>
      <xdr:rowOff>4956</xdr:rowOff>
    </xdr:to>
    <xdr:cxnSp macro="">
      <xdr:nvCxnSpPr>
        <xdr:cNvPr id="527" name="直線コネクタ 526"/>
        <xdr:cNvCxnSpPr/>
      </xdr:nvCxnSpPr>
      <xdr:spPr>
        <a:xfrm>
          <a:off x="14592300" y="644919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105540</xdr:rowOff>
    </xdr:from>
    <xdr:to>
      <xdr:col>21</xdr:col>
      <xdr:colOff>161925</xdr:colOff>
      <xdr:row>37</xdr:row>
      <xdr:rowOff>139504</xdr:rowOff>
    </xdr:to>
    <xdr:cxnSp macro="">
      <xdr:nvCxnSpPr>
        <xdr:cNvPr id="530" name="直線コネクタ 529"/>
        <xdr:cNvCxnSpPr/>
      </xdr:nvCxnSpPr>
      <xdr:spPr>
        <a:xfrm flipV="1">
          <a:off x="13703300" y="6449190"/>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103059</xdr:rowOff>
    </xdr:from>
    <xdr:to>
      <xdr:col>19</xdr:col>
      <xdr:colOff>644525</xdr:colOff>
      <xdr:row>37</xdr:row>
      <xdr:rowOff>139504</xdr:rowOff>
    </xdr:to>
    <xdr:cxnSp macro="">
      <xdr:nvCxnSpPr>
        <xdr:cNvPr id="533" name="直線コネクタ 532"/>
        <xdr:cNvCxnSpPr/>
      </xdr:nvCxnSpPr>
      <xdr:spPr>
        <a:xfrm>
          <a:off x="12814300" y="6446709"/>
          <a:ext cx="8890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133052</xdr:rowOff>
    </xdr:from>
    <xdr:to>
      <xdr:col>23</xdr:col>
      <xdr:colOff>568325</xdr:colOff>
      <xdr:row>38</xdr:row>
      <xdr:rowOff>63202</xdr:rowOff>
    </xdr:to>
    <xdr:sp macro="" textlink="">
      <xdr:nvSpPr>
        <xdr:cNvPr id="543" name="円/楕円 542"/>
        <xdr:cNvSpPr/>
      </xdr:nvSpPr>
      <xdr:spPr>
        <a:xfrm>
          <a:off x="16268700" y="647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47979</xdr:rowOff>
    </xdr:from>
    <xdr:ext cx="469744" cy="259045"/>
    <xdr:sp macro="" textlink="">
      <xdr:nvSpPr>
        <xdr:cNvPr id="544" name="消防費該当値テキスト"/>
        <xdr:cNvSpPr txBox="1"/>
      </xdr:nvSpPr>
      <xdr:spPr>
        <a:xfrm>
          <a:off x="16370300" y="639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125607</xdr:rowOff>
    </xdr:from>
    <xdr:to>
      <xdr:col>22</xdr:col>
      <xdr:colOff>415925</xdr:colOff>
      <xdr:row>38</xdr:row>
      <xdr:rowOff>55756</xdr:rowOff>
    </xdr:to>
    <xdr:sp macro="" textlink="">
      <xdr:nvSpPr>
        <xdr:cNvPr id="545" name="円/楕円 544"/>
        <xdr:cNvSpPr/>
      </xdr:nvSpPr>
      <xdr:spPr>
        <a:xfrm>
          <a:off x="15430500" y="6469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46883</xdr:rowOff>
    </xdr:from>
    <xdr:ext cx="469744" cy="259045"/>
    <xdr:sp macro="" textlink="">
      <xdr:nvSpPr>
        <xdr:cNvPr id="546" name="テキスト ボックス 545"/>
        <xdr:cNvSpPr txBox="1"/>
      </xdr:nvSpPr>
      <xdr:spPr>
        <a:xfrm>
          <a:off x="15246427" y="656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54740</xdr:rowOff>
    </xdr:from>
    <xdr:to>
      <xdr:col>21</xdr:col>
      <xdr:colOff>212725</xdr:colOff>
      <xdr:row>37</xdr:row>
      <xdr:rowOff>156340</xdr:rowOff>
    </xdr:to>
    <xdr:sp macro="" textlink="">
      <xdr:nvSpPr>
        <xdr:cNvPr id="547" name="円/楕円 546"/>
        <xdr:cNvSpPr/>
      </xdr:nvSpPr>
      <xdr:spPr>
        <a:xfrm>
          <a:off x="14541500" y="63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147468</xdr:rowOff>
    </xdr:from>
    <xdr:ext cx="534377" cy="259045"/>
    <xdr:sp macro="" textlink="">
      <xdr:nvSpPr>
        <xdr:cNvPr id="548" name="テキスト ボックス 547"/>
        <xdr:cNvSpPr txBox="1"/>
      </xdr:nvSpPr>
      <xdr:spPr>
        <a:xfrm>
          <a:off x="14325111" y="649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88704</xdr:rowOff>
    </xdr:from>
    <xdr:to>
      <xdr:col>20</xdr:col>
      <xdr:colOff>9525</xdr:colOff>
      <xdr:row>38</xdr:row>
      <xdr:rowOff>18854</xdr:rowOff>
    </xdr:to>
    <xdr:sp macro="" textlink="">
      <xdr:nvSpPr>
        <xdr:cNvPr id="549" name="円/楕円 548"/>
        <xdr:cNvSpPr/>
      </xdr:nvSpPr>
      <xdr:spPr>
        <a:xfrm>
          <a:off x="13652500" y="64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9981</xdr:rowOff>
    </xdr:from>
    <xdr:ext cx="469744" cy="259045"/>
    <xdr:sp macro="" textlink="">
      <xdr:nvSpPr>
        <xdr:cNvPr id="550" name="テキスト ボックス 549"/>
        <xdr:cNvSpPr txBox="1"/>
      </xdr:nvSpPr>
      <xdr:spPr>
        <a:xfrm>
          <a:off x="13468427" y="65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52259</xdr:rowOff>
    </xdr:from>
    <xdr:to>
      <xdr:col>18</xdr:col>
      <xdr:colOff>492125</xdr:colOff>
      <xdr:row>37</xdr:row>
      <xdr:rowOff>153859</xdr:rowOff>
    </xdr:to>
    <xdr:sp macro="" textlink="">
      <xdr:nvSpPr>
        <xdr:cNvPr id="551" name="円/楕円 550"/>
        <xdr:cNvSpPr/>
      </xdr:nvSpPr>
      <xdr:spPr>
        <a:xfrm>
          <a:off x="12763500" y="63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144986</xdr:rowOff>
    </xdr:from>
    <xdr:ext cx="534377" cy="259045"/>
    <xdr:sp macro="" textlink="">
      <xdr:nvSpPr>
        <xdr:cNvPr id="552" name="テキスト ボックス 551"/>
        <xdr:cNvSpPr txBox="1"/>
      </xdr:nvSpPr>
      <xdr:spPr>
        <a:xfrm>
          <a:off x="12547111" y="64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24290</xdr:rowOff>
    </xdr:from>
    <xdr:to>
      <xdr:col>23</xdr:col>
      <xdr:colOff>517525</xdr:colOff>
      <xdr:row>56</xdr:row>
      <xdr:rowOff>47509</xdr:rowOff>
    </xdr:to>
    <xdr:cxnSp macro="">
      <xdr:nvCxnSpPr>
        <xdr:cNvPr id="584" name="直線コネクタ 583"/>
        <xdr:cNvCxnSpPr/>
      </xdr:nvCxnSpPr>
      <xdr:spPr>
        <a:xfrm>
          <a:off x="15481300" y="9625490"/>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97475</xdr:rowOff>
    </xdr:from>
    <xdr:to>
      <xdr:col>22</xdr:col>
      <xdr:colOff>365125</xdr:colOff>
      <xdr:row>56</xdr:row>
      <xdr:rowOff>24290</xdr:rowOff>
    </xdr:to>
    <xdr:cxnSp macro="">
      <xdr:nvCxnSpPr>
        <xdr:cNvPr id="587" name="直線コネクタ 586"/>
        <xdr:cNvCxnSpPr/>
      </xdr:nvCxnSpPr>
      <xdr:spPr>
        <a:xfrm>
          <a:off x="14592300" y="9527225"/>
          <a:ext cx="889000" cy="9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9" name="テキスト ボックス 588"/>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97475</xdr:rowOff>
    </xdr:from>
    <xdr:to>
      <xdr:col>21</xdr:col>
      <xdr:colOff>161925</xdr:colOff>
      <xdr:row>56</xdr:row>
      <xdr:rowOff>70173</xdr:rowOff>
    </xdr:to>
    <xdr:cxnSp macro="">
      <xdr:nvCxnSpPr>
        <xdr:cNvPr id="590" name="直線コネクタ 589"/>
        <xdr:cNvCxnSpPr/>
      </xdr:nvCxnSpPr>
      <xdr:spPr>
        <a:xfrm flipV="1">
          <a:off x="13703300" y="9527225"/>
          <a:ext cx="889000" cy="14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70173</xdr:rowOff>
    </xdr:from>
    <xdr:to>
      <xdr:col>19</xdr:col>
      <xdr:colOff>644525</xdr:colOff>
      <xdr:row>56</xdr:row>
      <xdr:rowOff>83726</xdr:rowOff>
    </xdr:to>
    <xdr:cxnSp macro="">
      <xdr:nvCxnSpPr>
        <xdr:cNvPr id="593" name="直線コネクタ 592"/>
        <xdr:cNvCxnSpPr/>
      </xdr:nvCxnSpPr>
      <xdr:spPr>
        <a:xfrm flipV="1">
          <a:off x="12814300" y="9671373"/>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168159</xdr:rowOff>
    </xdr:from>
    <xdr:to>
      <xdr:col>23</xdr:col>
      <xdr:colOff>568325</xdr:colOff>
      <xdr:row>56</xdr:row>
      <xdr:rowOff>98309</xdr:rowOff>
    </xdr:to>
    <xdr:sp macro="" textlink="">
      <xdr:nvSpPr>
        <xdr:cNvPr id="603" name="円/楕円 602"/>
        <xdr:cNvSpPr/>
      </xdr:nvSpPr>
      <xdr:spPr>
        <a:xfrm>
          <a:off x="16268700" y="95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146586</xdr:rowOff>
    </xdr:from>
    <xdr:ext cx="534377" cy="259045"/>
    <xdr:sp macro="" textlink="">
      <xdr:nvSpPr>
        <xdr:cNvPr id="604" name="教育費該当値テキスト"/>
        <xdr:cNvSpPr txBox="1"/>
      </xdr:nvSpPr>
      <xdr:spPr>
        <a:xfrm>
          <a:off x="16370300" y="95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37,323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144940</xdr:rowOff>
    </xdr:from>
    <xdr:to>
      <xdr:col>22</xdr:col>
      <xdr:colOff>415925</xdr:colOff>
      <xdr:row>56</xdr:row>
      <xdr:rowOff>75090</xdr:rowOff>
    </xdr:to>
    <xdr:sp macro="" textlink="">
      <xdr:nvSpPr>
        <xdr:cNvPr id="605" name="円/楕円 604"/>
        <xdr:cNvSpPr/>
      </xdr:nvSpPr>
      <xdr:spPr>
        <a:xfrm>
          <a:off x="15430500" y="95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91617</xdr:rowOff>
    </xdr:from>
    <xdr:ext cx="534377" cy="259045"/>
    <xdr:sp macro="" textlink="">
      <xdr:nvSpPr>
        <xdr:cNvPr id="606" name="テキスト ボックス 605"/>
        <xdr:cNvSpPr txBox="1"/>
      </xdr:nvSpPr>
      <xdr:spPr>
        <a:xfrm>
          <a:off x="15214111" y="93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46675</xdr:rowOff>
    </xdr:from>
    <xdr:to>
      <xdr:col>21</xdr:col>
      <xdr:colOff>212725</xdr:colOff>
      <xdr:row>55</xdr:row>
      <xdr:rowOff>148275</xdr:rowOff>
    </xdr:to>
    <xdr:sp macro="" textlink="">
      <xdr:nvSpPr>
        <xdr:cNvPr id="607" name="円/楕円 606"/>
        <xdr:cNvSpPr/>
      </xdr:nvSpPr>
      <xdr:spPr>
        <a:xfrm>
          <a:off x="14541500" y="94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164802</xdr:rowOff>
    </xdr:from>
    <xdr:ext cx="534377" cy="259045"/>
    <xdr:sp macro="" textlink="">
      <xdr:nvSpPr>
        <xdr:cNvPr id="608" name="テキスト ボックス 607"/>
        <xdr:cNvSpPr txBox="1"/>
      </xdr:nvSpPr>
      <xdr:spPr>
        <a:xfrm>
          <a:off x="14325111" y="92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19373</xdr:rowOff>
    </xdr:from>
    <xdr:to>
      <xdr:col>20</xdr:col>
      <xdr:colOff>9525</xdr:colOff>
      <xdr:row>56</xdr:row>
      <xdr:rowOff>120973</xdr:rowOff>
    </xdr:to>
    <xdr:sp macro="" textlink="">
      <xdr:nvSpPr>
        <xdr:cNvPr id="609" name="円/楕円 608"/>
        <xdr:cNvSpPr/>
      </xdr:nvSpPr>
      <xdr:spPr>
        <a:xfrm>
          <a:off x="13652500" y="9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137500</xdr:rowOff>
    </xdr:from>
    <xdr:ext cx="534377" cy="259045"/>
    <xdr:sp macro="" textlink="">
      <xdr:nvSpPr>
        <xdr:cNvPr id="610" name="テキスト ボックス 609"/>
        <xdr:cNvSpPr txBox="1"/>
      </xdr:nvSpPr>
      <xdr:spPr>
        <a:xfrm>
          <a:off x="13436111" y="93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32926</xdr:rowOff>
    </xdr:from>
    <xdr:to>
      <xdr:col>18</xdr:col>
      <xdr:colOff>492125</xdr:colOff>
      <xdr:row>56</xdr:row>
      <xdr:rowOff>134526</xdr:rowOff>
    </xdr:to>
    <xdr:sp macro="" textlink="">
      <xdr:nvSpPr>
        <xdr:cNvPr id="611" name="円/楕円 610"/>
        <xdr:cNvSpPr/>
      </xdr:nvSpPr>
      <xdr:spPr>
        <a:xfrm>
          <a:off x="12763500" y="96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151053</xdr:rowOff>
    </xdr:from>
    <xdr:ext cx="534377" cy="259045"/>
    <xdr:sp macro="" textlink="">
      <xdr:nvSpPr>
        <xdr:cNvPr id="612" name="テキスト ボックス 611"/>
        <xdr:cNvSpPr txBox="1"/>
      </xdr:nvSpPr>
      <xdr:spPr>
        <a:xfrm>
          <a:off x="12547111" y="94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129642</xdr:rowOff>
    </xdr:from>
    <xdr:to>
      <xdr:col>19</xdr:col>
      <xdr:colOff>644525</xdr:colOff>
      <xdr:row>78</xdr:row>
      <xdr:rowOff>139700</xdr:rowOff>
    </xdr:to>
    <xdr:cxnSp macro="">
      <xdr:nvCxnSpPr>
        <xdr:cNvPr id="648" name="直線コネクタ 647"/>
        <xdr:cNvCxnSpPr/>
      </xdr:nvCxnSpPr>
      <xdr:spPr>
        <a:xfrm>
          <a:off x="12814300" y="13502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2" name="円/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3" name="テキスト ボックス 66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78842</xdr:rowOff>
    </xdr:from>
    <xdr:to>
      <xdr:col>18</xdr:col>
      <xdr:colOff>492125</xdr:colOff>
      <xdr:row>79</xdr:row>
      <xdr:rowOff>8992</xdr:rowOff>
    </xdr:to>
    <xdr:sp macro="" textlink="">
      <xdr:nvSpPr>
        <xdr:cNvPr id="666" name="円/楕円 665"/>
        <xdr:cNvSpPr/>
      </xdr:nvSpPr>
      <xdr:spPr>
        <a:xfrm>
          <a:off x="127635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119</xdr:rowOff>
    </xdr:from>
    <xdr:ext cx="313932" cy="259045"/>
    <xdr:sp macro="" textlink="">
      <xdr:nvSpPr>
        <xdr:cNvPr id="667" name="テキスト ボックス 666"/>
        <xdr:cNvSpPr txBox="1"/>
      </xdr:nvSpPr>
      <xdr:spPr>
        <a:xfrm>
          <a:off x="12657333" y="13544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26029</xdr:rowOff>
    </xdr:from>
    <xdr:to>
      <xdr:col>23</xdr:col>
      <xdr:colOff>517525</xdr:colOff>
      <xdr:row>96</xdr:row>
      <xdr:rowOff>29648</xdr:rowOff>
    </xdr:to>
    <xdr:cxnSp macro="">
      <xdr:nvCxnSpPr>
        <xdr:cNvPr id="696" name="直線コネクタ 695"/>
        <xdr:cNvCxnSpPr/>
      </xdr:nvCxnSpPr>
      <xdr:spPr>
        <a:xfrm>
          <a:off x="15481300" y="16485229"/>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26029</xdr:rowOff>
    </xdr:from>
    <xdr:to>
      <xdr:col>22</xdr:col>
      <xdr:colOff>365125</xdr:colOff>
      <xdr:row>96</xdr:row>
      <xdr:rowOff>41002</xdr:rowOff>
    </xdr:to>
    <xdr:cxnSp macro="">
      <xdr:nvCxnSpPr>
        <xdr:cNvPr id="699" name="直線コネクタ 698"/>
        <xdr:cNvCxnSpPr/>
      </xdr:nvCxnSpPr>
      <xdr:spPr>
        <a:xfrm flipV="1">
          <a:off x="14592300" y="1648522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30792</xdr:rowOff>
    </xdr:from>
    <xdr:to>
      <xdr:col>21</xdr:col>
      <xdr:colOff>161925</xdr:colOff>
      <xdr:row>96</xdr:row>
      <xdr:rowOff>41002</xdr:rowOff>
    </xdr:to>
    <xdr:cxnSp macro="">
      <xdr:nvCxnSpPr>
        <xdr:cNvPr id="702" name="直線コネクタ 701"/>
        <xdr:cNvCxnSpPr/>
      </xdr:nvCxnSpPr>
      <xdr:spPr>
        <a:xfrm>
          <a:off x="13703300" y="1648999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4559</xdr:rowOff>
    </xdr:from>
    <xdr:to>
      <xdr:col>19</xdr:col>
      <xdr:colOff>644525</xdr:colOff>
      <xdr:row>96</xdr:row>
      <xdr:rowOff>30792</xdr:rowOff>
    </xdr:to>
    <xdr:cxnSp macro="">
      <xdr:nvCxnSpPr>
        <xdr:cNvPr id="705" name="直線コネクタ 704"/>
        <xdr:cNvCxnSpPr/>
      </xdr:nvCxnSpPr>
      <xdr:spPr>
        <a:xfrm>
          <a:off x="12814300" y="16463759"/>
          <a:ext cx="889000" cy="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150298</xdr:rowOff>
    </xdr:from>
    <xdr:to>
      <xdr:col>23</xdr:col>
      <xdr:colOff>568325</xdr:colOff>
      <xdr:row>96</xdr:row>
      <xdr:rowOff>80448</xdr:rowOff>
    </xdr:to>
    <xdr:sp macro="" textlink="">
      <xdr:nvSpPr>
        <xdr:cNvPr id="715" name="円/楕円 714"/>
        <xdr:cNvSpPr/>
      </xdr:nvSpPr>
      <xdr:spPr>
        <a:xfrm>
          <a:off x="16268700" y="164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128725</xdr:rowOff>
    </xdr:from>
    <xdr:ext cx="534377" cy="259045"/>
    <xdr:sp macro="" textlink="">
      <xdr:nvSpPr>
        <xdr:cNvPr id="716" name="公債費該当値テキスト"/>
        <xdr:cNvSpPr txBox="1"/>
      </xdr:nvSpPr>
      <xdr:spPr>
        <a:xfrm>
          <a:off x="16370300" y="164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146679</xdr:rowOff>
    </xdr:from>
    <xdr:to>
      <xdr:col>22</xdr:col>
      <xdr:colOff>415925</xdr:colOff>
      <xdr:row>96</xdr:row>
      <xdr:rowOff>76829</xdr:rowOff>
    </xdr:to>
    <xdr:sp macro="" textlink="">
      <xdr:nvSpPr>
        <xdr:cNvPr id="717" name="円/楕円 716"/>
        <xdr:cNvSpPr/>
      </xdr:nvSpPr>
      <xdr:spPr>
        <a:xfrm>
          <a:off x="15430500" y="164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67956</xdr:rowOff>
    </xdr:from>
    <xdr:ext cx="534377" cy="259045"/>
    <xdr:sp macro="" textlink="">
      <xdr:nvSpPr>
        <xdr:cNvPr id="718" name="テキスト ボックス 717"/>
        <xdr:cNvSpPr txBox="1"/>
      </xdr:nvSpPr>
      <xdr:spPr>
        <a:xfrm>
          <a:off x="15214111" y="165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161652</xdr:rowOff>
    </xdr:from>
    <xdr:to>
      <xdr:col>21</xdr:col>
      <xdr:colOff>212725</xdr:colOff>
      <xdr:row>96</xdr:row>
      <xdr:rowOff>91802</xdr:rowOff>
    </xdr:to>
    <xdr:sp macro="" textlink="">
      <xdr:nvSpPr>
        <xdr:cNvPr id="719" name="円/楕円 718"/>
        <xdr:cNvSpPr/>
      </xdr:nvSpPr>
      <xdr:spPr>
        <a:xfrm>
          <a:off x="14541500" y="164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82929</xdr:rowOff>
    </xdr:from>
    <xdr:ext cx="534377" cy="259045"/>
    <xdr:sp macro="" textlink="">
      <xdr:nvSpPr>
        <xdr:cNvPr id="720" name="テキスト ボックス 719"/>
        <xdr:cNvSpPr txBox="1"/>
      </xdr:nvSpPr>
      <xdr:spPr>
        <a:xfrm>
          <a:off x="14325111" y="165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151442</xdr:rowOff>
    </xdr:from>
    <xdr:to>
      <xdr:col>20</xdr:col>
      <xdr:colOff>9525</xdr:colOff>
      <xdr:row>96</xdr:row>
      <xdr:rowOff>81592</xdr:rowOff>
    </xdr:to>
    <xdr:sp macro="" textlink="">
      <xdr:nvSpPr>
        <xdr:cNvPr id="721" name="円/楕円 720"/>
        <xdr:cNvSpPr/>
      </xdr:nvSpPr>
      <xdr:spPr>
        <a:xfrm>
          <a:off x="13652500" y="164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72719</xdr:rowOff>
    </xdr:from>
    <xdr:ext cx="534377" cy="259045"/>
    <xdr:sp macro="" textlink="">
      <xdr:nvSpPr>
        <xdr:cNvPr id="722" name="テキスト ボックス 721"/>
        <xdr:cNvSpPr txBox="1"/>
      </xdr:nvSpPr>
      <xdr:spPr>
        <a:xfrm>
          <a:off x="13436111" y="165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125209</xdr:rowOff>
    </xdr:from>
    <xdr:to>
      <xdr:col>18</xdr:col>
      <xdr:colOff>492125</xdr:colOff>
      <xdr:row>96</xdr:row>
      <xdr:rowOff>55359</xdr:rowOff>
    </xdr:to>
    <xdr:sp macro="" textlink="">
      <xdr:nvSpPr>
        <xdr:cNvPr id="723" name="円/楕円 722"/>
        <xdr:cNvSpPr/>
      </xdr:nvSpPr>
      <xdr:spPr>
        <a:xfrm>
          <a:off x="12763500" y="164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46486</xdr:rowOff>
    </xdr:from>
    <xdr:ext cx="534377" cy="259045"/>
    <xdr:sp macro="" textlink="">
      <xdr:nvSpPr>
        <xdr:cNvPr id="724" name="テキスト ボックス 723"/>
        <xdr:cNvSpPr txBox="1"/>
      </xdr:nvSpPr>
      <xdr:spPr>
        <a:xfrm>
          <a:off x="12547111" y="1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民生費は住民一人当たり</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136,531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円となっている。全国平均を下回っているものの県平均を上回り、類似団体と同様に年々増加傾向にある。主な原因として、社会福祉費及び老人福祉費の繰出金が増加していることが挙げられる。繰出金については、特に国民健康保険特別会計への繰出金が多く、理由として国保税収納率が県内最下位で、赤字補填額も県内で、さいたま市についで２位のため、一般会計の繰出金が増加傾向にある。また、定員の増による民間保育所運営費の増加や支給要件緩和による子ども医療費支給事業費の増加など、児童福祉費の増加も民生費の住民一人当たりコスト増加の原因に挙げられ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財政調整基金については、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火葬施設整備等の大規模事業の実施、及び</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公共施設の老朽化に伴</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う</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、更新が多く見込まれることから、積み増したことで残高が増加し、標準財政規模比が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21.13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実質収支額の標準財政規模比は、歳出の見直しによるコスト削減等</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の効果を受け、</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ほぼ横ばいで推移して</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きたものの</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、平成２７年度は、将来の健全な財政運営に資するため、今後計画している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庁舎建設、環境施設整備等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各種事業に対応する特定目的基金への積み増しを行ったことから、</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ポイントの減となり、実質単年度収支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について</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は黒字に転じた。</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赤字は無く、適切な財政運営に努めている。</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193192858</v>
      </c>
      <c r="BO4" s="409"/>
      <c r="BP4" s="409"/>
      <c r="BQ4" s="409"/>
      <c r="BR4" s="409"/>
      <c r="BS4" s="409"/>
      <c r="BT4" s="409"/>
      <c r="BU4" s="410"/>
      <c r="BV4" s="408">
        <v>194059791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v>
      </c>
      <c r="CU4" s="586"/>
      <c r="CV4" s="586"/>
      <c r="CW4" s="586"/>
      <c r="CX4" s="586"/>
      <c r="CY4" s="586"/>
      <c r="CZ4" s="586"/>
      <c r="DA4" s="587"/>
      <c r="DB4" s="585">
        <v>13.1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183934509</v>
      </c>
      <c r="BO5" s="414"/>
      <c r="BP5" s="414"/>
      <c r="BQ5" s="414"/>
      <c r="BR5" s="414"/>
      <c r="BS5" s="414"/>
      <c r="BT5" s="414"/>
      <c r="BU5" s="415"/>
      <c r="BV5" s="413">
        <v>179235059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v>
      </c>
      <c r="CU5" s="384"/>
      <c r="CV5" s="384"/>
      <c r="CW5" s="384"/>
      <c r="CX5" s="384"/>
      <c r="CY5" s="384"/>
      <c r="CZ5" s="384"/>
      <c r="DA5" s="385"/>
      <c r="DB5" s="383">
        <v>95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9258349</v>
      </c>
      <c r="BO6" s="414"/>
      <c r="BP6" s="414"/>
      <c r="BQ6" s="414"/>
      <c r="BR6" s="414"/>
      <c r="BS6" s="414"/>
      <c r="BT6" s="414"/>
      <c r="BU6" s="415"/>
      <c r="BV6" s="413">
        <v>14824732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98.9</v>
      </c>
      <c r="CU6" s="560"/>
      <c r="CV6" s="560"/>
      <c r="CW6" s="560"/>
      <c r="CX6" s="560"/>
      <c r="CY6" s="560"/>
      <c r="CZ6" s="560"/>
      <c r="DA6" s="561"/>
      <c r="DB6" s="559">
        <v>101.5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1187000</v>
      </c>
      <c r="BO7" s="414"/>
      <c r="BP7" s="414"/>
      <c r="BQ7" s="414"/>
      <c r="BR7" s="414"/>
      <c r="BS7" s="414"/>
      <c r="BT7" s="414"/>
      <c r="BU7" s="415"/>
      <c r="BV7" s="413">
        <v>1807540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100799550</v>
      </c>
      <c r="CU7" s="414"/>
      <c r="CV7" s="414"/>
      <c r="CW7" s="414"/>
      <c r="CX7" s="414"/>
      <c r="CY7" s="414"/>
      <c r="CZ7" s="414"/>
      <c r="DA7" s="415"/>
      <c r="DB7" s="413">
        <v>99726211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8071349</v>
      </c>
      <c r="BO8" s="414"/>
      <c r="BP8" s="414"/>
      <c r="BQ8" s="414"/>
      <c r="BR8" s="414"/>
      <c r="BS8" s="414"/>
      <c r="BT8" s="414"/>
      <c r="BU8" s="415"/>
      <c r="BV8" s="413">
        <v>13017192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0.95</v>
      </c>
      <c r="CU8" s="523"/>
      <c r="CV8" s="523"/>
      <c r="CW8" s="523"/>
      <c r="CX8" s="523"/>
      <c r="CY8" s="523"/>
      <c r="CZ8" s="523"/>
      <c r="DA8" s="524"/>
      <c r="DB8" s="522">
        <v>0.94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578112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-4945843</v>
      </c>
      <c r="BO9" s="414"/>
      <c r="BP9" s="414"/>
      <c r="BQ9" s="414"/>
      <c r="BR9" s="414"/>
      <c r="BS9" s="414"/>
      <c r="BT9" s="414"/>
      <c r="BU9" s="415"/>
      <c r="BV9" s="413">
        <v>-2089199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12.2</v>
      </c>
      <c r="CU9" s="384"/>
      <c r="CV9" s="384"/>
      <c r="CW9" s="384"/>
      <c r="CX9" s="384"/>
      <c r="CY9" s="384"/>
      <c r="CZ9" s="384"/>
      <c r="DA9" s="385"/>
      <c r="DB9" s="383">
        <v>12.1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561506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6056277</v>
      </c>
      <c r="BO10" s="414"/>
      <c r="BP10" s="414"/>
      <c r="BQ10" s="414"/>
      <c r="BR10" s="414"/>
      <c r="BS10" s="414"/>
      <c r="BT10" s="414"/>
      <c r="BU10" s="415"/>
      <c r="BV10" s="413">
        <v>1145531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592684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102429</v>
      </c>
      <c r="BO12" s="414"/>
      <c r="BP12" s="414"/>
      <c r="BQ12" s="414"/>
      <c r="BR12" s="414"/>
      <c r="BS12" s="414"/>
      <c r="BT12" s="414"/>
      <c r="BU12" s="415"/>
      <c r="BV12" s="413">
        <v>99615</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565043</v>
      </c>
      <c r="S13" s="515"/>
      <c r="T13" s="515"/>
      <c r="U13" s="515"/>
      <c r="V13" s="516"/>
      <c r="W13" s="502" t="s">
        <v>120</v>
      </c>
      <c r="X13" s="426"/>
      <c r="Y13" s="426"/>
      <c r="Z13" s="426"/>
      <c r="AA13" s="426"/>
      <c r="AB13" s="427"/>
      <c r="AC13" s="389">
        <v>1738</v>
      </c>
      <c r="AD13" s="390"/>
      <c r="AE13" s="390"/>
      <c r="AF13" s="390"/>
      <c r="AG13" s="391"/>
      <c r="AH13" s="389">
        <v>2170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1008005</v>
      </c>
      <c r="BO13" s="414"/>
      <c r="BP13" s="414"/>
      <c r="BQ13" s="414"/>
      <c r="BR13" s="414"/>
      <c r="BS13" s="414"/>
      <c r="BT13" s="414"/>
      <c r="BU13" s="415"/>
      <c r="BV13" s="413">
        <v>-1043283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6.5</v>
      </c>
      <c r="CU13" s="384"/>
      <c r="CV13" s="384"/>
      <c r="CW13" s="384"/>
      <c r="CX13" s="384"/>
      <c r="CY13" s="384"/>
      <c r="CZ13" s="384"/>
      <c r="DA13" s="385"/>
      <c r="DB13" s="383">
        <v>7.6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589205</v>
      </c>
      <c r="S14" s="515"/>
      <c r="T14" s="515"/>
      <c r="U14" s="515"/>
      <c r="V14" s="516"/>
      <c r="W14" s="517"/>
      <c r="X14" s="429"/>
      <c r="Y14" s="429"/>
      <c r="Z14" s="429"/>
      <c r="AA14" s="429"/>
      <c r="AB14" s="430"/>
      <c r="AC14" s="507">
        <v>0.7</v>
      </c>
      <c r="AD14" s="508"/>
      <c r="AE14" s="508"/>
      <c r="AF14" s="508"/>
      <c r="AG14" s="509"/>
      <c r="AH14" s="507">
        <v>0.8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11.8</v>
      </c>
      <c r="CU14" s="486"/>
      <c r="CV14" s="486"/>
      <c r="CW14" s="486"/>
      <c r="CX14" s="486"/>
      <c r="CY14" s="486"/>
      <c r="CZ14" s="486"/>
      <c r="DA14" s="487"/>
      <c r="DB14" s="518">
        <v>35.799999999999997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563942</v>
      </c>
      <c r="S15" s="515"/>
      <c r="T15" s="515"/>
      <c r="U15" s="515"/>
      <c r="V15" s="516"/>
      <c r="W15" s="502" t="s">
        <v>127</v>
      </c>
      <c r="X15" s="426"/>
      <c r="Y15" s="426"/>
      <c r="Z15" s="426"/>
      <c r="AA15" s="426"/>
      <c r="AB15" s="427"/>
      <c r="AC15" s="389">
        <v>66556</v>
      </c>
      <c r="AD15" s="390"/>
      <c r="AE15" s="390"/>
      <c r="AF15" s="390"/>
      <c r="AG15" s="391"/>
      <c r="AH15" s="389">
        <v>77519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70944644</v>
      </c>
      <c r="BO15" s="409"/>
      <c r="BP15" s="409"/>
      <c r="BQ15" s="409"/>
      <c r="BR15" s="409"/>
      <c r="BS15" s="409"/>
      <c r="BT15" s="409"/>
      <c r="BU15" s="410"/>
      <c r="BV15" s="408">
        <v>68281112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v>
      </c>
      <c r="AD16" s="508"/>
      <c r="AE16" s="508"/>
      <c r="AF16" s="508"/>
      <c r="AG16" s="509"/>
      <c r="AH16" s="507">
        <v>28.2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74013937</v>
      </c>
      <c r="BO16" s="414"/>
      <c r="BP16" s="414"/>
      <c r="BQ16" s="414"/>
      <c r="BR16" s="414"/>
      <c r="BS16" s="414"/>
      <c r="BT16" s="414"/>
      <c r="BU16" s="415"/>
      <c r="BV16" s="413">
        <v>71662671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187908</v>
      </c>
      <c r="AD17" s="390"/>
      <c r="AE17" s="390"/>
      <c r="AF17" s="390"/>
      <c r="AG17" s="391"/>
      <c r="AH17" s="389">
        <v>187062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91361291</v>
      </c>
      <c r="BO17" s="414"/>
      <c r="BP17" s="414"/>
      <c r="BQ17" s="414"/>
      <c r="BR17" s="414"/>
      <c r="BS17" s="414"/>
      <c r="BT17" s="414"/>
      <c r="BU17" s="415"/>
      <c r="BV17" s="413">
        <v>88613472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61.95</v>
      </c>
      <c r="M18" s="478"/>
      <c r="N18" s="478"/>
      <c r="O18" s="478"/>
      <c r="P18" s="478"/>
      <c r="Q18" s="478"/>
      <c r="R18" s="479"/>
      <c r="S18" s="479"/>
      <c r="T18" s="479"/>
      <c r="U18" s="479"/>
      <c r="V18" s="480"/>
      <c r="W18" s="494"/>
      <c r="X18" s="495"/>
      <c r="Y18" s="495"/>
      <c r="Z18" s="495"/>
      <c r="AA18" s="495"/>
      <c r="AB18" s="503"/>
      <c r="AC18" s="377">
        <v>73.3</v>
      </c>
      <c r="AD18" s="378"/>
      <c r="AE18" s="378"/>
      <c r="AF18" s="378"/>
      <c r="AG18" s="481"/>
      <c r="AH18" s="377">
        <v>68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98832248</v>
      </c>
      <c r="BO18" s="414"/>
      <c r="BP18" s="414"/>
      <c r="BQ18" s="414"/>
      <c r="BR18" s="414"/>
      <c r="BS18" s="414"/>
      <c r="BT18" s="414"/>
      <c r="BU18" s="415"/>
      <c r="BV18" s="413">
        <v>97140429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9332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133618374</v>
      </c>
      <c r="BO19" s="414"/>
      <c r="BP19" s="414"/>
      <c r="BQ19" s="414"/>
      <c r="BR19" s="414"/>
      <c r="BS19" s="414"/>
      <c r="BT19" s="414"/>
      <c r="BU19" s="415"/>
      <c r="BV19" s="413">
        <v>132481010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245830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161513719</v>
      </c>
      <c r="BO23" s="414"/>
      <c r="BP23" s="414"/>
      <c r="BQ23" s="414"/>
      <c r="BR23" s="414"/>
      <c r="BS23" s="414"/>
      <c r="BT23" s="414"/>
      <c r="BU23" s="415"/>
      <c r="BV23" s="413">
        <v>165463398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10772</v>
      </c>
      <c r="R24" s="390"/>
      <c r="S24" s="390"/>
      <c r="T24" s="390"/>
      <c r="U24" s="390"/>
      <c r="V24" s="391"/>
      <c r="W24" s="455"/>
      <c r="X24" s="446"/>
      <c r="Y24" s="447"/>
      <c r="Z24" s="386" t="s">
        <v>151</v>
      </c>
      <c r="AA24" s="387"/>
      <c r="AB24" s="387"/>
      <c r="AC24" s="387"/>
      <c r="AD24" s="387"/>
      <c r="AE24" s="387"/>
      <c r="AF24" s="387"/>
      <c r="AG24" s="388"/>
      <c r="AH24" s="389">
        <v>2947</v>
      </c>
      <c r="AI24" s="390"/>
      <c r="AJ24" s="390"/>
      <c r="AK24" s="390"/>
      <c r="AL24" s="391"/>
      <c r="AM24" s="389">
        <v>9212322</v>
      </c>
      <c r="AN24" s="390"/>
      <c r="AO24" s="390"/>
      <c r="AP24" s="390"/>
      <c r="AQ24" s="390"/>
      <c r="AR24" s="391"/>
      <c r="AS24" s="389">
        <v>3126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108981891</v>
      </c>
      <c r="BO24" s="414"/>
      <c r="BP24" s="414"/>
      <c r="BQ24" s="414"/>
      <c r="BR24" s="414"/>
      <c r="BS24" s="414"/>
      <c r="BT24" s="414"/>
      <c r="BU24" s="415"/>
      <c r="BV24" s="413">
        <v>111882200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8855</v>
      </c>
      <c r="R25" s="390"/>
      <c r="S25" s="390"/>
      <c r="T25" s="390"/>
      <c r="U25" s="390"/>
      <c r="V25" s="391"/>
      <c r="W25" s="455"/>
      <c r="X25" s="446"/>
      <c r="Y25" s="447"/>
      <c r="Z25" s="386" t="s">
        <v>154</v>
      </c>
      <c r="AA25" s="387"/>
      <c r="AB25" s="387"/>
      <c r="AC25" s="387"/>
      <c r="AD25" s="387"/>
      <c r="AE25" s="387"/>
      <c r="AF25" s="387"/>
      <c r="AG25" s="388"/>
      <c r="AH25" s="389">
        <v>542</v>
      </c>
      <c r="AI25" s="390"/>
      <c r="AJ25" s="390"/>
      <c r="AK25" s="390"/>
      <c r="AL25" s="391"/>
      <c r="AM25" s="389">
        <v>1634672</v>
      </c>
      <c r="AN25" s="390"/>
      <c r="AO25" s="390"/>
      <c r="AP25" s="390"/>
      <c r="AQ25" s="390"/>
      <c r="AR25" s="391"/>
      <c r="AS25" s="389">
        <v>3016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27714361</v>
      </c>
      <c r="BO25" s="409"/>
      <c r="BP25" s="409"/>
      <c r="BQ25" s="409"/>
      <c r="BR25" s="409"/>
      <c r="BS25" s="409"/>
      <c r="BT25" s="409"/>
      <c r="BU25" s="410"/>
      <c r="BV25" s="408">
        <v>22551009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7652</v>
      </c>
      <c r="R26" s="390"/>
      <c r="S26" s="390"/>
      <c r="T26" s="390"/>
      <c r="U26" s="390"/>
      <c r="V26" s="391"/>
      <c r="W26" s="455"/>
      <c r="X26" s="446"/>
      <c r="Y26" s="447"/>
      <c r="Z26" s="386" t="s">
        <v>157</v>
      </c>
      <c r="AA26" s="468"/>
      <c r="AB26" s="468"/>
      <c r="AC26" s="468"/>
      <c r="AD26" s="468"/>
      <c r="AE26" s="468"/>
      <c r="AF26" s="468"/>
      <c r="AG26" s="469"/>
      <c r="AH26" s="389">
        <v>251</v>
      </c>
      <c r="AI26" s="390"/>
      <c r="AJ26" s="390"/>
      <c r="AK26" s="390"/>
      <c r="AL26" s="391"/>
      <c r="AM26" s="389">
        <v>870970</v>
      </c>
      <c r="AN26" s="390"/>
      <c r="AO26" s="390"/>
      <c r="AP26" s="390"/>
      <c r="AQ26" s="390"/>
      <c r="AR26" s="391"/>
      <c r="AS26" s="389">
        <v>3470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v>375000</v>
      </c>
      <c r="BO26" s="414"/>
      <c r="BP26" s="414"/>
      <c r="BQ26" s="414"/>
      <c r="BR26" s="414"/>
      <c r="BS26" s="414"/>
      <c r="BT26" s="414"/>
      <c r="BU26" s="415"/>
      <c r="BV26" s="413">
        <v>352500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7280</v>
      </c>
      <c r="R27" s="390"/>
      <c r="S27" s="390"/>
      <c r="T27" s="390"/>
      <c r="U27" s="390"/>
      <c r="V27" s="391"/>
      <c r="W27" s="455"/>
      <c r="X27" s="446"/>
      <c r="Y27" s="447"/>
      <c r="Z27" s="386" t="s">
        <v>160</v>
      </c>
      <c r="AA27" s="387"/>
      <c r="AB27" s="387"/>
      <c r="AC27" s="387"/>
      <c r="AD27" s="387"/>
      <c r="AE27" s="387"/>
      <c r="AF27" s="387"/>
      <c r="AG27" s="388"/>
      <c r="AH27" s="389">
        <v>213</v>
      </c>
      <c r="AI27" s="390"/>
      <c r="AJ27" s="390"/>
      <c r="AK27" s="390"/>
      <c r="AL27" s="391"/>
      <c r="AM27" s="389">
        <v>822154</v>
      </c>
      <c r="AN27" s="390"/>
      <c r="AO27" s="390"/>
      <c r="AP27" s="390"/>
      <c r="AQ27" s="390"/>
      <c r="AR27" s="391"/>
      <c r="AS27" s="389">
        <v>3860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1479559</v>
      </c>
      <c r="BO27" s="417"/>
      <c r="BP27" s="417"/>
      <c r="BQ27" s="417"/>
      <c r="BR27" s="417"/>
      <c r="BS27" s="417"/>
      <c r="BT27" s="417"/>
      <c r="BU27" s="418"/>
      <c r="BV27" s="416">
        <v>1479559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6640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21298475</v>
      </c>
      <c r="BO28" s="409"/>
      <c r="BP28" s="409"/>
      <c r="BQ28" s="409"/>
      <c r="BR28" s="409"/>
      <c r="BS28" s="409"/>
      <c r="BT28" s="409"/>
      <c r="BU28" s="410"/>
      <c r="BV28" s="408">
        <v>15344627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40</v>
      </c>
      <c r="M29" s="390"/>
      <c r="N29" s="390"/>
      <c r="O29" s="390"/>
      <c r="P29" s="391"/>
      <c r="Q29" s="389">
        <v>6210</v>
      </c>
      <c r="R29" s="390"/>
      <c r="S29" s="390"/>
      <c r="T29" s="390"/>
      <c r="U29" s="390"/>
      <c r="V29" s="391"/>
      <c r="W29" s="456"/>
      <c r="X29" s="457"/>
      <c r="Y29" s="458"/>
      <c r="Z29" s="386" t="s">
        <v>167</v>
      </c>
      <c r="AA29" s="387"/>
      <c r="AB29" s="387"/>
      <c r="AC29" s="387"/>
      <c r="AD29" s="387"/>
      <c r="AE29" s="387"/>
      <c r="AF29" s="387"/>
      <c r="AG29" s="388"/>
      <c r="AH29" s="389">
        <v>3160</v>
      </c>
      <c r="AI29" s="390"/>
      <c r="AJ29" s="390"/>
      <c r="AK29" s="390"/>
      <c r="AL29" s="391"/>
      <c r="AM29" s="389">
        <v>10034476</v>
      </c>
      <c r="AN29" s="390"/>
      <c r="AO29" s="390"/>
      <c r="AP29" s="390"/>
      <c r="AQ29" s="390"/>
      <c r="AR29" s="391"/>
      <c r="AS29" s="389">
        <v>3175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5197102</v>
      </c>
      <c r="BO29" s="414"/>
      <c r="BP29" s="414"/>
      <c r="BQ29" s="414"/>
      <c r="BR29" s="414"/>
      <c r="BS29" s="414"/>
      <c r="BT29" s="414"/>
      <c r="BU29" s="415"/>
      <c r="BV29" s="413">
        <v>4346231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103.2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19974029</v>
      </c>
      <c r="BO30" s="417"/>
      <c r="BP30" s="417"/>
      <c r="BQ30" s="417"/>
      <c r="BR30" s="417"/>
      <c r="BS30" s="417"/>
      <c r="BT30" s="417"/>
      <c r="BU30" s="418"/>
      <c r="BV30" s="416">
        <v>15996466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13</v>
      </c>
      <c r="AN34" s="373"/>
      <c r="AO34" s="372" t="str">
        <f>IF('各会計、関係団体の財政状況及び健全化判断比率'!B35="","",'各会計、関係団体の財政状況及び健全化判断比率'!B35)</f>
        <v>水道事業会計</v>
      </c>
      <c r="AP34" s="372"/>
      <c r="AQ34" s="372"/>
      <c r="AR34" s="372"/>
      <c r="AS34" s="372"/>
      <c r="AT34" s="372"/>
      <c r="AU34" s="372"/>
      <c r="AV34" s="372"/>
      <c r="AW34" s="372"/>
      <c r="AX34" s="372"/>
      <c r="AY34" s="372"/>
      <c r="AZ34" s="372"/>
      <c r="BA34" s="372"/>
      <c r="BB34" s="372"/>
      <c r="BC34" s="372"/>
      <c r="BD34" s="165"/>
      <c r="BE34" s="373">
        <f>IF(BG34="","",MAX(C34:D43,U34:V43,AM34:AN43)+1)</f>
        <v>15</v>
      </c>
      <c r="BF34" s="373"/>
      <c r="BG34" s="372" t="str">
        <f>IF('各会計、関係団体の財政状況及び健全化判断比率'!B37="","",'各会計、関係団体の財政状況及び健全化判断比率'!B37)</f>
        <v>川口市下水道事業特別会計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戸田競艇組合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埼玉高速鉄道</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看護学校事業</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介護保険事業</v>
      </c>
      <c r="X35" s="372"/>
      <c r="Y35" s="372"/>
      <c r="Z35" s="372"/>
      <c r="AA35" s="372"/>
      <c r="AB35" s="372"/>
      <c r="AC35" s="372"/>
      <c r="AD35" s="372"/>
      <c r="AE35" s="372"/>
      <c r="AF35" s="372"/>
      <c r="AG35" s="372"/>
      <c r="AH35" s="372"/>
      <c r="AI35" s="372"/>
      <c r="AJ35" s="372"/>
      <c r="AK35" s="372"/>
      <c r="AL35" s="165"/>
      <c r="AM35" s="373">
        <f t="shared" ref="AM35:AM43" si="0">IF(AO35="","",AM34+1)</f>
        <v>14</v>
      </c>
      <c r="AN35" s="373"/>
      <c r="AO35" s="372" t="str">
        <f>IF('各会計、関係団体の財政状況及び健全化判断比率'!B36="","",'各会計、関係団体の財政状況及び健全化判断比率'!B36)</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彩の国さいたま人づくり広域連合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埼玉県信用保証協会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学童等災害共済事業</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埼玉県後期高齢者医療広域連合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川口中小企業共済会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川口都市計画土地区画整理事業</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川口駅西口地下公共駐車場事業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埼玉県後期高齢者医療広域連合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川口土地開発公社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公共用地取得事業</v>
      </c>
      <c r="F38" s="372"/>
      <c r="G38" s="372"/>
      <c r="H38" s="372"/>
      <c r="I38" s="372"/>
      <c r="J38" s="372"/>
      <c r="K38" s="372"/>
      <c r="L38" s="372"/>
      <c r="M38" s="372"/>
      <c r="N38" s="372"/>
      <c r="O38" s="372"/>
      <c r="P38" s="372"/>
      <c r="Q38" s="372"/>
      <c r="R38" s="372"/>
      <c r="S38" s="372"/>
      <c r="T38" s="165"/>
      <c r="U38" s="373">
        <f t="shared" si="4"/>
        <v>10</v>
      </c>
      <c r="V38" s="373"/>
      <c r="W38" s="372" t="str">
        <f>IF('各会計、関係団体の財政状況及び健全化判断比率'!B32="","",'各会計、関係団体の財政状況及び健全化判断比率'!B32)</f>
        <v>川口駅東口地下公共駐車場事業</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川口産業振興公社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11</v>
      </c>
      <c r="V39" s="373"/>
      <c r="W39" s="372" t="str">
        <f>IF('各会計、関係団体の財政状況及び健全化判断比率'!B33="","",'各会計、関係団体の財政状況及び健全化判断比率'!B33)</f>
        <v>交通災害共済事業</v>
      </c>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川口都市開発</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f t="shared" si="4"/>
        <v>12</v>
      </c>
      <c r="V40" s="373"/>
      <c r="W40" s="372" t="str">
        <f>IF('各会計、関係団体の財政状況及び健全化判断比率'!B34="","",'各会計、関係団体の財政状況及び健全化判断比率'!B34)</f>
        <v>小型自動車競走事業</v>
      </c>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26</v>
      </c>
      <c r="CP40" s="373"/>
      <c r="CQ40" s="372" t="str">
        <f>IF('各会計、関係団体の財政状況及び健全化判断比率'!BS13="","",'各会計、関係団体の財政状況及び健全化判断比率'!BS13)</f>
        <v>川口勤労福祉サービスセンター</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27</v>
      </c>
      <c r="CP41" s="373"/>
      <c r="CQ41" s="372" t="str">
        <f>IF('各会計、関係団体の財政状況及び健全化判断比率'!BS14="","",'各会計、関係団体の財政状況及び健全化判断比率'!BS14)</f>
        <v>川口市体育協会</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28</v>
      </c>
      <c r="CP42" s="373"/>
      <c r="CQ42" s="372" t="str">
        <f>IF('各会計、関係団体の財政状況及び健全化判断比率'!BS15="","",'各会計、関係団体の財政状況及び健全化判断比率'!BS15)</f>
        <v>川口市総合文化センター</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29</v>
      </c>
      <c r="CP43" s="373"/>
      <c r="CQ43" s="372" t="str">
        <f>IF('各会計、関係団体の財政状況及び健全化判断比率'!BS16="","",'各会計、関係団体の財政状況及び健全化判断比率'!BS16)</f>
        <v>川口緑化センター</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16.809999999999999</v>
      </c>
      <c r="G34" s="33">
        <v>18.71</v>
      </c>
      <c r="H34" s="33">
        <v>15.2</v>
      </c>
      <c r="I34" s="33">
        <v>13.14</v>
      </c>
      <c r="J34" s="34">
        <v>8</v>
      </c>
      <c r="K34" s="22"/>
      <c r="L34" s="22"/>
      <c r="M34" s="22"/>
      <c r="N34" s="22"/>
      <c r="O34" s="22"/>
      <c r="P34" s="22"/>
    </row>
    <row r="35" spans="1:16" ht="39" customHeight="1">
      <c r="A35" s="22"/>
      <c r="B35" s="35"/>
      <c r="C35" s="1175" t="s">
        <v>528</v>
      </c>
      <c r="D35" s="1176"/>
      <c r="E35" s="1177"/>
      <c r="F35" s="36">
        <v>6.37</v>
      </c>
      <c r="G35" s="37">
        <v>6.56</v>
      </c>
      <c r="H35" s="37">
        <v>6.6</v>
      </c>
      <c r="I35" s="37">
        <v>6.05</v>
      </c>
      <c r="J35" s="38">
        <v>5.46</v>
      </c>
      <c r="K35" s="22"/>
      <c r="L35" s="22"/>
      <c r="M35" s="22"/>
      <c r="N35" s="22"/>
      <c r="O35" s="22"/>
      <c r="P35" s="22"/>
    </row>
    <row r="36" spans="1:16" ht="39" customHeight="1">
      <c r="A36" s="22"/>
      <c r="B36" s="35"/>
      <c r="C36" s="1175" t="s">
        <v>529</v>
      </c>
      <c r="D36" s="1176"/>
      <c r="E36" s="1177"/>
      <c r="F36" s="36">
        <v>3.75</v>
      </c>
      <c r="G36" s="37">
        <v>4.57</v>
      </c>
      <c r="H36" s="37">
        <v>4.8600000000000003</v>
      </c>
      <c r="I36" s="37">
        <v>5.38</v>
      </c>
      <c r="J36" s="38">
        <v>5.09</v>
      </c>
      <c r="K36" s="22"/>
      <c r="L36" s="22"/>
      <c r="M36" s="22"/>
      <c r="N36" s="22"/>
      <c r="O36" s="22"/>
      <c r="P36" s="22"/>
    </row>
    <row r="37" spans="1:16" ht="39" customHeight="1">
      <c r="A37" s="22"/>
      <c r="B37" s="35"/>
      <c r="C37" s="1175" t="s">
        <v>530</v>
      </c>
      <c r="D37" s="1176"/>
      <c r="E37" s="1177"/>
      <c r="F37" s="36">
        <v>0.14000000000000001</v>
      </c>
      <c r="G37" s="37">
        <v>0.75</v>
      </c>
      <c r="H37" s="37">
        <v>0.93</v>
      </c>
      <c r="I37" s="37">
        <v>0.96</v>
      </c>
      <c r="J37" s="38">
        <v>0.61</v>
      </c>
      <c r="K37" s="22"/>
      <c r="L37" s="22"/>
      <c r="M37" s="22"/>
      <c r="N37" s="22"/>
      <c r="O37" s="22"/>
      <c r="P37" s="22"/>
    </row>
    <row r="38" spans="1:16" ht="39" customHeight="1">
      <c r="A38" s="22"/>
      <c r="B38" s="35"/>
      <c r="C38" s="1175" t="s">
        <v>531</v>
      </c>
      <c r="D38" s="1176"/>
      <c r="E38" s="1177"/>
      <c r="F38" s="36">
        <v>1.26</v>
      </c>
      <c r="G38" s="37">
        <v>1.05</v>
      </c>
      <c r="H38" s="37">
        <v>0.72</v>
      </c>
      <c r="I38" s="37">
        <v>0.67</v>
      </c>
      <c r="J38" s="38">
        <v>0.52</v>
      </c>
      <c r="K38" s="22"/>
      <c r="L38" s="22"/>
      <c r="M38" s="22"/>
      <c r="N38" s="22"/>
      <c r="O38" s="22"/>
      <c r="P38" s="22"/>
    </row>
    <row r="39" spans="1:16" ht="39" customHeight="1">
      <c r="A39" s="22"/>
      <c r="B39" s="35"/>
      <c r="C39" s="1175" t="s">
        <v>532</v>
      </c>
      <c r="D39" s="1176"/>
      <c r="E39" s="1177"/>
      <c r="F39" s="36">
        <v>0.08</v>
      </c>
      <c r="G39" s="37">
        <v>0.04</v>
      </c>
      <c r="H39" s="37">
        <v>0.03</v>
      </c>
      <c r="I39" s="37">
        <v>0.03</v>
      </c>
      <c r="J39" s="38">
        <v>0.03</v>
      </c>
      <c r="K39" s="22"/>
      <c r="L39" s="22"/>
      <c r="M39" s="22"/>
      <c r="N39" s="22"/>
      <c r="O39" s="22"/>
      <c r="P39" s="22"/>
    </row>
    <row r="40" spans="1:16" ht="39" customHeight="1">
      <c r="A40" s="22"/>
      <c r="B40" s="35"/>
      <c r="C40" s="1175" t="s">
        <v>533</v>
      </c>
      <c r="D40" s="1176"/>
      <c r="E40" s="1177"/>
      <c r="F40" s="36">
        <v>0.01</v>
      </c>
      <c r="G40" s="37">
        <v>0.02</v>
      </c>
      <c r="H40" s="37">
        <v>0.02</v>
      </c>
      <c r="I40" s="37">
        <v>0.02</v>
      </c>
      <c r="J40" s="38">
        <v>0.02</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536</v>
      </c>
      <c r="D43" s="1179"/>
      <c r="E43" s="1180"/>
      <c r="F43" s="41">
        <v>0.38</v>
      </c>
      <c r="G43" s="42">
        <v>0</v>
      </c>
      <c r="H43" s="42">
        <v>0.19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16114</v>
      </c>
      <c r="L45" s="60">
        <v>16049</v>
      </c>
      <c r="M45" s="60">
        <v>15863</v>
      </c>
      <c r="N45" s="60">
        <v>16468</v>
      </c>
      <c r="O45" s="61">
        <v>16460</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2534</v>
      </c>
      <c r="L48" s="64">
        <v>3175</v>
      </c>
      <c r="M48" s="64">
        <v>3223</v>
      </c>
      <c r="N48" s="64">
        <v>3110</v>
      </c>
      <c r="O48" s="65">
        <v>3062</v>
      </c>
      <c r="P48" s="48"/>
      <c r="Q48" s="48"/>
      <c r="R48" s="48"/>
      <c r="S48" s="48"/>
      <c r="T48" s="48"/>
      <c r="U48" s="48"/>
    </row>
    <row r="49" spans="1:21" ht="30.75" customHeight="1">
      <c r="A49" s="48"/>
      <c r="B49" s="1193"/>
      <c r="C49" s="1194"/>
      <c r="D49" s="62"/>
      <c r="E49" s="1185" t="s">
        <v>15</v>
      </c>
      <c r="F49" s="1185"/>
      <c r="G49" s="1185"/>
      <c r="H49" s="1185"/>
      <c r="I49" s="1185"/>
      <c r="J49" s="1186"/>
      <c r="K49" s="63" t="s">
        <v>481</v>
      </c>
      <c r="L49" s="64" t="s">
        <v>481</v>
      </c>
      <c r="M49" s="64" t="s">
        <v>481</v>
      </c>
      <c r="N49" s="64" t="s">
        <v>481</v>
      </c>
      <c r="O49" s="65" t="s">
        <v>481</v>
      </c>
      <c r="P49" s="48"/>
      <c r="Q49" s="48"/>
      <c r="R49" s="48"/>
      <c r="S49" s="48"/>
      <c r="T49" s="48"/>
      <c r="U49" s="48"/>
    </row>
    <row r="50" spans="1:21" ht="30.75" customHeight="1">
      <c r="A50" s="48"/>
      <c r="B50" s="1193"/>
      <c r="C50" s="1194"/>
      <c r="D50" s="62"/>
      <c r="E50" s="1185" t="s">
        <v>16</v>
      </c>
      <c r="F50" s="1185"/>
      <c r="G50" s="1185"/>
      <c r="H50" s="1185"/>
      <c r="I50" s="1185"/>
      <c r="J50" s="1186"/>
      <c r="K50" s="63">
        <v>2550</v>
      </c>
      <c r="L50" s="64">
        <v>2393</v>
      </c>
      <c r="M50" s="64">
        <v>3915</v>
      </c>
      <c r="N50" s="64">
        <v>1610</v>
      </c>
      <c r="O50" s="65">
        <v>112</v>
      </c>
      <c r="P50" s="48"/>
      <c r="Q50" s="48"/>
      <c r="R50" s="48"/>
      <c r="S50" s="48"/>
      <c r="T50" s="48"/>
      <c r="U50" s="48"/>
    </row>
    <row r="51" spans="1:21" ht="30.75" customHeight="1">
      <c r="A51" s="48"/>
      <c r="B51" s="1195"/>
      <c r="C51" s="1196"/>
      <c r="D51" s="66"/>
      <c r="E51" s="1185" t="s">
        <v>17</v>
      </c>
      <c r="F51" s="1185"/>
      <c r="G51" s="1185"/>
      <c r="H51" s="1185"/>
      <c r="I51" s="1185"/>
      <c r="J51" s="1186"/>
      <c r="K51" s="63">
        <v>10</v>
      </c>
      <c r="L51" s="64">
        <v>11</v>
      </c>
      <c r="M51" s="64">
        <v>16</v>
      </c>
      <c r="N51" s="64">
        <v>16</v>
      </c>
      <c r="O51" s="65">
        <v>8</v>
      </c>
      <c r="P51" s="48"/>
      <c r="Q51" s="48"/>
      <c r="R51" s="48"/>
      <c r="S51" s="48"/>
      <c r="T51" s="48"/>
      <c r="U51" s="48"/>
    </row>
    <row r="52" spans="1:21" ht="30.75" customHeight="1">
      <c r="A52" s="48"/>
      <c r="B52" s="1183" t="s">
        <v>18</v>
      </c>
      <c r="C52" s="1184"/>
      <c r="D52" s="66"/>
      <c r="E52" s="1185" t="s">
        <v>19</v>
      </c>
      <c r="F52" s="1185"/>
      <c r="G52" s="1185"/>
      <c r="H52" s="1185"/>
      <c r="I52" s="1185"/>
      <c r="J52" s="1186"/>
      <c r="K52" s="63">
        <v>14681</v>
      </c>
      <c r="L52" s="64">
        <v>14582</v>
      </c>
      <c r="M52" s="64">
        <v>14679</v>
      </c>
      <c r="N52" s="64">
        <v>16231</v>
      </c>
      <c r="O52" s="65">
        <v>15416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6527</v>
      </c>
      <c r="L53" s="69">
        <v>7046</v>
      </c>
      <c r="M53" s="69">
        <v>8338</v>
      </c>
      <c r="N53" s="69">
        <v>4973</v>
      </c>
      <c r="O53" s="70">
        <v>4226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136502</v>
      </c>
      <c r="J41" s="83">
        <v>138226</v>
      </c>
      <c r="K41" s="83">
        <v>164600</v>
      </c>
      <c r="L41" s="83">
        <v>165473</v>
      </c>
      <c r="M41" s="84">
        <v>161518</v>
      </c>
    </row>
    <row r="42" spans="2:13" ht="27.75" customHeight="1">
      <c r="B42" s="1201"/>
      <c r="C42" s="1202"/>
      <c r="D42" s="85"/>
      <c r="E42" s="1205" t="s">
        <v>25</v>
      </c>
      <c r="F42" s="1205"/>
      <c r="G42" s="1205"/>
      <c r="H42" s="1206"/>
      <c r="I42" s="86">
        <v>46852</v>
      </c>
      <c r="J42" s="87">
        <v>44644</v>
      </c>
      <c r="K42" s="87">
        <v>17437</v>
      </c>
      <c r="L42" s="87">
        <v>16010</v>
      </c>
      <c r="M42" s="88">
        <v>15086</v>
      </c>
    </row>
    <row r="43" spans="2:13" ht="27.75" customHeight="1">
      <c r="B43" s="1201"/>
      <c r="C43" s="1202"/>
      <c r="D43" s="85"/>
      <c r="E43" s="1205" t="s">
        <v>26</v>
      </c>
      <c r="F43" s="1205"/>
      <c r="G43" s="1205"/>
      <c r="H43" s="1206"/>
      <c r="I43" s="86">
        <v>38463</v>
      </c>
      <c r="J43" s="87">
        <v>37666</v>
      </c>
      <c r="K43" s="87">
        <v>36372</v>
      </c>
      <c r="L43" s="87">
        <v>37327</v>
      </c>
      <c r="M43" s="88">
        <v>35717</v>
      </c>
    </row>
    <row r="44" spans="2:13" ht="27.75" customHeight="1">
      <c r="B44" s="1201"/>
      <c r="C44" s="1202"/>
      <c r="D44" s="85"/>
      <c r="E44" s="1205" t="s">
        <v>27</v>
      </c>
      <c r="F44" s="1205"/>
      <c r="G44" s="1205"/>
      <c r="H44" s="1206"/>
      <c r="I44" s="86" t="s">
        <v>481</v>
      </c>
      <c r="J44" s="87" t="s">
        <v>481</v>
      </c>
      <c r="K44" s="87" t="s">
        <v>481</v>
      </c>
      <c r="L44" s="87" t="s">
        <v>481</v>
      </c>
      <c r="M44" s="88" t="s">
        <v>481</v>
      </c>
    </row>
    <row r="45" spans="2:13" ht="27.75" customHeight="1">
      <c r="B45" s="1201"/>
      <c r="C45" s="1202"/>
      <c r="D45" s="85"/>
      <c r="E45" s="1205" t="s">
        <v>28</v>
      </c>
      <c r="F45" s="1205"/>
      <c r="G45" s="1205"/>
      <c r="H45" s="1206"/>
      <c r="I45" s="86">
        <v>27400</v>
      </c>
      <c r="J45" s="87">
        <v>26161</v>
      </c>
      <c r="K45" s="87">
        <v>25127</v>
      </c>
      <c r="L45" s="87">
        <v>23332</v>
      </c>
      <c r="M45" s="88">
        <v>22482</v>
      </c>
    </row>
    <row r="46" spans="2:13" ht="27.75" customHeight="1">
      <c r="B46" s="1201"/>
      <c r="C46" s="1202"/>
      <c r="D46" s="85"/>
      <c r="E46" s="1205" t="s">
        <v>29</v>
      </c>
      <c r="F46" s="1205"/>
      <c r="G46" s="1205"/>
      <c r="H46" s="1206"/>
      <c r="I46" s="86">
        <v>8089</v>
      </c>
      <c r="J46" s="87">
        <v>7411</v>
      </c>
      <c r="K46" s="87">
        <v>6447</v>
      </c>
      <c r="L46" s="87">
        <v>908</v>
      </c>
      <c r="M46" s="88">
        <v>1092</v>
      </c>
    </row>
    <row r="47" spans="2:13" ht="27.75" customHeight="1">
      <c r="B47" s="1201"/>
      <c r="C47" s="1202"/>
      <c r="D47" s="85"/>
      <c r="E47" s="1205" t="s">
        <v>30</v>
      </c>
      <c r="F47" s="1205"/>
      <c r="G47" s="1205"/>
      <c r="H47" s="1206"/>
      <c r="I47" s="86" t="s">
        <v>481</v>
      </c>
      <c r="J47" s="87" t="s">
        <v>481</v>
      </c>
      <c r="K47" s="87" t="s">
        <v>481</v>
      </c>
      <c r="L47" s="87" t="s">
        <v>481</v>
      </c>
      <c r="M47" s="88" t="s">
        <v>481</v>
      </c>
    </row>
    <row r="48" spans="2:13" ht="27.75" customHeight="1">
      <c r="B48" s="1203"/>
      <c r="C48" s="1204"/>
      <c r="D48" s="85"/>
      <c r="E48" s="1205" t="s">
        <v>31</v>
      </c>
      <c r="F48" s="1205"/>
      <c r="G48" s="1205"/>
      <c r="H48" s="1206"/>
      <c r="I48" s="86" t="s">
        <v>481</v>
      </c>
      <c r="J48" s="87" t="s">
        <v>481</v>
      </c>
      <c r="K48" s="87" t="s">
        <v>481</v>
      </c>
      <c r="L48" s="87" t="s">
        <v>481</v>
      </c>
      <c r="M48" s="88" t="s">
        <v>481</v>
      </c>
    </row>
    <row r="49" spans="2:13" ht="27.75" customHeight="1">
      <c r="B49" s="1199" t="s">
        <v>32</v>
      </c>
      <c r="C49" s="1200"/>
      <c r="D49" s="89"/>
      <c r="E49" s="1205" t="s">
        <v>33</v>
      </c>
      <c r="F49" s="1205"/>
      <c r="G49" s="1205"/>
      <c r="H49" s="1206"/>
      <c r="I49" s="86">
        <v>27977</v>
      </c>
      <c r="J49" s="87">
        <v>29589</v>
      </c>
      <c r="K49" s="87">
        <v>35957</v>
      </c>
      <c r="L49" s="87">
        <v>41743</v>
      </c>
      <c r="M49" s="88">
        <v>53279</v>
      </c>
    </row>
    <row r="50" spans="2:13" ht="27.75" customHeight="1">
      <c r="B50" s="1201"/>
      <c r="C50" s="1202"/>
      <c r="D50" s="85"/>
      <c r="E50" s="1205" t="s">
        <v>34</v>
      </c>
      <c r="F50" s="1205"/>
      <c r="G50" s="1205"/>
      <c r="H50" s="1206"/>
      <c r="I50" s="86">
        <v>59541</v>
      </c>
      <c r="J50" s="87">
        <v>59120</v>
      </c>
      <c r="K50" s="87">
        <v>57036</v>
      </c>
      <c r="L50" s="87">
        <v>54242</v>
      </c>
      <c r="M50" s="88">
        <v>57345</v>
      </c>
    </row>
    <row r="51" spans="2:13" ht="27.75" customHeight="1">
      <c r="B51" s="1203"/>
      <c r="C51" s="1204"/>
      <c r="D51" s="85"/>
      <c r="E51" s="1205" t="s">
        <v>35</v>
      </c>
      <c r="F51" s="1205"/>
      <c r="G51" s="1205"/>
      <c r="H51" s="1206"/>
      <c r="I51" s="86">
        <v>113512</v>
      </c>
      <c r="J51" s="87">
        <v>115651</v>
      </c>
      <c r="K51" s="87">
        <v>117035</v>
      </c>
      <c r="L51" s="87">
        <v>115213</v>
      </c>
      <c r="M51" s="88">
        <v>114502</v>
      </c>
    </row>
    <row r="52" spans="2:13" ht="27.75" customHeight="1" thickBot="1">
      <c r="B52" s="1207" t="s">
        <v>36</v>
      </c>
      <c r="C52" s="1208"/>
      <c r="D52" s="90"/>
      <c r="E52" s="1209" t="s">
        <v>37</v>
      </c>
      <c r="F52" s="1209"/>
      <c r="G52" s="1209"/>
      <c r="H52" s="1210"/>
      <c r="I52" s="91">
        <v>56276</v>
      </c>
      <c r="J52" s="92">
        <v>49749</v>
      </c>
      <c r="K52" s="92">
        <v>39954</v>
      </c>
      <c r="L52" s="92">
        <v>31853</v>
      </c>
      <c r="M52" s="93">
        <v>10770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52"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564</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564</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563</v>
      </c>
      <c r="C41" s="246"/>
      <c r="D41" s="246"/>
      <c r="E41" s="246"/>
      <c r="F41" s="246"/>
      <c r="G41" s="246"/>
      <c r="H41" s="246"/>
      <c r="I41" s="246"/>
      <c r="J41" s="246"/>
      <c r="K41" s="246"/>
      <c r="L41" s="246"/>
      <c r="M41" s="246"/>
      <c r="N41" s="246"/>
      <c r="O41" s="246"/>
      <c r="P41" s="247"/>
    </row>
    <row r="42" spans="2:17" ht="13.5">
      <c r="B42" s="248"/>
      <c r="C42" s="244"/>
      <c r="D42" s="244"/>
      <c r="E42" s="244"/>
      <c r="F42" s="244"/>
      <c r="G42" s="353" t="s">
        <v>559</v>
      </c>
      <c r="I42" s="352"/>
      <c r="J42" s="352"/>
      <c r="K42" s="352"/>
      <c r="L42" s="244"/>
      <c r="M42" s="244"/>
      <c r="N42" s="244"/>
      <c r="O42" s="244"/>
    </row>
    <row r="43" spans="2:17" ht="13.5">
      <c r="B43" s="248"/>
      <c r="C43" s="244"/>
      <c r="D43" s="244"/>
      <c r="E43" s="244"/>
      <c r="F43" s="244"/>
      <c r="G43" s="1251"/>
      <c r="H43" s="1252"/>
      <c r="I43" s="1252"/>
      <c r="J43" s="1252"/>
      <c r="K43" s="1252"/>
      <c r="L43" s="1252"/>
      <c r="M43" s="1252"/>
      <c r="N43" s="1252"/>
      <c r="O43" s="1253"/>
    </row>
    <row r="44" spans="2:17" ht="13.5">
      <c r="B44" s="248"/>
      <c r="C44" s="244"/>
      <c r="D44" s="244"/>
      <c r="E44" s="244"/>
      <c r="F44" s="244"/>
      <c r="G44" s="1254"/>
      <c r="H44" s="1255"/>
      <c r="I44" s="1255"/>
      <c r="J44" s="1255"/>
      <c r="K44" s="1255"/>
      <c r="L44" s="1255"/>
      <c r="M44" s="1255"/>
      <c r="N44" s="1255"/>
      <c r="O44" s="1256"/>
    </row>
    <row r="45" spans="2:17" ht="13.5">
      <c r="B45" s="248"/>
      <c r="C45" s="244"/>
      <c r="D45" s="244"/>
      <c r="E45" s="244"/>
      <c r="F45" s="244"/>
      <c r="G45" s="1254"/>
      <c r="H45" s="1255"/>
      <c r="I45" s="1255"/>
      <c r="J45" s="1255"/>
      <c r="K45" s="1255"/>
      <c r="L45" s="1255"/>
      <c r="M45" s="1255"/>
      <c r="N45" s="1255"/>
      <c r="O45" s="1256"/>
    </row>
    <row r="46" spans="2:17" ht="13.5">
      <c r="B46" s="248"/>
      <c r="C46" s="244"/>
      <c r="D46" s="244"/>
      <c r="E46" s="244"/>
      <c r="F46" s="244"/>
      <c r="G46" s="1254"/>
      <c r="H46" s="1255"/>
      <c r="I46" s="1255"/>
      <c r="J46" s="1255"/>
      <c r="K46" s="1255"/>
      <c r="L46" s="1255"/>
      <c r="M46" s="1255"/>
      <c r="N46" s="1255"/>
      <c r="O46" s="1256"/>
    </row>
    <row r="47" spans="2:17" ht="13.5">
      <c r="B47" s="248"/>
      <c r="C47" s="244"/>
      <c r="D47" s="244"/>
      <c r="E47" s="244"/>
      <c r="F47" s="244"/>
      <c r="G47" s="1257"/>
      <c r="H47" s="1258"/>
      <c r="I47" s="1258"/>
      <c r="J47" s="1258"/>
      <c r="K47" s="1258"/>
      <c r="L47" s="1258"/>
      <c r="M47" s="1258"/>
      <c r="N47" s="1258"/>
      <c r="O47" s="1259"/>
    </row>
    <row r="48" spans="2:17" ht="13.5">
      <c r="B48" s="248"/>
      <c r="C48" s="244"/>
      <c r="D48" s="244"/>
      <c r="E48" s="244"/>
      <c r="F48" s="244"/>
      <c r="G48" s="244"/>
      <c r="H48" s="363"/>
      <c r="I48" s="363"/>
      <c r="J48" s="363"/>
    </row>
    <row r="49" spans="1:17" ht="13.5">
      <c r="B49" s="248"/>
      <c r="C49" s="244"/>
      <c r="D49" s="244"/>
      <c r="E49" s="244"/>
      <c r="F49" s="244"/>
      <c r="G49" s="243" t="s">
        <v>562</v>
      </c>
    </row>
    <row r="50" spans="1:17" ht="13.5">
      <c r="B50" s="248"/>
      <c r="C50" s="244"/>
      <c r="D50" s="244"/>
      <c r="E50" s="244"/>
      <c r="F50" s="244"/>
      <c r="G50" s="1228"/>
      <c r="H50" s="1229"/>
      <c r="I50" s="1229"/>
      <c r="J50" s="1230"/>
      <c r="K50" s="345" t="s">
        <v>520</v>
      </c>
      <c r="L50" s="345" t="s">
        <v>521</v>
      </c>
      <c r="M50" s="345" t="s">
        <v>522</v>
      </c>
      <c r="N50" s="345" t="s">
        <v>523</v>
      </c>
      <c r="O50" s="345" t="s">
        <v>524</v>
      </c>
    </row>
    <row r="51" spans="1:17" ht="13.5">
      <c r="B51" s="248"/>
      <c r="C51" s="244"/>
      <c r="D51" s="244"/>
      <c r="E51" s="244"/>
      <c r="F51" s="244"/>
      <c r="G51" s="1231" t="s">
        <v>557</v>
      </c>
      <c r="H51" s="1232"/>
      <c r="I51" s="1237" t="s">
        <v>555</v>
      </c>
      <c r="J51" s="1237"/>
      <c r="K51" s="1249"/>
      <c r="L51" s="1249"/>
      <c r="M51" s="1249"/>
      <c r="N51" s="1249"/>
      <c r="O51" s="1249"/>
    </row>
    <row r="52" spans="1:17" ht="13.5">
      <c r="B52" s="248"/>
      <c r="C52" s="244"/>
      <c r="D52" s="244"/>
      <c r="E52" s="244"/>
      <c r="F52" s="244"/>
      <c r="G52" s="1233"/>
      <c r="H52" s="1234"/>
      <c r="I52" s="1238"/>
      <c r="J52" s="1238"/>
      <c r="K52" s="1215"/>
      <c r="L52" s="1215"/>
      <c r="M52" s="1215"/>
      <c r="N52" s="1215"/>
      <c r="O52" s="1215"/>
    </row>
    <row r="53" spans="1:17" ht="13.5">
      <c r="A53" s="355"/>
      <c r="B53" s="248"/>
      <c r="C53" s="244"/>
      <c r="D53" s="244"/>
      <c r="E53" s="244"/>
      <c r="F53" s="244"/>
      <c r="G53" s="1233"/>
      <c r="H53" s="1234"/>
      <c r="I53" s="1240" t="s">
        <v>561</v>
      </c>
      <c r="J53" s="1240"/>
      <c r="K53" s="1250"/>
      <c r="L53" s="1250"/>
      <c r="M53" s="1250"/>
      <c r="N53" s="1250"/>
      <c r="O53" s="1250"/>
    </row>
    <row r="54" spans="1:17" ht="13.5">
      <c r="A54" s="355"/>
      <c r="B54" s="248"/>
      <c r="C54" s="244"/>
      <c r="D54" s="244"/>
      <c r="E54" s="244"/>
      <c r="F54" s="244"/>
      <c r="G54" s="1235"/>
      <c r="H54" s="1236"/>
      <c r="I54" s="1240"/>
      <c r="J54" s="1240"/>
      <c r="K54" s="1242"/>
      <c r="L54" s="1242"/>
      <c r="M54" s="1242"/>
      <c r="N54" s="1242"/>
      <c r="O54" s="1242"/>
    </row>
    <row r="55" spans="1:17" ht="13.5">
      <c r="A55" s="355"/>
      <c r="B55" s="248"/>
      <c r="C55" s="244"/>
      <c r="D55" s="244"/>
      <c r="E55" s="244"/>
      <c r="F55" s="244"/>
      <c r="G55" s="1243" t="s">
        <v>556</v>
      </c>
      <c r="H55" s="1244"/>
      <c r="I55" s="1240" t="s">
        <v>555</v>
      </c>
      <c r="J55" s="1240"/>
      <c r="K55" s="1249"/>
      <c r="L55" s="1249"/>
      <c r="M55" s="1249"/>
      <c r="N55" s="1249"/>
      <c r="O55" s="1249"/>
    </row>
    <row r="56" spans="1:17" ht="13.5">
      <c r="A56" s="355"/>
      <c r="B56" s="248"/>
      <c r="C56" s="244"/>
      <c r="D56" s="244"/>
      <c r="E56" s="244"/>
      <c r="F56" s="244"/>
      <c r="G56" s="1245"/>
      <c r="H56" s="1246"/>
      <c r="I56" s="1240"/>
      <c r="J56" s="1240"/>
      <c r="K56" s="1215"/>
      <c r="L56" s="1215"/>
      <c r="M56" s="1215"/>
      <c r="N56" s="1215"/>
      <c r="O56" s="1215"/>
    </row>
    <row r="57" spans="1:17" s="355" customFormat="1" ht="13.5">
      <c r="B57" s="356"/>
      <c r="C57" s="352"/>
      <c r="D57" s="352"/>
      <c r="E57" s="352"/>
      <c r="F57" s="352"/>
      <c r="G57" s="1245"/>
      <c r="H57" s="1246"/>
      <c r="I57" s="1217" t="s">
        <v>561</v>
      </c>
      <c r="J57" s="1217"/>
      <c r="K57" s="1250"/>
      <c r="L57" s="1250"/>
      <c r="M57" s="1250"/>
      <c r="N57" s="1250"/>
      <c r="O57" s="1250"/>
      <c r="P57" s="361"/>
      <c r="Q57" s="356"/>
    </row>
    <row r="58" spans="1:17" s="355" customFormat="1" ht="13.5">
      <c r="A58" s="243"/>
      <c r="B58" s="356"/>
      <c r="C58" s="352"/>
      <c r="D58" s="352"/>
      <c r="E58" s="352"/>
      <c r="F58" s="352"/>
      <c r="G58" s="1247"/>
      <c r="H58" s="1248"/>
      <c r="I58" s="1217"/>
      <c r="J58" s="1217"/>
      <c r="K58" s="1242"/>
      <c r="L58" s="1242"/>
      <c r="M58" s="1242"/>
      <c r="N58" s="1242"/>
      <c r="O58" s="1242"/>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560</v>
      </c>
      <c r="C63" s="244"/>
      <c r="D63" s="244"/>
      <c r="E63" s="244"/>
      <c r="F63" s="244"/>
      <c r="G63" s="244"/>
      <c r="H63" s="244"/>
      <c r="I63" s="244"/>
      <c r="J63" s="244"/>
      <c r="K63" s="244"/>
      <c r="L63" s="244"/>
      <c r="M63" s="244"/>
      <c r="N63" s="244"/>
      <c r="O63" s="244"/>
    </row>
    <row r="64" spans="1:17" ht="13.5">
      <c r="B64" s="248"/>
      <c r="C64" s="244"/>
      <c r="D64" s="244"/>
      <c r="E64" s="244"/>
      <c r="F64" s="244"/>
      <c r="G64" s="353" t="s">
        <v>559</v>
      </c>
      <c r="I64" s="352"/>
      <c r="J64" s="352"/>
      <c r="K64" s="352"/>
      <c r="L64" s="244"/>
      <c r="M64" s="244"/>
      <c r="N64" s="244"/>
      <c r="O64" s="244"/>
    </row>
    <row r="65" spans="2:30" ht="13.5">
      <c r="B65" s="248"/>
      <c r="C65" s="244"/>
      <c r="D65" s="244"/>
      <c r="E65" s="244"/>
      <c r="F65" s="244"/>
      <c r="G65" s="1219" t="s">
        <v>565</v>
      </c>
      <c r="H65" s="1220"/>
      <c r="I65" s="1220"/>
      <c r="J65" s="1220"/>
      <c r="K65" s="1220"/>
      <c r="L65" s="1220"/>
      <c r="M65" s="1220"/>
      <c r="N65" s="1220"/>
      <c r="O65" s="1221"/>
    </row>
    <row r="66" spans="2:30" ht="13.5">
      <c r="B66" s="248"/>
      <c r="C66" s="244"/>
      <c r="D66" s="244"/>
      <c r="E66" s="244"/>
      <c r="F66" s="244"/>
      <c r="G66" s="1222"/>
      <c r="H66" s="1223"/>
      <c r="I66" s="1223"/>
      <c r="J66" s="1223"/>
      <c r="K66" s="1223"/>
      <c r="L66" s="1223"/>
      <c r="M66" s="1223"/>
      <c r="N66" s="1223"/>
      <c r="O66" s="1224"/>
    </row>
    <row r="67" spans="2:30" ht="13.5">
      <c r="B67" s="248"/>
      <c r="C67" s="244"/>
      <c r="D67" s="244"/>
      <c r="E67" s="244"/>
      <c r="F67" s="244"/>
      <c r="G67" s="1222"/>
      <c r="H67" s="1223"/>
      <c r="I67" s="1223"/>
      <c r="J67" s="1223"/>
      <c r="K67" s="1223"/>
      <c r="L67" s="1223"/>
      <c r="M67" s="1223"/>
      <c r="N67" s="1223"/>
      <c r="O67" s="1224"/>
    </row>
    <row r="68" spans="2:30" ht="13.5">
      <c r="B68" s="248"/>
      <c r="C68" s="244"/>
      <c r="D68" s="244"/>
      <c r="E68" s="244"/>
      <c r="F68" s="244"/>
      <c r="G68" s="1222"/>
      <c r="H68" s="1223"/>
      <c r="I68" s="1223"/>
      <c r="J68" s="1223"/>
      <c r="K68" s="1223"/>
      <c r="L68" s="1223"/>
      <c r="M68" s="1223"/>
      <c r="N68" s="1223"/>
      <c r="O68" s="1224"/>
    </row>
    <row r="69" spans="2:30" ht="13.5">
      <c r="B69" s="248"/>
      <c r="C69" s="244"/>
      <c r="D69" s="244"/>
      <c r="E69" s="244"/>
      <c r="F69" s="244"/>
      <c r="G69" s="1225"/>
      <c r="H69" s="1226"/>
      <c r="I69" s="1226"/>
      <c r="J69" s="1226"/>
      <c r="K69" s="1226"/>
      <c r="L69" s="1226"/>
      <c r="M69" s="1226"/>
      <c r="N69" s="1226"/>
      <c r="O69" s="1227"/>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558</v>
      </c>
      <c r="I71" s="349"/>
      <c r="J71" s="348"/>
      <c r="K71" s="348"/>
      <c r="L71" s="347"/>
      <c r="M71" s="348"/>
      <c r="N71" s="347"/>
      <c r="O71" s="346"/>
    </row>
    <row r="72" spans="2:30" ht="13.5">
      <c r="B72" s="248"/>
      <c r="C72" s="244"/>
      <c r="D72" s="244"/>
      <c r="E72" s="244"/>
      <c r="F72" s="244"/>
      <c r="G72" s="1228"/>
      <c r="H72" s="1229"/>
      <c r="I72" s="1229"/>
      <c r="J72" s="1230"/>
      <c r="K72" s="345" t="s">
        <v>520</v>
      </c>
      <c r="L72" s="345" t="s">
        <v>521</v>
      </c>
      <c r="M72" s="345" t="s">
        <v>522</v>
      </c>
      <c r="N72" s="345" t="s">
        <v>523</v>
      </c>
      <c r="O72" s="345" t="s">
        <v>524</v>
      </c>
    </row>
    <row r="73" spans="2:30" ht="13.5">
      <c r="B73" s="248"/>
      <c r="C73" s="244"/>
      <c r="D73" s="244"/>
      <c r="E73" s="244"/>
      <c r="F73" s="244"/>
      <c r="G73" s="1231" t="s">
        <v>557</v>
      </c>
      <c r="H73" s="1232"/>
      <c r="I73" s="1237" t="s">
        <v>555</v>
      </c>
      <c r="J73" s="1237"/>
      <c r="K73" s="1239">
        <v>64.5</v>
      </c>
      <c r="L73" s="1239">
        <v>56.9</v>
      </c>
      <c r="M73" s="1215">
        <v>44.8</v>
      </c>
      <c r="N73" s="1215">
        <v>35.799999999999997</v>
      </c>
      <c r="O73" s="1215">
        <v>11.8</v>
      </c>
      <c r="S73" s="243">
        <v>9.9</v>
      </c>
    </row>
    <row r="74" spans="2:30" ht="13.5">
      <c r="B74" s="248"/>
      <c r="C74" s="244"/>
      <c r="D74" s="244"/>
      <c r="E74" s="244"/>
      <c r="F74" s="244"/>
      <c r="G74" s="1233"/>
      <c r="H74" s="1234"/>
      <c r="I74" s="1238"/>
      <c r="J74" s="1238"/>
      <c r="K74" s="1239"/>
      <c r="L74" s="1239"/>
      <c r="M74" s="1215"/>
      <c r="N74" s="1215"/>
      <c r="O74" s="1215"/>
    </row>
    <row r="75" spans="2:30" ht="13.5">
      <c r="B75" s="248"/>
      <c r="C75" s="244"/>
      <c r="D75" s="244"/>
      <c r="E75" s="244"/>
      <c r="F75" s="244"/>
      <c r="G75" s="1233"/>
      <c r="H75" s="1234"/>
      <c r="I75" s="1240" t="s">
        <v>554</v>
      </c>
      <c r="J75" s="1240"/>
      <c r="K75" s="1241">
        <v>7.6</v>
      </c>
      <c r="L75" s="1241">
        <v>7.8</v>
      </c>
      <c r="M75" s="1241">
        <v>8.3000000000000007</v>
      </c>
      <c r="N75" s="1241">
        <v>7.6</v>
      </c>
      <c r="O75" s="1241">
        <v>6.5</v>
      </c>
      <c r="U75" s="243">
        <v>81.2</v>
      </c>
      <c r="W75" s="243">
        <v>87.2</v>
      </c>
      <c r="Y75" s="243">
        <v>99.8</v>
      </c>
      <c r="AA75" s="243">
        <v>109.5</v>
      </c>
      <c r="AC75" s="243">
        <v>115.2</v>
      </c>
    </row>
    <row r="76" spans="2:30" ht="13.5">
      <c r="B76" s="248"/>
      <c r="C76" s="244"/>
      <c r="D76" s="244"/>
      <c r="E76" s="244"/>
      <c r="F76" s="244"/>
      <c r="G76" s="1235"/>
      <c r="H76" s="1236"/>
      <c r="I76" s="1240"/>
      <c r="J76" s="1240"/>
      <c r="K76" s="1242"/>
      <c r="L76" s="1242"/>
      <c r="M76" s="1242"/>
      <c r="N76" s="1242"/>
      <c r="O76" s="1242"/>
    </row>
    <row r="77" spans="2:30" ht="13.5">
      <c r="B77" s="248"/>
      <c r="C77" s="244"/>
      <c r="D77" s="244"/>
      <c r="E77" s="244"/>
      <c r="F77" s="244"/>
      <c r="G77" s="1243" t="s">
        <v>556</v>
      </c>
      <c r="H77" s="1244"/>
      <c r="I77" s="1240" t="s">
        <v>555</v>
      </c>
      <c r="J77" s="1240"/>
      <c r="K77" s="1239">
        <v>62.5</v>
      </c>
      <c r="L77" s="1239">
        <v>57.8</v>
      </c>
      <c r="M77" s="1215">
        <v>49.8</v>
      </c>
      <c r="N77" s="1215">
        <v>45.1</v>
      </c>
      <c r="O77" s="1215">
        <v>37.4</v>
      </c>
      <c r="R77" s="243">
        <v>12.3</v>
      </c>
      <c r="T77" s="243">
        <v>11.1</v>
      </c>
    </row>
    <row r="78" spans="2:30" ht="13.5">
      <c r="B78" s="248"/>
      <c r="C78" s="244"/>
      <c r="D78" s="244"/>
      <c r="E78" s="244"/>
      <c r="F78" s="244"/>
      <c r="G78" s="1245"/>
      <c r="H78" s="1246"/>
      <c r="I78" s="1240"/>
      <c r="J78" s="1240"/>
      <c r="K78" s="1239"/>
      <c r="L78" s="1239"/>
      <c r="M78" s="1215"/>
      <c r="N78" s="1215"/>
      <c r="O78" s="1215"/>
    </row>
    <row r="79" spans="2:30" ht="13.5">
      <c r="B79" s="248"/>
      <c r="C79" s="244"/>
      <c r="D79" s="244"/>
      <c r="E79" s="244"/>
      <c r="F79" s="244"/>
      <c r="G79" s="1245"/>
      <c r="H79" s="1246"/>
      <c r="I79" s="1216" t="s">
        <v>554</v>
      </c>
      <c r="J79" s="1217"/>
      <c r="K79" s="1218">
        <v>8.6</v>
      </c>
      <c r="L79" s="1218">
        <v>8.3000000000000007</v>
      </c>
      <c r="M79" s="1218">
        <v>7.7</v>
      </c>
      <c r="N79" s="1218">
        <v>7.1</v>
      </c>
      <c r="O79" s="1218">
        <v>6.3</v>
      </c>
      <c r="V79" s="243">
        <v>53.5</v>
      </c>
      <c r="X79" s="243">
        <v>48.2</v>
      </c>
      <c r="Z79" s="243">
        <v>34.200000000000003</v>
      </c>
      <c r="AB79" s="243">
        <v>30.3</v>
      </c>
      <c r="AD79" s="243">
        <v>28.9</v>
      </c>
    </row>
    <row r="80" spans="2:30" ht="13.5">
      <c r="B80" s="248"/>
      <c r="C80" s="244"/>
      <c r="D80" s="244"/>
      <c r="E80" s="244"/>
      <c r="F80" s="244"/>
      <c r="G80" s="1247"/>
      <c r="H80" s="1248"/>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31955</v>
      </c>
      <c r="E3" s="116"/>
      <c r="F3" s="117">
        <v>36765</v>
      </c>
      <c r="G3" s="118"/>
      <c r="H3" s="119"/>
    </row>
    <row r="4" spans="1:8">
      <c r="A4" s="120"/>
      <c r="B4" s="121"/>
      <c r="C4" s="122"/>
      <c r="D4" s="123">
        <v>17097</v>
      </c>
      <c r="E4" s="124"/>
      <c r="F4" s="125">
        <v>20975</v>
      </c>
      <c r="G4" s="126"/>
      <c r="H4" s="127"/>
    </row>
    <row r="5" spans="1:8">
      <c r="A5" s="108" t="s">
        <v>514</v>
      </c>
      <c r="B5" s="113"/>
      <c r="C5" s="114"/>
      <c r="D5" s="115">
        <v>34581</v>
      </c>
      <c r="E5" s="116"/>
      <c r="F5" s="117">
        <v>39052</v>
      </c>
      <c r="G5" s="118"/>
      <c r="H5" s="119"/>
    </row>
    <row r="6" spans="1:8">
      <c r="A6" s="120"/>
      <c r="B6" s="121"/>
      <c r="C6" s="122"/>
      <c r="D6" s="123">
        <v>15763</v>
      </c>
      <c r="E6" s="124"/>
      <c r="F6" s="125">
        <v>21186</v>
      </c>
      <c r="G6" s="126"/>
      <c r="H6" s="127"/>
    </row>
    <row r="7" spans="1:8">
      <c r="A7" s="108" t="s">
        <v>515</v>
      </c>
      <c r="B7" s="113"/>
      <c r="C7" s="114"/>
      <c r="D7" s="115">
        <v>41875</v>
      </c>
      <c r="E7" s="116"/>
      <c r="F7" s="117">
        <v>41235</v>
      </c>
      <c r="G7" s="118"/>
      <c r="H7" s="119"/>
    </row>
    <row r="8" spans="1:8">
      <c r="A8" s="120"/>
      <c r="B8" s="121"/>
      <c r="C8" s="122"/>
      <c r="D8" s="123">
        <v>23380</v>
      </c>
      <c r="E8" s="124"/>
      <c r="F8" s="125">
        <v>22086</v>
      </c>
      <c r="G8" s="126"/>
      <c r="H8" s="127"/>
    </row>
    <row r="9" spans="1:8">
      <c r="A9" s="108" t="s">
        <v>516</v>
      </c>
      <c r="B9" s="113"/>
      <c r="C9" s="114"/>
      <c r="D9" s="115">
        <v>23370</v>
      </c>
      <c r="E9" s="116"/>
      <c r="F9" s="117">
        <v>41862</v>
      </c>
      <c r="G9" s="118"/>
      <c r="H9" s="119"/>
    </row>
    <row r="10" spans="1:8">
      <c r="A10" s="120"/>
      <c r="B10" s="121"/>
      <c r="C10" s="122"/>
      <c r="D10" s="123">
        <v>12507</v>
      </c>
      <c r="E10" s="124"/>
      <c r="F10" s="125">
        <v>23710</v>
      </c>
      <c r="G10" s="126"/>
      <c r="H10" s="127"/>
    </row>
    <row r="11" spans="1:8">
      <c r="A11" s="108" t="s">
        <v>517</v>
      </c>
      <c r="B11" s="113"/>
      <c r="C11" s="114"/>
      <c r="D11" s="115">
        <v>24545</v>
      </c>
      <c r="E11" s="116"/>
      <c r="F11" s="117">
        <v>43554</v>
      </c>
      <c r="G11" s="118"/>
      <c r="H11" s="119"/>
    </row>
    <row r="12" spans="1:8">
      <c r="A12" s="120"/>
      <c r="B12" s="121"/>
      <c r="C12" s="128"/>
      <c r="D12" s="123">
        <v>13013</v>
      </c>
      <c r="E12" s="124"/>
      <c r="F12" s="125">
        <v>24811</v>
      </c>
      <c r="G12" s="126"/>
      <c r="H12" s="127"/>
    </row>
    <row r="13" spans="1:8">
      <c r="A13" s="108"/>
      <c r="B13" s="113"/>
      <c r="C13" s="129"/>
      <c r="D13" s="130">
        <v>31265</v>
      </c>
      <c r="E13" s="131"/>
      <c r="F13" s="132">
        <v>40494</v>
      </c>
      <c r="G13" s="133"/>
      <c r="H13" s="119"/>
    </row>
    <row r="14" spans="1:8">
      <c r="A14" s="120"/>
      <c r="B14" s="121"/>
      <c r="C14" s="122"/>
      <c r="D14" s="123">
        <v>16352</v>
      </c>
      <c r="E14" s="124"/>
      <c r="F14" s="125">
        <v>22554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16.79</v>
      </c>
      <c r="C19" s="134">
        <f>ROUND(VALUE(SUBSTITUTE(実質収支比率等に係る経年分析!G$48,"▲","-")),2)</f>
        <v>18.71</v>
      </c>
      <c r="D19" s="134">
        <f>ROUND(VALUE(SUBSTITUTE(実質収支比率等に係る経年分析!H$48,"▲","-")),2)</f>
        <v>15.21</v>
      </c>
      <c r="E19" s="134">
        <f>ROUND(VALUE(SUBSTITUTE(実質収支比率等に係る経年分析!I$48,"▲","-")),2)</f>
        <v>13.05</v>
      </c>
      <c r="F19" s="134">
        <f>ROUND(VALUE(SUBSTITUTE(実質収支比率等に係る経年分析!J$48,"▲","-")),2)</f>
        <v>8.01</v>
      </c>
    </row>
    <row r="20" spans="1:11">
      <c r="A20" s="134" t="s">
        <v>42</v>
      </c>
      <c r="B20" s="134">
        <f>ROUND(VALUE(SUBSTITUTE(実質収支比率等に係る経年分析!F$47,"▲","-")),2)</f>
        <v>11.43</v>
      </c>
      <c r="C20" s="134">
        <f>ROUND(VALUE(SUBSTITUTE(実質収支比率等に係る経年分析!G$47,"▲","-")),2)</f>
        <v>12.09</v>
      </c>
      <c r="D20" s="134">
        <f>ROUND(VALUE(SUBSTITUTE(実質収支比率等に係る経年分析!H$47,"▲","-")),2)</f>
        <v>14.4</v>
      </c>
      <c r="E20" s="134">
        <f>ROUND(VALUE(SUBSTITUTE(実質収支比率等に係る経年分析!I$47,"▲","-")),2)</f>
        <v>15.39</v>
      </c>
      <c r="F20" s="134">
        <f>ROUND(VALUE(SUBSTITUTE(実質収支比率等に係る経年分析!J$47,"▲","-")),2)</f>
        <v>21.13</v>
      </c>
    </row>
    <row r="21" spans="1:11">
      <c r="A21" s="134" t="s">
        <v>43</v>
      </c>
      <c r="B21" s="134">
        <f>IF(ISNUMBER(VALUE(SUBSTITUTE(実質収支比率等に係る経年分析!F$49,"▲","-"))),ROUND(VALUE(SUBSTITUTE(実質収支比率等に係る経年分析!F$49,"▲","-")),2),NA())</f>
        <v>5.29</v>
      </c>
      <c r="C21" s="134">
        <f>IF(ISNUMBER(VALUE(SUBSTITUTE(実質収支比率等に係る経年分析!G$49,"▲","-"))),ROUND(VALUE(SUBSTITUTE(実質収支比率等に係る経年分析!G$49,"▲","-")),2),NA())</f>
        <v>2.74</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-1.05</v>
      </c>
      <c r="F21" s="134">
        <f>IF(ISNUMBER(VALUE(SUBSTITUTE(実質収支比率等に係る経年分析!J$49,"▲","-"))),ROUND(VALUE(SUBSTITUTE(実質収支比率等に係る経年分析!J$49,"▲","-")),2),NA())</f>
        <v>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川口駅西口地下公共駐車場事業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交通災害共済事業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小型自動車競走事業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16.809999999999999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14681</v>
      </c>
      <c r="E42" s="136"/>
      <c r="F42" s="136"/>
      <c r="G42" s="136">
        <f>'実質公債費比率（分子）の構造'!L$52</f>
        <v>14582</v>
      </c>
      <c r="H42" s="136"/>
      <c r="I42" s="136"/>
      <c r="J42" s="136">
        <f>'実質公債費比率（分子）の構造'!M$52</f>
        <v>14679</v>
      </c>
      <c r="K42" s="136"/>
      <c r="L42" s="136"/>
      <c r="M42" s="136">
        <f>'実質公債費比率（分子）の構造'!N$52</f>
        <v>16231</v>
      </c>
      <c r="N42" s="136"/>
      <c r="O42" s="136"/>
      <c r="P42" s="136">
        <f>'実質公債費比率（分子）の構造'!O$52</f>
        <v>15416</v>
      </c>
    </row>
    <row r="43" spans="1:16">
      <c r="A43" s="136" t="s">
        <v>51</v>
      </c>
      <c r="B43" s="136">
        <f>'実質公債費比率（分子）の構造'!K$51</f>
        <v>10</v>
      </c>
      <c r="C43" s="136"/>
      <c r="D43" s="136"/>
      <c r="E43" s="136">
        <f>'実質公債費比率（分子）の構造'!L$51</f>
        <v>11</v>
      </c>
      <c r="F43" s="136"/>
      <c r="G43" s="136"/>
      <c r="H43" s="136">
        <f>'実質公債費比率（分子）の構造'!M$51</f>
        <v>16</v>
      </c>
      <c r="I43" s="136"/>
      <c r="J43" s="136"/>
      <c r="K43" s="136">
        <f>'実質公債費比率（分子）の構造'!N$51</f>
        <v>16</v>
      </c>
      <c r="L43" s="136"/>
      <c r="M43" s="136"/>
      <c r="N43" s="136">
        <f>'実質公債費比率（分子）の構造'!O$51</f>
        <v>8</v>
      </c>
      <c r="O43" s="136"/>
      <c r="P43" s="136"/>
    </row>
    <row r="44" spans="1:16">
      <c r="A44" s="136" t="s">
        <v>52</v>
      </c>
      <c r="B44" s="136">
        <f>'実質公債費比率（分子）の構造'!K$50</f>
        <v>2550</v>
      </c>
      <c r="C44" s="136"/>
      <c r="D44" s="136"/>
      <c r="E44" s="136">
        <f>'実質公債費比率（分子）の構造'!L$50</f>
        <v>2393</v>
      </c>
      <c r="F44" s="136"/>
      <c r="G44" s="136"/>
      <c r="H44" s="136">
        <f>'実質公債費比率（分子）の構造'!M$50</f>
        <v>3915</v>
      </c>
      <c r="I44" s="136"/>
      <c r="J44" s="136"/>
      <c r="K44" s="136">
        <f>'実質公債費比率（分子）の構造'!N$50</f>
        <v>1610</v>
      </c>
      <c r="L44" s="136"/>
      <c r="M44" s="136"/>
      <c r="N44" s="136">
        <f>'実質公債費比率（分子）の構造'!O$50</f>
        <v>112</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2534</v>
      </c>
      <c r="C46" s="136"/>
      <c r="D46" s="136"/>
      <c r="E46" s="136">
        <f>'実質公債費比率（分子）の構造'!L$48</f>
        <v>3175</v>
      </c>
      <c r="F46" s="136"/>
      <c r="G46" s="136"/>
      <c r="H46" s="136">
        <f>'実質公債費比率（分子）の構造'!M$48</f>
        <v>3223</v>
      </c>
      <c r="I46" s="136"/>
      <c r="J46" s="136"/>
      <c r="K46" s="136">
        <f>'実質公債費比率（分子）の構造'!N$48</f>
        <v>3110</v>
      </c>
      <c r="L46" s="136"/>
      <c r="M46" s="136"/>
      <c r="N46" s="136">
        <f>'実質公債費比率（分子）の構造'!O$48</f>
        <v>3062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16114</v>
      </c>
      <c r="C49" s="136"/>
      <c r="D49" s="136"/>
      <c r="E49" s="136">
        <f>'実質公債費比率（分子）の構造'!L$45</f>
        <v>16049</v>
      </c>
      <c r="F49" s="136"/>
      <c r="G49" s="136"/>
      <c r="H49" s="136">
        <f>'実質公債費比率（分子）の構造'!M$45</f>
        <v>15863</v>
      </c>
      <c r="I49" s="136"/>
      <c r="J49" s="136"/>
      <c r="K49" s="136">
        <f>'実質公債費比率（分子）の構造'!N$45</f>
        <v>16468</v>
      </c>
      <c r="L49" s="136"/>
      <c r="M49" s="136"/>
      <c r="N49" s="136">
        <f>'実質公債費比率（分子）の構造'!O$45</f>
        <v>16460</v>
      </c>
      <c r="O49" s="136"/>
      <c r="P49" s="136"/>
    </row>
    <row r="50" spans="1:16">
      <c r="A50" s="136" t="s">
        <v>58</v>
      </c>
      <c r="B50" s="136" t="e">
        <f>NA()</f>
        <v>#N/A</v>
      </c>
      <c r="C50" s="136">
        <f>IF(ISNUMBER('実質公債費比率（分子）の構造'!K$53),'実質公債費比率（分子）の構造'!K$53,NA())</f>
        <v>6527</v>
      </c>
      <c r="D50" s="136" t="e">
        <f>NA()</f>
        <v>#N/A</v>
      </c>
      <c r="E50" s="136" t="e">
        <f>NA()</f>
        <v>#N/A</v>
      </c>
      <c r="F50" s="136">
        <f>IF(ISNUMBER('実質公債費比率（分子）の構造'!L$53),'実質公債費比率（分子）の構造'!L$53,NA())</f>
        <v>7046</v>
      </c>
      <c r="G50" s="136" t="e">
        <f>NA()</f>
        <v>#N/A</v>
      </c>
      <c r="H50" s="136" t="e">
        <f>NA()</f>
        <v>#N/A</v>
      </c>
      <c r="I50" s="136">
        <f>IF(ISNUMBER('実質公債費比率（分子）の構造'!M$53),'実質公債費比率（分子）の構造'!M$53,NA())</f>
        <v>8338</v>
      </c>
      <c r="J50" s="136" t="e">
        <f>NA()</f>
        <v>#N/A</v>
      </c>
      <c r="K50" s="136" t="e">
        <f>NA()</f>
        <v>#N/A</v>
      </c>
      <c r="L50" s="136">
        <f>IF(ISNUMBER('実質公債費比率（分子）の構造'!N$53),'実質公債費比率（分子）の構造'!N$53,NA())</f>
        <v>4973</v>
      </c>
      <c r="M50" s="136" t="e">
        <f>NA()</f>
        <v>#N/A</v>
      </c>
      <c r="N50" s="136" t="e">
        <f>NA()</f>
        <v>#N/A</v>
      </c>
      <c r="O50" s="136">
        <f>IF(ISNUMBER('実質公債費比率（分子）の構造'!O$53),'実質公債費比率（分子）の構造'!O$53,NA())</f>
        <v>4226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113512</v>
      </c>
      <c r="E56" s="135"/>
      <c r="F56" s="135"/>
      <c r="G56" s="135">
        <f>'将来負担比率（分子）の構造'!J$51</f>
        <v>115651</v>
      </c>
      <c r="H56" s="135"/>
      <c r="I56" s="135"/>
      <c r="J56" s="135">
        <f>'将来負担比率（分子）の構造'!K$51</f>
        <v>117035</v>
      </c>
      <c r="K56" s="135"/>
      <c r="L56" s="135"/>
      <c r="M56" s="135">
        <f>'将来負担比率（分子）の構造'!L$51</f>
        <v>115213</v>
      </c>
      <c r="N56" s="135"/>
      <c r="O56" s="135"/>
      <c r="P56" s="135">
        <f>'将来負担比率（分子）の構造'!M$51</f>
        <v>114502</v>
      </c>
    </row>
    <row r="57" spans="1:16">
      <c r="A57" s="135" t="s">
        <v>34</v>
      </c>
      <c r="B57" s="135"/>
      <c r="C57" s="135"/>
      <c r="D57" s="135">
        <f>'将来負担比率（分子）の構造'!I$50</f>
        <v>59541</v>
      </c>
      <c r="E57" s="135"/>
      <c r="F57" s="135"/>
      <c r="G57" s="135">
        <f>'将来負担比率（分子）の構造'!J$50</f>
        <v>59120</v>
      </c>
      <c r="H57" s="135"/>
      <c r="I57" s="135"/>
      <c r="J57" s="135">
        <f>'将来負担比率（分子）の構造'!K$50</f>
        <v>57036</v>
      </c>
      <c r="K57" s="135"/>
      <c r="L57" s="135"/>
      <c r="M57" s="135">
        <f>'将来負担比率（分子）の構造'!L$50</f>
        <v>54242</v>
      </c>
      <c r="N57" s="135"/>
      <c r="O57" s="135"/>
      <c r="P57" s="135">
        <f>'将来負担比率（分子）の構造'!M$50</f>
        <v>57345</v>
      </c>
    </row>
    <row r="58" spans="1:16">
      <c r="A58" s="135" t="s">
        <v>33</v>
      </c>
      <c r="B58" s="135"/>
      <c r="C58" s="135"/>
      <c r="D58" s="135">
        <f>'将来負担比率（分子）の構造'!I$49</f>
        <v>27977</v>
      </c>
      <c r="E58" s="135"/>
      <c r="F58" s="135"/>
      <c r="G58" s="135">
        <f>'将来負担比率（分子）の構造'!J$49</f>
        <v>29589</v>
      </c>
      <c r="H58" s="135"/>
      <c r="I58" s="135"/>
      <c r="J58" s="135">
        <f>'将来負担比率（分子）の構造'!K$49</f>
        <v>35957</v>
      </c>
      <c r="K58" s="135"/>
      <c r="L58" s="135"/>
      <c r="M58" s="135">
        <f>'将来負担比率（分子）の構造'!L$49</f>
        <v>41743</v>
      </c>
      <c r="N58" s="135"/>
      <c r="O58" s="135"/>
      <c r="P58" s="135">
        <f>'将来負担比率（分子）の構造'!M$49</f>
        <v>53279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8089</v>
      </c>
      <c r="C61" s="135"/>
      <c r="D61" s="135"/>
      <c r="E61" s="135">
        <f>'将来負担比率（分子）の構造'!J$46</f>
        <v>7411</v>
      </c>
      <c r="F61" s="135"/>
      <c r="G61" s="135"/>
      <c r="H61" s="135">
        <f>'将来負担比率（分子）の構造'!K$46</f>
        <v>6447</v>
      </c>
      <c r="I61" s="135"/>
      <c r="J61" s="135"/>
      <c r="K61" s="135">
        <f>'将来負担比率（分子）の構造'!L$46</f>
        <v>908</v>
      </c>
      <c r="L61" s="135"/>
      <c r="M61" s="135"/>
      <c r="N61" s="135">
        <f>'将来負担比率（分子）の構造'!M$46</f>
        <v>1092</v>
      </c>
      <c r="O61" s="135"/>
      <c r="P61" s="135"/>
    </row>
    <row r="62" spans="1:16">
      <c r="A62" s="135" t="s">
        <v>28</v>
      </c>
      <c r="B62" s="135">
        <f>'将来負担比率（分子）の構造'!I$45</f>
        <v>27400</v>
      </c>
      <c r="C62" s="135"/>
      <c r="D62" s="135"/>
      <c r="E62" s="135">
        <f>'将来負担比率（分子）の構造'!J$45</f>
        <v>26161</v>
      </c>
      <c r="F62" s="135"/>
      <c r="G62" s="135"/>
      <c r="H62" s="135">
        <f>'将来負担比率（分子）の構造'!K$45</f>
        <v>25127</v>
      </c>
      <c r="I62" s="135"/>
      <c r="J62" s="135"/>
      <c r="K62" s="135">
        <f>'将来負担比率（分子）の構造'!L$45</f>
        <v>23332</v>
      </c>
      <c r="L62" s="135"/>
      <c r="M62" s="135"/>
      <c r="N62" s="135">
        <f>'将来負担比率（分子）の構造'!M$45</f>
        <v>22482</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38463</v>
      </c>
      <c r="C64" s="135"/>
      <c r="D64" s="135"/>
      <c r="E64" s="135">
        <f>'将来負担比率（分子）の構造'!J$43</f>
        <v>37666</v>
      </c>
      <c r="F64" s="135"/>
      <c r="G64" s="135"/>
      <c r="H64" s="135">
        <f>'将来負担比率（分子）の構造'!K$43</f>
        <v>36372</v>
      </c>
      <c r="I64" s="135"/>
      <c r="J64" s="135"/>
      <c r="K64" s="135">
        <f>'将来負担比率（分子）の構造'!L$43</f>
        <v>37327</v>
      </c>
      <c r="L64" s="135"/>
      <c r="M64" s="135"/>
      <c r="N64" s="135">
        <f>'将来負担比率（分子）の構造'!M$43</f>
        <v>35717</v>
      </c>
      <c r="O64" s="135"/>
      <c r="P64" s="135"/>
    </row>
    <row r="65" spans="1:16">
      <c r="A65" s="135" t="s">
        <v>25</v>
      </c>
      <c r="B65" s="135">
        <f>'将来負担比率（分子）の構造'!I$42</f>
        <v>46852</v>
      </c>
      <c r="C65" s="135"/>
      <c r="D65" s="135"/>
      <c r="E65" s="135">
        <f>'将来負担比率（分子）の構造'!J$42</f>
        <v>44644</v>
      </c>
      <c r="F65" s="135"/>
      <c r="G65" s="135"/>
      <c r="H65" s="135">
        <f>'将来負担比率（分子）の構造'!K$42</f>
        <v>17437</v>
      </c>
      <c r="I65" s="135"/>
      <c r="J65" s="135"/>
      <c r="K65" s="135">
        <f>'将来負担比率（分子）の構造'!L$42</f>
        <v>16010</v>
      </c>
      <c r="L65" s="135"/>
      <c r="M65" s="135"/>
      <c r="N65" s="135">
        <f>'将来負担比率（分子）の構造'!M$42</f>
        <v>15086</v>
      </c>
      <c r="O65" s="135"/>
      <c r="P65" s="135"/>
    </row>
    <row r="66" spans="1:16">
      <c r="A66" s="135" t="s">
        <v>24</v>
      </c>
      <c r="B66" s="135">
        <f>'将来負担比率（分子）の構造'!I$41</f>
        <v>136502</v>
      </c>
      <c r="C66" s="135"/>
      <c r="D66" s="135"/>
      <c r="E66" s="135">
        <f>'将来負担比率（分子）の構造'!J$41</f>
        <v>138226</v>
      </c>
      <c r="F66" s="135"/>
      <c r="G66" s="135"/>
      <c r="H66" s="135">
        <f>'将来負担比率（分子）の構造'!K$41</f>
        <v>164600</v>
      </c>
      <c r="I66" s="135"/>
      <c r="J66" s="135"/>
      <c r="K66" s="135">
        <f>'将来負担比率（分子）の構造'!L$41</f>
        <v>165473</v>
      </c>
      <c r="L66" s="135"/>
      <c r="M66" s="135"/>
      <c r="N66" s="135">
        <f>'将来負担比率（分子）の構造'!M$41</f>
        <v>161518</v>
      </c>
      <c r="O66" s="135"/>
      <c r="P66" s="135"/>
    </row>
    <row r="67" spans="1:16">
      <c r="A67" s="135" t="s">
        <v>62</v>
      </c>
      <c r="B67" s="135" t="e">
        <f>NA()</f>
        <v>#N/A</v>
      </c>
      <c r="C67" s="135">
        <f>IF(ISNUMBER('将来負担比率（分子）の構造'!I$52), IF('将来負担比率（分子）の構造'!I$52 &lt; 0, 0, '将来負担比率（分子）の構造'!I$52), NA())</f>
        <v>56276</v>
      </c>
      <c r="D67" s="135" t="e">
        <f>NA()</f>
        <v>#N/A</v>
      </c>
      <c r="E67" s="135" t="e">
        <f>NA()</f>
        <v>#N/A</v>
      </c>
      <c r="F67" s="135">
        <f>IF(ISNUMBER('将来負担比率（分子）の構造'!J$52), IF('将来負担比率（分子）の構造'!J$52 &lt; 0, 0, '将来負担比率（分子）の構造'!J$52), NA())</f>
        <v>49749</v>
      </c>
      <c r="G67" s="135" t="e">
        <f>NA()</f>
        <v>#N/A</v>
      </c>
      <c r="H67" s="135" t="e">
        <f>NA()</f>
        <v>#N/A</v>
      </c>
      <c r="I67" s="135">
        <f>IF(ISNUMBER('将来負担比率（分子）の構造'!K$52), IF('将来負担比率（分子）の構造'!K$52 &lt; 0, 0, '将来負担比率（分子）の構造'!K$52), NA())</f>
        <v>39954</v>
      </c>
      <c r="J67" s="135" t="e">
        <f>NA()</f>
        <v>#N/A</v>
      </c>
      <c r="K67" s="135" t="e">
        <f>NA()</f>
        <v>#N/A</v>
      </c>
      <c r="L67" s="135">
        <f>IF(ISNUMBER('将来負担比率（分子）の構造'!L$52), IF('将来負担比率（分子）の構造'!L$52 &lt; 0, 0, '将来負担比率（分子）の構造'!L$52), NA())</f>
        <v>31853</v>
      </c>
      <c r="M67" s="135" t="e">
        <f>NA()</f>
        <v>#N/A</v>
      </c>
      <c r="N67" s="135" t="e">
        <f>NA()</f>
        <v>#N/A</v>
      </c>
      <c r="O67" s="135">
        <f>IF(ISNUMBER('将来負担比率（分子）の構造'!M$52), IF('将来負担比率（分子）の構造'!M$52 &lt; 0, 0, '将来負担比率（分子）の構造'!M$52), NA())</f>
        <v>10770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91795624</v>
      </c>
      <c r="S5" s="669"/>
      <c r="T5" s="669"/>
      <c r="U5" s="669"/>
      <c r="V5" s="669"/>
      <c r="W5" s="669"/>
      <c r="X5" s="669"/>
      <c r="Y5" s="716"/>
      <c r="Z5" s="729">
        <v>47.5</v>
      </c>
      <c r="AA5" s="729"/>
      <c r="AB5" s="729"/>
      <c r="AC5" s="729"/>
      <c r="AD5" s="730">
        <v>83266212</v>
      </c>
      <c r="AE5" s="730"/>
      <c r="AF5" s="730"/>
      <c r="AG5" s="730"/>
      <c r="AH5" s="730"/>
      <c r="AI5" s="730"/>
      <c r="AJ5" s="730"/>
      <c r="AK5" s="730"/>
      <c r="AL5" s="717">
        <v>83.3</v>
      </c>
      <c r="AM5" s="686"/>
      <c r="AN5" s="686"/>
      <c r="AO5" s="718"/>
      <c r="AP5" s="705" t="s">
        <v>206</v>
      </c>
      <c r="AQ5" s="706"/>
      <c r="AR5" s="706"/>
      <c r="AS5" s="706"/>
      <c r="AT5" s="706"/>
      <c r="AU5" s="706"/>
      <c r="AV5" s="706"/>
      <c r="AW5" s="706"/>
      <c r="AX5" s="706"/>
      <c r="AY5" s="706"/>
      <c r="AZ5" s="706"/>
      <c r="BA5" s="706"/>
      <c r="BB5" s="706"/>
      <c r="BC5" s="706"/>
      <c r="BD5" s="706"/>
      <c r="BE5" s="706"/>
      <c r="BF5" s="707"/>
      <c r="BG5" s="618">
        <v>82005780</v>
      </c>
      <c r="BH5" s="619"/>
      <c r="BI5" s="619"/>
      <c r="BJ5" s="619"/>
      <c r="BK5" s="619"/>
      <c r="BL5" s="619"/>
      <c r="BM5" s="619"/>
      <c r="BN5" s="620"/>
      <c r="BO5" s="671">
        <v>89.3</v>
      </c>
      <c r="BP5" s="671"/>
      <c r="BQ5" s="671"/>
      <c r="BR5" s="671"/>
      <c r="BS5" s="672">
        <v>476759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944544</v>
      </c>
      <c r="S6" s="619"/>
      <c r="T6" s="619"/>
      <c r="U6" s="619"/>
      <c r="V6" s="619"/>
      <c r="W6" s="619"/>
      <c r="X6" s="619"/>
      <c r="Y6" s="620"/>
      <c r="Z6" s="671">
        <v>0.5</v>
      </c>
      <c r="AA6" s="671"/>
      <c r="AB6" s="671"/>
      <c r="AC6" s="671"/>
      <c r="AD6" s="672">
        <v>944544</v>
      </c>
      <c r="AE6" s="672"/>
      <c r="AF6" s="672"/>
      <c r="AG6" s="672"/>
      <c r="AH6" s="672"/>
      <c r="AI6" s="672"/>
      <c r="AJ6" s="672"/>
      <c r="AK6" s="672"/>
      <c r="AL6" s="641">
        <v>0.9</v>
      </c>
      <c r="AM6" s="673"/>
      <c r="AN6" s="673"/>
      <c r="AO6" s="674"/>
      <c r="AP6" s="615" t="s">
        <v>211</v>
      </c>
      <c r="AQ6" s="616"/>
      <c r="AR6" s="616"/>
      <c r="AS6" s="616"/>
      <c r="AT6" s="616"/>
      <c r="AU6" s="616"/>
      <c r="AV6" s="616"/>
      <c r="AW6" s="616"/>
      <c r="AX6" s="616"/>
      <c r="AY6" s="616"/>
      <c r="AZ6" s="616"/>
      <c r="BA6" s="616"/>
      <c r="BB6" s="616"/>
      <c r="BC6" s="616"/>
      <c r="BD6" s="616"/>
      <c r="BE6" s="616"/>
      <c r="BF6" s="617"/>
      <c r="BG6" s="618">
        <v>82005780</v>
      </c>
      <c r="BH6" s="619"/>
      <c r="BI6" s="619"/>
      <c r="BJ6" s="619"/>
      <c r="BK6" s="619"/>
      <c r="BL6" s="619"/>
      <c r="BM6" s="619"/>
      <c r="BN6" s="620"/>
      <c r="BO6" s="671">
        <v>89.3</v>
      </c>
      <c r="BP6" s="671"/>
      <c r="BQ6" s="671"/>
      <c r="BR6" s="671"/>
      <c r="BS6" s="672">
        <v>476759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923509</v>
      </c>
      <c r="CS6" s="619"/>
      <c r="CT6" s="619"/>
      <c r="CU6" s="619"/>
      <c r="CV6" s="619"/>
      <c r="CW6" s="619"/>
      <c r="CX6" s="619"/>
      <c r="CY6" s="620"/>
      <c r="CZ6" s="671">
        <v>0.5</v>
      </c>
      <c r="DA6" s="671"/>
      <c r="DB6" s="671"/>
      <c r="DC6" s="671"/>
      <c r="DD6" s="624" t="s">
        <v>213</v>
      </c>
      <c r="DE6" s="619"/>
      <c r="DF6" s="619"/>
      <c r="DG6" s="619"/>
      <c r="DH6" s="619"/>
      <c r="DI6" s="619"/>
      <c r="DJ6" s="619"/>
      <c r="DK6" s="619"/>
      <c r="DL6" s="619"/>
      <c r="DM6" s="619"/>
      <c r="DN6" s="619"/>
      <c r="DO6" s="619"/>
      <c r="DP6" s="620"/>
      <c r="DQ6" s="624">
        <v>923504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122966</v>
      </c>
      <c r="S7" s="619"/>
      <c r="T7" s="619"/>
      <c r="U7" s="619"/>
      <c r="V7" s="619"/>
      <c r="W7" s="619"/>
      <c r="X7" s="619"/>
      <c r="Y7" s="620"/>
      <c r="Z7" s="671">
        <v>0.1</v>
      </c>
      <c r="AA7" s="671"/>
      <c r="AB7" s="671"/>
      <c r="AC7" s="671"/>
      <c r="AD7" s="672">
        <v>122966</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41121652</v>
      </c>
      <c r="BH7" s="619"/>
      <c r="BI7" s="619"/>
      <c r="BJ7" s="619"/>
      <c r="BK7" s="619"/>
      <c r="BL7" s="619"/>
      <c r="BM7" s="619"/>
      <c r="BN7" s="620"/>
      <c r="BO7" s="671">
        <v>44.8</v>
      </c>
      <c r="BP7" s="671"/>
      <c r="BQ7" s="671"/>
      <c r="BR7" s="671"/>
      <c r="BS7" s="672">
        <v>476759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20875333</v>
      </c>
      <c r="CS7" s="619"/>
      <c r="CT7" s="619"/>
      <c r="CU7" s="619"/>
      <c r="CV7" s="619"/>
      <c r="CW7" s="619"/>
      <c r="CX7" s="619"/>
      <c r="CY7" s="620"/>
      <c r="CZ7" s="671">
        <v>11.3</v>
      </c>
      <c r="DA7" s="671"/>
      <c r="DB7" s="671"/>
      <c r="DC7" s="671"/>
      <c r="DD7" s="624">
        <v>344674</v>
      </c>
      <c r="DE7" s="619"/>
      <c r="DF7" s="619"/>
      <c r="DG7" s="619"/>
      <c r="DH7" s="619"/>
      <c r="DI7" s="619"/>
      <c r="DJ7" s="619"/>
      <c r="DK7" s="619"/>
      <c r="DL7" s="619"/>
      <c r="DM7" s="619"/>
      <c r="DN7" s="619"/>
      <c r="DO7" s="619"/>
      <c r="DP7" s="620"/>
      <c r="DQ7" s="624">
        <v>18712592</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499669</v>
      </c>
      <c r="S8" s="619"/>
      <c r="T8" s="619"/>
      <c r="U8" s="619"/>
      <c r="V8" s="619"/>
      <c r="W8" s="619"/>
      <c r="X8" s="619"/>
      <c r="Y8" s="620"/>
      <c r="Z8" s="671">
        <v>0.3</v>
      </c>
      <c r="AA8" s="671"/>
      <c r="AB8" s="671"/>
      <c r="AC8" s="671"/>
      <c r="AD8" s="672">
        <v>499669</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1021751</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80920033</v>
      </c>
      <c r="CS8" s="619"/>
      <c r="CT8" s="619"/>
      <c r="CU8" s="619"/>
      <c r="CV8" s="619"/>
      <c r="CW8" s="619"/>
      <c r="CX8" s="619"/>
      <c r="CY8" s="620"/>
      <c r="CZ8" s="671">
        <v>44</v>
      </c>
      <c r="DA8" s="671"/>
      <c r="DB8" s="671"/>
      <c r="DC8" s="671"/>
      <c r="DD8" s="624">
        <v>742955</v>
      </c>
      <c r="DE8" s="619"/>
      <c r="DF8" s="619"/>
      <c r="DG8" s="619"/>
      <c r="DH8" s="619"/>
      <c r="DI8" s="619"/>
      <c r="DJ8" s="619"/>
      <c r="DK8" s="619"/>
      <c r="DL8" s="619"/>
      <c r="DM8" s="619"/>
      <c r="DN8" s="619"/>
      <c r="DO8" s="619"/>
      <c r="DP8" s="620"/>
      <c r="DQ8" s="624">
        <v>40056905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507285</v>
      </c>
      <c r="S9" s="619"/>
      <c r="T9" s="619"/>
      <c r="U9" s="619"/>
      <c r="V9" s="619"/>
      <c r="W9" s="619"/>
      <c r="X9" s="619"/>
      <c r="Y9" s="620"/>
      <c r="Z9" s="671">
        <v>0.3</v>
      </c>
      <c r="AA9" s="671"/>
      <c r="AB9" s="671"/>
      <c r="AC9" s="671"/>
      <c r="AD9" s="672">
        <v>507285</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35419813</v>
      </c>
      <c r="BH9" s="619"/>
      <c r="BI9" s="619"/>
      <c r="BJ9" s="619"/>
      <c r="BK9" s="619"/>
      <c r="BL9" s="619"/>
      <c r="BM9" s="619"/>
      <c r="BN9" s="620"/>
      <c r="BO9" s="671">
        <v>38.6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15364804</v>
      </c>
      <c r="CS9" s="619"/>
      <c r="CT9" s="619"/>
      <c r="CU9" s="619"/>
      <c r="CV9" s="619"/>
      <c r="CW9" s="619"/>
      <c r="CX9" s="619"/>
      <c r="CY9" s="620"/>
      <c r="CZ9" s="671">
        <v>8.4</v>
      </c>
      <c r="DA9" s="671"/>
      <c r="DB9" s="671"/>
      <c r="DC9" s="671"/>
      <c r="DD9" s="624">
        <v>479375</v>
      </c>
      <c r="DE9" s="619"/>
      <c r="DF9" s="619"/>
      <c r="DG9" s="619"/>
      <c r="DH9" s="619"/>
      <c r="DI9" s="619"/>
      <c r="DJ9" s="619"/>
      <c r="DK9" s="619"/>
      <c r="DL9" s="619"/>
      <c r="DM9" s="619"/>
      <c r="DN9" s="619"/>
      <c r="DO9" s="619"/>
      <c r="DP9" s="620"/>
      <c r="DQ9" s="624">
        <v>12788921</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8945157</v>
      </c>
      <c r="S10" s="619"/>
      <c r="T10" s="619"/>
      <c r="U10" s="619"/>
      <c r="V10" s="619"/>
      <c r="W10" s="619"/>
      <c r="X10" s="619"/>
      <c r="Y10" s="620"/>
      <c r="Z10" s="671">
        <v>4.5999999999999996</v>
      </c>
      <c r="AA10" s="671"/>
      <c r="AB10" s="671"/>
      <c r="AC10" s="671"/>
      <c r="AD10" s="672">
        <v>8945157</v>
      </c>
      <c r="AE10" s="672"/>
      <c r="AF10" s="672"/>
      <c r="AG10" s="672"/>
      <c r="AH10" s="672"/>
      <c r="AI10" s="672"/>
      <c r="AJ10" s="672"/>
      <c r="AK10" s="672"/>
      <c r="AL10" s="641">
        <v>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1482853</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423353</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352514</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8746</v>
      </c>
      <c r="S11" s="619"/>
      <c r="T11" s="619"/>
      <c r="U11" s="619"/>
      <c r="V11" s="619"/>
      <c r="W11" s="619"/>
      <c r="X11" s="619"/>
      <c r="Y11" s="620"/>
      <c r="Z11" s="671">
        <v>0</v>
      </c>
      <c r="AA11" s="671"/>
      <c r="AB11" s="671"/>
      <c r="AC11" s="671"/>
      <c r="AD11" s="672">
        <v>8746</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3197235</v>
      </c>
      <c r="BH11" s="619"/>
      <c r="BI11" s="619"/>
      <c r="BJ11" s="619"/>
      <c r="BK11" s="619"/>
      <c r="BL11" s="619"/>
      <c r="BM11" s="619"/>
      <c r="BN11" s="620"/>
      <c r="BO11" s="671">
        <v>3.5</v>
      </c>
      <c r="BP11" s="671"/>
      <c r="BQ11" s="671"/>
      <c r="BR11" s="671"/>
      <c r="BS11" s="624">
        <v>476759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718184</v>
      </c>
      <c r="CS11" s="619"/>
      <c r="CT11" s="619"/>
      <c r="CU11" s="619"/>
      <c r="CV11" s="619"/>
      <c r="CW11" s="619"/>
      <c r="CX11" s="619"/>
      <c r="CY11" s="620"/>
      <c r="CZ11" s="671">
        <v>0.4</v>
      </c>
      <c r="DA11" s="671"/>
      <c r="DB11" s="671"/>
      <c r="DC11" s="671"/>
      <c r="DD11" s="624" t="s">
        <v>108</v>
      </c>
      <c r="DE11" s="619"/>
      <c r="DF11" s="619"/>
      <c r="DG11" s="619"/>
      <c r="DH11" s="619"/>
      <c r="DI11" s="619"/>
      <c r="DJ11" s="619"/>
      <c r="DK11" s="619"/>
      <c r="DL11" s="619"/>
      <c r="DM11" s="619"/>
      <c r="DN11" s="619"/>
      <c r="DO11" s="619"/>
      <c r="DP11" s="620"/>
      <c r="DQ11" s="624">
        <v>637930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36233019</v>
      </c>
      <c r="BH12" s="619"/>
      <c r="BI12" s="619"/>
      <c r="BJ12" s="619"/>
      <c r="BK12" s="619"/>
      <c r="BL12" s="619"/>
      <c r="BM12" s="619"/>
      <c r="BN12" s="620"/>
      <c r="BO12" s="671">
        <v>39.5</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1308154</v>
      </c>
      <c r="CS12" s="619"/>
      <c r="CT12" s="619"/>
      <c r="CU12" s="619"/>
      <c r="CV12" s="619"/>
      <c r="CW12" s="619"/>
      <c r="CX12" s="619"/>
      <c r="CY12" s="620"/>
      <c r="CZ12" s="671">
        <v>0.7</v>
      </c>
      <c r="DA12" s="671"/>
      <c r="DB12" s="671"/>
      <c r="DC12" s="671"/>
      <c r="DD12" s="624">
        <v>2728</v>
      </c>
      <c r="DE12" s="619"/>
      <c r="DF12" s="619"/>
      <c r="DG12" s="619"/>
      <c r="DH12" s="619"/>
      <c r="DI12" s="619"/>
      <c r="DJ12" s="619"/>
      <c r="DK12" s="619"/>
      <c r="DL12" s="619"/>
      <c r="DM12" s="619"/>
      <c r="DN12" s="619"/>
      <c r="DO12" s="619"/>
      <c r="DP12" s="620"/>
      <c r="DQ12" s="624">
        <v>1098524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285701</v>
      </c>
      <c r="S13" s="619"/>
      <c r="T13" s="619"/>
      <c r="U13" s="619"/>
      <c r="V13" s="619"/>
      <c r="W13" s="619"/>
      <c r="X13" s="619"/>
      <c r="Y13" s="620"/>
      <c r="Z13" s="671">
        <v>0.1</v>
      </c>
      <c r="AA13" s="671"/>
      <c r="AB13" s="671"/>
      <c r="AC13" s="671"/>
      <c r="AD13" s="672">
        <v>285701</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36170116</v>
      </c>
      <c r="BH13" s="619"/>
      <c r="BI13" s="619"/>
      <c r="BJ13" s="619"/>
      <c r="BK13" s="619"/>
      <c r="BL13" s="619"/>
      <c r="BM13" s="619"/>
      <c r="BN13" s="620"/>
      <c r="BO13" s="671">
        <v>39.4</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19513232</v>
      </c>
      <c r="CS13" s="619"/>
      <c r="CT13" s="619"/>
      <c r="CU13" s="619"/>
      <c r="CV13" s="619"/>
      <c r="CW13" s="619"/>
      <c r="CX13" s="619"/>
      <c r="CY13" s="620"/>
      <c r="CZ13" s="671">
        <v>10.6</v>
      </c>
      <c r="DA13" s="671"/>
      <c r="DB13" s="671"/>
      <c r="DC13" s="671"/>
      <c r="DD13" s="624">
        <v>8204013</v>
      </c>
      <c r="DE13" s="619"/>
      <c r="DF13" s="619"/>
      <c r="DG13" s="619"/>
      <c r="DH13" s="619"/>
      <c r="DI13" s="619"/>
      <c r="DJ13" s="619"/>
      <c r="DK13" s="619"/>
      <c r="DL13" s="619"/>
      <c r="DM13" s="619"/>
      <c r="DN13" s="619"/>
      <c r="DO13" s="619"/>
      <c r="DP13" s="620"/>
      <c r="DQ13" s="624">
        <v>12528671</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437318</v>
      </c>
      <c r="BH14" s="619"/>
      <c r="BI14" s="619"/>
      <c r="BJ14" s="619"/>
      <c r="BK14" s="619"/>
      <c r="BL14" s="619"/>
      <c r="BM14" s="619"/>
      <c r="BN14" s="620"/>
      <c r="BO14" s="671">
        <v>0.5</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5303721</v>
      </c>
      <c r="CS14" s="619"/>
      <c r="CT14" s="619"/>
      <c r="CU14" s="619"/>
      <c r="CV14" s="619"/>
      <c r="CW14" s="619"/>
      <c r="CX14" s="619"/>
      <c r="CY14" s="620"/>
      <c r="CZ14" s="671">
        <v>2.9</v>
      </c>
      <c r="DA14" s="671"/>
      <c r="DB14" s="671"/>
      <c r="DC14" s="671"/>
      <c r="DD14" s="624">
        <v>252007</v>
      </c>
      <c r="DE14" s="619"/>
      <c r="DF14" s="619"/>
      <c r="DG14" s="619"/>
      <c r="DH14" s="619"/>
      <c r="DI14" s="619"/>
      <c r="DJ14" s="619"/>
      <c r="DK14" s="619"/>
      <c r="DL14" s="619"/>
      <c r="DM14" s="619"/>
      <c r="DN14" s="619"/>
      <c r="DO14" s="619"/>
      <c r="DP14" s="620"/>
      <c r="DQ14" s="624">
        <v>5069764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477635</v>
      </c>
      <c r="S15" s="619"/>
      <c r="T15" s="619"/>
      <c r="U15" s="619"/>
      <c r="V15" s="619"/>
      <c r="W15" s="619"/>
      <c r="X15" s="619"/>
      <c r="Y15" s="620"/>
      <c r="Z15" s="671">
        <v>0.2</v>
      </c>
      <c r="AA15" s="671"/>
      <c r="AB15" s="671"/>
      <c r="AC15" s="671"/>
      <c r="AD15" s="672">
        <v>477635</v>
      </c>
      <c r="AE15" s="672"/>
      <c r="AF15" s="672"/>
      <c r="AG15" s="672"/>
      <c r="AH15" s="672"/>
      <c r="AI15" s="672"/>
      <c r="AJ15" s="672"/>
      <c r="AK15" s="672"/>
      <c r="AL15" s="641">
        <v>0.5</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4211879</v>
      </c>
      <c r="BH15" s="619"/>
      <c r="BI15" s="619"/>
      <c r="BJ15" s="619"/>
      <c r="BK15" s="619"/>
      <c r="BL15" s="619"/>
      <c r="BM15" s="619"/>
      <c r="BN15" s="620"/>
      <c r="BO15" s="671">
        <v>4.5999999999999996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22120957</v>
      </c>
      <c r="CS15" s="619"/>
      <c r="CT15" s="619"/>
      <c r="CU15" s="619"/>
      <c r="CV15" s="619"/>
      <c r="CW15" s="619"/>
      <c r="CX15" s="619"/>
      <c r="CY15" s="620"/>
      <c r="CZ15" s="671">
        <v>12</v>
      </c>
      <c r="DA15" s="671"/>
      <c r="DB15" s="671"/>
      <c r="DC15" s="671"/>
      <c r="DD15" s="624">
        <v>4521765</v>
      </c>
      <c r="DE15" s="619"/>
      <c r="DF15" s="619"/>
      <c r="DG15" s="619"/>
      <c r="DH15" s="619"/>
      <c r="DI15" s="619"/>
      <c r="DJ15" s="619"/>
      <c r="DK15" s="619"/>
      <c r="DL15" s="619"/>
      <c r="DM15" s="619"/>
      <c r="DN15" s="619"/>
      <c r="DO15" s="619"/>
      <c r="DP15" s="620"/>
      <c r="DQ15" s="624">
        <v>15884859</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5003164</v>
      </c>
      <c r="S16" s="619"/>
      <c r="T16" s="619"/>
      <c r="U16" s="619"/>
      <c r="V16" s="619"/>
      <c r="W16" s="619"/>
      <c r="X16" s="619"/>
      <c r="Y16" s="620"/>
      <c r="Z16" s="671">
        <v>2.6</v>
      </c>
      <c r="AA16" s="671"/>
      <c r="AB16" s="671"/>
      <c r="AC16" s="671"/>
      <c r="AD16" s="672">
        <v>4157328</v>
      </c>
      <c r="AE16" s="672"/>
      <c r="AF16" s="672"/>
      <c r="AG16" s="672"/>
      <c r="AH16" s="672"/>
      <c r="AI16" s="672"/>
      <c r="AJ16" s="672"/>
      <c r="AK16" s="672"/>
      <c r="AL16" s="641">
        <v>4.2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4157328</v>
      </c>
      <c r="S17" s="619"/>
      <c r="T17" s="619"/>
      <c r="U17" s="619"/>
      <c r="V17" s="619"/>
      <c r="W17" s="619"/>
      <c r="X17" s="619"/>
      <c r="Y17" s="620"/>
      <c r="Z17" s="671">
        <v>2.2000000000000002</v>
      </c>
      <c r="AA17" s="671"/>
      <c r="AB17" s="671"/>
      <c r="AC17" s="671"/>
      <c r="AD17" s="672">
        <v>4157328</v>
      </c>
      <c r="AE17" s="672"/>
      <c r="AF17" s="672"/>
      <c r="AG17" s="672"/>
      <c r="AH17" s="672"/>
      <c r="AI17" s="672"/>
      <c r="AJ17" s="672"/>
      <c r="AK17" s="672"/>
      <c r="AL17" s="641">
        <v>4.2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1912</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16463229</v>
      </c>
      <c r="CS17" s="619"/>
      <c r="CT17" s="619"/>
      <c r="CU17" s="619"/>
      <c r="CV17" s="619"/>
      <c r="CW17" s="619"/>
      <c r="CX17" s="619"/>
      <c r="CY17" s="620"/>
      <c r="CZ17" s="671">
        <v>9</v>
      </c>
      <c r="DA17" s="671"/>
      <c r="DB17" s="671"/>
      <c r="DC17" s="671"/>
      <c r="DD17" s="624" t="s">
        <v>108</v>
      </c>
      <c r="DE17" s="619"/>
      <c r="DF17" s="619"/>
      <c r="DG17" s="619"/>
      <c r="DH17" s="619"/>
      <c r="DI17" s="619"/>
      <c r="DJ17" s="619"/>
      <c r="DK17" s="619"/>
      <c r="DL17" s="619"/>
      <c r="DM17" s="619"/>
      <c r="DN17" s="619"/>
      <c r="DO17" s="619"/>
      <c r="DP17" s="620"/>
      <c r="DQ17" s="624">
        <v>16305841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844785</v>
      </c>
      <c r="S18" s="619"/>
      <c r="T18" s="619"/>
      <c r="U18" s="619"/>
      <c r="V18" s="619"/>
      <c r="W18" s="619"/>
      <c r="X18" s="619"/>
      <c r="Y18" s="620"/>
      <c r="Z18" s="671">
        <v>0.4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1051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9789844</v>
      </c>
      <c r="BH19" s="619"/>
      <c r="BI19" s="619"/>
      <c r="BJ19" s="619"/>
      <c r="BK19" s="619"/>
      <c r="BL19" s="619"/>
      <c r="BM19" s="619"/>
      <c r="BN19" s="620"/>
      <c r="BO19" s="671">
        <v>10.7</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108590491</v>
      </c>
      <c r="S20" s="619"/>
      <c r="T20" s="619"/>
      <c r="U20" s="619"/>
      <c r="V20" s="619"/>
      <c r="W20" s="619"/>
      <c r="X20" s="619"/>
      <c r="Y20" s="620"/>
      <c r="Z20" s="671">
        <v>56.2</v>
      </c>
      <c r="AA20" s="671"/>
      <c r="AB20" s="671"/>
      <c r="AC20" s="671"/>
      <c r="AD20" s="672">
        <v>99215243</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9789844</v>
      </c>
      <c r="BH20" s="619"/>
      <c r="BI20" s="619"/>
      <c r="BJ20" s="619"/>
      <c r="BK20" s="619"/>
      <c r="BL20" s="619"/>
      <c r="BM20" s="619"/>
      <c r="BN20" s="620"/>
      <c r="BO20" s="671">
        <v>10.7</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183934509</v>
      </c>
      <c r="CS20" s="619"/>
      <c r="CT20" s="619"/>
      <c r="CU20" s="619"/>
      <c r="CV20" s="619"/>
      <c r="CW20" s="619"/>
      <c r="CX20" s="619"/>
      <c r="CY20" s="620"/>
      <c r="CZ20" s="671">
        <v>100</v>
      </c>
      <c r="DA20" s="671"/>
      <c r="DB20" s="671"/>
      <c r="DC20" s="671"/>
      <c r="DD20" s="624">
        <v>14547517</v>
      </c>
      <c r="DE20" s="619"/>
      <c r="DF20" s="619"/>
      <c r="DG20" s="619"/>
      <c r="DH20" s="619"/>
      <c r="DI20" s="619"/>
      <c r="DJ20" s="619"/>
      <c r="DK20" s="619"/>
      <c r="DL20" s="619"/>
      <c r="DM20" s="619"/>
      <c r="DN20" s="619"/>
      <c r="DO20" s="619"/>
      <c r="DP20" s="620"/>
      <c r="DQ20" s="624">
        <v>124360025</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74456</v>
      </c>
      <c r="S21" s="619"/>
      <c r="T21" s="619"/>
      <c r="U21" s="619"/>
      <c r="V21" s="619"/>
      <c r="W21" s="619"/>
      <c r="X21" s="619"/>
      <c r="Y21" s="620"/>
      <c r="Z21" s="671">
        <v>0</v>
      </c>
      <c r="AA21" s="671"/>
      <c r="AB21" s="671"/>
      <c r="AC21" s="671"/>
      <c r="AD21" s="672">
        <v>74456</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1096566</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v>1260432</v>
      </c>
      <c r="BH22" s="619"/>
      <c r="BI22" s="619"/>
      <c r="BJ22" s="619"/>
      <c r="BK22" s="619"/>
      <c r="BL22" s="619"/>
      <c r="BM22" s="619"/>
      <c r="BN22" s="620"/>
      <c r="BO22" s="671">
        <v>1.4</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4056794</v>
      </c>
      <c r="S23" s="619"/>
      <c r="T23" s="619"/>
      <c r="U23" s="619"/>
      <c r="V23" s="619"/>
      <c r="W23" s="619"/>
      <c r="X23" s="619"/>
      <c r="Y23" s="620"/>
      <c r="Z23" s="671">
        <v>2.1</v>
      </c>
      <c r="AA23" s="671"/>
      <c r="AB23" s="671"/>
      <c r="AC23" s="671"/>
      <c r="AD23" s="672">
        <v>595085</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8529412</v>
      </c>
      <c r="BH23" s="619"/>
      <c r="BI23" s="619"/>
      <c r="BJ23" s="619"/>
      <c r="BK23" s="619"/>
      <c r="BL23" s="619"/>
      <c r="BM23" s="619"/>
      <c r="BN23" s="620"/>
      <c r="BO23" s="671">
        <v>9.3000000000000007</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1394930</v>
      </c>
      <c r="S24" s="619"/>
      <c r="T24" s="619"/>
      <c r="U24" s="619"/>
      <c r="V24" s="619"/>
      <c r="W24" s="619"/>
      <c r="X24" s="619"/>
      <c r="Y24" s="620"/>
      <c r="Z24" s="671">
        <v>0.7</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95832565</v>
      </c>
      <c r="CS24" s="669"/>
      <c r="CT24" s="669"/>
      <c r="CU24" s="669"/>
      <c r="CV24" s="669"/>
      <c r="CW24" s="669"/>
      <c r="CX24" s="669"/>
      <c r="CY24" s="716"/>
      <c r="CZ24" s="720">
        <v>52.1</v>
      </c>
      <c r="DA24" s="721"/>
      <c r="DB24" s="721"/>
      <c r="DC24" s="722"/>
      <c r="DD24" s="715">
        <v>55992008</v>
      </c>
      <c r="DE24" s="669"/>
      <c r="DF24" s="669"/>
      <c r="DG24" s="669"/>
      <c r="DH24" s="669"/>
      <c r="DI24" s="669"/>
      <c r="DJ24" s="669"/>
      <c r="DK24" s="716"/>
      <c r="DL24" s="715">
        <v>55614637</v>
      </c>
      <c r="DM24" s="669"/>
      <c r="DN24" s="669"/>
      <c r="DO24" s="669"/>
      <c r="DP24" s="669"/>
      <c r="DQ24" s="669"/>
      <c r="DR24" s="669"/>
      <c r="DS24" s="669"/>
      <c r="DT24" s="669"/>
      <c r="DU24" s="669"/>
      <c r="DV24" s="716"/>
      <c r="DW24" s="717">
        <v>52.9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34697288</v>
      </c>
      <c r="S25" s="619"/>
      <c r="T25" s="619"/>
      <c r="U25" s="619"/>
      <c r="V25" s="619"/>
      <c r="W25" s="619"/>
      <c r="X25" s="619"/>
      <c r="Y25" s="620"/>
      <c r="Z25" s="671">
        <v>18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27882883</v>
      </c>
      <c r="CS25" s="637"/>
      <c r="CT25" s="637"/>
      <c r="CU25" s="637"/>
      <c r="CV25" s="637"/>
      <c r="CW25" s="637"/>
      <c r="CX25" s="637"/>
      <c r="CY25" s="638"/>
      <c r="CZ25" s="621">
        <v>15.2</v>
      </c>
      <c r="DA25" s="639"/>
      <c r="DB25" s="639"/>
      <c r="DC25" s="640"/>
      <c r="DD25" s="624">
        <v>23693884</v>
      </c>
      <c r="DE25" s="637"/>
      <c r="DF25" s="637"/>
      <c r="DG25" s="637"/>
      <c r="DH25" s="637"/>
      <c r="DI25" s="637"/>
      <c r="DJ25" s="637"/>
      <c r="DK25" s="638"/>
      <c r="DL25" s="624">
        <v>23316800</v>
      </c>
      <c r="DM25" s="637"/>
      <c r="DN25" s="637"/>
      <c r="DO25" s="637"/>
      <c r="DP25" s="637"/>
      <c r="DQ25" s="637"/>
      <c r="DR25" s="637"/>
      <c r="DS25" s="637"/>
      <c r="DT25" s="637"/>
      <c r="DU25" s="637"/>
      <c r="DV25" s="638"/>
      <c r="DW25" s="641">
        <v>22.2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20476231</v>
      </c>
      <c r="CS26" s="619"/>
      <c r="CT26" s="619"/>
      <c r="CU26" s="619"/>
      <c r="CV26" s="619"/>
      <c r="CW26" s="619"/>
      <c r="CX26" s="619"/>
      <c r="CY26" s="620"/>
      <c r="CZ26" s="621">
        <v>11.1</v>
      </c>
      <c r="DA26" s="639"/>
      <c r="DB26" s="639"/>
      <c r="DC26" s="640"/>
      <c r="DD26" s="624">
        <v>16514769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9975147</v>
      </c>
      <c r="S27" s="619"/>
      <c r="T27" s="619"/>
      <c r="U27" s="619"/>
      <c r="V27" s="619"/>
      <c r="W27" s="619"/>
      <c r="X27" s="619"/>
      <c r="Y27" s="620"/>
      <c r="Z27" s="671">
        <v>5.2</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91795624</v>
      </c>
      <c r="BH27" s="619"/>
      <c r="BI27" s="619"/>
      <c r="BJ27" s="619"/>
      <c r="BK27" s="619"/>
      <c r="BL27" s="619"/>
      <c r="BM27" s="619"/>
      <c r="BN27" s="620"/>
      <c r="BO27" s="671">
        <v>100</v>
      </c>
      <c r="BP27" s="671"/>
      <c r="BQ27" s="671"/>
      <c r="BR27" s="671"/>
      <c r="BS27" s="624">
        <v>476759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51486453</v>
      </c>
      <c r="CS27" s="637"/>
      <c r="CT27" s="637"/>
      <c r="CU27" s="637"/>
      <c r="CV27" s="637"/>
      <c r="CW27" s="637"/>
      <c r="CX27" s="637"/>
      <c r="CY27" s="638"/>
      <c r="CZ27" s="621">
        <v>28</v>
      </c>
      <c r="DA27" s="639"/>
      <c r="DB27" s="639"/>
      <c r="DC27" s="640"/>
      <c r="DD27" s="624">
        <v>15992283</v>
      </c>
      <c r="DE27" s="637"/>
      <c r="DF27" s="637"/>
      <c r="DG27" s="637"/>
      <c r="DH27" s="637"/>
      <c r="DI27" s="637"/>
      <c r="DJ27" s="637"/>
      <c r="DK27" s="638"/>
      <c r="DL27" s="624">
        <v>15991996</v>
      </c>
      <c r="DM27" s="637"/>
      <c r="DN27" s="637"/>
      <c r="DO27" s="637"/>
      <c r="DP27" s="637"/>
      <c r="DQ27" s="637"/>
      <c r="DR27" s="637"/>
      <c r="DS27" s="637"/>
      <c r="DT27" s="637"/>
      <c r="DU27" s="637"/>
      <c r="DV27" s="638"/>
      <c r="DW27" s="641">
        <v>15.2</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1967292</v>
      </c>
      <c r="S28" s="619"/>
      <c r="T28" s="619"/>
      <c r="U28" s="619"/>
      <c r="V28" s="619"/>
      <c r="W28" s="619"/>
      <c r="X28" s="619"/>
      <c r="Y28" s="620"/>
      <c r="Z28" s="671">
        <v>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16463229</v>
      </c>
      <c r="CS28" s="619"/>
      <c r="CT28" s="619"/>
      <c r="CU28" s="619"/>
      <c r="CV28" s="619"/>
      <c r="CW28" s="619"/>
      <c r="CX28" s="619"/>
      <c r="CY28" s="620"/>
      <c r="CZ28" s="621">
        <v>9</v>
      </c>
      <c r="DA28" s="639"/>
      <c r="DB28" s="639"/>
      <c r="DC28" s="640"/>
      <c r="DD28" s="624">
        <v>16305841</v>
      </c>
      <c r="DE28" s="619"/>
      <c r="DF28" s="619"/>
      <c r="DG28" s="619"/>
      <c r="DH28" s="619"/>
      <c r="DI28" s="619"/>
      <c r="DJ28" s="619"/>
      <c r="DK28" s="620"/>
      <c r="DL28" s="624">
        <v>16305841</v>
      </c>
      <c r="DM28" s="619"/>
      <c r="DN28" s="619"/>
      <c r="DO28" s="619"/>
      <c r="DP28" s="619"/>
      <c r="DQ28" s="619"/>
      <c r="DR28" s="619"/>
      <c r="DS28" s="619"/>
      <c r="DT28" s="619"/>
      <c r="DU28" s="619"/>
      <c r="DV28" s="620"/>
      <c r="DW28" s="641">
        <v>15.5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11734</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16463229</v>
      </c>
      <c r="CS29" s="637"/>
      <c r="CT29" s="637"/>
      <c r="CU29" s="637"/>
      <c r="CV29" s="637"/>
      <c r="CW29" s="637"/>
      <c r="CX29" s="637"/>
      <c r="CY29" s="638"/>
      <c r="CZ29" s="621">
        <v>9</v>
      </c>
      <c r="DA29" s="639"/>
      <c r="DB29" s="639"/>
      <c r="DC29" s="640"/>
      <c r="DD29" s="624">
        <v>16305841</v>
      </c>
      <c r="DE29" s="637"/>
      <c r="DF29" s="637"/>
      <c r="DG29" s="637"/>
      <c r="DH29" s="637"/>
      <c r="DI29" s="637"/>
      <c r="DJ29" s="637"/>
      <c r="DK29" s="638"/>
      <c r="DL29" s="624">
        <v>16305841</v>
      </c>
      <c r="DM29" s="637"/>
      <c r="DN29" s="637"/>
      <c r="DO29" s="637"/>
      <c r="DP29" s="637"/>
      <c r="DQ29" s="637"/>
      <c r="DR29" s="637"/>
      <c r="DS29" s="637"/>
      <c r="DT29" s="637"/>
      <c r="DU29" s="637"/>
      <c r="DV29" s="638"/>
      <c r="DW29" s="641">
        <v>15.5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367956</v>
      </c>
      <c r="S30" s="619"/>
      <c r="T30" s="619"/>
      <c r="U30" s="619"/>
      <c r="V30" s="619"/>
      <c r="W30" s="619"/>
      <c r="X30" s="619"/>
      <c r="Y30" s="620"/>
      <c r="Z30" s="671">
        <v>0.2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98.2</v>
      </c>
      <c r="BH30" s="685"/>
      <c r="BI30" s="685"/>
      <c r="BJ30" s="685"/>
      <c r="BK30" s="685"/>
      <c r="BL30" s="685"/>
      <c r="BM30" s="686">
        <v>92.5</v>
      </c>
      <c r="BN30" s="685"/>
      <c r="BO30" s="685"/>
      <c r="BP30" s="685"/>
      <c r="BQ30" s="687"/>
      <c r="BR30" s="684">
        <v>97.6</v>
      </c>
      <c r="BS30" s="685"/>
      <c r="BT30" s="685"/>
      <c r="BU30" s="685"/>
      <c r="BV30" s="685"/>
      <c r="BW30" s="685"/>
      <c r="BX30" s="686">
        <v>91.5</v>
      </c>
      <c r="BY30" s="685"/>
      <c r="BZ30" s="685"/>
      <c r="CA30" s="685"/>
      <c r="CB30" s="687"/>
      <c r="CD30" s="690"/>
      <c r="CE30" s="691"/>
      <c r="CF30" s="655" t="s">
        <v>290</v>
      </c>
      <c r="CG30" s="652"/>
      <c r="CH30" s="652"/>
      <c r="CI30" s="652"/>
      <c r="CJ30" s="652"/>
      <c r="CK30" s="652"/>
      <c r="CL30" s="652"/>
      <c r="CM30" s="652"/>
      <c r="CN30" s="652"/>
      <c r="CO30" s="652"/>
      <c r="CP30" s="652"/>
      <c r="CQ30" s="653"/>
      <c r="CR30" s="618">
        <v>14926010</v>
      </c>
      <c r="CS30" s="619"/>
      <c r="CT30" s="619"/>
      <c r="CU30" s="619"/>
      <c r="CV30" s="619"/>
      <c r="CW30" s="619"/>
      <c r="CX30" s="619"/>
      <c r="CY30" s="620"/>
      <c r="CZ30" s="621">
        <v>8.1</v>
      </c>
      <c r="DA30" s="639"/>
      <c r="DB30" s="639"/>
      <c r="DC30" s="640"/>
      <c r="DD30" s="624">
        <v>14775597</v>
      </c>
      <c r="DE30" s="619"/>
      <c r="DF30" s="619"/>
      <c r="DG30" s="619"/>
      <c r="DH30" s="619"/>
      <c r="DI30" s="619"/>
      <c r="DJ30" s="619"/>
      <c r="DK30" s="620"/>
      <c r="DL30" s="624">
        <v>14775597</v>
      </c>
      <c r="DM30" s="619"/>
      <c r="DN30" s="619"/>
      <c r="DO30" s="619"/>
      <c r="DP30" s="619"/>
      <c r="DQ30" s="619"/>
      <c r="DR30" s="619"/>
      <c r="DS30" s="619"/>
      <c r="DT30" s="619"/>
      <c r="DU30" s="619"/>
      <c r="DV30" s="620"/>
      <c r="DW30" s="641">
        <v>14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14824732</v>
      </c>
      <c r="S31" s="619"/>
      <c r="T31" s="619"/>
      <c r="U31" s="619"/>
      <c r="V31" s="619"/>
      <c r="W31" s="619"/>
      <c r="X31" s="619"/>
      <c r="Y31" s="620"/>
      <c r="Z31" s="671">
        <v>7.7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97.9</v>
      </c>
      <c r="BH31" s="637"/>
      <c r="BI31" s="637"/>
      <c r="BJ31" s="637"/>
      <c r="BK31" s="637"/>
      <c r="BL31" s="637"/>
      <c r="BM31" s="673">
        <v>89.9</v>
      </c>
      <c r="BN31" s="683"/>
      <c r="BO31" s="683"/>
      <c r="BP31" s="683"/>
      <c r="BQ31" s="647"/>
      <c r="BR31" s="682">
        <v>96.9</v>
      </c>
      <c r="BS31" s="637"/>
      <c r="BT31" s="637"/>
      <c r="BU31" s="637"/>
      <c r="BV31" s="637"/>
      <c r="BW31" s="637"/>
      <c r="BX31" s="673">
        <v>88.5</v>
      </c>
      <c r="BY31" s="683"/>
      <c r="BZ31" s="683"/>
      <c r="CA31" s="683"/>
      <c r="CB31" s="647"/>
      <c r="CD31" s="690"/>
      <c r="CE31" s="691"/>
      <c r="CF31" s="655" t="s">
        <v>294</v>
      </c>
      <c r="CG31" s="652"/>
      <c r="CH31" s="652"/>
      <c r="CI31" s="652"/>
      <c r="CJ31" s="652"/>
      <c r="CK31" s="652"/>
      <c r="CL31" s="652"/>
      <c r="CM31" s="652"/>
      <c r="CN31" s="652"/>
      <c r="CO31" s="652"/>
      <c r="CP31" s="652"/>
      <c r="CQ31" s="653"/>
      <c r="CR31" s="618">
        <v>1537219</v>
      </c>
      <c r="CS31" s="637"/>
      <c r="CT31" s="637"/>
      <c r="CU31" s="637"/>
      <c r="CV31" s="637"/>
      <c r="CW31" s="637"/>
      <c r="CX31" s="637"/>
      <c r="CY31" s="638"/>
      <c r="CZ31" s="621">
        <v>0.8</v>
      </c>
      <c r="DA31" s="639"/>
      <c r="DB31" s="639"/>
      <c r="DC31" s="640"/>
      <c r="DD31" s="624">
        <v>1530244</v>
      </c>
      <c r="DE31" s="637"/>
      <c r="DF31" s="637"/>
      <c r="DG31" s="637"/>
      <c r="DH31" s="637"/>
      <c r="DI31" s="637"/>
      <c r="DJ31" s="637"/>
      <c r="DK31" s="638"/>
      <c r="DL31" s="624">
        <v>1530244</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5159141</v>
      </c>
      <c r="S32" s="619"/>
      <c r="T32" s="619"/>
      <c r="U32" s="619"/>
      <c r="V32" s="619"/>
      <c r="W32" s="619"/>
      <c r="X32" s="619"/>
      <c r="Y32" s="620"/>
      <c r="Z32" s="671">
        <v>2.7</v>
      </c>
      <c r="AA32" s="671"/>
      <c r="AB32" s="671"/>
      <c r="AC32" s="671"/>
      <c r="AD32" s="672">
        <v>15348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94.4</v>
      </c>
      <c r="BN32" s="603"/>
      <c r="BO32" s="603"/>
      <c r="BP32" s="603"/>
      <c r="BQ32" s="660"/>
      <c r="BR32" s="681">
        <v>98</v>
      </c>
      <c r="BS32" s="603"/>
      <c r="BT32" s="603"/>
      <c r="BU32" s="603"/>
      <c r="BV32" s="603"/>
      <c r="BW32" s="603"/>
      <c r="BX32" s="666">
        <v>93.7</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10976331</v>
      </c>
      <c r="S33" s="619"/>
      <c r="T33" s="619"/>
      <c r="U33" s="619"/>
      <c r="V33" s="619"/>
      <c r="W33" s="619"/>
      <c r="X33" s="619"/>
      <c r="Y33" s="620"/>
      <c r="Z33" s="671">
        <v>5.7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73554427</v>
      </c>
      <c r="CS33" s="637"/>
      <c r="CT33" s="637"/>
      <c r="CU33" s="637"/>
      <c r="CV33" s="637"/>
      <c r="CW33" s="637"/>
      <c r="CX33" s="637"/>
      <c r="CY33" s="638"/>
      <c r="CZ33" s="621">
        <v>40</v>
      </c>
      <c r="DA33" s="639"/>
      <c r="DB33" s="639"/>
      <c r="DC33" s="640"/>
      <c r="DD33" s="624">
        <v>62890857</v>
      </c>
      <c r="DE33" s="637"/>
      <c r="DF33" s="637"/>
      <c r="DG33" s="637"/>
      <c r="DH33" s="637"/>
      <c r="DI33" s="637"/>
      <c r="DJ33" s="637"/>
      <c r="DK33" s="638"/>
      <c r="DL33" s="624">
        <v>43217611</v>
      </c>
      <c r="DM33" s="637"/>
      <c r="DN33" s="637"/>
      <c r="DO33" s="637"/>
      <c r="DP33" s="637"/>
      <c r="DQ33" s="637"/>
      <c r="DR33" s="637"/>
      <c r="DS33" s="637"/>
      <c r="DT33" s="637"/>
      <c r="DU33" s="637"/>
      <c r="DV33" s="638"/>
      <c r="DW33" s="641">
        <v>41.1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28641397</v>
      </c>
      <c r="CS34" s="619"/>
      <c r="CT34" s="619"/>
      <c r="CU34" s="619"/>
      <c r="CV34" s="619"/>
      <c r="CW34" s="619"/>
      <c r="CX34" s="619"/>
      <c r="CY34" s="620"/>
      <c r="CZ34" s="621">
        <v>15.6</v>
      </c>
      <c r="DA34" s="639"/>
      <c r="DB34" s="639"/>
      <c r="DC34" s="640"/>
      <c r="DD34" s="624">
        <v>22592619</v>
      </c>
      <c r="DE34" s="619"/>
      <c r="DF34" s="619"/>
      <c r="DG34" s="619"/>
      <c r="DH34" s="619"/>
      <c r="DI34" s="619"/>
      <c r="DJ34" s="619"/>
      <c r="DK34" s="620"/>
      <c r="DL34" s="624">
        <v>20893036</v>
      </c>
      <c r="DM34" s="619"/>
      <c r="DN34" s="619"/>
      <c r="DO34" s="619"/>
      <c r="DP34" s="619"/>
      <c r="DQ34" s="619"/>
      <c r="DR34" s="619"/>
      <c r="DS34" s="619"/>
      <c r="DT34" s="619"/>
      <c r="DU34" s="619"/>
      <c r="DV34" s="620"/>
      <c r="DW34" s="641">
        <v>19.899999999999999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5280931</v>
      </c>
      <c r="S35" s="619"/>
      <c r="T35" s="619"/>
      <c r="U35" s="619"/>
      <c r="V35" s="619"/>
      <c r="W35" s="619"/>
      <c r="X35" s="619"/>
      <c r="Y35" s="620"/>
      <c r="Z35" s="671">
        <v>2.7</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23351441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t="s">
        <v>213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2702823</v>
      </c>
      <c r="CS35" s="637"/>
      <c r="CT35" s="637"/>
      <c r="CU35" s="637"/>
      <c r="CV35" s="637"/>
      <c r="CW35" s="637"/>
      <c r="CX35" s="637"/>
      <c r="CY35" s="638"/>
      <c r="CZ35" s="621">
        <v>1.5</v>
      </c>
      <c r="DA35" s="639"/>
      <c r="DB35" s="639"/>
      <c r="DC35" s="640"/>
      <c r="DD35" s="624">
        <v>2127878</v>
      </c>
      <c r="DE35" s="637"/>
      <c r="DF35" s="637"/>
      <c r="DG35" s="637"/>
      <c r="DH35" s="637"/>
      <c r="DI35" s="637"/>
      <c r="DJ35" s="637"/>
      <c r="DK35" s="638"/>
      <c r="DL35" s="624">
        <v>2111652</v>
      </c>
      <c r="DM35" s="637"/>
      <c r="DN35" s="637"/>
      <c r="DO35" s="637"/>
      <c r="DP35" s="637"/>
      <c r="DQ35" s="637"/>
      <c r="DR35" s="637"/>
      <c r="DS35" s="637"/>
      <c r="DT35" s="637"/>
      <c r="DU35" s="637"/>
      <c r="DV35" s="638"/>
      <c r="DW35" s="641">
        <v>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193192858</v>
      </c>
      <c r="S36" s="659"/>
      <c r="T36" s="659"/>
      <c r="U36" s="659"/>
      <c r="V36" s="659"/>
      <c r="W36" s="659"/>
      <c r="X36" s="659"/>
      <c r="Y36" s="662"/>
      <c r="Z36" s="663">
        <v>100</v>
      </c>
      <c r="AA36" s="663"/>
      <c r="AB36" s="663"/>
      <c r="AC36" s="663"/>
      <c r="AD36" s="664">
        <v>99900132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4322623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-444760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9234331</v>
      </c>
      <c r="CS36" s="619"/>
      <c r="CT36" s="619"/>
      <c r="CU36" s="619"/>
      <c r="CV36" s="619"/>
      <c r="CW36" s="619"/>
      <c r="CX36" s="619"/>
      <c r="CY36" s="620"/>
      <c r="CZ36" s="621">
        <v>5</v>
      </c>
      <c r="DA36" s="639"/>
      <c r="DB36" s="639"/>
      <c r="DC36" s="640"/>
      <c r="DD36" s="624">
        <v>7960241</v>
      </c>
      <c r="DE36" s="619"/>
      <c r="DF36" s="619"/>
      <c r="DG36" s="619"/>
      <c r="DH36" s="619"/>
      <c r="DI36" s="619"/>
      <c r="DJ36" s="619"/>
      <c r="DK36" s="620"/>
      <c r="DL36" s="624">
        <v>5783392</v>
      </c>
      <c r="DM36" s="619"/>
      <c r="DN36" s="619"/>
      <c r="DO36" s="619"/>
      <c r="DP36" s="619"/>
      <c r="DQ36" s="619"/>
      <c r="DR36" s="619"/>
      <c r="DS36" s="619"/>
      <c r="DT36" s="619"/>
      <c r="DU36" s="619"/>
      <c r="DV36" s="620"/>
      <c r="DW36" s="641">
        <v>5.5</v>
      </c>
      <c r="DX36" s="642"/>
      <c r="DY36" s="642"/>
      <c r="DZ36" s="642"/>
      <c r="EA36" s="642"/>
      <c r="EB36" s="642"/>
      <c r="EC36" s="643"/>
    </row>
    <row r="37" spans="2:133" ht="11.25" customHeight="1">
      <c r="AQ37" s="644" t="s">
        <v>312</v>
      </c>
      <c r="AR37" s="645"/>
      <c r="AS37" s="645"/>
      <c r="AT37" s="645"/>
      <c r="AU37" s="645"/>
      <c r="AV37" s="645"/>
      <c r="AW37" s="645"/>
      <c r="AX37" s="645"/>
      <c r="AY37" s="646"/>
      <c r="AZ37" s="618">
        <v>1600000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98944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9233</v>
      </c>
      <c r="CS37" s="637"/>
      <c r="CT37" s="637"/>
      <c r="CU37" s="637"/>
      <c r="CV37" s="637"/>
      <c r="CW37" s="637"/>
      <c r="CX37" s="637"/>
      <c r="CY37" s="638"/>
      <c r="CZ37" s="621">
        <v>0</v>
      </c>
      <c r="DA37" s="639"/>
      <c r="DB37" s="639"/>
      <c r="DC37" s="640"/>
      <c r="DD37" s="624">
        <v>9233</v>
      </c>
      <c r="DE37" s="637"/>
      <c r="DF37" s="637"/>
      <c r="DG37" s="637"/>
      <c r="DH37" s="637"/>
      <c r="DI37" s="637"/>
      <c r="DJ37" s="637"/>
      <c r="DK37" s="638"/>
      <c r="DL37" s="624">
        <v>9233</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747283</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163386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21646033</v>
      </c>
      <c r="CS38" s="619"/>
      <c r="CT38" s="619"/>
      <c r="CU38" s="619"/>
      <c r="CV38" s="619"/>
      <c r="CW38" s="619"/>
      <c r="CX38" s="619"/>
      <c r="CY38" s="620"/>
      <c r="CZ38" s="621">
        <v>11.8</v>
      </c>
      <c r="DA38" s="639"/>
      <c r="DB38" s="639"/>
      <c r="DC38" s="640"/>
      <c r="DD38" s="624">
        <v>19240301</v>
      </c>
      <c r="DE38" s="619"/>
      <c r="DF38" s="619"/>
      <c r="DG38" s="619"/>
      <c r="DH38" s="619"/>
      <c r="DI38" s="619"/>
      <c r="DJ38" s="619"/>
      <c r="DK38" s="620"/>
      <c r="DL38" s="624">
        <v>14415863</v>
      </c>
      <c r="DM38" s="619"/>
      <c r="DN38" s="619"/>
      <c r="DO38" s="619"/>
      <c r="DP38" s="619"/>
      <c r="DQ38" s="619"/>
      <c r="DR38" s="619"/>
      <c r="DS38" s="619"/>
      <c r="DT38" s="619"/>
      <c r="DU38" s="619"/>
      <c r="DV38" s="620"/>
      <c r="DW38" s="641">
        <v>13.7</v>
      </c>
      <c r="DX38" s="642"/>
      <c r="DY38" s="642"/>
      <c r="DZ38" s="642"/>
      <c r="EA38" s="642"/>
      <c r="EB38" s="642"/>
      <c r="EC38" s="643"/>
    </row>
    <row r="39" spans="2:133" ht="11.25" customHeight="1">
      <c r="AQ39" s="644" t="s">
        <v>318</v>
      </c>
      <c r="AR39" s="645"/>
      <c r="AS39" s="645"/>
      <c r="AT39" s="645"/>
      <c r="AU39" s="645"/>
      <c r="AV39" s="645"/>
      <c r="AW39" s="645"/>
      <c r="AX39" s="645"/>
      <c r="AY39" s="646"/>
      <c r="AZ39" s="618">
        <v>154705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11082112</v>
      </c>
      <c r="CS39" s="637"/>
      <c r="CT39" s="637"/>
      <c r="CU39" s="637"/>
      <c r="CV39" s="637"/>
      <c r="CW39" s="637"/>
      <c r="CX39" s="637"/>
      <c r="CY39" s="638"/>
      <c r="CZ39" s="621">
        <v>6</v>
      </c>
      <c r="DA39" s="639"/>
      <c r="DB39" s="639"/>
      <c r="DC39" s="640"/>
      <c r="DD39" s="624">
        <v>10956150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7289604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247731</v>
      </c>
      <c r="CS40" s="619"/>
      <c r="CT40" s="619"/>
      <c r="CU40" s="619"/>
      <c r="CV40" s="619"/>
      <c r="CW40" s="619"/>
      <c r="CX40" s="619"/>
      <c r="CY40" s="620"/>
      <c r="CZ40" s="621">
        <v>0.1</v>
      </c>
      <c r="DA40" s="639"/>
      <c r="DB40" s="639"/>
      <c r="DC40" s="640"/>
      <c r="DD40" s="624">
        <v>13668</v>
      </c>
      <c r="DE40" s="619"/>
      <c r="DF40" s="619"/>
      <c r="DG40" s="619"/>
      <c r="DH40" s="619"/>
      <c r="DI40" s="619"/>
      <c r="DJ40" s="619"/>
      <c r="DK40" s="620"/>
      <c r="DL40" s="624">
        <v>13668</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9237226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14547517</v>
      </c>
      <c r="CS42" s="619"/>
      <c r="CT42" s="619"/>
      <c r="CU42" s="619"/>
      <c r="CV42" s="619"/>
      <c r="CW42" s="619"/>
      <c r="CX42" s="619"/>
      <c r="CY42" s="620"/>
      <c r="CZ42" s="621">
        <v>7.9</v>
      </c>
      <c r="DA42" s="622"/>
      <c r="DB42" s="622"/>
      <c r="DC42" s="623"/>
      <c r="DD42" s="624">
        <v>5477160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145407</v>
      </c>
      <c r="CS43" s="637"/>
      <c r="CT43" s="637"/>
      <c r="CU43" s="637"/>
      <c r="CV43" s="637"/>
      <c r="CW43" s="637"/>
      <c r="CX43" s="637"/>
      <c r="CY43" s="638"/>
      <c r="CZ43" s="621">
        <v>0.1</v>
      </c>
      <c r="DA43" s="639"/>
      <c r="DB43" s="639"/>
      <c r="DC43" s="640"/>
      <c r="DD43" s="624">
        <v>145407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14547517</v>
      </c>
      <c r="CS44" s="619"/>
      <c r="CT44" s="619"/>
      <c r="CU44" s="619"/>
      <c r="CV44" s="619"/>
      <c r="CW44" s="619"/>
      <c r="CX44" s="619"/>
      <c r="CY44" s="620"/>
      <c r="CZ44" s="621">
        <v>7.9</v>
      </c>
      <c r="DA44" s="622"/>
      <c r="DB44" s="622"/>
      <c r="DC44" s="623"/>
      <c r="DD44" s="624">
        <v>5477160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6814549</v>
      </c>
      <c r="CS45" s="637"/>
      <c r="CT45" s="637"/>
      <c r="CU45" s="637"/>
      <c r="CV45" s="637"/>
      <c r="CW45" s="637"/>
      <c r="CX45" s="637"/>
      <c r="CY45" s="638"/>
      <c r="CZ45" s="621">
        <v>3.7</v>
      </c>
      <c r="DA45" s="639"/>
      <c r="DB45" s="639"/>
      <c r="DC45" s="640"/>
      <c r="DD45" s="624">
        <v>676055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7712825</v>
      </c>
      <c r="CS46" s="619"/>
      <c r="CT46" s="619"/>
      <c r="CU46" s="619"/>
      <c r="CV46" s="619"/>
      <c r="CW46" s="619"/>
      <c r="CX46" s="619"/>
      <c r="CY46" s="620"/>
      <c r="CZ46" s="621">
        <v>4.2</v>
      </c>
      <c r="DA46" s="622"/>
      <c r="DB46" s="622"/>
      <c r="DC46" s="623"/>
      <c r="DD46" s="624">
        <v>4800062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183934509</v>
      </c>
      <c r="CS49" s="603"/>
      <c r="CT49" s="603"/>
      <c r="CU49" s="603"/>
      <c r="CV49" s="603"/>
      <c r="CW49" s="603"/>
      <c r="CX49" s="603"/>
      <c r="CY49" s="604"/>
      <c r="CZ49" s="605">
        <v>100</v>
      </c>
      <c r="DA49" s="606"/>
      <c r="DB49" s="606"/>
      <c r="DC49" s="607"/>
      <c r="DD49" s="608">
        <v>124360025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190506</v>
      </c>
      <c r="R7" s="1131"/>
      <c r="S7" s="1131"/>
      <c r="T7" s="1131"/>
      <c r="U7" s="1131"/>
      <c r="V7" s="1131">
        <v>181280</v>
      </c>
      <c r="W7" s="1131"/>
      <c r="X7" s="1131"/>
      <c r="Y7" s="1131"/>
      <c r="Z7" s="1131"/>
      <c r="AA7" s="1131">
        <v>9226</v>
      </c>
      <c r="AB7" s="1131"/>
      <c r="AC7" s="1131"/>
      <c r="AD7" s="1131"/>
      <c r="AE7" s="1132"/>
      <c r="AF7" s="1133">
        <v>8071</v>
      </c>
      <c r="AG7" s="1134"/>
      <c r="AH7" s="1134"/>
      <c r="AI7" s="1134"/>
      <c r="AJ7" s="1135"/>
      <c r="AK7" s="1117">
        <v>300</v>
      </c>
      <c r="AL7" s="1118"/>
      <c r="AM7" s="1118"/>
      <c r="AN7" s="1118"/>
      <c r="AO7" s="1118"/>
      <c r="AP7" s="1118">
        <v>142470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1516</v>
      </c>
      <c r="CI7" s="1115"/>
      <c r="CJ7" s="1115"/>
      <c r="CK7" s="1115"/>
      <c r="CL7" s="1116"/>
      <c r="CM7" s="1114">
        <v>5838</v>
      </c>
      <c r="CN7" s="1115"/>
      <c r="CO7" s="1115"/>
      <c r="CP7" s="1115"/>
      <c r="CQ7" s="1116"/>
      <c r="CR7" s="1114">
        <v>24259</v>
      </c>
      <c r="CS7" s="1115"/>
      <c r="CT7" s="1115"/>
      <c r="CU7" s="1115"/>
      <c r="CV7" s="1116"/>
      <c r="CW7" s="1114" t="s">
        <v>481</v>
      </c>
      <c r="CX7" s="1115"/>
      <c r="CY7" s="1115"/>
      <c r="CZ7" s="1115"/>
      <c r="DA7" s="1116"/>
      <c r="DB7" s="1114">
        <v>1107</v>
      </c>
      <c r="DC7" s="1115"/>
      <c r="DD7" s="1115"/>
      <c r="DE7" s="1115"/>
      <c r="DF7" s="1116"/>
      <c r="DG7" s="1114" t="s">
        <v>481</v>
      </c>
      <c r="DH7" s="1115"/>
      <c r="DI7" s="1115"/>
      <c r="DJ7" s="1115"/>
      <c r="DK7" s="1116"/>
      <c r="DL7" s="1114" t="s">
        <v>481</v>
      </c>
      <c r="DM7" s="1115"/>
      <c r="DN7" s="1115"/>
      <c r="DO7" s="1115"/>
      <c r="DP7" s="1116"/>
      <c r="DQ7" s="1114" t="s">
        <v>481</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282</v>
      </c>
      <c r="R8" s="1070"/>
      <c r="S8" s="1070"/>
      <c r="T8" s="1070"/>
      <c r="U8" s="1070"/>
      <c r="V8" s="1070">
        <v>282</v>
      </c>
      <c r="W8" s="1070"/>
      <c r="X8" s="1070"/>
      <c r="Y8" s="1070"/>
      <c r="Z8" s="1070"/>
      <c r="AA8" s="1070" t="s">
        <v>481</v>
      </c>
      <c r="AB8" s="1070"/>
      <c r="AC8" s="1070"/>
      <c r="AD8" s="1070"/>
      <c r="AE8" s="1071"/>
      <c r="AF8" s="1045" t="s">
        <v>481</v>
      </c>
      <c r="AG8" s="1046"/>
      <c r="AH8" s="1046"/>
      <c r="AI8" s="1046"/>
      <c r="AJ8" s="1047"/>
      <c r="AK8" s="1112">
        <v>228</v>
      </c>
      <c r="AL8" s="1113"/>
      <c r="AM8" s="1113"/>
      <c r="AN8" s="1113"/>
      <c r="AO8" s="1113"/>
      <c r="AP8" s="1113" t="s">
        <v>481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538</v>
      </c>
      <c r="BS8" s="1040" t="s">
        <v>539</v>
      </c>
      <c r="BT8" s="1041"/>
      <c r="BU8" s="1041"/>
      <c r="BV8" s="1041"/>
      <c r="BW8" s="1041"/>
      <c r="BX8" s="1041"/>
      <c r="BY8" s="1041"/>
      <c r="BZ8" s="1041"/>
      <c r="CA8" s="1041"/>
      <c r="CB8" s="1041"/>
      <c r="CC8" s="1041"/>
      <c r="CD8" s="1041"/>
      <c r="CE8" s="1041"/>
      <c r="CF8" s="1041"/>
      <c r="CG8" s="1042"/>
      <c r="CH8" s="1015">
        <v>4063</v>
      </c>
      <c r="CI8" s="1016"/>
      <c r="CJ8" s="1016"/>
      <c r="CK8" s="1016"/>
      <c r="CL8" s="1017"/>
      <c r="CM8" s="1015">
        <v>93294</v>
      </c>
      <c r="CN8" s="1016"/>
      <c r="CO8" s="1016"/>
      <c r="CP8" s="1016"/>
      <c r="CQ8" s="1017"/>
      <c r="CR8" s="1015">
        <v>67</v>
      </c>
      <c r="CS8" s="1016"/>
      <c r="CT8" s="1016"/>
      <c r="CU8" s="1016"/>
      <c r="CV8" s="1017"/>
      <c r="CW8" s="1015" t="s">
        <v>481</v>
      </c>
      <c r="CX8" s="1016"/>
      <c r="CY8" s="1016"/>
      <c r="CZ8" s="1016"/>
      <c r="DA8" s="1017"/>
      <c r="DB8" s="1015" t="s">
        <v>481</v>
      </c>
      <c r="DC8" s="1016"/>
      <c r="DD8" s="1016"/>
      <c r="DE8" s="1016"/>
      <c r="DF8" s="1017"/>
      <c r="DG8" s="1015" t="s">
        <v>481</v>
      </c>
      <c r="DH8" s="1016"/>
      <c r="DI8" s="1016"/>
      <c r="DJ8" s="1016"/>
      <c r="DK8" s="1017"/>
      <c r="DL8" s="1015">
        <v>9114</v>
      </c>
      <c r="DM8" s="1016"/>
      <c r="DN8" s="1016"/>
      <c r="DO8" s="1016"/>
      <c r="DP8" s="1017"/>
      <c r="DQ8" s="1015">
        <v>51</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6</v>
      </c>
      <c r="R9" s="1070"/>
      <c r="S9" s="1070"/>
      <c r="T9" s="1070"/>
      <c r="U9" s="1070"/>
      <c r="V9" s="1070">
        <v>6</v>
      </c>
      <c r="W9" s="1070"/>
      <c r="X9" s="1070"/>
      <c r="Y9" s="1070"/>
      <c r="Z9" s="1070"/>
      <c r="AA9" s="1070" t="s">
        <v>481</v>
      </c>
      <c r="AB9" s="1070"/>
      <c r="AC9" s="1070"/>
      <c r="AD9" s="1070"/>
      <c r="AE9" s="1071"/>
      <c r="AF9" s="1045" t="s">
        <v>481</v>
      </c>
      <c r="AG9" s="1046"/>
      <c r="AH9" s="1046"/>
      <c r="AI9" s="1046"/>
      <c r="AJ9" s="1047"/>
      <c r="AK9" s="1112">
        <v>4</v>
      </c>
      <c r="AL9" s="1113"/>
      <c r="AM9" s="1113"/>
      <c r="AN9" s="1113"/>
      <c r="AO9" s="1113"/>
      <c r="AP9" s="1113" t="s">
        <v>481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538</v>
      </c>
      <c r="BS9" s="1040" t="s">
        <v>540</v>
      </c>
      <c r="BT9" s="1041"/>
      <c r="BU9" s="1041"/>
      <c r="BV9" s="1041"/>
      <c r="BW9" s="1041"/>
      <c r="BX9" s="1041"/>
      <c r="BY9" s="1041"/>
      <c r="BZ9" s="1041"/>
      <c r="CA9" s="1041"/>
      <c r="CB9" s="1041"/>
      <c r="CC9" s="1041"/>
      <c r="CD9" s="1041"/>
      <c r="CE9" s="1041"/>
      <c r="CF9" s="1041"/>
      <c r="CG9" s="1042"/>
      <c r="CH9" s="1015">
        <v>-17</v>
      </c>
      <c r="CI9" s="1016"/>
      <c r="CJ9" s="1016"/>
      <c r="CK9" s="1016"/>
      <c r="CL9" s="1017"/>
      <c r="CM9" s="1015">
        <v>1023</v>
      </c>
      <c r="CN9" s="1016"/>
      <c r="CO9" s="1016"/>
      <c r="CP9" s="1016"/>
      <c r="CQ9" s="1017"/>
      <c r="CR9" s="1015" t="s">
        <v>481</v>
      </c>
      <c r="CS9" s="1016"/>
      <c r="CT9" s="1016"/>
      <c r="CU9" s="1016"/>
      <c r="CV9" s="1017"/>
      <c r="CW9" s="1015" t="s">
        <v>481</v>
      </c>
      <c r="CX9" s="1016"/>
      <c r="CY9" s="1016"/>
      <c r="CZ9" s="1016"/>
      <c r="DA9" s="1017"/>
      <c r="DB9" s="1015" t="s">
        <v>481</v>
      </c>
      <c r="DC9" s="1016"/>
      <c r="DD9" s="1016"/>
      <c r="DE9" s="1016"/>
      <c r="DF9" s="1017"/>
      <c r="DG9" s="1015" t="s">
        <v>481</v>
      </c>
      <c r="DH9" s="1016"/>
      <c r="DI9" s="1016"/>
      <c r="DJ9" s="1016"/>
      <c r="DK9" s="1017"/>
      <c r="DL9" s="1015">
        <v>16</v>
      </c>
      <c r="DM9" s="1016"/>
      <c r="DN9" s="1016"/>
      <c r="DO9" s="1016"/>
      <c r="DP9" s="1017"/>
      <c r="DQ9" s="1015" t="s">
        <v>481</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6314</v>
      </c>
      <c r="R10" s="1070"/>
      <c r="S10" s="1070"/>
      <c r="T10" s="1070"/>
      <c r="U10" s="1070"/>
      <c r="V10" s="1070">
        <v>6282</v>
      </c>
      <c r="W10" s="1070"/>
      <c r="X10" s="1070"/>
      <c r="Y10" s="1070"/>
      <c r="Z10" s="1070"/>
      <c r="AA10" s="1070">
        <v>32</v>
      </c>
      <c r="AB10" s="1070"/>
      <c r="AC10" s="1070"/>
      <c r="AD10" s="1070"/>
      <c r="AE10" s="1071"/>
      <c r="AF10" s="1045" t="s">
        <v>481</v>
      </c>
      <c r="AG10" s="1046"/>
      <c r="AH10" s="1046"/>
      <c r="AI10" s="1046"/>
      <c r="AJ10" s="1047"/>
      <c r="AK10" s="1112">
        <v>3094</v>
      </c>
      <c r="AL10" s="1113"/>
      <c r="AM10" s="1113"/>
      <c r="AN10" s="1113"/>
      <c r="AO10" s="1113"/>
      <c r="AP10" s="1113">
        <v>18725</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t="s">
        <v>538</v>
      </c>
      <c r="BS10" s="1040" t="s">
        <v>541</v>
      </c>
      <c r="BT10" s="1041"/>
      <c r="BU10" s="1041"/>
      <c r="BV10" s="1041"/>
      <c r="BW10" s="1041"/>
      <c r="BX10" s="1041"/>
      <c r="BY10" s="1041"/>
      <c r="BZ10" s="1041"/>
      <c r="CA10" s="1041"/>
      <c r="CB10" s="1041"/>
      <c r="CC10" s="1041"/>
      <c r="CD10" s="1041"/>
      <c r="CE10" s="1041"/>
      <c r="CF10" s="1041"/>
      <c r="CG10" s="1042"/>
      <c r="CH10" s="1015">
        <v>62</v>
      </c>
      <c r="CI10" s="1016"/>
      <c r="CJ10" s="1016"/>
      <c r="CK10" s="1016"/>
      <c r="CL10" s="1017"/>
      <c r="CM10" s="1015">
        <v>694</v>
      </c>
      <c r="CN10" s="1016"/>
      <c r="CO10" s="1016"/>
      <c r="CP10" s="1016"/>
      <c r="CQ10" s="1017"/>
      <c r="CR10" s="1015">
        <v>5</v>
      </c>
      <c r="CS10" s="1016"/>
      <c r="CT10" s="1016"/>
      <c r="CU10" s="1016"/>
      <c r="CV10" s="1017"/>
      <c r="CW10" s="1015" t="s">
        <v>481</v>
      </c>
      <c r="CX10" s="1016"/>
      <c r="CY10" s="1016"/>
      <c r="CZ10" s="1016"/>
      <c r="DA10" s="1017"/>
      <c r="DB10" s="1015">
        <v>1480</v>
      </c>
      <c r="DC10" s="1016"/>
      <c r="DD10" s="1016"/>
      <c r="DE10" s="1016"/>
      <c r="DF10" s="1017"/>
      <c r="DG10" s="1015">
        <v>16008</v>
      </c>
      <c r="DH10" s="1016"/>
      <c r="DI10" s="1016"/>
      <c r="DJ10" s="1016"/>
      <c r="DK10" s="1017"/>
      <c r="DL10" s="1015" t="s">
        <v>481</v>
      </c>
      <c r="DM10" s="1016"/>
      <c r="DN10" s="1016"/>
      <c r="DO10" s="1016"/>
      <c r="DP10" s="1017"/>
      <c r="DQ10" s="1015">
        <v>1041</v>
      </c>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65</v>
      </c>
      <c r="R11" s="1070"/>
      <c r="S11" s="1070"/>
      <c r="T11" s="1070"/>
      <c r="U11" s="1070"/>
      <c r="V11" s="1070">
        <v>65</v>
      </c>
      <c r="W11" s="1070"/>
      <c r="X11" s="1070"/>
      <c r="Y11" s="1070"/>
      <c r="Z11" s="1070"/>
      <c r="AA11" s="1070" t="s">
        <v>481</v>
      </c>
      <c r="AB11" s="1070"/>
      <c r="AC11" s="1070"/>
      <c r="AD11" s="1070"/>
      <c r="AE11" s="1071"/>
      <c r="AF11" s="1045" t="s">
        <v>481</v>
      </c>
      <c r="AG11" s="1046"/>
      <c r="AH11" s="1046"/>
      <c r="AI11" s="1046"/>
      <c r="AJ11" s="1047"/>
      <c r="AK11" s="1112">
        <v>65</v>
      </c>
      <c r="AL11" s="1113"/>
      <c r="AM11" s="1113"/>
      <c r="AN11" s="1113"/>
      <c r="AO11" s="1113"/>
      <c r="AP11" s="1113">
        <v>322</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542</v>
      </c>
      <c r="BT11" s="1041"/>
      <c r="BU11" s="1041"/>
      <c r="BV11" s="1041"/>
      <c r="BW11" s="1041"/>
      <c r="BX11" s="1041"/>
      <c r="BY11" s="1041"/>
      <c r="BZ11" s="1041"/>
      <c r="CA11" s="1041"/>
      <c r="CB11" s="1041"/>
      <c r="CC11" s="1041"/>
      <c r="CD11" s="1041"/>
      <c r="CE11" s="1041"/>
      <c r="CF11" s="1041"/>
      <c r="CG11" s="1042"/>
      <c r="CH11" s="1015">
        <v>-1</v>
      </c>
      <c r="CI11" s="1016"/>
      <c r="CJ11" s="1016"/>
      <c r="CK11" s="1016"/>
      <c r="CL11" s="1017"/>
      <c r="CM11" s="1015">
        <v>111</v>
      </c>
      <c r="CN11" s="1016"/>
      <c r="CO11" s="1016"/>
      <c r="CP11" s="1016"/>
      <c r="CQ11" s="1017"/>
      <c r="CR11" s="1015">
        <v>100</v>
      </c>
      <c r="CS11" s="1016"/>
      <c r="CT11" s="1016"/>
      <c r="CU11" s="1016"/>
      <c r="CV11" s="1017"/>
      <c r="CW11" s="1015">
        <v>67</v>
      </c>
      <c r="CX11" s="1016"/>
      <c r="CY11" s="1016"/>
      <c r="CZ11" s="1016"/>
      <c r="DA11" s="1017"/>
      <c r="DB11" s="1015" t="s">
        <v>481</v>
      </c>
      <c r="DC11" s="1016"/>
      <c r="DD11" s="1016"/>
      <c r="DE11" s="1016"/>
      <c r="DF11" s="1017"/>
      <c r="DG11" s="1015" t="s">
        <v>481</v>
      </c>
      <c r="DH11" s="1016"/>
      <c r="DI11" s="1016"/>
      <c r="DJ11" s="1016"/>
      <c r="DK11" s="1017"/>
      <c r="DL11" s="1015" t="s">
        <v>481</v>
      </c>
      <c r="DM11" s="1016"/>
      <c r="DN11" s="1016"/>
      <c r="DO11" s="1016"/>
      <c r="DP11" s="1017"/>
      <c r="DQ11" s="1015" t="s">
        <v>481</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543</v>
      </c>
      <c r="BT12" s="1041"/>
      <c r="BU12" s="1041"/>
      <c r="BV12" s="1041"/>
      <c r="BW12" s="1041"/>
      <c r="BX12" s="1041"/>
      <c r="BY12" s="1041"/>
      <c r="BZ12" s="1041"/>
      <c r="CA12" s="1041"/>
      <c r="CB12" s="1041"/>
      <c r="CC12" s="1041"/>
      <c r="CD12" s="1041"/>
      <c r="CE12" s="1041"/>
      <c r="CF12" s="1041"/>
      <c r="CG12" s="1042"/>
      <c r="CH12" s="1015">
        <v>25</v>
      </c>
      <c r="CI12" s="1016"/>
      <c r="CJ12" s="1016"/>
      <c r="CK12" s="1016"/>
      <c r="CL12" s="1017"/>
      <c r="CM12" s="1015">
        <v>987</v>
      </c>
      <c r="CN12" s="1016"/>
      <c r="CO12" s="1016"/>
      <c r="CP12" s="1016"/>
      <c r="CQ12" s="1017"/>
      <c r="CR12" s="1015">
        <v>51</v>
      </c>
      <c r="CS12" s="1016"/>
      <c r="CT12" s="1016"/>
      <c r="CU12" s="1016"/>
      <c r="CV12" s="1017"/>
      <c r="CW12" s="1015" t="s">
        <v>481</v>
      </c>
      <c r="CX12" s="1016"/>
      <c r="CY12" s="1016"/>
      <c r="CZ12" s="1016"/>
      <c r="DA12" s="1017"/>
      <c r="DB12" s="1015" t="s">
        <v>481</v>
      </c>
      <c r="DC12" s="1016"/>
      <c r="DD12" s="1016"/>
      <c r="DE12" s="1016"/>
      <c r="DF12" s="1017"/>
      <c r="DG12" s="1015" t="s">
        <v>481</v>
      </c>
      <c r="DH12" s="1016"/>
      <c r="DI12" s="1016"/>
      <c r="DJ12" s="1016"/>
      <c r="DK12" s="1017"/>
      <c r="DL12" s="1015" t="s">
        <v>481</v>
      </c>
      <c r="DM12" s="1016"/>
      <c r="DN12" s="1016"/>
      <c r="DO12" s="1016"/>
      <c r="DP12" s="1017"/>
      <c r="DQ12" s="1015" t="s">
        <v>481</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544</v>
      </c>
      <c r="BT13" s="1041"/>
      <c r="BU13" s="1041"/>
      <c r="BV13" s="1041"/>
      <c r="BW13" s="1041"/>
      <c r="BX13" s="1041"/>
      <c r="BY13" s="1041"/>
      <c r="BZ13" s="1041"/>
      <c r="CA13" s="1041"/>
      <c r="CB13" s="1041"/>
      <c r="CC13" s="1041"/>
      <c r="CD13" s="1041"/>
      <c r="CE13" s="1041"/>
      <c r="CF13" s="1041"/>
      <c r="CG13" s="1042"/>
      <c r="CH13" s="1015">
        <v>152</v>
      </c>
      <c r="CI13" s="1016"/>
      <c r="CJ13" s="1016"/>
      <c r="CK13" s="1016"/>
      <c r="CL13" s="1017"/>
      <c r="CM13" s="1015">
        <v>723</v>
      </c>
      <c r="CN13" s="1016"/>
      <c r="CO13" s="1016"/>
      <c r="CP13" s="1016"/>
      <c r="CQ13" s="1017"/>
      <c r="CR13" s="1015">
        <v>50</v>
      </c>
      <c r="CS13" s="1016"/>
      <c r="CT13" s="1016"/>
      <c r="CU13" s="1016"/>
      <c r="CV13" s="1017"/>
      <c r="CW13" s="1015">
        <v>183</v>
      </c>
      <c r="CX13" s="1016"/>
      <c r="CY13" s="1016"/>
      <c r="CZ13" s="1016"/>
      <c r="DA13" s="1017"/>
      <c r="DB13" s="1015" t="s">
        <v>481</v>
      </c>
      <c r="DC13" s="1016"/>
      <c r="DD13" s="1016"/>
      <c r="DE13" s="1016"/>
      <c r="DF13" s="1017"/>
      <c r="DG13" s="1015" t="s">
        <v>481</v>
      </c>
      <c r="DH13" s="1016"/>
      <c r="DI13" s="1016"/>
      <c r="DJ13" s="1016"/>
      <c r="DK13" s="1017"/>
      <c r="DL13" s="1015" t="s">
        <v>481</v>
      </c>
      <c r="DM13" s="1016"/>
      <c r="DN13" s="1016"/>
      <c r="DO13" s="1016"/>
      <c r="DP13" s="1017"/>
      <c r="DQ13" s="1015" t="s">
        <v>481</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545</v>
      </c>
      <c r="BT14" s="1041"/>
      <c r="BU14" s="1041"/>
      <c r="BV14" s="1041"/>
      <c r="BW14" s="1041"/>
      <c r="BX14" s="1041"/>
      <c r="BY14" s="1041"/>
      <c r="BZ14" s="1041"/>
      <c r="CA14" s="1041"/>
      <c r="CB14" s="1041"/>
      <c r="CC14" s="1041"/>
      <c r="CD14" s="1041"/>
      <c r="CE14" s="1041"/>
      <c r="CF14" s="1041"/>
      <c r="CG14" s="1042"/>
      <c r="CH14" s="1015">
        <v>0</v>
      </c>
      <c r="CI14" s="1016"/>
      <c r="CJ14" s="1016"/>
      <c r="CK14" s="1016"/>
      <c r="CL14" s="1017"/>
      <c r="CM14" s="1015">
        <v>198</v>
      </c>
      <c r="CN14" s="1016"/>
      <c r="CO14" s="1016"/>
      <c r="CP14" s="1016"/>
      <c r="CQ14" s="1017"/>
      <c r="CR14" s="1015">
        <v>55</v>
      </c>
      <c r="CS14" s="1016"/>
      <c r="CT14" s="1016"/>
      <c r="CU14" s="1016"/>
      <c r="CV14" s="1017"/>
      <c r="CW14" s="1015">
        <v>25</v>
      </c>
      <c r="CX14" s="1016"/>
      <c r="CY14" s="1016"/>
      <c r="CZ14" s="1016"/>
      <c r="DA14" s="1017"/>
      <c r="DB14" s="1015" t="s">
        <v>481</v>
      </c>
      <c r="DC14" s="1016"/>
      <c r="DD14" s="1016"/>
      <c r="DE14" s="1016"/>
      <c r="DF14" s="1017"/>
      <c r="DG14" s="1015" t="s">
        <v>481</v>
      </c>
      <c r="DH14" s="1016"/>
      <c r="DI14" s="1016"/>
      <c r="DJ14" s="1016"/>
      <c r="DK14" s="1017"/>
      <c r="DL14" s="1015" t="s">
        <v>481</v>
      </c>
      <c r="DM14" s="1016"/>
      <c r="DN14" s="1016"/>
      <c r="DO14" s="1016"/>
      <c r="DP14" s="1017"/>
      <c r="DQ14" s="1015" t="s">
        <v>481</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546</v>
      </c>
      <c r="BT15" s="1041"/>
      <c r="BU15" s="1041"/>
      <c r="BV15" s="1041"/>
      <c r="BW15" s="1041"/>
      <c r="BX15" s="1041"/>
      <c r="BY15" s="1041"/>
      <c r="BZ15" s="1041"/>
      <c r="CA15" s="1041"/>
      <c r="CB15" s="1041"/>
      <c r="CC15" s="1041"/>
      <c r="CD15" s="1041"/>
      <c r="CE15" s="1041"/>
      <c r="CF15" s="1041"/>
      <c r="CG15" s="1042"/>
      <c r="CH15" s="1015">
        <v>11</v>
      </c>
      <c r="CI15" s="1016"/>
      <c r="CJ15" s="1016"/>
      <c r="CK15" s="1016"/>
      <c r="CL15" s="1017"/>
      <c r="CM15" s="1015">
        <v>684</v>
      </c>
      <c r="CN15" s="1016"/>
      <c r="CO15" s="1016"/>
      <c r="CP15" s="1016"/>
      <c r="CQ15" s="1017"/>
      <c r="CR15" s="1015">
        <v>500</v>
      </c>
      <c r="CS15" s="1016"/>
      <c r="CT15" s="1016"/>
      <c r="CU15" s="1016"/>
      <c r="CV15" s="1017"/>
      <c r="CW15" s="1015" t="s">
        <v>481</v>
      </c>
      <c r="CX15" s="1016"/>
      <c r="CY15" s="1016"/>
      <c r="CZ15" s="1016"/>
      <c r="DA15" s="1017"/>
      <c r="DB15" s="1015" t="s">
        <v>481</v>
      </c>
      <c r="DC15" s="1016"/>
      <c r="DD15" s="1016"/>
      <c r="DE15" s="1016"/>
      <c r="DF15" s="1017"/>
      <c r="DG15" s="1015" t="s">
        <v>481</v>
      </c>
      <c r="DH15" s="1016"/>
      <c r="DI15" s="1016"/>
      <c r="DJ15" s="1016"/>
      <c r="DK15" s="1017"/>
      <c r="DL15" s="1015" t="s">
        <v>481</v>
      </c>
      <c r="DM15" s="1016"/>
      <c r="DN15" s="1016"/>
      <c r="DO15" s="1016"/>
      <c r="DP15" s="1017"/>
      <c r="DQ15" s="1015" t="s">
        <v>481</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547</v>
      </c>
      <c r="BT16" s="1041"/>
      <c r="BU16" s="1041"/>
      <c r="BV16" s="1041"/>
      <c r="BW16" s="1041"/>
      <c r="BX16" s="1041"/>
      <c r="BY16" s="1041"/>
      <c r="BZ16" s="1041"/>
      <c r="CA16" s="1041"/>
      <c r="CB16" s="1041"/>
      <c r="CC16" s="1041"/>
      <c r="CD16" s="1041"/>
      <c r="CE16" s="1041"/>
      <c r="CF16" s="1041"/>
      <c r="CG16" s="1042"/>
      <c r="CH16" s="1015">
        <v>1</v>
      </c>
      <c r="CI16" s="1016"/>
      <c r="CJ16" s="1016"/>
      <c r="CK16" s="1016"/>
      <c r="CL16" s="1017"/>
      <c r="CM16" s="1015">
        <v>248</v>
      </c>
      <c r="CN16" s="1016"/>
      <c r="CO16" s="1016"/>
      <c r="CP16" s="1016"/>
      <c r="CQ16" s="1017"/>
      <c r="CR16" s="1015">
        <v>200</v>
      </c>
      <c r="CS16" s="1016"/>
      <c r="CT16" s="1016"/>
      <c r="CU16" s="1016"/>
      <c r="CV16" s="1017"/>
      <c r="CW16" s="1015" t="s">
        <v>481</v>
      </c>
      <c r="CX16" s="1016"/>
      <c r="CY16" s="1016"/>
      <c r="CZ16" s="1016"/>
      <c r="DA16" s="1017"/>
      <c r="DB16" s="1015" t="s">
        <v>481</v>
      </c>
      <c r="DC16" s="1016"/>
      <c r="DD16" s="1016"/>
      <c r="DE16" s="1016"/>
      <c r="DF16" s="1017"/>
      <c r="DG16" s="1015" t="s">
        <v>481</v>
      </c>
      <c r="DH16" s="1016"/>
      <c r="DI16" s="1016"/>
      <c r="DJ16" s="1016"/>
      <c r="DK16" s="1017"/>
      <c r="DL16" s="1015" t="s">
        <v>481</v>
      </c>
      <c r="DM16" s="1016"/>
      <c r="DN16" s="1016"/>
      <c r="DO16" s="1016"/>
      <c r="DP16" s="1017"/>
      <c r="DQ16" s="1015" t="s">
        <v>481</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193786</v>
      </c>
      <c r="R23" s="1095"/>
      <c r="S23" s="1095"/>
      <c r="T23" s="1095"/>
      <c r="U23" s="1095"/>
      <c r="V23" s="1095">
        <v>184528</v>
      </c>
      <c r="W23" s="1095"/>
      <c r="X23" s="1095"/>
      <c r="Y23" s="1095"/>
      <c r="Z23" s="1095"/>
      <c r="AA23" s="1095">
        <v>9258</v>
      </c>
      <c r="AB23" s="1095"/>
      <c r="AC23" s="1095"/>
      <c r="AD23" s="1095"/>
      <c r="AE23" s="1096"/>
      <c r="AF23" s="1097">
        <v>8071</v>
      </c>
      <c r="AG23" s="1095"/>
      <c r="AH23" s="1095"/>
      <c r="AI23" s="1095"/>
      <c r="AJ23" s="1098"/>
      <c r="AK23" s="1099"/>
      <c r="AL23" s="1100"/>
      <c r="AM23" s="1100"/>
      <c r="AN23" s="1100"/>
      <c r="AO23" s="1100"/>
      <c r="AP23" s="1095">
        <v>161518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73215</v>
      </c>
      <c r="R28" s="1080"/>
      <c r="S28" s="1080"/>
      <c r="T28" s="1080"/>
      <c r="U28" s="1080"/>
      <c r="V28" s="1080">
        <v>73215</v>
      </c>
      <c r="W28" s="1080"/>
      <c r="X28" s="1080"/>
      <c r="Y28" s="1080"/>
      <c r="Z28" s="1080"/>
      <c r="AA28" s="1080" t="s">
        <v>481</v>
      </c>
      <c r="AB28" s="1080"/>
      <c r="AC28" s="1080"/>
      <c r="AD28" s="1080"/>
      <c r="AE28" s="1081"/>
      <c r="AF28" s="1082" t="s">
        <v>481</v>
      </c>
      <c r="AG28" s="1080"/>
      <c r="AH28" s="1080"/>
      <c r="AI28" s="1080"/>
      <c r="AJ28" s="1083"/>
      <c r="AK28" s="1084">
        <v>7290</v>
      </c>
      <c r="AL28" s="1072"/>
      <c r="AM28" s="1072"/>
      <c r="AN28" s="1072"/>
      <c r="AO28" s="1072"/>
      <c r="AP28" s="1072" t="s">
        <v>481</v>
      </c>
      <c r="AQ28" s="1072"/>
      <c r="AR28" s="1072"/>
      <c r="AS28" s="1072"/>
      <c r="AT28" s="1072"/>
      <c r="AU28" s="1072" t="s">
        <v>481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32365</v>
      </c>
      <c r="R29" s="1070"/>
      <c r="S29" s="1070"/>
      <c r="T29" s="1070"/>
      <c r="U29" s="1070"/>
      <c r="V29" s="1070">
        <v>31743</v>
      </c>
      <c r="W29" s="1070"/>
      <c r="X29" s="1070"/>
      <c r="Y29" s="1070"/>
      <c r="Z29" s="1070"/>
      <c r="AA29" s="1070">
        <v>622</v>
      </c>
      <c r="AB29" s="1070"/>
      <c r="AC29" s="1070"/>
      <c r="AD29" s="1070"/>
      <c r="AE29" s="1071"/>
      <c r="AF29" s="1045">
        <v>622</v>
      </c>
      <c r="AG29" s="1046"/>
      <c r="AH29" s="1046"/>
      <c r="AI29" s="1046"/>
      <c r="AJ29" s="1047"/>
      <c r="AK29" s="1006">
        <v>4784</v>
      </c>
      <c r="AL29" s="997"/>
      <c r="AM29" s="997"/>
      <c r="AN29" s="997"/>
      <c r="AO29" s="997"/>
      <c r="AP29" s="997" t="s">
        <v>481</v>
      </c>
      <c r="AQ29" s="997"/>
      <c r="AR29" s="997"/>
      <c r="AS29" s="997"/>
      <c r="AT29" s="997"/>
      <c r="AU29" s="997" t="s">
        <v>481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5271</v>
      </c>
      <c r="R30" s="1070"/>
      <c r="S30" s="1070"/>
      <c r="T30" s="1070"/>
      <c r="U30" s="1070"/>
      <c r="V30" s="1070">
        <v>5232</v>
      </c>
      <c r="W30" s="1070"/>
      <c r="X30" s="1070"/>
      <c r="Y30" s="1070"/>
      <c r="Z30" s="1070"/>
      <c r="AA30" s="1070">
        <v>39</v>
      </c>
      <c r="AB30" s="1070"/>
      <c r="AC30" s="1070"/>
      <c r="AD30" s="1070"/>
      <c r="AE30" s="1071"/>
      <c r="AF30" s="1045">
        <v>39</v>
      </c>
      <c r="AG30" s="1046"/>
      <c r="AH30" s="1046"/>
      <c r="AI30" s="1046"/>
      <c r="AJ30" s="1047"/>
      <c r="AK30" s="1006">
        <v>1083</v>
      </c>
      <c r="AL30" s="997"/>
      <c r="AM30" s="997"/>
      <c r="AN30" s="997"/>
      <c r="AO30" s="997"/>
      <c r="AP30" s="997" t="s">
        <v>481</v>
      </c>
      <c r="AQ30" s="997"/>
      <c r="AR30" s="997"/>
      <c r="AS30" s="997"/>
      <c r="AT30" s="997"/>
      <c r="AU30" s="997" t="s">
        <v>481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51</v>
      </c>
      <c r="R31" s="1070"/>
      <c r="S31" s="1070"/>
      <c r="T31" s="1070"/>
      <c r="U31" s="1070"/>
      <c r="V31" s="1070">
        <v>47</v>
      </c>
      <c r="W31" s="1070"/>
      <c r="X31" s="1070"/>
      <c r="Y31" s="1070"/>
      <c r="Z31" s="1070"/>
      <c r="AA31" s="1070">
        <v>4</v>
      </c>
      <c r="AB31" s="1070"/>
      <c r="AC31" s="1070"/>
      <c r="AD31" s="1070"/>
      <c r="AE31" s="1071"/>
      <c r="AF31" s="1045">
        <v>4</v>
      </c>
      <c r="AG31" s="1046"/>
      <c r="AH31" s="1046"/>
      <c r="AI31" s="1046"/>
      <c r="AJ31" s="1047"/>
      <c r="AK31" s="1006">
        <v>0</v>
      </c>
      <c r="AL31" s="997"/>
      <c r="AM31" s="997"/>
      <c r="AN31" s="997"/>
      <c r="AO31" s="997"/>
      <c r="AP31" s="997" t="s">
        <v>481</v>
      </c>
      <c r="AQ31" s="997"/>
      <c r="AR31" s="997"/>
      <c r="AS31" s="997"/>
      <c r="AT31" s="997"/>
      <c r="AU31" s="997" t="s">
        <v>481</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161</v>
      </c>
      <c r="R32" s="1070"/>
      <c r="S32" s="1070"/>
      <c r="T32" s="1070"/>
      <c r="U32" s="1070"/>
      <c r="V32" s="1070">
        <v>161</v>
      </c>
      <c r="W32" s="1070"/>
      <c r="X32" s="1070"/>
      <c r="Y32" s="1070"/>
      <c r="Z32" s="1070"/>
      <c r="AA32" s="1070" t="s">
        <v>481</v>
      </c>
      <c r="AB32" s="1070"/>
      <c r="AC32" s="1070"/>
      <c r="AD32" s="1070"/>
      <c r="AE32" s="1071"/>
      <c r="AF32" s="1045" t="s">
        <v>481</v>
      </c>
      <c r="AG32" s="1046"/>
      <c r="AH32" s="1046"/>
      <c r="AI32" s="1046"/>
      <c r="AJ32" s="1047"/>
      <c r="AK32" s="1006">
        <v>36</v>
      </c>
      <c r="AL32" s="997"/>
      <c r="AM32" s="997"/>
      <c r="AN32" s="997"/>
      <c r="AO32" s="997"/>
      <c r="AP32" s="997">
        <v>1028</v>
      </c>
      <c r="AQ32" s="997"/>
      <c r="AR32" s="997"/>
      <c r="AS32" s="997"/>
      <c r="AT32" s="997"/>
      <c r="AU32" s="997">
        <v>453</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55</v>
      </c>
      <c r="R33" s="1070"/>
      <c r="S33" s="1070"/>
      <c r="T33" s="1070"/>
      <c r="U33" s="1070"/>
      <c r="V33" s="1070">
        <v>29</v>
      </c>
      <c r="W33" s="1070"/>
      <c r="X33" s="1070"/>
      <c r="Y33" s="1070"/>
      <c r="Z33" s="1070"/>
      <c r="AA33" s="1070">
        <v>26</v>
      </c>
      <c r="AB33" s="1070"/>
      <c r="AC33" s="1070"/>
      <c r="AD33" s="1070"/>
      <c r="AE33" s="1071"/>
      <c r="AF33" s="1045">
        <v>26</v>
      </c>
      <c r="AG33" s="1046"/>
      <c r="AH33" s="1046"/>
      <c r="AI33" s="1046"/>
      <c r="AJ33" s="1047"/>
      <c r="AK33" s="1006">
        <v>1</v>
      </c>
      <c r="AL33" s="997"/>
      <c r="AM33" s="997"/>
      <c r="AN33" s="997"/>
      <c r="AO33" s="997"/>
      <c r="AP33" s="997" t="s">
        <v>481</v>
      </c>
      <c r="AQ33" s="997"/>
      <c r="AR33" s="997"/>
      <c r="AS33" s="997"/>
      <c r="AT33" s="997"/>
      <c r="AU33" s="997" t="s">
        <v>481</v>
      </c>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20346</v>
      </c>
      <c r="R34" s="1070"/>
      <c r="S34" s="1070"/>
      <c r="T34" s="1070"/>
      <c r="U34" s="1070"/>
      <c r="V34" s="1070">
        <v>19821</v>
      </c>
      <c r="W34" s="1070"/>
      <c r="X34" s="1070"/>
      <c r="Y34" s="1070"/>
      <c r="Z34" s="1070"/>
      <c r="AA34" s="1070">
        <v>525</v>
      </c>
      <c r="AB34" s="1070"/>
      <c r="AC34" s="1070"/>
      <c r="AD34" s="1070"/>
      <c r="AE34" s="1071"/>
      <c r="AF34" s="1045">
        <v>525</v>
      </c>
      <c r="AG34" s="1046"/>
      <c r="AH34" s="1046"/>
      <c r="AI34" s="1046"/>
      <c r="AJ34" s="1047"/>
      <c r="AK34" s="1006" t="s">
        <v>481</v>
      </c>
      <c r="AL34" s="997"/>
      <c r="AM34" s="997"/>
      <c r="AN34" s="997"/>
      <c r="AO34" s="997"/>
      <c r="AP34" s="997" t="s">
        <v>481</v>
      </c>
      <c r="AQ34" s="997"/>
      <c r="AR34" s="997"/>
      <c r="AS34" s="997"/>
      <c r="AT34" s="997"/>
      <c r="AU34" s="997" t="s">
        <v>481</v>
      </c>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10991</v>
      </c>
      <c r="R35" s="1070"/>
      <c r="S35" s="1070"/>
      <c r="T35" s="1070"/>
      <c r="U35" s="1070"/>
      <c r="V35" s="1070">
        <v>9994</v>
      </c>
      <c r="W35" s="1070"/>
      <c r="X35" s="1070"/>
      <c r="Y35" s="1070"/>
      <c r="Z35" s="1070"/>
      <c r="AA35" s="1070">
        <v>997</v>
      </c>
      <c r="AB35" s="1070"/>
      <c r="AC35" s="1070"/>
      <c r="AD35" s="1070"/>
      <c r="AE35" s="1071"/>
      <c r="AF35" s="1045">
        <v>5506</v>
      </c>
      <c r="AG35" s="1046"/>
      <c r="AH35" s="1046"/>
      <c r="AI35" s="1046"/>
      <c r="AJ35" s="1047"/>
      <c r="AK35" s="1006">
        <v>105</v>
      </c>
      <c r="AL35" s="997"/>
      <c r="AM35" s="997"/>
      <c r="AN35" s="997"/>
      <c r="AO35" s="997"/>
      <c r="AP35" s="997">
        <v>26949</v>
      </c>
      <c r="AQ35" s="997"/>
      <c r="AR35" s="997"/>
      <c r="AS35" s="997"/>
      <c r="AT35" s="997"/>
      <c r="AU35" s="997">
        <v>162</v>
      </c>
      <c r="AV35" s="997"/>
      <c r="AW35" s="997"/>
      <c r="AX35" s="997"/>
      <c r="AY35" s="997"/>
      <c r="AZ35" s="1068" t="s">
        <v>481</v>
      </c>
      <c r="BA35" s="1068"/>
      <c r="BB35" s="1068"/>
      <c r="BC35" s="1068"/>
      <c r="BD35" s="1068"/>
      <c r="BE35" s="1058" t="s">
        <v>387</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388</v>
      </c>
      <c r="C36" s="1064"/>
      <c r="D36" s="1064"/>
      <c r="E36" s="1064"/>
      <c r="F36" s="1064"/>
      <c r="G36" s="1064"/>
      <c r="H36" s="1064"/>
      <c r="I36" s="1064"/>
      <c r="J36" s="1064"/>
      <c r="K36" s="1064"/>
      <c r="L36" s="1064"/>
      <c r="M36" s="1064"/>
      <c r="N36" s="1064"/>
      <c r="O36" s="1064"/>
      <c r="P36" s="1065"/>
      <c r="Q36" s="1069">
        <v>16815</v>
      </c>
      <c r="R36" s="1070"/>
      <c r="S36" s="1070"/>
      <c r="T36" s="1070"/>
      <c r="U36" s="1070"/>
      <c r="V36" s="1070">
        <v>16669</v>
      </c>
      <c r="W36" s="1070"/>
      <c r="X36" s="1070"/>
      <c r="Y36" s="1070"/>
      <c r="Z36" s="1070"/>
      <c r="AA36" s="1070">
        <v>146</v>
      </c>
      <c r="AB36" s="1070"/>
      <c r="AC36" s="1070"/>
      <c r="AD36" s="1070"/>
      <c r="AE36" s="1071"/>
      <c r="AF36" s="1045">
        <v>5140</v>
      </c>
      <c r="AG36" s="1046"/>
      <c r="AH36" s="1046"/>
      <c r="AI36" s="1046"/>
      <c r="AJ36" s="1047"/>
      <c r="AK36" s="1006">
        <v>1600</v>
      </c>
      <c r="AL36" s="997"/>
      <c r="AM36" s="997"/>
      <c r="AN36" s="997"/>
      <c r="AO36" s="997"/>
      <c r="AP36" s="997">
        <v>4179</v>
      </c>
      <c r="AQ36" s="997"/>
      <c r="AR36" s="997"/>
      <c r="AS36" s="997"/>
      <c r="AT36" s="997"/>
      <c r="AU36" s="997">
        <v>2863</v>
      </c>
      <c r="AV36" s="997"/>
      <c r="AW36" s="997"/>
      <c r="AX36" s="997"/>
      <c r="AY36" s="997"/>
      <c r="AZ36" s="1068" t="s">
        <v>481</v>
      </c>
      <c r="BA36" s="1068"/>
      <c r="BB36" s="1068"/>
      <c r="BC36" s="1068"/>
      <c r="BD36" s="1068"/>
      <c r="BE36" s="1058" t="s">
        <v>387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389</v>
      </c>
      <c r="C37" s="1064"/>
      <c r="D37" s="1064"/>
      <c r="E37" s="1064"/>
      <c r="F37" s="1064"/>
      <c r="G37" s="1064"/>
      <c r="H37" s="1064"/>
      <c r="I37" s="1064"/>
      <c r="J37" s="1064"/>
      <c r="K37" s="1064"/>
      <c r="L37" s="1064"/>
      <c r="M37" s="1064"/>
      <c r="N37" s="1064"/>
      <c r="O37" s="1064"/>
      <c r="P37" s="1065"/>
      <c r="Q37" s="1069">
        <v>11907</v>
      </c>
      <c r="R37" s="1070"/>
      <c r="S37" s="1070"/>
      <c r="T37" s="1070"/>
      <c r="U37" s="1070"/>
      <c r="V37" s="1070">
        <v>11899</v>
      </c>
      <c r="W37" s="1070"/>
      <c r="X37" s="1070"/>
      <c r="Y37" s="1070"/>
      <c r="Z37" s="1070"/>
      <c r="AA37" s="1070">
        <v>8</v>
      </c>
      <c r="AB37" s="1070"/>
      <c r="AC37" s="1070"/>
      <c r="AD37" s="1070"/>
      <c r="AE37" s="1071"/>
      <c r="AF37" s="1045" t="s">
        <v>481</v>
      </c>
      <c r="AG37" s="1046"/>
      <c r="AH37" s="1046"/>
      <c r="AI37" s="1046"/>
      <c r="AJ37" s="1047"/>
      <c r="AK37" s="1006">
        <v>4323</v>
      </c>
      <c r="AL37" s="997"/>
      <c r="AM37" s="997"/>
      <c r="AN37" s="997"/>
      <c r="AO37" s="997"/>
      <c r="AP37" s="997">
        <v>56660</v>
      </c>
      <c r="AQ37" s="997"/>
      <c r="AR37" s="997"/>
      <c r="AS37" s="997"/>
      <c r="AT37" s="997"/>
      <c r="AU37" s="997">
        <v>32240</v>
      </c>
      <c r="AV37" s="997"/>
      <c r="AW37" s="997"/>
      <c r="AX37" s="997"/>
      <c r="AY37" s="997"/>
      <c r="AZ37" s="1068" t="s">
        <v>481</v>
      </c>
      <c r="BA37" s="1068"/>
      <c r="BB37" s="1068"/>
      <c r="BC37" s="1068"/>
      <c r="BD37" s="1068"/>
      <c r="BE37" s="1058" t="s">
        <v>390</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11862</v>
      </c>
      <c r="AG63" s="985"/>
      <c r="AH63" s="985"/>
      <c r="AI63" s="985"/>
      <c r="AJ63" s="1056"/>
      <c r="AK63" s="1057"/>
      <c r="AL63" s="989"/>
      <c r="AM63" s="989"/>
      <c r="AN63" s="989"/>
      <c r="AO63" s="989"/>
      <c r="AP63" s="985">
        <v>88816</v>
      </c>
      <c r="AQ63" s="985"/>
      <c r="AR63" s="985"/>
      <c r="AS63" s="985"/>
      <c r="AT63" s="985"/>
      <c r="AU63" s="985">
        <v>35717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548</v>
      </c>
      <c r="C68" s="1012"/>
      <c r="D68" s="1012"/>
      <c r="E68" s="1012"/>
      <c r="F68" s="1012"/>
      <c r="G68" s="1012"/>
      <c r="H68" s="1012"/>
      <c r="I68" s="1012"/>
      <c r="J68" s="1012"/>
      <c r="K68" s="1012"/>
      <c r="L68" s="1012"/>
      <c r="M68" s="1012"/>
      <c r="N68" s="1012"/>
      <c r="O68" s="1012"/>
      <c r="P68" s="1013"/>
      <c r="Q68" s="1014">
        <v>51647</v>
      </c>
      <c r="R68" s="1008"/>
      <c r="S68" s="1008"/>
      <c r="T68" s="1008"/>
      <c r="U68" s="1008"/>
      <c r="V68" s="1008">
        <v>49531</v>
      </c>
      <c r="W68" s="1008"/>
      <c r="X68" s="1008"/>
      <c r="Y68" s="1008"/>
      <c r="Z68" s="1008"/>
      <c r="AA68" s="1008">
        <v>2116</v>
      </c>
      <c r="AB68" s="1008"/>
      <c r="AC68" s="1008"/>
      <c r="AD68" s="1008"/>
      <c r="AE68" s="1008"/>
      <c r="AF68" s="1008">
        <v>2116</v>
      </c>
      <c r="AG68" s="1008"/>
      <c r="AH68" s="1008"/>
      <c r="AI68" s="1008"/>
      <c r="AJ68" s="1008"/>
      <c r="AK68" s="1008" t="s">
        <v>481</v>
      </c>
      <c r="AL68" s="1008"/>
      <c r="AM68" s="1008"/>
      <c r="AN68" s="1008"/>
      <c r="AO68" s="1008"/>
      <c r="AP68" s="1008" t="s">
        <v>481</v>
      </c>
      <c r="AQ68" s="1008"/>
      <c r="AR68" s="1008"/>
      <c r="AS68" s="1008"/>
      <c r="AT68" s="1008"/>
      <c r="AU68" s="1008" t="s">
        <v>481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549</v>
      </c>
      <c r="C69" s="1001"/>
      <c r="D69" s="1001"/>
      <c r="E69" s="1001"/>
      <c r="F69" s="1001"/>
      <c r="G69" s="1001"/>
      <c r="H69" s="1001"/>
      <c r="I69" s="1001"/>
      <c r="J69" s="1001"/>
      <c r="K69" s="1001"/>
      <c r="L69" s="1001"/>
      <c r="M69" s="1001"/>
      <c r="N69" s="1001"/>
      <c r="O69" s="1001"/>
      <c r="P69" s="1002"/>
      <c r="Q69" s="1003">
        <v>422</v>
      </c>
      <c r="R69" s="997"/>
      <c r="S69" s="997"/>
      <c r="T69" s="997"/>
      <c r="U69" s="997"/>
      <c r="V69" s="997">
        <v>404</v>
      </c>
      <c r="W69" s="997"/>
      <c r="X69" s="997"/>
      <c r="Y69" s="997"/>
      <c r="Z69" s="997"/>
      <c r="AA69" s="997">
        <v>17</v>
      </c>
      <c r="AB69" s="997"/>
      <c r="AC69" s="997"/>
      <c r="AD69" s="997"/>
      <c r="AE69" s="997"/>
      <c r="AF69" s="997">
        <v>17</v>
      </c>
      <c r="AG69" s="997"/>
      <c r="AH69" s="997"/>
      <c r="AI69" s="997"/>
      <c r="AJ69" s="997"/>
      <c r="AK69" s="997">
        <v>95</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550</v>
      </c>
      <c r="C70" s="1001"/>
      <c r="D70" s="1001"/>
      <c r="E70" s="1001"/>
      <c r="F70" s="1001"/>
      <c r="G70" s="1001"/>
      <c r="H70" s="1001"/>
      <c r="I70" s="1001"/>
      <c r="J70" s="1001"/>
      <c r="K70" s="1001"/>
      <c r="L70" s="1001"/>
      <c r="M70" s="1001"/>
      <c r="N70" s="1001"/>
      <c r="O70" s="1001"/>
      <c r="P70" s="1002"/>
      <c r="Q70" s="1003">
        <v>1476</v>
      </c>
      <c r="R70" s="997"/>
      <c r="S70" s="997"/>
      <c r="T70" s="997"/>
      <c r="U70" s="997"/>
      <c r="V70" s="997">
        <v>1442</v>
      </c>
      <c r="W70" s="997"/>
      <c r="X70" s="997"/>
      <c r="Y70" s="997"/>
      <c r="Z70" s="997"/>
      <c r="AA70" s="997">
        <v>35</v>
      </c>
      <c r="AB70" s="997"/>
      <c r="AC70" s="997"/>
      <c r="AD70" s="997"/>
      <c r="AE70" s="997"/>
      <c r="AF70" s="997">
        <v>35</v>
      </c>
      <c r="AG70" s="997"/>
      <c r="AH70" s="997"/>
      <c r="AI70" s="997"/>
      <c r="AJ70" s="997"/>
      <c r="AK70" s="997" t="s">
        <v>481</v>
      </c>
      <c r="AL70" s="997"/>
      <c r="AM70" s="997"/>
      <c r="AN70" s="997"/>
      <c r="AO70" s="997"/>
      <c r="AP70" s="997" t="s">
        <v>481</v>
      </c>
      <c r="AQ70" s="997"/>
      <c r="AR70" s="997"/>
      <c r="AS70" s="997"/>
      <c r="AT70" s="997"/>
      <c r="AU70" s="997" t="s">
        <v>481</v>
      </c>
      <c r="AV70" s="997"/>
      <c r="AW70" s="997"/>
      <c r="AX70" s="997"/>
      <c r="AY70" s="997"/>
      <c r="AZ70" s="998" t="s">
        <v>551</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634650</v>
      </c>
      <c r="R71" s="997"/>
      <c r="S71" s="997"/>
      <c r="T71" s="997"/>
      <c r="U71" s="997"/>
      <c r="V71" s="997">
        <v>617408</v>
      </c>
      <c r="W71" s="997"/>
      <c r="X71" s="997"/>
      <c r="Y71" s="997"/>
      <c r="Z71" s="997"/>
      <c r="AA71" s="997">
        <v>17242</v>
      </c>
      <c r="AB71" s="997"/>
      <c r="AC71" s="997"/>
      <c r="AD71" s="997"/>
      <c r="AE71" s="997"/>
      <c r="AF71" s="997">
        <v>17242</v>
      </c>
      <c r="AG71" s="997"/>
      <c r="AH71" s="997"/>
      <c r="AI71" s="997"/>
      <c r="AJ71" s="997"/>
      <c r="AK71" s="997">
        <v>5814</v>
      </c>
      <c r="AL71" s="997"/>
      <c r="AM71" s="997"/>
      <c r="AN71" s="997"/>
      <c r="AO71" s="997"/>
      <c r="AP71" s="997" t="s">
        <v>481</v>
      </c>
      <c r="AQ71" s="997"/>
      <c r="AR71" s="997"/>
      <c r="AS71" s="997"/>
      <c r="AT71" s="997"/>
      <c r="AU71" s="997" t="s">
        <v>481</v>
      </c>
      <c r="AV71" s="997"/>
      <c r="AW71" s="997"/>
      <c r="AX71" s="997"/>
      <c r="AY71" s="997"/>
      <c r="AZ71" s="998" t="s">
        <v>552</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SUM(AF68:AJ71)</f>
        <v>19410</v>
      </c>
      <c r="AG88" s="985"/>
      <c r="AH88" s="985"/>
      <c r="AI88" s="985"/>
      <c r="AJ88" s="985"/>
      <c r="AK88" s="989"/>
      <c r="AL88" s="989"/>
      <c r="AM88" s="989"/>
      <c r="AN88" s="989"/>
      <c r="AO88" s="989"/>
      <c r="AP88" s="985" t="s">
        <v>553</v>
      </c>
      <c r="AQ88" s="985"/>
      <c r="AR88" s="985"/>
      <c r="AS88" s="985"/>
      <c r="AT88" s="985"/>
      <c r="AU88" s="985" t="s">
        <v>553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25286</v>
      </c>
      <c r="CS102" s="977"/>
      <c r="CT102" s="977"/>
      <c r="CU102" s="977"/>
      <c r="CV102" s="978"/>
      <c r="CW102" s="976">
        <v>275</v>
      </c>
      <c r="CX102" s="977"/>
      <c r="CY102" s="977"/>
      <c r="CZ102" s="977"/>
      <c r="DA102" s="978"/>
      <c r="DB102" s="976">
        <v>2586</v>
      </c>
      <c r="DC102" s="977"/>
      <c r="DD102" s="977"/>
      <c r="DE102" s="977"/>
      <c r="DF102" s="978"/>
      <c r="DG102" s="976">
        <v>16008</v>
      </c>
      <c r="DH102" s="977"/>
      <c r="DI102" s="977"/>
      <c r="DJ102" s="977"/>
      <c r="DK102" s="978"/>
      <c r="DL102" s="976">
        <v>9130</v>
      </c>
      <c r="DM102" s="977"/>
      <c r="DN102" s="977"/>
      <c r="DO102" s="977"/>
      <c r="DP102" s="978"/>
      <c r="DQ102" s="976">
        <v>1092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15862946</v>
      </c>
      <c r="AB110" s="903"/>
      <c r="AC110" s="903"/>
      <c r="AD110" s="903"/>
      <c r="AE110" s="904"/>
      <c r="AF110" s="905">
        <v>16467971</v>
      </c>
      <c r="AG110" s="903"/>
      <c r="AH110" s="903"/>
      <c r="AI110" s="903"/>
      <c r="AJ110" s="904"/>
      <c r="AK110" s="905">
        <v>16460432</v>
      </c>
      <c r="AL110" s="903"/>
      <c r="AM110" s="903"/>
      <c r="AN110" s="903"/>
      <c r="AO110" s="904"/>
      <c r="AP110" s="906">
        <v>18.100000000000001</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164600261</v>
      </c>
      <c r="BR110" s="830"/>
      <c r="BS110" s="830"/>
      <c r="BT110" s="830"/>
      <c r="BU110" s="830"/>
      <c r="BV110" s="830">
        <v>165472665</v>
      </c>
      <c r="BW110" s="830"/>
      <c r="BX110" s="830"/>
      <c r="BY110" s="830"/>
      <c r="BZ110" s="830"/>
      <c r="CA110" s="830">
        <v>161517802</v>
      </c>
      <c r="CB110" s="830"/>
      <c r="CC110" s="830"/>
      <c r="CD110" s="830"/>
      <c r="CE110" s="830"/>
      <c r="CF110" s="891">
        <v>177.9</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17436618</v>
      </c>
      <c r="BR111" s="801"/>
      <c r="BS111" s="801"/>
      <c r="BT111" s="801"/>
      <c r="BU111" s="801"/>
      <c r="BV111" s="801">
        <v>16010413</v>
      </c>
      <c r="BW111" s="801"/>
      <c r="BX111" s="801"/>
      <c r="BY111" s="801"/>
      <c r="BZ111" s="801"/>
      <c r="CA111" s="801">
        <v>15086246</v>
      </c>
      <c r="CB111" s="801"/>
      <c r="CC111" s="801"/>
      <c r="CD111" s="801"/>
      <c r="CE111" s="801"/>
      <c r="CF111" s="878">
        <v>16.600000000000001</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36371841</v>
      </c>
      <c r="BR112" s="801"/>
      <c r="BS112" s="801"/>
      <c r="BT112" s="801"/>
      <c r="BU112" s="801"/>
      <c r="BV112" s="801">
        <v>37326873</v>
      </c>
      <c r="BW112" s="801"/>
      <c r="BX112" s="801"/>
      <c r="BY112" s="801"/>
      <c r="BZ112" s="801"/>
      <c r="CA112" s="801">
        <v>35717229</v>
      </c>
      <c r="CB112" s="801"/>
      <c r="CC112" s="801"/>
      <c r="CD112" s="801"/>
      <c r="CE112" s="801"/>
      <c r="CF112" s="878">
        <v>39.299999999999997</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3223279</v>
      </c>
      <c r="AB113" s="939"/>
      <c r="AC113" s="939"/>
      <c r="AD113" s="939"/>
      <c r="AE113" s="940"/>
      <c r="AF113" s="941">
        <v>3110497</v>
      </c>
      <c r="AG113" s="939"/>
      <c r="AH113" s="939"/>
      <c r="AI113" s="939"/>
      <c r="AJ113" s="940"/>
      <c r="AK113" s="941">
        <v>3061987</v>
      </c>
      <c r="AL113" s="939"/>
      <c r="AM113" s="939"/>
      <c r="AN113" s="939"/>
      <c r="AO113" s="940"/>
      <c r="AP113" s="942">
        <v>3.4</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25126613</v>
      </c>
      <c r="BR114" s="801"/>
      <c r="BS114" s="801"/>
      <c r="BT114" s="801"/>
      <c r="BU114" s="801"/>
      <c r="BV114" s="801">
        <v>23332373</v>
      </c>
      <c r="BW114" s="801"/>
      <c r="BX114" s="801"/>
      <c r="BY114" s="801"/>
      <c r="BZ114" s="801"/>
      <c r="CA114" s="801">
        <v>22481971</v>
      </c>
      <c r="CB114" s="801"/>
      <c r="CC114" s="801"/>
      <c r="CD114" s="801"/>
      <c r="CE114" s="801"/>
      <c r="CF114" s="878">
        <v>24.8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3915042</v>
      </c>
      <c r="AB115" s="939"/>
      <c r="AC115" s="939"/>
      <c r="AD115" s="939"/>
      <c r="AE115" s="940"/>
      <c r="AF115" s="941">
        <v>1609972</v>
      </c>
      <c r="AG115" s="939"/>
      <c r="AH115" s="939"/>
      <c r="AI115" s="939"/>
      <c r="AJ115" s="940"/>
      <c r="AK115" s="941">
        <v>111748</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6446939</v>
      </c>
      <c r="BR115" s="801"/>
      <c r="BS115" s="801"/>
      <c r="BT115" s="801"/>
      <c r="BU115" s="801"/>
      <c r="BV115" s="801">
        <v>907803</v>
      </c>
      <c r="BW115" s="801"/>
      <c r="BX115" s="801"/>
      <c r="BY115" s="801"/>
      <c r="BZ115" s="801"/>
      <c r="CA115" s="801">
        <v>1091728</v>
      </c>
      <c r="CB115" s="801"/>
      <c r="CC115" s="801"/>
      <c r="CD115" s="801"/>
      <c r="CE115" s="801"/>
      <c r="CF115" s="878">
        <v>1.2</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17433840</v>
      </c>
      <c r="DH115" s="814"/>
      <c r="DI115" s="814"/>
      <c r="DJ115" s="814"/>
      <c r="DK115" s="815"/>
      <c r="DL115" s="816">
        <v>16008048</v>
      </c>
      <c r="DM115" s="814"/>
      <c r="DN115" s="814"/>
      <c r="DO115" s="814"/>
      <c r="DP115" s="815"/>
      <c r="DQ115" s="816">
        <v>15084224</v>
      </c>
      <c r="DR115" s="814"/>
      <c r="DS115" s="814"/>
      <c r="DT115" s="814"/>
      <c r="DU115" s="815"/>
      <c r="DV115" s="784">
        <v>16.600000000000001</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16079</v>
      </c>
      <c r="AB116" s="814"/>
      <c r="AC116" s="814"/>
      <c r="AD116" s="814"/>
      <c r="AE116" s="815"/>
      <c r="AF116" s="816">
        <v>15896</v>
      </c>
      <c r="AG116" s="814"/>
      <c r="AH116" s="814"/>
      <c r="AI116" s="814"/>
      <c r="AJ116" s="815"/>
      <c r="AK116" s="816">
        <v>8203</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2778</v>
      </c>
      <c r="DH116" s="814"/>
      <c r="DI116" s="814"/>
      <c r="DJ116" s="814"/>
      <c r="DK116" s="815"/>
      <c r="DL116" s="816">
        <v>2365</v>
      </c>
      <c r="DM116" s="814"/>
      <c r="DN116" s="814"/>
      <c r="DO116" s="814"/>
      <c r="DP116" s="815"/>
      <c r="DQ116" s="816">
        <v>2022</v>
      </c>
      <c r="DR116" s="814"/>
      <c r="DS116" s="814"/>
      <c r="DT116" s="814"/>
      <c r="DU116" s="815"/>
      <c r="DV116" s="784">
        <v>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23017346</v>
      </c>
      <c r="AB117" s="925"/>
      <c r="AC117" s="925"/>
      <c r="AD117" s="925"/>
      <c r="AE117" s="926"/>
      <c r="AF117" s="928">
        <v>21204336</v>
      </c>
      <c r="AG117" s="925"/>
      <c r="AH117" s="925"/>
      <c r="AI117" s="925"/>
      <c r="AJ117" s="926"/>
      <c r="AK117" s="928">
        <v>19642370</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249982272</v>
      </c>
      <c r="BR118" s="888"/>
      <c r="BS118" s="888"/>
      <c r="BT118" s="888"/>
      <c r="BU118" s="888"/>
      <c r="BV118" s="888">
        <v>243050127</v>
      </c>
      <c r="BW118" s="888"/>
      <c r="BX118" s="888"/>
      <c r="BY118" s="888"/>
      <c r="BZ118" s="888"/>
      <c r="CA118" s="888">
        <v>235894976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35956517</v>
      </c>
      <c r="BR119" s="830"/>
      <c r="BS119" s="830"/>
      <c r="BT119" s="830"/>
      <c r="BU119" s="830"/>
      <c r="BV119" s="830">
        <v>41743098</v>
      </c>
      <c r="BW119" s="830"/>
      <c r="BX119" s="830"/>
      <c r="BY119" s="830"/>
      <c r="BZ119" s="830"/>
      <c r="CA119" s="830">
        <v>53278761</v>
      </c>
      <c r="CB119" s="830"/>
      <c r="CC119" s="830"/>
      <c r="CD119" s="830"/>
      <c r="CE119" s="830"/>
      <c r="CF119" s="891">
        <v>58.7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57036442</v>
      </c>
      <c r="BR120" s="801"/>
      <c r="BS120" s="801"/>
      <c r="BT120" s="801"/>
      <c r="BU120" s="801"/>
      <c r="BV120" s="801">
        <v>54241987</v>
      </c>
      <c r="BW120" s="801"/>
      <c r="BX120" s="801"/>
      <c r="BY120" s="801"/>
      <c r="BZ120" s="801"/>
      <c r="CA120" s="801">
        <v>57344586</v>
      </c>
      <c r="CB120" s="801"/>
      <c r="CC120" s="801"/>
      <c r="CD120" s="801"/>
      <c r="CE120" s="801"/>
      <c r="CF120" s="878">
        <v>63.2</v>
      </c>
      <c r="CG120" s="879"/>
      <c r="CH120" s="879"/>
      <c r="CI120" s="879"/>
      <c r="CJ120" s="879"/>
      <c r="CK120" s="880" t="s">
        <v>440</v>
      </c>
      <c r="CL120" s="840"/>
      <c r="CM120" s="840"/>
      <c r="CN120" s="840"/>
      <c r="CO120" s="841"/>
      <c r="CP120" s="884" t="s">
        <v>389</v>
      </c>
      <c r="CQ120" s="885"/>
      <c r="CR120" s="885"/>
      <c r="CS120" s="885"/>
      <c r="CT120" s="885"/>
      <c r="CU120" s="885"/>
      <c r="CV120" s="885"/>
      <c r="CW120" s="885"/>
      <c r="CX120" s="885"/>
      <c r="CY120" s="885"/>
      <c r="CZ120" s="885"/>
      <c r="DA120" s="885"/>
      <c r="DB120" s="885"/>
      <c r="DC120" s="885"/>
      <c r="DD120" s="885"/>
      <c r="DE120" s="885"/>
      <c r="DF120" s="886"/>
      <c r="DG120" s="829">
        <v>32094205</v>
      </c>
      <c r="DH120" s="830"/>
      <c r="DI120" s="830"/>
      <c r="DJ120" s="830"/>
      <c r="DK120" s="830"/>
      <c r="DL120" s="830">
        <v>33443223</v>
      </c>
      <c r="DM120" s="830"/>
      <c r="DN120" s="830"/>
      <c r="DO120" s="830"/>
      <c r="DP120" s="830"/>
      <c r="DQ120" s="830">
        <v>32239628</v>
      </c>
      <c r="DR120" s="830"/>
      <c r="DS120" s="830"/>
      <c r="DT120" s="830"/>
      <c r="DU120" s="830"/>
      <c r="DV120" s="831">
        <v>35.5</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117034838</v>
      </c>
      <c r="BR121" s="888"/>
      <c r="BS121" s="888"/>
      <c r="BT121" s="888"/>
      <c r="BU121" s="888"/>
      <c r="BV121" s="888">
        <v>115212502</v>
      </c>
      <c r="BW121" s="888"/>
      <c r="BX121" s="888"/>
      <c r="BY121" s="888"/>
      <c r="BZ121" s="888"/>
      <c r="CA121" s="888">
        <v>114501876</v>
      </c>
      <c r="CB121" s="888"/>
      <c r="CC121" s="888"/>
      <c r="CD121" s="888"/>
      <c r="CE121" s="888"/>
      <c r="CF121" s="889">
        <v>126.1</v>
      </c>
      <c r="CG121" s="890"/>
      <c r="CH121" s="890"/>
      <c r="CI121" s="890"/>
      <c r="CJ121" s="890"/>
      <c r="CK121" s="881"/>
      <c r="CL121" s="842"/>
      <c r="CM121" s="842"/>
      <c r="CN121" s="842"/>
      <c r="CO121" s="843"/>
      <c r="CP121" s="858" t="s">
        <v>388</v>
      </c>
      <c r="CQ121" s="859"/>
      <c r="CR121" s="859"/>
      <c r="CS121" s="859"/>
      <c r="CT121" s="859"/>
      <c r="CU121" s="859"/>
      <c r="CV121" s="859"/>
      <c r="CW121" s="859"/>
      <c r="CX121" s="859"/>
      <c r="CY121" s="859"/>
      <c r="CZ121" s="859"/>
      <c r="DA121" s="859"/>
      <c r="DB121" s="859"/>
      <c r="DC121" s="859"/>
      <c r="DD121" s="859"/>
      <c r="DE121" s="859"/>
      <c r="DF121" s="860"/>
      <c r="DG121" s="800">
        <v>3568821</v>
      </c>
      <c r="DH121" s="801"/>
      <c r="DI121" s="801"/>
      <c r="DJ121" s="801"/>
      <c r="DK121" s="801"/>
      <c r="DL121" s="801">
        <v>3223873</v>
      </c>
      <c r="DM121" s="801"/>
      <c r="DN121" s="801"/>
      <c r="DO121" s="801"/>
      <c r="DP121" s="801"/>
      <c r="DQ121" s="801">
        <v>2862525</v>
      </c>
      <c r="DR121" s="801"/>
      <c r="DS121" s="801"/>
      <c r="DT121" s="801"/>
      <c r="DU121" s="801"/>
      <c r="DV121" s="853">
        <v>3.2</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210027797</v>
      </c>
      <c r="BR122" s="870"/>
      <c r="BS122" s="870"/>
      <c r="BT122" s="870"/>
      <c r="BU122" s="870"/>
      <c r="BV122" s="870">
        <v>211197587</v>
      </c>
      <c r="BW122" s="870"/>
      <c r="BX122" s="870"/>
      <c r="BY122" s="870"/>
      <c r="BZ122" s="870"/>
      <c r="CA122" s="870">
        <v>225125223</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543804</v>
      </c>
      <c r="DH122" s="801"/>
      <c r="DI122" s="801"/>
      <c r="DJ122" s="801"/>
      <c r="DK122" s="801"/>
      <c r="DL122" s="801">
        <v>497666</v>
      </c>
      <c r="DM122" s="801"/>
      <c r="DN122" s="801"/>
      <c r="DO122" s="801"/>
      <c r="DP122" s="801"/>
      <c r="DQ122" s="801">
        <v>453383</v>
      </c>
      <c r="DR122" s="801"/>
      <c r="DS122" s="801"/>
      <c r="DT122" s="801"/>
      <c r="DU122" s="801"/>
      <c r="DV122" s="853">
        <v>0.5</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525</v>
      </c>
      <c r="AB123" s="814"/>
      <c r="AC123" s="814"/>
      <c r="AD123" s="814"/>
      <c r="AE123" s="815"/>
      <c r="AF123" s="816">
        <v>414</v>
      </c>
      <c r="AG123" s="814"/>
      <c r="AH123" s="814"/>
      <c r="AI123" s="814"/>
      <c r="AJ123" s="815"/>
      <c r="AK123" s="816">
        <v>343</v>
      </c>
      <c r="AL123" s="814"/>
      <c r="AM123" s="814"/>
      <c r="AN123" s="814"/>
      <c r="AO123" s="815"/>
      <c r="AP123" s="784">
        <v>0</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44.8</v>
      </c>
      <c r="BR123" s="862"/>
      <c r="BS123" s="862"/>
      <c r="BT123" s="862"/>
      <c r="BU123" s="862"/>
      <c r="BV123" s="862">
        <v>35.799999999999997</v>
      </c>
      <c r="BW123" s="862"/>
      <c r="BX123" s="862"/>
      <c r="BY123" s="862"/>
      <c r="BZ123" s="862"/>
      <c r="CA123" s="862">
        <v>11.8</v>
      </c>
      <c r="CB123" s="862"/>
      <c r="CC123" s="862"/>
      <c r="CD123" s="862"/>
      <c r="CE123" s="862"/>
      <c r="CF123" s="760"/>
      <c r="CG123" s="761"/>
      <c r="CH123" s="761"/>
      <c r="CI123" s="761"/>
      <c r="CJ123" s="863"/>
      <c r="CK123" s="881"/>
      <c r="CL123" s="842"/>
      <c r="CM123" s="842"/>
      <c r="CN123" s="842"/>
      <c r="CO123" s="843"/>
      <c r="CP123" s="858" t="s">
        <v>386</v>
      </c>
      <c r="CQ123" s="859"/>
      <c r="CR123" s="859"/>
      <c r="CS123" s="859"/>
      <c r="CT123" s="859"/>
      <c r="CU123" s="859"/>
      <c r="CV123" s="859"/>
      <c r="CW123" s="859"/>
      <c r="CX123" s="859"/>
      <c r="CY123" s="859"/>
      <c r="CZ123" s="859"/>
      <c r="DA123" s="859"/>
      <c r="DB123" s="859"/>
      <c r="DC123" s="859"/>
      <c r="DD123" s="859"/>
      <c r="DE123" s="859"/>
      <c r="DF123" s="860"/>
      <c r="DG123" s="813">
        <v>165011</v>
      </c>
      <c r="DH123" s="814"/>
      <c r="DI123" s="814"/>
      <c r="DJ123" s="814"/>
      <c r="DK123" s="815"/>
      <c r="DL123" s="816">
        <v>162111</v>
      </c>
      <c r="DM123" s="814"/>
      <c r="DN123" s="814"/>
      <c r="DO123" s="814"/>
      <c r="DP123" s="815"/>
      <c r="DQ123" s="816">
        <v>161693</v>
      </c>
      <c r="DR123" s="814"/>
      <c r="DS123" s="814"/>
      <c r="DT123" s="814"/>
      <c r="DU123" s="815"/>
      <c r="DV123" s="784">
        <v>0.2</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3793650</v>
      </c>
      <c r="AB126" s="814"/>
      <c r="AC126" s="814"/>
      <c r="AD126" s="814"/>
      <c r="AE126" s="815"/>
      <c r="AF126" s="816">
        <v>1487537</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v>910025</v>
      </c>
      <c r="DH126" s="801"/>
      <c r="DI126" s="801"/>
      <c r="DJ126" s="801"/>
      <c r="DK126" s="801"/>
      <c r="DL126" s="801">
        <v>847866</v>
      </c>
      <c r="DM126" s="801"/>
      <c r="DN126" s="801"/>
      <c r="DO126" s="801"/>
      <c r="DP126" s="801"/>
      <c r="DQ126" s="801">
        <v>1040872</v>
      </c>
      <c r="DR126" s="801"/>
      <c r="DS126" s="801"/>
      <c r="DT126" s="801"/>
      <c r="DU126" s="801"/>
      <c r="DV126" s="853">
        <v>1.1000000000000001</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120867</v>
      </c>
      <c r="AB127" s="814"/>
      <c r="AC127" s="814"/>
      <c r="AD127" s="814"/>
      <c r="AE127" s="815"/>
      <c r="AF127" s="816">
        <v>122021</v>
      </c>
      <c r="AG127" s="814"/>
      <c r="AH127" s="814"/>
      <c r="AI127" s="814"/>
      <c r="AJ127" s="815"/>
      <c r="AK127" s="816">
        <v>111405</v>
      </c>
      <c r="AL127" s="814"/>
      <c r="AM127" s="814"/>
      <c r="AN127" s="814"/>
      <c r="AO127" s="815"/>
      <c r="AP127" s="784">
        <v>0.1</v>
      </c>
      <c r="AQ127" s="785"/>
      <c r="AR127" s="785"/>
      <c r="AS127" s="785"/>
      <c r="AT127" s="786"/>
      <c r="AU127" s="233"/>
      <c r="AV127" s="233"/>
      <c r="AW127" s="233"/>
      <c r="AX127" s="787" t="s">
        <v>455</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v>5536914</v>
      </c>
      <c r="DH127" s="850"/>
      <c r="DI127" s="850"/>
      <c r="DJ127" s="850"/>
      <c r="DK127" s="850"/>
      <c r="DL127" s="850">
        <v>59937</v>
      </c>
      <c r="DM127" s="850"/>
      <c r="DN127" s="850"/>
      <c r="DO127" s="850"/>
      <c r="DP127" s="850"/>
      <c r="DQ127" s="850">
        <v>50856</v>
      </c>
      <c r="DR127" s="850"/>
      <c r="DS127" s="850"/>
      <c r="DT127" s="850"/>
      <c r="DU127" s="850"/>
      <c r="DV127" s="851">
        <v>0.1</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4370438</v>
      </c>
      <c r="AB128" s="754"/>
      <c r="AC128" s="754"/>
      <c r="AD128" s="754"/>
      <c r="AE128" s="755"/>
      <c r="AF128" s="756">
        <v>5336762</v>
      </c>
      <c r="AG128" s="754"/>
      <c r="AH128" s="754"/>
      <c r="AI128" s="754"/>
      <c r="AJ128" s="755"/>
      <c r="AK128" s="756">
        <v>5395180</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108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99314942</v>
      </c>
      <c r="AB129" s="814"/>
      <c r="AC129" s="814"/>
      <c r="AD129" s="814"/>
      <c r="AE129" s="815"/>
      <c r="AF129" s="816">
        <v>99726211</v>
      </c>
      <c r="AG129" s="814"/>
      <c r="AH129" s="814"/>
      <c r="AI129" s="814"/>
      <c r="AJ129" s="815"/>
      <c r="AK129" s="816">
        <v>100799550</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6.5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10308810</v>
      </c>
      <c r="AB130" s="814"/>
      <c r="AC130" s="814"/>
      <c r="AD130" s="814"/>
      <c r="AE130" s="815"/>
      <c r="AF130" s="816">
        <v>10893905</v>
      </c>
      <c r="AG130" s="814"/>
      <c r="AH130" s="814"/>
      <c r="AI130" s="814"/>
      <c r="AJ130" s="815"/>
      <c r="AK130" s="816">
        <v>10021516</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11.8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89006132</v>
      </c>
      <c r="AB131" s="747"/>
      <c r="AC131" s="747"/>
      <c r="AD131" s="747"/>
      <c r="AE131" s="748"/>
      <c r="AF131" s="749">
        <v>88832306</v>
      </c>
      <c r="AG131" s="747"/>
      <c r="AH131" s="747"/>
      <c r="AI131" s="747"/>
      <c r="AJ131" s="748"/>
      <c r="AK131" s="749">
        <v>90778034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9.3680039930000003</v>
      </c>
      <c r="AB132" s="770"/>
      <c r="AC132" s="770"/>
      <c r="AD132" s="770"/>
      <c r="AE132" s="771"/>
      <c r="AF132" s="772">
        <v>5.5989416729999997</v>
      </c>
      <c r="AG132" s="770"/>
      <c r="AH132" s="770"/>
      <c r="AI132" s="770"/>
      <c r="AJ132" s="771"/>
      <c r="AK132" s="772">
        <v>4.6549521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8.3000000000000007</v>
      </c>
      <c r="AB133" s="779"/>
      <c r="AC133" s="779"/>
      <c r="AD133" s="779"/>
      <c r="AE133" s="780"/>
      <c r="AF133" s="778">
        <v>7.6</v>
      </c>
      <c r="AG133" s="779"/>
      <c r="AH133" s="779"/>
      <c r="AI133" s="779"/>
      <c r="AJ133" s="780"/>
      <c r="AK133" s="778">
        <v>6.5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27882883</v>
      </c>
      <c r="L9" s="264">
        <v>47045</v>
      </c>
      <c r="M9" s="265">
        <v>57432</v>
      </c>
      <c r="N9" s="266">
        <v>-18.100000000000001</v>
      </c>
    </row>
    <row r="10" spans="1:16">
      <c r="A10" s="248"/>
      <c r="B10" s="244"/>
      <c r="C10" s="244"/>
      <c r="D10" s="244"/>
      <c r="E10" s="244"/>
      <c r="F10" s="244"/>
      <c r="G10" s="1163" t="s">
        <v>477</v>
      </c>
      <c r="H10" s="1164"/>
      <c r="I10" s="1164"/>
      <c r="J10" s="1165"/>
      <c r="K10" s="267">
        <v>1005119</v>
      </c>
      <c r="L10" s="268">
        <v>1696</v>
      </c>
      <c r="M10" s="269">
        <v>3554</v>
      </c>
      <c r="N10" s="270">
        <v>-52.3</v>
      </c>
    </row>
    <row r="11" spans="1:16" ht="13.5" customHeight="1">
      <c r="A11" s="248"/>
      <c r="B11" s="244"/>
      <c r="C11" s="244"/>
      <c r="D11" s="244"/>
      <c r="E11" s="244"/>
      <c r="F11" s="244"/>
      <c r="G11" s="1163" t="s">
        <v>478</v>
      </c>
      <c r="H11" s="1164"/>
      <c r="I11" s="1164"/>
      <c r="J11" s="1165"/>
      <c r="K11" s="267">
        <v>27</v>
      </c>
      <c r="L11" s="268">
        <v>0</v>
      </c>
      <c r="M11" s="269">
        <v>1872</v>
      </c>
      <c r="N11" s="270">
        <v>-100</v>
      </c>
    </row>
    <row r="12" spans="1:16" ht="13.5" customHeight="1">
      <c r="A12" s="248"/>
      <c r="B12" s="244"/>
      <c r="C12" s="244"/>
      <c r="D12" s="244"/>
      <c r="E12" s="244"/>
      <c r="F12" s="244"/>
      <c r="G12" s="1163" t="s">
        <v>479</v>
      </c>
      <c r="H12" s="1164"/>
      <c r="I12" s="1164"/>
      <c r="J12" s="1165"/>
      <c r="K12" s="267">
        <v>462856</v>
      </c>
      <c r="L12" s="268">
        <v>781</v>
      </c>
      <c r="M12" s="269">
        <v>1337</v>
      </c>
      <c r="N12" s="270">
        <v>-41.6</v>
      </c>
    </row>
    <row r="13" spans="1:16" ht="13.5" customHeight="1">
      <c r="A13" s="248"/>
      <c r="B13" s="244"/>
      <c r="C13" s="244"/>
      <c r="D13" s="244"/>
      <c r="E13" s="244"/>
      <c r="F13" s="244"/>
      <c r="G13" s="1163" t="s">
        <v>480</v>
      </c>
      <c r="H13" s="1164"/>
      <c r="I13" s="1164"/>
      <c r="J13" s="1165"/>
      <c r="K13" s="267" t="s">
        <v>481</v>
      </c>
      <c r="L13" s="268" t="s">
        <v>481</v>
      </c>
      <c r="M13" s="269">
        <v>100</v>
      </c>
      <c r="N13" s="270" t="s">
        <v>481</v>
      </c>
    </row>
    <row r="14" spans="1:16" ht="13.5" customHeight="1">
      <c r="A14" s="248"/>
      <c r="B14" s="244"/>
      <c r="C14" s="244"/>
      <c r="D14" s="244"/>
      <c r="E14" s="244"/>
      <c r="F14" s="244"/>
      <c r="G14" s="1163" t="s">
        <v>482</v>
      </c>
      <c r="H14" s="1164"/>
      <c r="I14" s="1164"/>
      <c r="J14" s="1165"/>
      <c r="K14" s="267">
        <v>1895662</v>
      </c>
      <c r="L14" s="268">
        <v>3198</v>
      </c>
      <c r="M14" s="269">
        <v>1938</v>
      </c>
      <c r="N14" s="270">
        <v>65</v>
      </c>
    </row>
    <row r="15" spans="1:16" ht="13.5" customHeight="1">
      <c r="A15" s="248"/>
      <c r="B15" s="244"/>
      <c r="C15" s="244"/>
      <c r="D15" s="244"/>
      <c r="E15" s="244"/>
      <c r="F15" s="244"/>
      <c r="G15" s="1163" t="s">
        <v>483</v>
      </c>
      <c r="H15" s="1164"/>
      <c r="I15" s="1164"/>
      <c r="J15" s="1165"/>
      <c r="K15" s="267">
        <v>145407</v>
      </c>
      <c r="L15" s="268">
        <v>245</v>
      </c>
      <c r="M15" s="269">
        <v>1186</v>
      </c>
      <c r="N15" s="270">
        <v>-79.3</v>
      </c>
    </row>
    <row r="16" spans="1:16">
      <c r="A16" s="248"/>
      <c r="B16" s="244"/>
      <c r="C16" s="244"/>
      <c r="D16" s="244"/>
      <c r="E16" s="244"/>
      <c r="F16" s="244"/>
      <c r="G16" s="1166" t="s">
        <v>484</v>
      </c>
      <c r="H16" s="1167"/>
      <c r="I16" s="1167"/>
      <c r="J16" s="1168"/>
      <c r="K16" s="268">
        <v>-2104154</v>
      </c>
      <c r="L16" s="268">
        <v>-3550</v>
      </c>
      <c r="M16" s="269">
        <v>-5101</v>
      </c>
      <c r="N16" s="270">
        <v>-30.4</v>
      </c>
    </row>
    <row r="17" spans="1:16">
      <c r="A17" s="248"/>
      <c r="B17" s="244"/>
      <c r="C17" s="244"/>
      <c r="D17" s="244"/>
      <c r="E17" s="244"/>
      <c r="F17" s="244"/>
      <c r="G17" s="1166" t="s">
        <v>167</v>
      </c>
      <c r="H17" s="1167"/>
      <c r="I17" s="1167"/>
      <c r="J17" s="1168"/>
      <c r="K17" s="268">
        <v>29287800</v>
      </c>
      <c r="L17" s="268">
        <v>49416</v>
      </c>
      <c r="M17" s="269">
        <v>62317</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5.33</v>
      </c>
      <c r="L21" s="281">
        <v>6.15</v>
      </c>
      <c r="M21" s="282">
        <v>-0.82</v>
      </c>
      <c r="N21" s="249"/>
      <c r="O21" s="283"/>
      <c r="P21" s="279"/>
    </row>
    <row r="22" spans="1:16" s="284" customFormat="1">
      <c r="A22" s="279"/>
      <c r="B22" s="249"/>
      <c r="C22" s="249"/>
      <c r="D22" s="249"/>
      <c r="E22" s="249"/>
      <c r="F22" s="249"/>
      <c r="G22" s="1160" t="s">
        <v>490</v>
      </c>
      <c r="H22" s="1161"/>
      <c r="I22" s="1161"/>
      <c r="J22" s="1162"/>
      <c r="K22" s="285">
        <v>103.2</v>
      </c>
      <c r="L22" s="286">
        <v>100.2</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16460432</v>
      </c>
      <c r="L32" s="294">
        <v>27773</v>
      </c>
      <c r="M32" s="295">
        <v>33247</v>
      </c>
      <c r="N32" s="296">
        <v>-16.5</v>
      </c>
    </row>
    <row r="33" spans="1:16" ht="13.5" customHeight="1">
      <c r="A33" s="248"/>
      <c r="B33" s="244"/>
      <c r="C33" s="244"/>
      <c r="D33" s="244"/>
      <c r="E33" s="244"/>
      <c r="F33" s="244"/>
      <c r="G33" s="1151" t="s">
        <v>495</v>
      </c>
      <c r="H33" s="1152"/>
      <c r="I33" s="1152"/>
      <c r="J33" s="1153"/>
      <c r="K33" s="294" t="s">
        <v>481</v>
      </c>
      <c r="L33" s="294" t="s">
        <v>481</v>
      </c>
      <c r="M33" s="295">
        <v>7</v>
      </c>
      <c r="N33" s="296" t="s">
        <v>481</v>
      </c>
    </row>
    <row r="34" spans="1:16" ht="27" customHeight="1">
      <c r="A34" s="248"/>
      <c r="B34" s="244"/>
      <c r="C34" s="244"/>
      <c r="D34" s="244"/>
      <c r="E34" s="244"/>
      <c r="F34" s="244"/>
      <c r="G34" s="1151" t="s">
        <v>496</v>
      </c>
      <c r="H34" s="1152"/>
      <c r="I34" s="1152"/>
      <c r="J34" s="1153"/>
      <c r="K34" s="294" t="s">
        <v>481</v>
      </c>
      <c r="L34" s="294" t="s">
        <v>481</v>
      </c>
      <c r="M34" s="295">
        <v>75</v>
      </c>
      <c r="N34" s="296" t="s">
        <v>481</v>
      </c>
    </row>
    <row r="35" spans="1:16" ht="27" customHeight="1">
      <c r="A35" s="248"/>
      <c r="B35" s="244"/>
      <c r="C35" s="244"/>
      <c r="D35" s="244"/>
      <c r="E35" s="244"/>
      <c r="F35" s="244"/>
      <c r="G35" s="1151" t="s">
        <v>497</v>
      </c>
      <c r="H35" s="1152"/>
      <c r="I35" s="1152"/>
      <c r="J35" s="1153"/>
      <c r="K35" s="294">
        <v>3061987</v>
      </c>
      <c r="L35" s="294">
        <v>5166</v>
      </c>
      <c r="M35" s="295">
        <v>11550</v>
      </c>
      <c r="N35" s="296">
        <v>-55.3</v>
      </c>
    </row>
    <row r="36" spans="1:16" ht="27" customHeight="1">
      <c r="A36" s="248"/>
      <c r="B36" s="244"/>
      <c r="C36" s="244"/>
      <c r="D36" s="244"/>
      <c r="E36" s="244"/>
      <c r="F36" s="244"/>
      <c r="G36" s="1151" t="s">
        <v>498</v>
      </c>
      <c r="H36" s="1152"/>
      <c r="I36" s="1152"/>
      <c r="J36" s="1153"/>
      <c r="K36" s="294" t="s">
        <v>481</v>
      </c>
      <c r="L36" s="294" t="s">
        <v>481</v>
      </c>
      <c r="M36" s="295">
        <v>437</v>
      </c>
      <c r="N36" s="296" t="s">
        <v>481</v>
      </c>
    </row>
    <row r="37" spans="1:16" ht="13.5" customHeight="1">
      <c r="A37" s="248"/>
      <c r="B37" s="244"/>
      <c r="C37" s="244"/>
      <c r="D37" s="244"/>
      <c r="E37" s="244"/>
      <c r="F37" s="244"/>
      <c r="G37" s="1151" t="s">
        <v>499</v>
      </c>
      <c r="H37" s="1152"/>
      <c r="I37" s="1152"/>
      <c r="J37" s="1153"/>
      <c r="K37" s="294">
        <v>111748</v>
      </c>
      <c r="L37" s="294">
        <v>189</v>
      </c>
      <c r="M37" s="295">
        <v>1068</v>
      </c>
      <c r="N37" s="296">
        <v>-82.3</v>
      </c>
    </row>
    <row r="38" spans="1:16" ht="27" customHeight="1">
      <c r="A38" s="248"/>
      <c r="B38" s="244"/>
      <c r="C38" s="244"/>
      <c r="D38" s="244"/>
      <c r="E38" s="244"/>
      <c r="F38" s="244"/>
      <c r="G38" s="1154" t="s">
        <v>500</v>
      </c>
      <c r="H38" s="1155"/>
      <c r="I38" s="1155"/>
      <c r="J38" s="1156"/>
      <c r="K38" s="297">
        <v>8203</v>
      </c>
      <c r="L38" s="297">
        <v>14</v>
      </c>
      <c r="M38" s="298">
        <v>2</v>
      </c>
      <c r="N38" s="299">
        <v>600</v>
      </c>
      <c r="O38" s="293"/>
    </row>
    <row r="39" spans="1:16">
      <c r="A39" s="248"/>
      <c r="B39" s="244"/>
      <c r="C39" s="244"/>
      <c r="D39" s="244"/>
      <c r="E39" s="244"/>
      <c r="F39" s="244"/>
      <c r="G39" s="1154" t="s">
        <v>501</v>
      </c>
      <c r="H39" s="1155"/>
      <c r="I39" s="1155"/>
      <c r="J39" s="1156"/>
      <c r="K39" s="300">
        <v>-5395180</v>
      </c>
      <c r="L39" s="300">
        <v>-9103</v>
      </c>
      <c r="M39" s="301">
        <v>-8067</v>
      </c>
      <c r="N39" s="302">
        <v>12.8</v>
      </c>
      <c r="O39" s="293"/>
    </row>
    <row r="40" spans="1:16" ht="27" customHeight="1">
      <c r="A40" s="248"/>
      <c r="B40" s="244"/>
      <c r="C40" s="244"/>
      <c r="D40" s="244"/>
      <c r="E40" s="244"/>
      <c r="F40" s="244"/>
      <c r="G40" s="1151" t="s">
        <v>502</v>
      </c>
      <c r="H40" s="1152"/>
      <c r="I40" s="1152"/>
      <c r="J40" s="1153"/>
      <c r="K40" s="300">
        <v>-10021516</v>
      </c>
      <c r="L40" s="300">
        <v>-16909</v>
      </c>
      <c r="M40" s="301">
        <v>-28419</v>
      </c>
      <c r="N40" s="302">
        <v>-40.5</v>
      </c>
      <c r="O40" s="293"/>
    </row>
    <row r="41" spans="1:16">
      <c r="A41" s="248"/>
      <c r="B41" s="244"/>
      <c r="C41" s="244"/>
      <c r="D41" s="244"/>
      <c r="E41" s="244"/>
      <c r="F41" s="244"/>
      <c r="G41" s="1157" t="s">
        <v>278</v>
      </c>
      <c r="H41" s="1158"/>
      <c r="I41" s="1158"/>
      <c r="J41" s="1159"/>
      <c r="K41" s="294">
        <v>4225674</v>
      </c>
      <c r="L41" s="300">
        <v>7130</v>
      </c>
      <c r="M41" s="301">
        <v>9899</v>
      </c>
      <c r="N41" s="302">
        <v>-28</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17821499</v>
      </c>
      <c r="J51" s="320">
        <v>31955</v>
      </c>
      <c r="K51" s="321">
        <v>-8.3000000000000007</v>
      </c>
      <c r="L51" s="322">
        <v>36765</v>
      </c>
      <c r="M51" s="323">
        <v>-11.9</v>
      </c>
      <c r="N51" s="324">
        <v>3.6</v>
      </c>
    </row>
    <row r="52" spans="1:14">
      <c r="A52" s="248"/>
      <c r="B52" s="244"/>
      <c r="C52" s="244"/>
      <c r="D52" s="244"/>
      <c r="E52" s="244"/>
      <c r="F52" s="244"/>
      <c r="G52" s="325"/>
      <c r="H52" s="326" t="s">
        <v>513</v>
      </c>
      <c r="I52" s="327">
        <v>9535288</v>
      </c>
      <c r="J52" s="328">
        <v>17097</v>
      </c>
      <c r="K52" s="329">
        <v>-15.1</v>
      </c>
      <c r="L52" s="330">
        <v>20975</v>
      </c>
      <c r="M52" s="331">
        <v>-14.8</v>
      </c>
      <c r="N52" s="332">
        <v>-0.3</v>
      </c>
    </row>
    <row r="53" spans="1:14">
      <c r="A53" s="248"/>
      <c r="B53" s="244"/>
      <c r="C53" s="244"/>
      <c r="D53" s="244"/>
      <c r="E53" s="244"/>
      <c r="F53" s="244"/>
      <c r="G53" s="310" t="s">
        <v>514</v>
      </c>
      <c r="H53" s="311"/>
      <c r="I53" s="319">
        <v>20097245</v>
      </c>
      <c r="J53" s="320">
        <v>34581</v>
      </c>
      <c r="K53" s="321">
        <v>8.1999999999999993</v>
      </c>
      <c r="L53" s="322">
        <v>39052</v>
      </c>
      <c r="M53" s="323">
        <v>6.2</v>
      </c>
      <c r="N53" s="324">
        <v>2</v>
      </c>
    </row>
    <row r="54" spans="1:14">
      <c r="A54" s="248"/>
      <c r="B54" s="244"/>
      <c r="C54" s="244"/>
      <c r="D54" s="244"/>
      <c r="E54" s="244"/>
      <c r="F54" s="244"/>
      <c r="G54" s="325"/>
      <c r="H54" s="326" t="s">
        <v>513</v>
      </c>
      <c r="I54" s="327">
        <v>9161162</v>
      </c>
      <c r="J54" s="328">
        <v>15763</v>
      </c>
      <c r="K54" s="329">
        <v>-7.8</v>
      </c>
      <c r="L54" s="330">
        <v>21186</v>
      </c>
      <c r="M54" s="331">
        <v>1</v>
      </c>
      <c r="N54" s="332">
        <v>-8.8000000000000007</v>
      </c>
    </row>
    <row r="55" spans="1:14">
      <c r="A55" s="248"/>
      <c r="B55" s="244"/>
      <c r="C55" s="244"/>
      <c r="D55" s="244"/>
      <c r="E55" s="244"/>
      <c r="F55" s="244"/>
      <c r="G55" s="310" t="s">
        <v>515</v>
      </c>
      <c r="H55" s="311"/>
      <c r="I55" s="319">
        <v>24454711</v>
      </c>
      <c r="J55" s="320">
        <v>41875</v>
      </c>
      <c r="K55" s="321">
        <v>21.1</v>
      </c>
      <c r="L55" s="322">
        <v>41235</v>
      </c>
      <c r="M55" s="323">
        <v>5.6</v>
      </c>
      <c r="N55" s="324">
        <v>15.5</v>
      </c>
    </row>
    <row r="56" spans="1:14">
      <c r="A56" s="248"/>
      <c r="B56" s="244"/>
      <c r="C56" s="244"/>
      <c r="D56" s="244"/>
      <c r="E56" s="244"/>
      <c r="F56" s="244"/>
      <c r="G56" s="325"/>
      <c r="H56" s="326" t="s">
        <v>513</v>
      </c>
      <c r="I56" s="327">
        <v>13653518</v>
      </c>
      <c r="J56" s="328">
        <v>23380</v>
      </c>
      <c r="K56" s="329">
        <v>48.3</v>
      </c>
      <c r="L56" s="330">
        <v>22086</v>
      </c>
      <c r="M56" s="331">
        <v>4.2</v>
      </c>
      <c r="N56" s="332">
        <v>44.1</v>
      </c>
    </row>
    <row r="57" spans="1:14">
      <c r="A57" s="248"/>
      <c r="B57" s="244"/>
      <c r="C57" s="244"/>
      <c r="D57" s="244"/>
      <c r="E57" s="244"/>
      <c r="F57" s="244"/>
      <c r="G57" s="310" t="s">
        <v>516</v>
      </c>
      <c r="H57" s="311"/>
      <c r="I57" s="319">
        <v>13769435</v>
      </c>
      <c r="J57" s="320">
        <v>23370</v>
      </c>
      <c r="K57" s="321">
        <v>-44.2</v>
      </c>
      <c r="L57" s="322">
        <v>41862</v>
      </c>
      <c r="M57" s="323">
        <v>1.5</v>
      </c>
      <c r="N57" s="324">
        <v>-45.7</v>
      </c>
    </row>
    <row r="58" spans="1:14">
      <c r="A58" s="248"/>
      <c r="B58" s="244"/>
      <c r="C58" s="244"/>
      <c r="D58" s="244"/>
      <c r="E58" s="244"/>
      <c r="F58" s="244"/>
      <c r="G58" s="325"/>
      <c r="H58" s="326" t="s">
        <v>513</v>
      </c>
      <c r="I58" s="327">
        <v>7369100</v>
      </c>
      <c r="J58" s="328">
        <v>12507</v>
      </c>
      <c r="K58" s="329">
        <v>-46.5</v>
      </c>
      <c r="L58" s="330">
        <v>23710</v>
      </c>
      <c r="M58" s="331">
        <v>7.4</v>
      </c>
      <c r="N58" s="332">
        <v>-53.9</v>
      </c>
    </row>
    <row r="59" spans="1:14">
      <c r="A59" s="248"/>
      <c r="B59" s="244"/>
      <c r="C59" s="244"/>
      <c r="D59" s="244"/>
      <c r="E59" s="244"/>
      <c r="F59" s="244"/>
      <c r="G59" s="310" t="s">
        <v>517</v>
      </c>
      <c r="H59" s="311"/>
      <c r="I59" s="319">
        <v>14547517</v>
      </c>
      <c r="J59" s="320">
        <v>24545</v>
      </c>
      <c r="K59" s="321">
        <v>5</v>
      </c>
      <c r="L59" s="322">
        <v>43554</v>
      </c>
      <c r="M59" s="323">
        <v>4</v>
      </c>
      <c r="N59" s="324">
        <v>1</v>
      </c>
    </row>
    <row r="60" spans="1:14">
      <c r="A60" s="248"/>
      <c r="B60" s="244"/>
      <c r="C60" s="244"/>
      <c r="D60" s="244"/>
      <c r="E60" s="244"/>
      <c r="F60" s="244"/>
      <c r="G60" s="325"/>
      <c r="H60" s="326" t="s">
        <v>513</v>
      </c>
      <c r="I60" s="333">
        <v>7712825</v>
      </c>
      <c r="J60" s="328">
        <v>13013</v>
      </c>
      <c r="K60" s="329">
        <v>4</v>
      </c>
      <c r="L60" s="330">
        <v>24811</v>
      </c>
      <c r="M60" s="331">
        <v>4.5999999999999996</v>
      </c>
      <c r="N60" s="332">
        <v>-0.6</v>
      </c>
    </row>
    <row r="61" spans="1:14">
      <c r="A61" s="248"/>
      <c r="B61" s="244"/>
      <c r="C61" s="244"/>
      <c r="D61" s="244"/>
      <c r="E61" s="244"/>
      <c r="F61" s="244"/>
      <c r="G61" s="310" t="s">
        <v>518</v>
      </c>
      <c r="H61" s="334"/>
      <c r="I61" s="335">
        <v>18138081</v>
      </c>
      <c r="J61" s="336">
        <v>31265</v>
      </c>
      <c r="K61" s="337">
        <v>-3.6</v>
      </c>
      <c r="L61" s="338">
        <v>40494</v>
      </c>
      <c r="M61" s="339">
        <v>1.1000000000000001</v>
      </c>
      <c r="N61" s="324">
        <v>-4.7</v>
      </c>
    </row>
    <row r="62" spans="1:14">
      <c r="A62" s="248"/>
      <c r="B62" s="244"/>
      <c r="C62" s="244"/>
      <c r="D62" s="244"/>
      <c r="E62" s="244"/>
      <c r="F62" s="244"/>
      <c r="G62" s="325"/>
      <c r="H62" s="326" t="s">
        <v>513</v>
      </c>
      <c r="I62" s="327">
        <v>9486379</v>
      </c>
      <c r="J62" s="328">
        <v>16352</v>
      </c>
      <c r="K62" s="329">
        <v>-3.4</v>
      </c>
      <c r="L62" s="330">
        <v>22554</v>
      </c>
      <c r="M62" s="331">
        <v>0.5</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11.43</v>
      </c>
      <c r="G47" s="12">
        <v>12.09</v>
      </c>
      <c r="H47" s="12">
        <v>14.4</v>
      </c>
      <c r="I47" s="12">
        <v>15.39</v>
      </c>
      <c r="J47" s="13">
        <v>21.13</v>
      </c>
    </row>
    <row r="48" spans="2:10" ht="57.75" customHeight="1">
      <c r="B48" s="14"/>
      <c r="C48" s="1171" t="s">
        <v>4</v>
      </c>
      <c r="D48" s="1171"/>
      <c r="E48" s="1172"/>
      <c r="F48" s="15">
        <v>16.79</v>
      </c>
      <c r="G48" s="16">
        <v>18.71</v>
      </c>
      <c r="H48" s="16">
        <v>15.21</v>
      </c>
      <c r="I48" s="16">
        <v>13.05</v>
      </c>
      <c r="J48" s="17">
        <v>8.01</v>
      </c>
    </row>
    <row r="49" spans="2:10" ht="57.75" customHeight="1" thickBot="1">
      <c r="B49" s="18"/>
      <c r="C49" s="1173" t="s">
        <v>5</v>
      </c>
      <c r="D49" s="1173"/>
      <c r="E49" s="1174"/>
      <c r="F49" s="19">
        <v>5.29</v>
      </c>
      <c r="G49" s="20">
        <v>2.74</v>
      </c>
      <c r="H49" s="20" t="s">
        <v>525</v>
      </c>
      <c r="I49" s="20" t="s">
        <v>526</v>
      </c>
      <c r="J49" s="21">
        <v>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2017-05-11T06:38:03Z</cp:lastPrinted>
  <dcterms:created xsi:type="dcterms:W3CDTF">2017-02-15T16:59:22Z</dcterms:created>
  <dcterms:modified xsi:type="dcterms:W3CDTF">2017-05-16T07:05:25Z</dcterms:modified>
</cp:coreProperties>
</file>