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1845" windowWidth="14940" windowHeight="85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P23" i="11" l="1"/>
  <c r="AA23" i="11"/>
  <c r="V23" i="11"/>
  <c r="Q23" i="11"/>
  <c r="AF63" i="11"/>
  <c r="AU63" i="11"/>
  <c r="AP63" i="11"/>
  <c r="AP88" i="11"/>
  <c r="AF88" i="11"/>
  <c r="CW102" i="11"/>
  <c r="CR102" i="11"/>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C36" i="9"/>
  <c r="CO35" i="9"/>
  <c r="BE35" i="9"/>
  <c r="C35" i="9"/>
  <c r="CO34" i="9"/>
  <c r="BW34" i="9"/>
  <c r="BW35" i="9" s="1"/>
  <c r="BW36" i="9" s="1"/>
  <c r="BW37" i="9" s="1"/>
  <c r="BW38" i="9" s="1"/>
  <c r="BW39" i="9" s="1"/>
  <c r="U34" i="9"/>
  <c r="U35" i="9" s="1"/>
  <c r="U36"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<sst xmlns="http://schemas.openxmlformats.org/spreadsheetml/2006/main" count="1036" uniqueCount="556">
  <si>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</si>
  <si>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</si>
  <si>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</si>
  <si>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</si>
  <si>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</si>
  <si>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</si>
  <si>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</si>
  <si>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</si>
  <si>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</si>
  <si>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</si>
  <si>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</si>
  <si>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</si>
  <si>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</si>
  <si>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</si>
  <si>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</si>
  <si>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</si>
  <si>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</si>
  <si>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</si>
  <si>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</si>
  <si>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</si>
  <si>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</si>
  <si>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</si>
  <si>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</si>
  <si>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</si>
  <si>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</si>
  <si>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</si>
  <si>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</si>
  <si>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</si>
  <si>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</si>
  <si>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</si>
  <si>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</si>
  <si>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</si>
  <si>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</si>
  <si>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</si>
  <si>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</si>
  <si>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</si>
  <si>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</si>
  <si>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</si>
  <si>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</si>
  <si>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</si>
  <si>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</si>
  <si>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</si>
  <si>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</si>
  <si>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</si>
  <si>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</si>
  <si>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</si>
  <si>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</si>
  <si>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</si>
  <si>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</si>
  <si>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</si>
  <si>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</si>
  <si>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</si>
  <si>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</si>
  <si>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</si>
  <si>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</si>
  <si>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</si>
  <si>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</si>
  <si>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</si>
  <si>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</si>
  <si>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</si>
  <si>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</si>
  <si>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</si>
  <si>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</si>
  <si>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</si>
  <si>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</si>
  <si>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</si>
  <si>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</si>
  <si>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</si>
  <si>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</si>
  <si>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</si>
  <si>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</si>
  <si>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</si>
  <si>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</si>
  <si>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</si>
  <si>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</si>
  <si>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</si>
  <si>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</si>
  <si>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</si>
  <si>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</si>
  <si>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</si>
  <si>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</si>
  <si>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小鹿野町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</si>
  <si>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</si>
  <si>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</si>
  <si>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</si>
  <si>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</si>
  <si>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</si>
  <si>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</si>
  <si>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</si>
  <si>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</si>
  <si>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</si>
  <si>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</si>
  <si>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</si>
  <si>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</si>
  <si>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</si>
  <si>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</si>
  <si>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</si>
  <si>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</si>
  <si>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</si>
  <si>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</si>
  <si>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</si>
  <si>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</si>
  <si>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</si>
  <si>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</si>
  <si>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</si>
  <si>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</si>
  <si>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</si>
  <si>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</si>
  <si>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</si>
  <si>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</si>
  <si>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</si>
  <si>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</si>
  <si>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</si>
  <si>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</si>
  <si>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</si>
  <si>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</si>
  <si>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</si>
  <si>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</si>
  <si>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</si>
  <si>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</si>
  <si>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</si>
  <si>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</si>
  <si>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</si>
  <si>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</si>
  <si>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</si>
  <si>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</si>
  <si>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</si>
  <si>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</si>
  <si>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</si>
  <si>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</si>
  <si>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</si>
  <si>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</si>
  <si>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</si>
  <si>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</si>
  <si>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</si>
  <si>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</si>
  <si>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</si>
  <si>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</si>
  <si>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</si>
  <si>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</si>
  <si>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</si>
  <si>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</si>
  <si>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</si>
  <si>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</si>
  <si>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</si>
  <si>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</si>
  <si>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</si>
  <si>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</si>
  <si>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</si>
  <si>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</si>
  <si>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</si>
  <si>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</si>
  <si>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</si>
  <si>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</si>
  <si>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</si>
  <si>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</si>
  <si>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</si>
  <si>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</si>
  <si>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</si>
  <si>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</si>
  <si>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</si>
  <si>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</si>
  <si>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</si>
  <si>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</si>
  <si>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</si>
  <si>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</si>
  <si>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</si>
  <si>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</si>
  <si>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</si>
  <si>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</si>
  <si>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</si>
  <si>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</si>
  <si>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</si>
  <si>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</si>
  <si>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</si>
  <si>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</si>
  <si>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</si>
  <si>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</si>
  <si>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</si>
  <si>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</si>
  <si>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</si>
  <si>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</si>
  <si>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</si>
  <si>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</si>
  <si>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</si>
  <si>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</si>
  <si>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</si>
  <si>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</si>
  <si>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</si>
  <si>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</si>
  <si>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</si>
  <si>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</si>
  <si>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埼玉県小鹿野町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</si>
  <si>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</si>
  <si>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</si>
  <si>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</si>
  <si>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</si>
  <si>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</si>
  <si>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</si>
  <si>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</si>
  <si>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</si>
  <si>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</si>
  <si>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</si>
  <si>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</si>
  <si>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</si>
  <si>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</si>
  <si>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</si>
  <si>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</si>
  <si>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</si>
  <si>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</si>
  <si>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</si>
  <si>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</si>
  <si>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</si>
  <si>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</si>
  <si>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</si>
  <si>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</si>
  <si>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</si>
  <si>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</si>
  <si>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</si>
  <si>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</si>
  <si>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</si>
  <si>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</si>
  <si>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</si>
  <si>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</si>
  <si>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</si>
  <si>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</si>
  <si>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</si>
  <si>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</si>
  <si>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</si>
  <si>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</si>
  <si>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</si>
  <si>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</si>
  <si>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</si>
  <si>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</si>
  <si>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</si>
  <si>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</si>
  <si>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</si>
  <si>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</si>
  <si>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</si>
  <si>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</si>
  <si>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</si>
  <si>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</si>
  <si>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</si>
  <si>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</si>
  <si>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</si>
  <si>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</si>
  <si>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</si>
  <si>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</si>
  <si>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</si>
  <si>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</si>
  <si>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</si>
  <si>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</si>
  <si>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</si>
  <si>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</si>
  <si>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</si>
  <si>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</si>
  <si>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</si>
  <si>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</si>
  <si>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</si>
  <si>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</si>
  <si>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</si>
  <si>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</si>
  <si>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</si>
  <si>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</si>
  <si>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</si>
  <si>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</si>
  <si>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</si>
  <si>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</si>
  <si>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</si>
  <si>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</si>
  <si>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</si>
  <si>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</si>
  <si>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</si>
  <si>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</si>
  <si>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</si>
  <si>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</si>
  <si>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</si>
  <si>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</si>
  <si>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</si>
  <si>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</si>
  <si>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</si>
  <si>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</si>
  <si>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</si>
  <si>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</si>
  <si>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</si>
  <si>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</si>
  <si>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</si>
  <si>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</si>
  <si>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</si>
  <si>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</si>
  <si>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</si>
  <si>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</si>
  <si>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</si>
  <si>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</si>
  <si>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</si>
  <si>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</si>
  <si>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</si>
  <si>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</si>
  <si>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</si>
  <si>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</si>
  <si>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</si>
  <si>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</si>
  <si>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</si>
  <si>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</si>
  <si>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</si>
  <si>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</si>
  <si>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</si>
  <si>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</si>
  <si>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</si>
  <si>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</si>
  <si>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</si>
  <si>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</si>
  <si>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</si>
  <si>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</si>
  <si>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</si>
  <si>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</si>
  <si>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</si>
  <si>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</si>
  <si>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</si>
  <si>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</si>
  <si>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</si>
  <si>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</si>
  <si>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</si>
  <si>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</si>
  <si>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</si>
  <si>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</si>
  <si>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</si>
  <si>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</si>
  <si>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</si>
  <si>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</si>
  <si>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</si>
  <si>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</si>
  <si>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</si>
  <si>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</si>
  <si>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</si>
  <si>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</si>
  <si>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</si>
  <si>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</si>
  <si>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</si>
  <si>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</si>
  <si>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埼玉県小鹿野町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</si>
  <si>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</si>
  <si>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</si>
  <si>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</si>
  <si>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</si>
  <si>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</si>
  <si>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</si>
  <si>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</si>
  <si>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</si>
  <si>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</si>
  <si>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</si>
  <si>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</si>
  <si>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</si>
  <si>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</si>
  <si>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</si>
  <si>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</si>
  <si>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</si>
  <si>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</si>
  <si>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</si>
  <si>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</si>
  <si>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</si>
  <si>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</si>
  <si>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</si>
  <si>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</si>
  <si>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</si>
  <si>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</si>
  <si>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</si>
  <si>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</si>
  <si>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</si>
  <si>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</si>
  <si>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</si>
  <si>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</si>
  <si>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</si>
  <si>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</si>
  <si>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</si>
  <si>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</si>
  <si>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</si>
  <si>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</si>
  <si>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</si>
  <si>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</si>
  <si>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国民宿舎事業会計</t>
    <phoneticPr fontId="5"/>
  </si>
  <si>
    <t>浄化槽設置管理等特別会計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</si>
  <si>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</si>
  <si>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</si>
  <si>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</si>
  <si>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</si>
  <si>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</si>
  <si>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</si>
  <si>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</si>
  <si>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</si>
  <si>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</si>
  <si>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</si>
  <si>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</si>
  <si>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</si>
  <si>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</si>
  <si>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</si>
  <si>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</si>
  <si>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</si>
  <si>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</si>
  <si>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</si>
  <si>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</si>
  <si>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</si>
  <si>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</si>
  <si>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</si>
  <si>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</si>
  <si>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</si>
  <si>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</si>
  <si>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</si>
  <si>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</si>
  <si>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</si>
  <si>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</si>
  <si>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</si>
  <si>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</si>
  <si>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</si>
  <si>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</si>
  <si>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</si>
  <si>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</si>
  <si>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</si>
  <si>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</si>
  <si>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</si>
  <si>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</si>
  <si>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</si>
  <si>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</si>
  <si>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</si>
  <si>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</si>
  <si>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</si>
  <si>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</si>
  <si>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</si>
  <si>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</si>
  <si>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</si>
  <si>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</si>
  <si>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</si>
  <si>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</si>
  <si>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</si>
  <si>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</si>
  <si>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</si>
  <si>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</si>
  <si>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</si>
  <si>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</si>
  <si>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</si>
  <si>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</si>
  <si>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</si>
  <si>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</si>
  <si>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</si>
  <si>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</si>
  <si>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</si>
  <si>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</si>
  <si>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</si>
  <si>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</si>
  <si>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</si>
  <si>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</si>
  <si>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</si>
  <si>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</si>
  <si>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</si>
  <si>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</si>
  <si>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</si>
  <si>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</si>
  <si>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</si>
  <si>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</si>
  <si>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</si>
  <si>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</si>
  <si>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</si>
  <si>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</si>
  <si>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</si>
  <si>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</si>
  <si>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</si>
  <si>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</si>
  <si>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</si>
  <si>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</si>
  <si>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</si>
  <si>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</si>
  <si>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</si>
  <si>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</si>
  <si>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</si>
  <si>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</si>
  <si>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</si>
  <si>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</si>
  <si>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</si>
  <si>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</si>
  <si>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</si>
  <si>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</si>
  <si>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</si>
  <si>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</si>
  <si>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</si>
  <si>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</si>
  <si>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</si>
  <si>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</si>
  <si>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</si>
  <si>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</si>
  <si>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</si>
  <si>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</si>
  <si>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</si>
  <si>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</si>
  <si>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</si>
  <si>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</si>
  <si>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</si>
  <si>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</si>
  <si>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</si>
  <si>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</si>
  <si>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</si>
  <si>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</si>
  <si>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</si>
  <si>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</si>
  <si>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</si>
  <si>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</si>
  <si>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</si>
  <si>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</si>
  <si>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</si>
  <si>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</si>
  <si>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</si>
  <si>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</si>
  <si>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</si>
  <si>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</si>
  <si>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</si>
  <si>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</si>
  <si>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</si>
  <si>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</si>
  <si>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</si>
  <si>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</si>
  <si>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</si>
  <si>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</si>
  <si>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</si>
  <si>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</si>
  <si>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</si>
  <si>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0.18</t>
  </si>
  <si>
    <t>▲ 1.41</t>
  </si>
  <si>
    <t>一般会計</t>
  </si>
  <si>
    <t>水道事業会計</t>
  </si>
  <si>
    <t>介護保険特別会計</t>
  </si>
  <si>
    <t>病院事業会計</t>
  </si>
  <si>
    <t>国民健康保険特別会計</t>
  </si>
  <si>
    <t>国民宿舎事業会計</t>
  </si>
  <si>
    <t>浄化槽設置管理等特別会計</t>
  </si>
  <si>
    <t>後期高齢者医療特別会計</t>
  </si>
  <si>
    <t>その他会計（赤字）</t>
  </si>
  <si>
    <t>その他会計（黒字）</t>
  </si>
  <si>
    <t>秩父広域市町村圏組合</t>
    <rPh sb="0" eb="2">
      <t>チチブ</t>
    </rPh>
    <rPh sb="2" eb="4">
      <t>コウイキ</t>
    </rPh>
    <rPh sb="4" eb="7">
      <t>シチョウソン</t>
    </rPh>
    <rPh sb="7" eb="8">
      <t>ケン</t>
    </rPh>
    <rPh sb="8" eb="10">
      <t>クミアイ</t>
    </rPh>
    <phoneticPr fontId="2"/>
  </si>
  <si>
    <t>埼玉県後期高齢者医療連合会</t>
    <rPh sb="0" eb="3">
      <t>サイタマケン</t>
    </rPh>
    <rPh sb="3" eb="5">
      <t>コウキ</t>
    </rPh>
    <rPh sb="5" eb="8">
      <t>コウレイシャ</t>
    </rPh>
    <rPh sb="8" eb="10">
      <t>イリョウ</t>
    </rPh>
    <rPh sb="10" eb="13">
      <t>レンゴウカイ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</si>
  <si>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</si>
  <si>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</si>
  <si>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</si>
  <si>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</si>
  <si>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</si>
  <si>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小鹿野町振興公社</t>
    <rPh sb="0" eb="3">
      <t>オガノ</t>
    </rPh>
    <rPh sb="3" eb="4">
      <t>マチ</t>
    </rPh>
    <rPh sb="4" eb="6">
      <t>シンコウ</t>
    </rPh>
    <rPh sb="6" eb="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</si>
  <si>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</si>
  <si>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</si>
  <si>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</si>
  <si>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</si>
  <si>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</si>
  <si>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</si>
  <si>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</si>
  <si>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</si>
  <si>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</si>
  <si>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</si>
  <si>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</si>
  <si>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平成27年度の実質公債費比率以外は、将来負担比率・実質公債費比率ともに類似団体平均を上回っているが、比率は年々改善してきている。
　平成25年度から平成28まで教育施設の整備により起債額が増加しているが、交付税算入率の高い合併特例債を活用しており、また、起債残高の約50％が臨時財政対策債となっているなど、比率の大幅な増加にはならないと考えている。今後もインフラの長寿命化や公共施設等総合管理計画に基づく事業など、起債するにあたっては、交付税算入率の高い起債を選択することにより、適正な財政運営に努める。
　今後も合併特例債などの有利な起債の活用に努めるとともに、発行期限である平成32年度を見据えた財政運営に努める。
</t>
    <rPh sb="1" eb="3">
      <t>ヘイセイ</t>
    </rPh>
    <rPh sb="5" eb="7">
      <t>ネンド</t>
    </rPh>
    <rPh sb="8" eb="10">
      <t>ジッシツ</t>
    </rPh>
    <rPh sb="10" eb="13">
      <t>コウサイヒ</t>
    </rPh>
    <rPh sb="13" eb="15">
      <t>ヒリツ</t>
    </rPh>
    <rPh sb="15" eb="17">
      <t>イガイ</t>
    </rPh>
    <rPh sb="19" eb="21">
      <t>ショウライ</t>
    </rPh>
    <rPh sb="21" eb="23">
      <t>フタン</t>
    </rPh>
    <rPh sb="23" eb="25">
      <t>ヒリツ</t>
    </rPh>
    <rPh sb="26" eb="28">
      <t>ジッシツ</t>
    </rPh>
    <rPh sb="28" eb="31">
      <t>コウサイヒ</t>
    </rPh>
    <rPh sb="31" eb="33">
      <t>ヒリツ</t>
    </rPh>
    <rPh sb="36" eb="38">
      <t>ルイジ</t>
    </rPh>
    <rPh sb="38" eb="40">
      <t>ダンタイ</t>
    </rPh>
    <rPh sb="40" eb="42">
      <t>ヘイキン</t>
    </rPh>
    <rPh sb="43" eb="45">
      <t>ウワマワ</t>
    </rPh>
    <rPh sb="51" eb="53">
      <t>ヒリツ</t>
    </rPh>
    <rPh sb="54" eb="56">
      <t>ネンネン</t>
    </rPh>
    <rPh sb="56" eb="58">
      <t>カイゼン</t>
    </rPh>
    <rPh sb="128" eb="130">
      <t>キサイ</t>
    </rPh>
    <rPh sb="130" eb="132">
      <t>ザンダカ</t>
    </rPh>
    <rPh sb="133" eb="134">
      <t>ヤク</t>
    </rPh>
    <rPh sb="138" eb="140">
      <t>リンジ</t>
    </rPh>
    <rPh sb="140" eb="142">
      <t>ザイセイ</t>
    </rPh>
    <rPh sb="142" eb="144">
      <t>タイサク</t>
    </rPh>
    <rPh sb="144" eb="145">
      <t>サイ</t>
    </rPh>
    <rPh sb="255" eb="257">
      <t>コンゴ</t>
    </rPh>
    <rPh sb="258" eb="260">
      <t>ガッペイ</t>
    </rPh>
    <rPh sb="260" eb="262">
      <t>トクレイ</t>
    </rPh>
    <rPh sb="262" eb="263">
      <t>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</si>
</sst>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72113</c:v>
                </c:pt>
                <c:pt idx="1">
                  <c:v>32231</c:v>
                </c:pt>
                <c:pt idx="2">
                  <c:v>47209</c:v>
                </c:pt>
                <c:pt idx="3">
                  <c:v>104166</c:v>
                </c:pt>
                <c:pt idx="4">
                  <c:v>77603</c:v>
                </c:pt>
              </c:numCache>
            </c:numRef>
          </c:val>
          <c:smooth val="0"/>
        </c:ser>
        <c:dLbls>
          <c:showLegendKey val="0"/>
          <c:showVal val="0"/>
          <c:showCatName val="0"/>
          <c:showSerName val="0"/>
          <c:showPercent val="0"/>
          <c:showBubbleSize val="0"/>
        </c:dLbls>
        <c:marker val="1"/>
        <c:smooth val="0"/>
        <c:axId val="97012352"/>
        <c:axId val="97043200"/>
      </c:lineChart>
      <c:catAx>
        <c:axId val="97012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43200"/>
        <c:crosses val="autoZero"/>
        <c:auto val="1"/>
        <c:lblAlgn val="ctr"/>
        <c:lblOffset val="100"/>
        <c:tickLblSkip val="1"/>
        <c:tickMarkSkip val="1"/>
        <c:noMultiLvlLbl val="0"/>
      </c:catAx>
      <c:valAx>
        <c:axId val="9704320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12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10.28</c:v>
                </c:pt>
                <c:pt idx="1">
                  <c:v>11.44</c:v>
                </c:pt>
                <c:pt idx="2">
                  <c:v>10.75</c:v>
                </c:pt>
                <c:pt idx="3">
                  <c:v>11.52</c:v>
                </c:pt>
                <c:pt idx="4">
                  <c:v>10.41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29.45</c:v>
                </c:pt>
                <c:pt idx="1">
                  <c:v>30.95</c:v>
                </c:pt>
                <c:pt idx="2">
                  <c:v>31.24</c:v>
                </c:pt>
                <c:pt idx="3">
                  <c:v>29.7</c:v>
                </c:pt>
                <c:pt idx="4">
                  <c:v>32.46</c:v>
                </c:pt>
              </c:numCache>
            </c:numRef>
          </c:val>
        </c:ser>
        <c:dLbls>
          <c:showLegendKey val="0"/>
          <c:showVal val="0"/>
          <c:showCatName val="0"/>
          <c:showSerName val="0"/>
          <c:showPercent val="0"/>
          <c:showBubbleSize val="0"/>
        </c:dLbls>
        <c:gapWidth val="250"/>
        <c:overlap val="100"/>
        <c:axId val="87362176"/>
        <c:axId val="87364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3.97</c:v>
                </c:pt>
                <c:pt idx="1">
                  <c:v>2.25</c:v>
                </c:pt>
                <c:pt idx="2">
                  <c:v>-0.18</c:v>
                </c:pt>
                <c:pt idx="3">
                  <c:v>-1.41</c:v>
                </c:pt>
                <c:pt idx="4">
                  <c:v>2.95</c:v>
                </c:pt>
              </c:numCache>
            </c:numRef>
          </c:val>
          <c:smooth val="0"/>
        </c:ser>
        <c:dLbls>
          <c:showLegendKey val="0"/>
          <c:showVal val="0"/>
          <c:showCatName val="0"/>
          <c:showSerName val="0"/>
          <c:showPercent val="0"/>
          <c:showBubbleSize val="0"/>
        </c:dLbls>
        <c:marker val="1"/>
        <c:smooth val="0"/>
        <c:axId val="87362176"/>
        <c:axId val="87364352"/>
      </c:lineChart>
      <c:catAx>
        <c:axId val="8736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364352"/>
        <c:crosses val="autoZero"/>
        <c:auto val="1"/>
        <c:lblAlgn val="ctr"/>
        <c:lblOffset val="100"/>
        <c:tickLblSkip val="1"/>
        <c:tickMarkSkip val="1"/>
        <c:noMultiLvlLbl val="0"/>
      </c:catAx>
      <c:valAx>
        <c:axId val="8736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36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ser>
        <c:ser>
          <c:idx val="3"/>
          <c:order val="3"/>
          <c:tx>
            <c:strRef>
              <c:f>データシート!$A$30</c:f>
              <c:strCache>
                <c:ptCount val="1"/>
                <c:pt idx="0">
                  <c:v>浄化槽設置管理等特別会計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0.12</c:v>
                </c:pt>
                <c:pt idx="4">
                  <c:v>#N/A</c:v>
                </c:pt>
                <c:pt idx="5">
                  <c:v>0.23</c:v>
                </c:pt>
                <c:pt idx="6">
                  <c:v>#N/A</c:v>
                </c:pt>
                <c:pt idx="7">
                  <c:v>0.17</c:v>
                </c:pt>
                <c:pt idx="8">
                  <c:v>#N/A</c:v>
                </c:pt>
                <c:pt idx="9">
                  <c:v>0.2</c:v>
                </c:pt>
              </c:numCache>
            </c:numRef>
          </c:val>
        </c:ser>
        <c:ser>
          <c:idx val="4"/>
          <c:order val="4"/>
          <c:tx>
            <c:strRef>
              <c:f>データシート!$A$31</c:f>
              <c:strCache>
                <c:ptCount val="1"/>
                <c:pt idx="0">
                  <c:v>国民宿舎事業会計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0.17</c:v>
                </c:pt>
                <c:pt idx="2">
                  <c:v>#N/A</c:v>
                </c:pt>
                <c:pt idx="3">
                  <c:v>0.42</c:v>
                </c:pt>
                <c:pt idx="4">
                  <c:v>#N/A</c:v>
                </c:pt>
                <c:pt idx="5">
                  <c:v>0.59</c:v>
                </c:pt>
                <c:pt idx="6">
                  <c:v>#N/A</c:v>
                </c:pt>
                <c:pt idx="7">
                  <c:v>0.64</c:v>
                </c:pt>
                <c:pt idx="8">
                  <c:v>#N/A</c:v>
                </c:pt>
                <c:pt idx="9">
                  <c:v>0.46</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2.4500000000000002</c:v>
                </c:pt>
                <c:pt idx="2">
                  <c:v>#N/A</c:v>
                </c:pt>
                <c:pt idx="3">
                  <c:v>1.57</c:v>
                </c:pt>
                <c:pt idx="4">
                  <c:v>#N/A</c:v>
                </c:pt>
                <c:pt idx="5">
                  <c:v>1.67</c:v>
                </c:pt>
                <c:pt idx="6">
                  <c:v>#N/A</c:v>
                </c:pt>
                <c:pt idx="7">
                  <c:v>0.68</c:v>
                </c:pt>
                <c:pt idx="8">
                  <c:v>#N/A</c:v>
                </c:pt>
                <c:pt idx="9">
                  <c:v>0.76</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6.79</c:v>
                </c:pt>
                <c:pt idx="2">
                  <c:v>#N/A</c:v>
                </c:pt>
                <c:pt idx="3">
                  <c:v>5.95</c:v>
                </c:pt>
                <c:pt idx="4">
                  <c:v>#N/A</c:v>
                </c:pt>
                <c:pt idx="5">
                  <c:v>5.04</c:v>
                </c:pt>
                <c:pt idx="6">
                  <c:v>#N/A</c:v>
                </c:pt>
                <c:pt idx="7">
                  <c:v>1.17</c:v>
                </c:pt>
                <c:pt idx="8">
                  <c:v>#N/A</c:v>
                </c:pt>
                <c:pt idx="9">
                  <c:v>2.0499999999999998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0.84</c:v>
                </c:pt>
                <c:pt idx="2">
                  <c:v>#N/A</c:v>
                </c:pt>
                <c:pt idx="3">
                  <c:v>1.52</c:v>
                </c:pt>
                <c:pt idx="4">
                  <c:v>#N/A</c:v>
                </c:pt>
                <c:pt idx="5">
                  <c:v>1.79</c:v>
                </c:pt>
                <c:pt idx="6">
                  <c:v>#N/A</c:v>
                </c:pt>
                <c:pt idx="7">
                  <c:v>1.88</c:v>
                </c:pt>
                <c:pt idx="8">
                  <c:v>#N/A</c:v>
                </c:pt>
                <c:pt idx="9">
                  <c:v>2.36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4.13</c:v>
                </c:pt>
                <c:pt idx="2">
                  <c:v>#N/A</c:v>
                </c:pt>
                <c:pt idx="3">
                  <c:v>6.22</c:v>
                </c:pt>
                <c:pt idx="4">
                  <c:v>#N/A</c:v>
                </c:pt>
                <c:pt idx="5">
                  <c:v>6.34</c:v>
                </c:pt>
                <c:pt idx="6">
                  <c:v>#N/A</c:v>
                </c:pt>
                <c:pt idx="7">
                  <c:v>5.38</c:v>
                </c:pt>
                <c:pt idx="8">
                  <c:v>#N/A</c:v>
                </c:pt>
                <c:pt idx="9">
                  <c:v>5.05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10.28</c:v>
                </c:pt>
                <c:pt idx="2">
                  <c:v>#N/A</c:v>
                </c:pt>
                <c:pt idx="3">
                  <c:v>11.43</c:v>
                </c:pt>
                <c:pt idx="4">
                  <c:v>#N/A</c:v>
                </c:pt>
                <c:pt idx="5">
                  <c:v>10.75</c:v>
                </c:pt>
                <c:pt idx="6">
                  <c:v>#N/A</c:v>
                </c:pt>
                <c:pt idx="7">
                  <c:v>11.51</c:v>
                </c:pt>
                <c:pt idx="8">
                  <c:v>#N/A</c:v>
                </c:pt>
                <c:pt idx="9">
                  <c:v>10.41</c:v>
                </c:pt>
              </c:numCache>
            </c:numRef>
          </c:val>
        </c:ser>
        <c:dLbls>
          <c:showLegendKey val="0"/>
          <c:showVal val="0"/>
          <c:showCatName val="0"/>
          <c:showSerName val="0"/>
          <c:showPercent val="0"/>
          <c:showBubbleSize val="0"/>
        </c:dLbls>
        <c:gapWidth val="150"/>
        <c:overlap val="100"/>
        <c:axId val="101101952"/>
        <c:axId val="101103488"/>
      </c:barChart>
      <c:catAx>
        <c:axId val="10110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103488"/>
        <c:crosses val="autoZero"/>
        <c:auto val="1"/>
        <c:lblAlgn val="ctr"/>
        <c:lblOffset val="100"/>
        <c:tickLblSkip val="1"/>
        <c:tickMarkSkip val="1"/>
        <c:noMultiLvlLbl val="0"/>
      </c:catAx>
      <c:valAx>
        <c:axId val="10110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101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451</c:v>
                </c:pt>
                <c:pt idx="5">
                  <c:v>465</c:v>
                </c:pt>
                <c:pt idx="8">
                  <c:v>473</c:v>
                </c:pt>
                <c:pt idx="11">
                  <c:v>493</c:v>
                </c:pt>
                <c:pt idx="14">
                  <c:v>514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12</c:v>
                </c:pt>
                <c:pt idx="6">
                  <c:v>12</c:v>
                </c:pt>
                <c:pt idx="9">
                  <c:v>13</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c:v>
                </c:pt>
                <c:pt idx="3">
                  <c:v>7</c:v>
                </c:pt>
                <c:pt idx="6">
                  <c:v>7</c:v>
                </c:pt>
                <c:pt idx="9">
                  <c:v>11</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112</c:v>
                </c:pt>
                <c:pt idx="3">
                  <c:v>75</c:v>
                </c:pt>
                <c:pt idx="6">
                  <c:v>89</c:v>
                </c:pt>
                <c:pt idx="9">
                  <c:v>87</c:v>
                </c:pt>
                <c:pt idx="12">
                  <c:v>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800</c:v>
                </c:pt>
                <c:pt idx="3">
                  <c:v>802</c:v>
                </c:pt>
                <c:pt idx="6">
                  <c:v>786</c:v>
                </c:pt>
                <c:pt idx="9">
                  <c:v>712</c:v>
                </c:pt>
                <c:pt idx="12">
                  <c:v>700</c:v>
                </c:pt>
              </c:numCache>
            </c:numRef>
          </c:val>
        </c:ser>
        <c:dLbls>
          <c:showLegendKey val="0"/>
          <c:showVal val="0"/>
          <c:showCatName val="0"/>
          <c:showSerName val="0"/>
          <c:showPercent val="0"/>
          <c:showBubbleSize val="0"/>
        </c:dLbls>
        <c:gapWidth val="100"/>
        <c:overlap val="100"/>
        <c:axId val="87082496"/>
        <c:axId val="87084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509</c:v>
                </c:pt>
                <c:pt idx="2">
                  <c:v>#N/A</c:v>
                </c:pt>
                <c:pt idx="3">
                  <c:v>#N/A</c:v>
                </c:pt>
                <c:pt idx="4">
                  <c:v>431</c:v>
                </c:pt>
                <c:pt idx="5">
                  <c:v>#N/A</c:v>
                </c:pt>
                <c:pt idx="6">
                  <c:v>#N/A</c:v>
                </c:pt>
                <c:pt idx="7">
                  <c:v>421</c:v>
                </c:pt>
                <c:pt idx="8">
                  <c:v>#N/A</c:v>
                </c:pt>
                <c:pt idx="9">
                  <c:v>#N/A</c:v>
                </c:pt>
                <c:pt idx="10">
                  <c:v>330</c:v>
                </c:pt>
                <c:pt idx="11">
                  <c:v>#N/A</c:v>
                </c:pt>
                <c:pt idx="12">
                  <c:v>#N/A</c:v>
                </c:pt>
                <c:pt idx="13">
                  <c:v>313</c:v>
                </c:pt>
                <c:pt idx="14">
                  <c:v>#N/A</c:v>
                </c:pt>
              </c:numCache>
            </c:numRef>
          </c:val>
          <c:smooth val="0"/>
        </c:ser>
        <c:dLbls>
          <c:showLegendKey val="0"/>
          <c:showVal val="0"/>
          <c:showCatName val="0"/>
          <c:showSerName val="0"/>
          <c:showPercent val="0"/>
          <c:showBubbleSize val="0"/>
        </c:dLbls>
        <c:marker val="1"/>
        <c:smooth val="0"/>
        <c:axId val="87082496"/>
        <c:axId val="87084416"/>
      </c:lineChart>
      <c:catAx>
        <c:axId val="870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084416"/>
        <c:crosses val="autoZero"/>
        <c:auto val="1"/>
        <c:lblAlgn val="ctr"/>
        <c:lblOffset val="100"/>
        <c:tickLblSkip val="1"/>
        <c:tickMarkSkip val="1"/>
        <c:noMultiLvlLbl val="0"/>
      </c:catAx>
      <c:valAx>
        <c:axId val="8708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08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5276</c:v>
                </c:pt>
                <c:pt idx="5">
                  <c:v>5344</c:v>
                </c:pt>
                <c:pt idx="8">
                  <c:v>5449</c:v>
                </c:pt>
                <c:pt idx="11">
                  <c:v>5905</c:v>
                </c:pt>
                <c:pt idx="14">
                  <c:v>6211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90</c:v>
                </c:pt>
                <c:pt idx="5">
                  <c:v>72</c:v>
                </c:pt>
                <c:pt idx="8">
                  <c:v>55</c:v>
                </c:pt>
                <c:pt idx="11">
                  <c:v>42</c:v>
                </c:pt>
                <c:pt idx="14">
                  <c:v>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2236</c:v>
                </c:pt>
                <c:pt idx="5">
                  <c:v>2424</c:v>
                </c:pt>
                <c:pt idx="8">
                  <c:v>2457</c:v>
                </c:pt>
                <c:pt idx="11">
                  <c:v>2343</c:v>
                </c:pt>
                <c:pt idx="14">
                  <c:v>2578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1738</c:v>
                </c:pt>
                <c:pt idx="3">
                  <c:v>1632</c:v>
                </c:pt>
                <c:pt idx="6">
                  <c:v>1605</c:v>
                </c:pt>
                <c:pt idx="9">
                  <c:v>1508</c:v>
                </c:pt>
                <c:pt idx="12">
                  <c:v>1468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79</c:v>
                </c:pt>
                <c:pt idx="3">
                  <c:v>87</c:v>
                </c:pt>
                <c:pt idx="6">
                  <c:v>137</c:v>
                </c:pt>
                <c:pt idx="9">
                  <c:v>293</c:v>
                </c:pt>
                <c:pt idx="12">
                  <c:v>337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1217</c:v>
                </c:pt>
                <c:pt idx="3">
                  <c:v>1199</c:v>
                </c:pt>
                <c:pt idx="6">
                  <c:v>1174</c:v>
                </c:pt>
                <c:pt idx="9">
                  <c:v>1103</c:v>
                </c:pt>
                <c:pt idx="12">
                  <c:v>1065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47</c:v>
                </c:pt>
                <c:pt idx="3">
                  <c:v>35</c:v>
                </c:pt>
                <c:pt idx="6">
                  <c:v>23</c:v>
                </c:pt>
                <c:pt idx="9">
                  <c:v>14</c:v>
                </c:pt>
                <c:pt idx="12">
                  <c:v>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6664</c:v>
                </c:pt>
                <c:pt idx="3">
                  <c:v>6495</c:v>
                </c:pt>
                <c:pt idx="6">
                  <c:v>6315</c:v>
                </c:pt>
                <c:pt idx="9">
                  <c:v>6688</c:v>
                </c:pt>
                <c:pt idx="12">
                  <c:v>6970</c:v>
                </c:pt>
              </c:numCache>
            </c:numRef>
          </c:val>
        </c:ser>
        <c:dLbls>
          <c:showLegendKey val="0"/>
          <c:showVal val="0"/>
          <c:showCatName val="0"/>
          <c:showSerName val="0"/>
          <c:showPercent val="0"/>
          <c:showBubbleSize val="0"/>
        </c:dLbls>
        <c:gapWidth val="100"/>
        <c:overlap val="100"/>
        <c:axId val="19947904"/>
        <c:axId val="19949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2143</c:v>
                </c:pt>
                <c:pt idx="2">
                  <c:v>#N/A</c:v>
                </c:pt>
                <c:pt idx="3">
                  <c:v>#N/A</c:v>
                </c:pt>
                <c:pt idx="4">
                  <c:v>1607</c:v>
                </c:pt>
                <c:pt idx="5">
                  <c:v>#N/A</c:v>
                </c:pt>
                <c:pt idx="6">
                  <c:v>#N/A</c:v>
                </c:pt>
                <c:pt idx="7">
                  <c:v>1293</c:v>
                </c:pt>
                <c:pt idx="8">
                  <c:v>#N/A</c:v>
                </c:pt>
                <c:pt idx="9">
                  <c:v>#N/A</c:v>
                </c:pt>
                <c:pt idx="10">
                  <c:v>1315</c:v>
                </c:pt>
                <c:pt idx="11">
                  <c:v>#N/A</c:v>
                </c:pt>
                <c:pt idx="12">
                  <c:v>#N/A</c:v>
                </c:pt>
                <c:pt idx="13">
                  <c:v>1084</c:v>
                </c:pt>
                <c:pt idx="14">
                  <c:v>#N/A</c:v>
                </c:pt>
              </c:numCache>
            </c:numRef>
          </c:val>
          <c:smooth val="0"/>
        </c:ser>
        <c:dLbls>
          <c:showLegendKey val="0"/>
          <c:showVal val="0"/>
          <c:showCatName val="0"/>
          <c:showSerName val="0"/>
          <c:showPercent val="0"/>
          <c:showBubbleSize val="0"/>
        </c:dLbls>
        <c:marker val="1"/>
        <c:smooth val="0"/>
        <c:axId val="19947904"/>
        <c:axId val="19949824"/>
      </c:lineChart>
      <c:catAx>
        <c:axId val="1994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49824"/>
        <c:crosses val="autoZero"/>
        <c:auto val="1"/>
        <c:lblAlgn val="ctr"/>
        <c:lblOffset val="100"/>
        <c:tickLblSkip val="1"/>
        <c:tickMarkSkip val="1"/>
        <c:noMultiLvlLbl val="0"/>
      </c:catAx>
      <c:valAx>
        <c:axId val="1994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4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1710208"/>
        <c:axId val="111712128"/>
      </c:scatterChart>
      <c:valAx>
        <c:axId val="1117102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712128"/>
        <c:crosses val="autoZero"/>
        <c:crossBetween val="midCat"/>
      </c:valAx>
      <c:valAx>
        <c:axId val="1117121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710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13.5</c:v>
                </c:pt>
                <c:pt idx="1">
                  <c:v>12.4</c:v>
                </c:pt>
                <c:pt idx="2">
                  <c:v>11.5</c:v>
                </c:pt>
                <c:pt idx="3">
                  <c:v>10.1</c:v>
                </c:pt>
                <c:pt idx="4">
                  <c:v>9</c:v>
                </c:pt>
              </c:numCache>
            </c:numRef>
          </c:xVal>
          <c:yVal>
            <c:numRef>
              <c:f>公会計指標分析・財政指標組合せ分析表!$K$73:$O$73</c:f>
              <c:numCache>
                <c:formatCode>#,##0.0;"▲ "#,##0.0</c:formatCode>
                <c:ptCount val="5"/>
                <c:pt idx="0">
                  <c:v>53.9</c:v>
                </c:pt>
                <c:pt idx="1">
                  <c:v>41</c:v>
                </c:pt>
                <c:pt idx="2">
                  <c:v>32.9</c:v>
                </c:pt>
                <c:pt idx="3">
                  <c:v>34.299999999999997</c:v>
                </c:pt>
                <c:pt idx="4">
                  <c:v>27.4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ser>
        <c:dLbls>
          <c:showLegendKey val="0"/>
          <c:showVal val="0"/>
          <c:showCatName val="0"/>
          <c:showSerName val="0"/>
          <c:showPercent val="0"/>
          <c:showBubbleSize val="0"/>
        </c:dLbls>
        <c:axId val="112399872"/>
        <c:axId val="112401792"/>
      </c:scatterChart>
      <c:valAx>
        <c:axId val="112399872"/>
        <c:scaling>
          <c:orientation val="minMax"/>
          <c:max val="14"/>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401792"/>
        <c:crosses val="autoZero"/>
        <c:crossBetween val="midCat"/>
      </c:valAx>
      <c:valAx>
        <c:axId val="112401792"/>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399872"/>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合併以降、起債残高の減少に努めてきた結果数値的には良い方向となっているが、施設の改修などに係る病院事業や宿舎事業への元利償還金の繰入金が増加している。</a:t>
          </a: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の教育施設の整備により、起債額が増加しているが、合併特例債や過疎債、辺地債など交付税算入率の高い有利な起債の活用をしている。今後も有利な起債を中心に活用し、適正な起債管理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年々数値は改善されてきていたが、平成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年度からの教育施設の整備により、起債額が増加しているが、起債残高の</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％が臨時財政対策債であり、</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％が合併特例債や過疎債・辺地債と、全体の</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％が交付税算入率の高い起債となっている。今後も平成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年の合併特例債の発行期限までに、インフラの長寿命化などにより起債が増加する見込であるが、引き続き交付税算入率の高い有利な起債の活用を進めていく。</a:t>
          </a:r>
        </a:p>
        <a:p>
          <a:r>
            <a:rPr kumimoji="1" lang="ja-JP" altLang="en-US" sz="1400">
              <a:latin typeface="ＭＳ ゴシック" pitchFamily="49" charset="-128"/>
              <a:ea typeface="ＭＳ ゴシック" pitchFamily="49" charset="-128"/>
            </a:rPr>
            <a:t>　また、秩父広域市町村圏組合において、クリーンセンターの改修や火葬場の新設などにより、負担金が増加しているのも、数値の増加要因となっている。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12,471
12,372
171.26
7,494,939
7,017,040
463,540
4,451,638
6,969,661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12,471
12,372
171.26
7,494,939
7,017,040
463,540
4,451,638
6,969,661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12,471
12,372
171.26
7,494,939
7,017,040
463,540
4,451,638
6,969,661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12,471
12,372
171.26
7,494,939
7,017,040
463,540
4,451,638
6,969,661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は企業業績の好転により、市町村民税の法人分が１１％増加しているが、少子高齢化などによる人口の減少により納税義務者は減少、償却資産の減少に伴う固定資産税の減など、税収全体では減少してきており、財政力指数は</a:t>
          </a:r>
          <a:r>
            <a:rPr kumimoji="1" lang="en-US" altLang="ja-JP" sz="1300">
              <a:latin typeface="ＭＳ Ｐゴシック"/>
            </a:rPr>
            <a:t>0.35</a:t>
          </a:r>
          <a:r>
            <a:rPr kumimoji="1" lang="ja-JP" altLang="en-US" sz="1300">
              <a:latin typeface="ＭＳ Ｐゴシック"/>
            </a:rPr>
            <a:t>と類似団体平均を大きく下回っている。</a:t>
          </a:r>
        </a:p>
        <a:p>
          <a:r>
            <a:rPr kumimoji="1" lang="ja-JP" altLang="en-US" sz="1300">
              <a:latin typeface="ＭＳ Ｐゴシック"/>
            </a:rPr>
            <a:t>　収納率向上のため、納税コールセンターの設置やコンビニ納付などを積極的に実施しているが、今後は事務事業評価の導入による歳出の削減に努める。   </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165629</xdr:rowOff>
    </xdr:from>
    <xdr:to>
      <xdr:col>7</xdr:col>
      <xdr:colOff>152400</xdr:colOff>
      <xdr:row>43</xdr:row>
      <xdr:rowOff>165629</xdr:rowOff>
    </xdr:to>
    <xdr:cxnSp macro="">
      <xdr:nvCxnSpPr>
        <xdr:cNvPr id="71" name="直線コネクタ 70"/>
        <xdr:cNvCxnSpPr/>
      </xdr:nvCxnSpPr>
      <xdr:spPr>
        <a:xfrm>
          <a:off x="4114800" y="75379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165629</xdr:rowOff>
    </xdr:from>
    <xdr:to>
      <xdr:col>6</xdr:col>
      <xdr:colOff>0</xdr:colOff>
      <xdr:row>43</xdr:row>
      <xdr:rowOff>165629</xdr:rowOff>
    </xdr:to>
    <xdr:cxnSp macro="">
      <xdr:nvCxnSpPr>
        <xdr:cNvPr id="74" name="直線コネクタ 73"/>
        <xdr:cNvCxnSpPr/>
      </xdr:nvCxnSpPr>
      <xdr:spPr>
        <a:xfrm>
          <a:off x="3225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6" name="テキスト ボックス 75"/>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165629</xdr:rowOff>
    </xdr:from>
    <xdr:to>
      <xdr:col>4</xdr:col>
      <xdr:colOff>482600</xdr:colOff>
      <xdr:row>43</xdr:row>
      <xdr:rowOff>165629</xdr:rowOff>
    </xdr:to>
    <xdr:cxnSp macro="">
      <xdr:nvCxnSpPr>
        <xdr:cNvPr id="77" name="直線コネクタ 76"/>
        <xdr:cNvCxnSpPr/>
      </xdr:nvCxnSpPr>
      <xdr:spPr>
        <a:xfrm>
          <a:off x="2336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45631</xdr:rowOff>
    </xdr:from>
    <xdr:ext cx="762000" cy="259045"/>
    <xdr:sp macro="" textlink="">
      <xdr:nvSpPr>
        <xdr:cNvPr id="79" name="テキスト ボックス 78"/>
        <xdr:cNvSpPr txBox="1"/>
      </xdr:nvSpPr>
      <xdr:spPr>
        <a:xfrm>
          <a:off x="2844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145521</xdr:rowOff>
    </xdr:from>
    <xdr:to>
      <xdr:col>3</xdr:col>
      <xdr:colOff>279400</xdr:colOff>
      <xdr:row>43</xdr:row>
      <xdr:rowOff>165629</xdr:rowOff>
    </xdr:to>
    <xdr:cxnSp macro="">
      <xdr:nvCxnSpPr>
        <xdr:cNvPr id="80" name="直線コネクタ 79"/>
        <xdr:cNvCxnSpPr/>
      </xdr:nvCxnSpPr>
      <xdr:spPr>
        <a:xfrm>
          <a:off x="1447800" y="75178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82" name="テキスト ボックス 81"/>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4" name="テキスト ボックス 83"/>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114829</xdr:rowOff>
    </xdr:from>
    <xdr:to>
      <xdr:col>7</xdr:col>
      <xdr:colOff>203200</xdr:colOff>
      <xdr:row>44</xdr:row>
      <xdr:rowOff>44979</xdr:rowOff>
    </xdr:to>
    <xdr:sp macro="" textlink="">
      <xdr:nvSpPr>
        <xdr:cNvPr id="90" name="円/楕円 89"/>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86906</xdr:rowOff>
    </xdr:from>
    <xdr:ext cx="762000" cy="259045"/>
    <xdr:sp macro="" textlink="">
      <xdr:nvSpPr>
        <xdr:cNvPr id="91" name="財政力該当値テキスト"/>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114829</xdr:rowOff>
    </xdr:from>
    <xdr:to>
      <xdr:col>6</xdr:col>
      <xdr:colOff>50800</xdr:colOff>
      <xdr:row>44</xdr:row>
      <xdr:rowOff>44979</xdr:rowOff>
    </xdr:to>
    <xdr:sp macro="" textlink="">
      <xdr:nvSpPr>
        <xdr:cNvPr id="92" name="円/楕円 91"/>
        <xdr:cNvSpPr/>
      </xdr:nvSpPr>
      <xdr:spPr>
        <a:xfrm>
          <a:off x="4064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29756</xdr:rowOff>
    </xdr:from>
    <xdr:ext cx="736600" cy="259045"/>
    <xdr:sp macro="" textlink="">
      <xdr:nvSpPr>
        <xdr:cNvPr id="93" name="テキスト ボックス 92"/>
        <xdr:cNvSpPr txBox="1"/>
      </xdr:nvSpPr>
      <xdr:spPr>
        <a:xfrm>
          <a:off x="3733800" y="757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114829</xdr:rowOff>
    </xdr:from>
    <xdr:to>
      <xdr:col>4</xdr:col>
      <xdr:colOff>533400</xdr:colOff>
      <xdr:row>44</xdr:row>
      <xdr:rowOff>44979</xdr:rowOff>
    </xdr:to>
    <xdr:sp macro="" textlink="">
      <xdr:nvSpPr>
        <xdr:cNvPr id="94" name="円/楕円 93"/>
        <xdr:cNvSpPr/>
      </xdr:nvSpPr>
      <xdr:spPr>
        <a:xfrm>
          <a:off x="3175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29756</xdr:rowOff>
    </xdr:from>
    <xdr:ext cx="762000" cy="259045"/>
    <xdr:sp macro="" textlink="">
      <xdr:nvSpPr>
        <xdr:cNvPr id="95" name="テキスト ボックス 94"/>
        <xdr:cNvSpPr txBox="1"/>
      </xdr:nvSpPr>
      <xdr:spPr>
        <a:xfrm>
          <a:off x="2844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114829</xdr:rowOff>
    </xdr:from>
    <xdr:to>
      <xdr:col>3</xdr:col>
      <xdr:colOff>330200</xdr:colOff>
      <xdr:row>44</xdr:row>
      <xdr:rowOff>44979</xdr:rowOff>
    </xdr:to>
    <xdr:sp macro="" textlink="">
      <xdr:nvSpPr>
        <xdr:cNvPr id="96" name="円/楕円 95"/>
        <xdr:cNvSpPr/>
      </xdr:nvSpPr>
      <xdr:spPr>
        <a:xfrm>
          <a:off x="2286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29756</xdr:rowOff>
    </xdr:from>
    <xdr:ext cx="762000" cy="259045"/>
    <xdr:sp macro="" textlink="">
      <xdr:nvSpPr>
        <xdr:cNvPr id="97" name="テキスト ボックス 96"/>
        <xdr:cNvSpPr txBox="1"/>
      </xdr:nvSpPr>
      <xdr:spPr>
        <a:xfrm>
          <a:off x="1955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94721</xdr:rowOff>
    </xdr:from>
    <xdr:to>
      <xdr:col>2</xdr:col>
      <xdr:colOff>127000</xdr:colOff>
      <xdr:row>44</xdr:row>
      <xdr:rowOff>24871</xdr:rowOff>
    </xdr:to>
    <xdr:sp macro="" textlink="">
      <xdr:nvSpPr>
        <xdr:cNvPr id="98" name="円/楕円 97"/>
        <xdr:cNvSpPr/>
      </xdr:nvSpPr>
      <xdr:spPr>
        <a:xfrm>
          <a:off x="1397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9648</xdr:rowOff>
    </xdr:from>
    <xdr:ext cx="762000" cy="259045"/>
    <xdr:sp macro="" textlink="">
      <xdr:nvSpPr>
        <xdr:cNvPr id="99" name="テキスト ボックス 98"/>
        <xdr:cNvSpPr txBox="1"/>
      </xdr:nvSpPr>
      <xdr:spPr>
        <a:xfrm>
          <a:off x="1066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年度は、地方消費税交付金の増額により経常的な一般財源の歳入が増加したが、それ以上に経常的な一般財源の歳出も増加したため、対前年度比</a:t>
          </a:r>
          <a:r>
            <a:rPr kumimoji="1" lang="en-US" altLang="ja-JP" sz="1300">
              <a:latin typeface="ＭＳ Ｐゴシック"/>
            </a:rPr>
            <a:t>0.2</a:t>
          </a:r>
          <a:r>
            <a:rPr kumimoji="1" lang="ja-JP" altLang="en-US" sz="1300">
              <a:latin typeface="ＭＳ Ｐゴシック"/>
            </a:rPr>
            <a:t>ポイントの増加となった。障害支援のサービス受給者が増加や、秩父広域市町村圏組合による斎場の建設などへの負担金が増加したためと考えられる。平成</a:t>
          </a:r>
          <a:r>
            <a:rPr kumimoji="1" lang="en-US" altLang="ja-JP" sz="1300">
              <a:latin typeface="ＭＳ Ｐゴシック"/>
            </a:rPr>
            <a:t>28</a:t>
          </a:r>
          <a:r>
            <a:rPr kumimoji="1" lang="ja-JP" altLang="en-US" sz="1300">
              <a:latin typeface="ＭＳ Ｐゴシック"/>
            </a:rPr>
            <a:t>年度からは水道事業も広域化したことから、負担金の増加が見込まれており、今後は補助費の増加に伴い比率も上昇すると考えられる。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34925</xdr:rowOff>
    </xdr:from>
    <xdr:to>
      <xdr:col>7</xdr:col>
      <xdr:colOff>152400</xdr:colOff>
      <xdr:row>61</xdr:row>
      <xdr:rowOff>42969</xdr:rowOff>
    </xdr:to>
    <xdr:cxnSp macro="">
      <xdr:nvCxnSpPr>
        <xdr:cNvPr id="134" name="直線コネクタ 133"/>
        <xdr:cNvCxnSpPr/>
      </xdr:nvCxnSpPr>
      <xdr:spPr>
        <a:xfrm>
          <a:off x="4114800" y="1049337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117898</xdr:rowOff>
    </xdr:from>
    <xdr:to>
      <xdr:col>6</xdr:col>
      <xdr:colOff>0</xdr:colOff>
      <xdr:row>61</xdr:row>
      <xdr:rowOff>34925</xdr:rowOff>
    </xdr:to>
    <xdr:cxnSp macro="">
      <xdr:nvCxnSpPr>
        <xdr:cNvPr id="137" name="直線コネクタ 136"/>
        <xdr:cNvCxnSpPr/>
      </xdr:nvCxnSpPr>
      <xdr:spPr>
        <a:xfrm>
          <a:off x="3225800" y="1040489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146914</xdr:rowOff>
    </xdr:from>
    <xdr:ext cx="736600" cy="259045"/>
    <xdr:sp macro="" textlink="">
      <xdr:nvSpPr>
        <xdr:cNvPr id="139" name="テキスト ボックス 138"/>
        <xdr:cNvSpPr txBox="1"/>
      </xdr:nvSpPr>
      <xdr:spPr>
        <a:xfrm>
          <a:off x="3733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93769</xdr:rowOff>
    </xdr:from>
    <xdr:to>
      <xdr:col>4</xdr:col>
      <xdr:colOff>482600</xdr:colOff>
      <xdr:row>60</xdr:row>
      <xdr:rowOff>117898</xdr:rowOff>
    </xdr:to>
    <xdr:cxnSp macro="">
      <xdr:nvCxnSpPr>
        <xdr:cNvPr id="140" name="直線コネクタ 139"/>
        <xdr:cNvCxnSpPr/>
      </xdr:nvCxnSpPr>
      <xdr:spPr>
        <a:xfrm>
          <a:off x="2336800" y="1038076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42" name="テキスト ボックス 141"/>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93769</xdr:rowOff>
    </xdr:from>
    <xdr:to>
      <xdr:col>3</xdr:col>
      <xdr:colOff>279400</xdr:colOff>
      <xdr:row>60</xdr:row>
      <xdr:rowOff>109855</xdr:rowOff>
    </xdr:to>
    <xdr:cxnSp macro="">
      <xdr:nvCxnSpPr>
        <xdr:cNvPr id="143" name="直線コネクタ 142"/>
        <xdr:cNvCxnSpPr/>
      </xdr:nvCxnSpPr>
      <xdr:spPr>
        <a:xfrm flipV="1">
          <a:off x="1447800" y="103807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34307</xdr:rowOff>
    </xdr:from>
    <xdr:ext cx="762000" cy="259045"/>
    <xdr:sp macro="" textlink="">
      <xdr:nvSpPr>
        <xdr:cNvPr id="145" name="テキスト ボックス 144"/>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46372</xdr:rowOff>
    </xdr:from>
    <xdr:ext cx="762000" cy="259045"/>
    <xdr:sp macro="" textlink="">
      <xdr:nvSpPr>
        <xdr:cNvPr id="147" name="テキスト ボックス 146"/>
        <xdr:cNvSpPr txBox="1"/>
      </xdr:nvSpPr>
      <xdr:spPr>
        <a:xfrm>
          <a:off x="1066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163619</xdr:rowOff>
    </xdr:from>
    <xdr:to>
      <xdr:col>7</xdr:col>
      <xdr:colOff>203200</xdr:colOff>
      <xdr:row>61</xdr:row>
      <xdr:rowOff>93769</xdr:rowOff>
    </xdr:to>
    <xdr:sp macro="" textlink="">
      <xdr:nvSpPr>
        <xdr:cNvPr id="153" name="円/楕円 152"/>
        <xdr:cNvSpPr/>
      </xdr:nvSpPr>
      <xdr:spPr>
        <a:xfrm>
          <a:off x="4902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8696</xdr:rowOff>
    </xdr:from>
    <xdr:ext cx="762000" cy="259045"/>
    <xdr:sp macro="" textlink="">
      <xdr:nvSpPr>
        <xdr:cNvPr id="154" name="財政構造の弾力性該当値テキスト"/>
        <xdr:cNvSpPr txBox="1"/>
      </xdr:nvSpPr>
      <xdr:spPr>
        <a:xfrm>
          <a:off x="5041900" y="1029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155575</xdr:rowOff>
    </xdr:from>
    <xdr:to>
      <xdr:col>6</xdr:col>
      <xdr:colOff>50800</xdr:colOff>
      <xdr:row>61</xdr:row>
      <xdr:rowOff>85725</xdr:rowOff>
    </xdr:to>
    <xdr:sp macro="" textlink="">
      <xdr:nvSpPr>
        <xdr:cNvPr id="155" name="円/楕円 154"/>
        <xdr:cNvSpPr/>
      </xdr:nvSpPr>
      <xdr:spPr>
        <a:xfrm>
          <a:off x="4064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95902</xdr:rowOff>
    </xdr:from>
    <xdr:ext cx="736600" cy="259045"/>
    <xdr:sp macro="" textlink="">
      <xdr:nvSpPr>
        <xdr:cNvPr id="156" name="テキスト ボックス 155"/>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67098</xdr:rowOff>
    </xdr:from>
    <xdr:to>
      <xdr:col>4</xdr:col>
      <xdr:colOff>533400</xdr:colOff>
      <xdr:row>60</xdr:row>
      <xdr:rowOff>168698</xdr:rowOff>
    </xdr:to>
    <xdr:sp macro="" textlink="">
      <xdr:nvSpPr>
        <xdr:cNvPr id="157" name="円/楕円 156"/>
        <xdr:cNvSpPr/>
      </xdr:nvSpPr>
      <xdr:spPr>
        <a:xfrm>
          <a:off x="3175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7425</xdr:rowOff>
    </xdr:from>
    <xdr:ext cx="762000" cy="259045"/>
    <xdr:sp macro="" textlink="">
      <xdr:nvSpPr>
        <xdr:cNvPr id="158" name="テキスト ボックス 157"/>
        <xdr:cNvSpPr txBox="1"/>
      </xdr:nvSpPr>
      <xdr:spPr>
        <a:xfrm>
          <a:off x="2844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42969</xdr:rowOff>
    </xdr:from>
    <xdr:to>
      <xdr:col>3</xdr:col>
      <xdr:colOff>330200</xdr:colOff>
      <xdr:row>60</xdr:row>
      <xdr:rowOff>144569</xdr:rowOff>
    </xdr:to>
    <xdr:sp macro="" textlink="">
      <xdr:nvSpPr>
        <xdr:cNvPr id="159" name="円/楕円 158"/>
        <xdr:cNvSpPr/>
      </xdr:nvSpPr>
      <xdr:spPr>
        <a:xfrm>
          <a:off x="2286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154746</xdr:rowOff>
    </xdr:from>
    <xdr:ext cx="762000" cy="259045"/>
    <xdr:sp macro="" textlink="">
      <xdr:nvSpPr>
        <xdr:cNvPr id="160" name="テキスト ボックス 159"/>
        <xdr:cNvSpPr txBox="1"/>
      </xdr:nvSpPr>
      <xdr:spPr>
        <a:xfrm>
          <a:off x="1955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59055</xdr:rowOff>
    </xdr:from>
    <xdr:to>
      <xdr:col>2</xdr:col>
      <xdr:colOff>127000</xdr:colOff>
      <xdr:row>60</xdr:row>
      <xdr:rowOff>160655</xdr:rowOff>
    </xdr:to>
    <xdr:sp macro="" textlink="">
      <xdr:nvSpPr>
        <xdr:cNvPr id="161" name="円/楕円 160"/>
        <xdr:cNvSpPr/>
      </xdr:nvSpPr>
      <xdr:spPr>
        <a:xfrm>
          <a:off x="1397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170832</xdr:rowOff>
    </xdr:from>
    <xdr:ext cx="762000" cy="259045"/>
    <xdr:sp macro="" textlink="">
      <xdr:nvSpPr>
        <xdr:cNvPr id="162" name="テキスト ボックス 161"/>
        <xdr:cNvSpPr txBox="1"/>
      </xdr:nvSpPr>
      <xdr:spPr>
        <a:xfrm>
          <a:off x="1066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[196,508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人件費及び物件費については、前年度比較で</a:t>
          </a:r>
          <a:r>
            <a:rPr kumimoji="1" lang="en-US" altLang="ja-JP" sz="1300">
              <a:latin typeface="ＭＳ Ｐゴシック"/>
            </a:rPr>
            <a:t>2.4</a:t>
          </a:r>
          <a:r>
            <a:rPr kumimoji="1" lang="ja-JP" altLang="en-US" sz="1300">
              <a:latin typeface="ＭＳ Ｐゴシック"/>
            </a:rPr>
            <a:t>ポイント減少しているが、類似団体等と比較すると高くなっている。</a:t>
          </a:r>
          <a:endParaRPr kumimoji="1" lang="en-US" altLang="ja-JP" sz="1300">
            <a:latin typeface="ＭＳ Ｐゴシック"/>
          </a:endParaRPr>
        </a:p>
        <a:p>
          <a:r>
            <a:rPr kumimoji="1" lang="ja-JP" altLang="en-US" sz="1300">
              <a:latin typeface="ＭＳ Ｐゴシック"/>
            </a:rPr>
            <a:t>　人口も年々減少しているが、職員数に関しては、平成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32</a:t>
          </a:r>
          <a:r>
            <a:rPr kumimoji="1" lang="ja-JP" altLang="en-US" sz="1300">
              <a:latin typeface="ＭＳ Ｐゴシック"/>
            </a:rPr>
            <a:t>年度を期間とする、職員適正化計画により現在より</a:t>
          </a:r>
          <a:r>
            <a:rPr kumimoji="1" lang="en-US" altLang="ja-JP" sz="1300">
              <a:latin typeface="ＭＳ Ｐゴシック"/>
            </a:rPr>
            <a:t>14</a:t>
          </a:r>
          <a:r>
            <a:rPr kumimoji="1" lang="ja-JP" altLang="en-US" sz="1300">
              <a:latin typeface="ＭＳ Ｐゴシック"/>
            </a:rPr>
            <a:t>人削減することにより人件費も削減することとしている。</a:t>
          </a:r>
          <a:endParaRPr kumimoji="1" lang="en-US" altLang="ja-JP" sz="1300">
            <a:latin typeface="ＭＳ Ｐゴシック"/>
          </a:endParaRPr>
        </a:p>
        <a:p>
          <a:r>
            <a:rPr kumimoji="1" lang="ja-JP" altLang="en-US" sz="1300">
              <a:latin typeface="ＭＳ Ｐゴシック"/>
            </a:rPr>
            <a:t>　物件費に関しては、公共施設等総合管理計画により、施設の維持管理等に係る経費を削減していく。</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127853</xdr:rowOff>
    </xdr:from>
    <xdr:to>
      <xdr:col>7</xdr:col>
      <xdr:colOff>152400</xdr:colOff>
      <xdr:row>82</xdr:row>
      <xdr:rowOff>136911</xdr:rowOff>
    </xdr:to>
    <xdr:cxnSp macro="">
      <xdr:nvCxnSpPr>
        <xdr:cNvPr id="196" name="直線コネクタ 195"/>
        <xdr:cNvCxnSpPr/>
      </xdr:nvCxnSpPr>
      <xdr:spPr>
        <a:xfrm>
          <a:off x="4114800" y="14186753"/>
          <a:ext cx="8382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59531</xdr:rowOff>
    </xdr:from>
    <xdr:ext cx="762000" cy="259045"/>
    <xdr:sp macro="" textlink="">
      <xdr:nvSpPr>
        <xdr:cNvPr id="197" name="人件費・物件費等の状況平均値テキスト"/>
        <xdr:cNvSpPr txBox="1"/>
      </xdr:nvSpPr>
      <xdr:spPr>
        <a:xfrm>
          <a:off x="5041900" y="1394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109792</xdr:rowOff>
    </xdr:from>
    <xdr:to>
      <xdr:col>6</xdr:col>
      <xdr:colOff>0</xdr:colOff>
      <xdr:row>82</xdr:row>
      <xdr:rowOff>127853</xdr:rowOff>
    </xdr:to>
    <xdr:cxnSp macro="">
      <xdr:nvCxnSpPr>
        <xdr:cNvPr id="199" name="直線コネクタ 198"/>
        <xdr:cNvCxnSpPr/>
      </xdr:nvCxnSpPr>
      <xdr:spPr>
        <a:xfrm>
          <a:off x="3225800" y="14168692"/>
          <a:ext cx="889000" cy="1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240</xdr:rowOff>
    </xdr:from>
    <xdr:ext cx="736600" cy="259045"/>
    <xdr:sp macro="" textlink="">
      <xdr:nvSpPr>
        <xdr:cNvPr id="201" name="テキスト ボックス 200"/>
        <xdr:cNvSpPr txBox="1"/>
      </xdr:nvSpPr>
      <xdr:spPr>
        <a:xfrm>
          <a:off x="3733800" y="1388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102402</xdr:rowOff>
    </xdr:from>
    <xdr:to>
      <xdr:col>4</xdr:col>
      <xdr:colOff>482600</xdr:colOff>
      <xdr:row>82</xdr:row>
      <xdr:rowOff>109792</xdr:rowOff>
    </xdr:to>
    <xdr:cxnSp macro="">
      <xdr:nvCxnSpPr>
        <xdr:cNvPr id="202" name="直線コネクタ 201"/>
        <xdr:cNvCxnSpPr/>
      </xdr:nvCxnSpPr>
      <xdr:spPr>
        <a:xfrm>
          <a:off x="2336800" y="14161302"/>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113580</xdr:rowOff>
    </xdr:from>
    <xdr:ext cx="762000" cy="259045"/>
    <xdr:sp macro="" textlink="">
      <xdr:nvSpPr>
        <xdr:cNvPr id="204" name="テキスト ボックス 203"/>
        <xdr:cNvSpPr txBox="1"/>
      </xdr:nvSpPr>
      <xdr:spPr>
        <a:xfrm>
          <a:off x="2844800" y="1382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102402</xdr:rowOff>
    </xdr:from>
    <xdr:to>
      <xdr:col>3</xdr:col>
      <xdr:colOff>279400</xdr:colOff>
      <xdr:row>82</xdr:row>
      <xdr:rowOff>107314</xdr:rowOff>
    </xdr:to>
    <xdr:cxnSp macro="">
      <xdr:nvCxnSpPr>
        <xdr:cNvPr id="205" name="直線コネクタ 204"/>
        <xdr:cNvCxnSpPr/>
      </xdr:nvCxnSpPr>
      <xdr:spPr>
        <a:xfrm flipV="1">
          <a:off x="1447800" y="14161302"/>
          <a:ext cx="889000" cy="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100815</xdr:rowOff>
    </xdr:from>
    <xdr:ext cx="762000" cy="259045"/>
    <xdr:sp macro="" textlink="">
      <xdr:nvSpPr>
        <xdr:cNvPr id="207" name="テキスト ボックス 206"/>
        <xdr:cNvSpPr txBox="1"/>
      </xdr:nvSpPr>
      <xdr:spPr>
        <a:xfrm>
          <a:off x="1955800" y="138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160678</xdr:rowOff>
    </xdr:from>
    <xdr:ext cx="762000" cy="259045"/>
    <xdr:sp macro="" textlink="">
      <xdr:nvSpPr>
        <xdr:cNvPr id="209" name="テキスト ボックス 208"/>
        <xdr:cNvSpPr txBox="1"/>
      </xdr:nvSpPr>
      <xdr:spPr>
        <a:xfrm>
          <a:off x="1066800" y="1387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86111</xdr:rowOff>
    </xdr:from>
    <xdr:to>
      <xdr:col>7</xdr:col>
      <xdr:colOff>203200</xdr:colOff>
      <xdr:row>83</xdr:row>
      <xdr:rowOff>16261</xdr:rowOff>
    </xdr:to>
    <xdr:sp macro="" textlink="">
      <xdr:nvSpPr>
        <xdr:cNvPr id="215" name="円/楕円 214"/>
        <xdr:cNvSpPr/>
      </xdr:nvSpPr>
      <xdr:spPr>
        <a:xfrm>
          <a:off x="4902200" y="1414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58188</xdr:rowOff>
    </xdr:from>
    <xdr:ext cx="762000" cy="259045"/>
    <xdr:sp macro="" textlink="">
      <xdr:nvSpPr>
        <xdr:cNvPr id="216" name="人件費・物件費等の状況該当値テキスト"/>
        <xdr:cNvSpPr txBox="1"/>
      </xdr:nvSpPr>
      <xdr:spPr>
        <a:xfrm>
          <a:off x="5041900" y="1411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196,508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77053</xdr:rowOff>
    </xdr:from>
    <xdr:to>
      <xdr:col>6</xdr:col>
      <xdr:colOff>50800</xdr:colOff>
      <xdr:row>83</xdr:row>
      <xdr:rowOff>7203</xdr:rowOff>
    </xdr:to>
    <xdr:sp macro="" textlink="">
      <xdr:nvSpPr>
        <xdr:cNvPr id="217" name="円/楕円 216"/>
        <xdr:cNvSpPr/>
      </xdr:nvSpPr>
      <xdr:spPr>
        <a:xfrm>
          <a:off x="4064000" y="141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163430</xdr:rowOff>
    </xdr:from>
    <xdr:ext cx="736600" cy="259045"/>
    <xdr:sp macro="" textlink="">
      <xdr:nvSpPr>
        <xdr:cNvPr id="218" name="テキスト ボックス 217"/>
        <xdr:cNvSpPr txBox="1"/>
      </xdr:nvSpPr>
      <xdr:spPr>
        <a:xfrm>
          <a:off x="3733800" y="1422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58992</xdr:rowOff>
    </xdr:from>
    <xdr:to>
      <xdr:col>4</xdr:col>
      <xdr:colOff>533400</xdr:colOff>
      <xdr:row>82</xdr:row>
      <xdr:rowOff>160592</xdr:rowOff>
    </xdr:to>
    <xdr:sp macro="" textlink="">
      <xdr:nvSpPr>
        <xdr:cNvPr id="219" name="円/楕円 218"/>
        <xdr:cNvSpPr/>
      </xdr:nvSpPr>
      <xdr:spPr>
        <a:xfrm>
          <a:off x="3175000" y="1411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145369</xdr:rowOff>
    </xdr:from>
    <xdr:ext cx="762000" cy="259045"/>
    <xdr:sp macro="" textlink="">
      <xdr:nvSpPr>
        <xdr:cNvPr id="220" name="テキスト ボックス 219"/>
        <xdr:cNvSpPr txBox="1"/>
      </xdr:nvSpPr>
      <xdr:spPr>
        <a:xfrm>
          <a:off x="2844800" y="1420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183,021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51602</xdr:rowOff>
    </xdr:from>
    <xdr:to>
      <xdr:col>3</xdr:col>
      <xdr:colOff>330200</xdr:colOff>
      <xdr:row>82</xdr:row>
      <xdr:rowOff>153202</xdr:rowOff>
    </xdr:to>
    <xdr:sp macro="" textlink="">
      <xdr:nvSpPr>
        <xdr:cNvPr id="221" name="円/楕円 220"/>
        <xdr:cNvSpPr/>
      </xdr:nvSpPr>
      <xdr:spPr>
        <a:xfrm>
          <a:off x="2286000" y="141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137979</xdr:rowOff>
    </xdr:from>
    <xdr:ext cx="762000" cy="259045"/>
    <xdr:sp macro="" textlink="">
      <xdr:nvSpPr>
        <xdr:cNvPr id="222" name="テキスト ボックス 221"/>
        <xdr:cNvSpPr txBox="1"/>
      </xdr:nvSpPr>
      <xdr:spPr>
        <a:xfrm>
          <a:off x="1955800" y="1419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179,346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56514</xdr:rowOff>
    </xdr:from>
    <xdr:to>
      <xdr:col>2</xdr:col>
      <xdr:colOff>127000</xdr:colOff>
      <xdr:row>82</xdr:row>
      <xdr:rowOff>158114</xdr:rowOff>
    </xdr:to>
    <xdr:sp macro="" textlink="">
      <xdr:nvSpPr>
        <xdr:cNvPr id="223" name="円/楕円 222"/>
        <xdr:cNvSpPr/>
      </xdr:nvSpPr>
      <xdr:spPr>
        <a:xfrm>
          <a:off x="1397000" y="1411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142891</xdr:rowOff>
    </xdr:from>
    <xdr:ext cx="762000" cy="259045"/>
    <xdr:sp macro="" textlink="">
      <xdr:nvSpPr>
        <xdr:cNvPr id="224" name="テキスト ボックス 223"/>
        <xdr:cNvSpPr txBox="1"/>
      </xdr:nvSpPr>
      <xdr:spPr>
        <a:xfrm>
          <a:off x="1066800" y="1420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全国平均よりも低く、類似団体内においては最も低い水準を保っている。</a:t>
          </a:r>
        </a:p>
        <a:p>
          <a:r>
            <a:rPr kumimoji="1" lang="ja-JP" altLang="en-US" sz="1300">
              <a:latin typeface="ＭＳ Ｐゴシック"/>
            </a:rPr>
            <a:t>　今後も地域の実情に合わせた給与水準の維持に努める。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13759</xdr:rowOff>
    </xdr:from>
    <xdr:to>
      <xdr:col>24</xdr:col>
      <xdr:colOff>558800</xdr:colOff>
      <xdr:row>88</xdr:row>
      <xdr:rowOff>100541</xdr:rowOff>
    </xdr:to>
    <xdr:cxnSp macro="">
      <xdr:nvCxnSpPr>
        <xdr:cNvPr id="257" name="直線コネクタ 256"/>
        <xdr:cNvCxnSpPr/>
      </xdr:nvCxnSpPr>
      <xdr:spPr>
        <a:xfrm flipV="1">
          <a:off x="17018000" y="13901209"/>
          <a:ext cx="0" cy="1286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72618</xdr:rowOff>
    </xdr:from>
    <xdr:ext cx="762000" cy="259045"/>
    <xdr:sp macro="" textlink="">
      <xdr:nvSpPr>
        <xdr:cNvPr id="258"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88</xdr:row>
      <xdr:rowOff>100541</xdr:rowOff>
    </xdr:from>
    <xdr:to>
      <xdr:col>24</xdr:col>
      <xdr:colOff>647700</xdr:colOff>
      <xdr:row>88</xdr:row>
      <xdr:rowOff>100541</xdr:rowOff>
    </xdr:to>
    <xdr:cxnSp macro="">
      <xdr:nvCxnSpPr>
        <xdr:cNvPr id="259" name="直線コネクタ 258"/>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100136</xdr:rowOff>
    </xdr:from>
    <xdr:ext cx="762000" cy="259045"/>
    <xdr:sp macro="" textlink="">
      <xdr:nvSpPr>
        <xdr:cNvPr id="260"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13759</xdr:rowOff>
    </xdr:from>
    <xdr:to>
      <xdr:col>24</xdr:col>
      <xdr:colOff>647700</xdr:colOff>
      <xdr:row>81</xdr:row>
      <xdr:rowOff>13759</xdr:rowOff>
    </xdr:to>
    <xdr:cxnSp macro="">
      <xdr:nvCxnSpPr>
        <xdr:cNvPr id="261" name="直線コネクタ 260"/>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93663</xdr:rowOff>
    </xdr:from>
    <xdr:to>
      <xdr:col>24</xdr:col>
      <xdr:colOff>558800</xdr:colOff>
      <xdr:row>82</xdr:row>
      <xdr:rowOff>113771</xdr:rowOff>
    </xdr:to>
    <xdr:cxnSp macro="">
      <xdr:nvCxnSpPr>
        <xdr:cNvPr id="262" name="直線コネクタ 261"/>
        <xdr:cNvCxnSpPr/>
      </xdr:nvCxnSpPr>
      <xdr:spPr>
        <a:xfrm>
          <a:off x="16179800" y="1415256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154640</xdr:rowOff>
    </xdr:from>
    <xdr:ext cx="762000" cy="259045"/>
    <xdr:sp macro="" textlink="">
      <xdr:nvSpPr>
        <xdr:cNvPr id="263" name="給与水準   （国との比較）平均値テキスト"/>
        <xdr:cNvSpPr txBox="1"/>
      </xdr:nvSpPr>
      <xdr:spPr>
        <a:xfrm>
          <a:off x="17106900" y="1455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64" name="フローチャート : 判断 263"/>
        <xdr:cNvSpPr/>
      </xdr:nvSpPr>
      <xdr:spPr>
        <a:xfrm>
          <a:off x="169672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93663</xdr:rowOff>
    </xdr:from>
    <xdr:to>
      <xdr:col>23</xdr:col>
      <xdr:colOff>406400</xdr:colOff>
      <xdr:row>82</xdr:row>
      <xdr:rowOff>113771</xdr:rowOff>
    </xdr:to>
    <xdr:cxnSp macro="">
      <xdr:nvCxnSpPr>
        <xdr:cNvPr id="265" name="直線コネクタ 264"/>
        <xdr:cNvCxnSpPr/>
      </xdr:nvCxnSpPr>
      <xdr:spPr>
        <a:xfrm flipV="1">
          <a:off x="15290800" y="141525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6" name="フローチャート : 判断 265"/>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7" name="テキスト ボックス 266"/>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113771</xdr:rowOff>
    </xdr:from>
    <xdr:to>
      <xdr:col>22</xdr:col>
      <xdr:colOff>203200</xdr:colOff>
      <xdr:row>87</xdr:row>
      <xdr:rowOff>111125</xdr:rowOff>
    </xdr:to>
    <xdr:cxnSp macro="">
      <xdr:nvCxnSpPr>
        <xdr:cNvPr id="268" name="直線コネクタ 267"/>
        <xdr:cNvCxnSpPr/>
      </xdr:nvCxnSpPr>
      <xdr:spPr>
        <a:xfrm flipV="1">
          <a:off x="14401800" y="14172671"/>
          <a:ext cx="889000" cy="85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9" name="フローチャート : 判断 268"/>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0" name="テキスト ボックス 269"/>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61384</xdr:rowOff>
    </xdr:from>
    <xdr:to>
      <xdr:col>21</xdr:col>
      <xdr:colOff>0</xdr:colOff>
      <xdr:row>87</xdr:row>
      <xdr:rowOff>111125</xdr:rowOff>
    </xdr:to>
    <xdr:cxnSp macro="">
      <xdr:nvCxnSpPr>
        <xdr:cNvPr id="271" name="直線コネクタ 270"/>
        <xdr:cNvCxnSpPr/>
      </xdr:nvCxnSpPr>
      <xdr:spPr>
        <a:xfrm>
          <a:off x="13512800" y="1480608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79375</xdr:rowOff>
    </xdr:from>
    <xdr:to>
      <xdr:col>21</xdr:col>
      <xdr:colOff>50800</xdr:colOff>
      <xdr:row>90</xdr:row>
      <xdr:rowOff>9525</xdr:rowOff>
    </xdr:to>
    <xdr:sp macro="" textlink="">
      <xdr:nvSpPr>
        <xdr:cNvPr id="272" name="フローチャート : 判断 271"/>
        <xdr:cNvSpPr/>
      </xdr:nvSpPr>
      <xdr:spPr>
        <a:xfrm>
          <a:off x="14351000" y="1533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165752</xdr:rowOff>
    </xdr:from>
    <xdr:ext cx="762000" cy="259045"/>
    <xdr:sp macro="" textlink="">
      <xdr:nvSpPr>
        <xdr:cNvPr id="273" name="テキスト ボックス 272"/>
        <xdr:cNvSpPr txBox="1"/>
      </xdr:nvSpPr>
      <xdr:spPr>
        <a:xfrm>
          <a:off x="14020800" y="1542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69321</xdr:rowOff>
    </xdr:from>
    <xdr:to>
      <xdr:col>19</xdr:col>
      <xdr:colOff>533400</xdr:colOff>
      <xdr:row>89</xdr:row>
      <xdr:rowOff>170921</xdr:rowOff>
    </xdr:to>
    <xdr:sp macro="" textlink="">
      <xdr:nvSpPr>
        <xdr:cNvPr id="274" name="フローチャート : 判断 273"/>
        <xdr:cNvSpPr/>
      </xdr:nvSpPr>
      <xdr:spPr>
        <a:xfrm>
          <a:off x="13462000" y="153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155698</xdr:rowOff>
    </xdr:from>
    <xdr:ext cx="762000" cy="259045"/>
    <xdr:sp macro="" textlink="">
      <xdr:nvSpPr>
        <xdr:cNvPr id="275" name="テキスト ボックス 274"/>
        <xdr:cNvSpPr txBox="1"/>
      </xdr:nvSpPr>
      <xdr:spPr>
        <a:xfrm>
          <a:off x="13131800" y="154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62971</xdr:rowOff>
    </xdr:from>
    <xdr:to>
      <xdr:col>24</xdr:col>
      <xdr:colOff>609600</xdr:colOff>
      <xdr:row>82</xdr:row>
      <xdr:rowOff>164571</xdr:rowOff>
    </xdr:to>
    <xdr:sp macro="" textlink="">
      <xdr:nvSpPr>
        <xdr:cNvPr id="281" name="円/楕円 280"/>
        <xdr:cNvSpPr/>
      </xdr:nvSpPr>
      <xdr:spPr>
        <a:xfrm>
          <a:off x="169672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79498</xdr:rowOff>
    </xdr:from>
    <xdr:ext cx="762000" cy="259045"/>
    <xdr:sp macro="" textlink="">
      <xdr:nvSpPr>
        <xdr:cNvPr id="282" name="給与水準   （国との比較）該当値テキスト"/>
        <xdr:cNvSpPr txBox="1"/>
      </xdr:nvSpPr>
      <xdr:spPr>
        <a:xfrm>
          <a:off x="17106900" y="139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42863</xdr:rowOff>
    </xdr:from>
    <xdr:to>
      <xdr:col>23</xdr:col>
      <xdr:colOff>457200</xdr:colOff>
      <xdr:row>82</xdr:row>
      <xdr:rowOff>144463</xdr:rowOff>
    </xdr:to>
    <xdr:sp macro="" textlink="">
      <xdr:nvSpPr>
        <xdr:cNvPr id="283" name="円/楕円 282"/>
        <xdr:cNvSpPr/>
      </xdr:nvSpPr>
      <xdr:spPr>
        <a:xfrm>
          <a:off x="161290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154640</xdr:rowOff>
    </xdr:from>
    <xdr:ext cx="736600" cy="259045"/>
    <xdr:sp macro="" textlink="">
      <xdr:nvSpPr>
        <xdr:cNvPr id="284" name="テキスト ボックス 283"/>
        <xdr:cNvSpPr txBox="1"/>
      </xdr:nvSpPr>
      <xdr:spPr>
        <a:xfrm>
          <a:off x="15798800" y="1387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62971</xdr:rowOff>
    </xdr:from>
    <xdr:to>
      <xdr:col>22</xdr:col>
      <xdr:colOff>254000</xdr:colOff>
      <xdr:row>82</xdr:row>
      <xdr:rowOff>164571</xdr:rowOff>
    </xdr:to>
    <xdr:sp macro="" textlink="">
      <xdr:nvSpPr>
        <xdr:cNvPr id="285" name="円/楕円 284"/>
        <xdr:cNvSpPr/>
      </xdr:nvSpPr>
      <xdr:spPr>
        <a:xfrm>
          <a:off x="152400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3298</xdr:rowOff>
    </xdr:from>
    <xdr:ext cx="762000" cy="259045"/>
    <xdr:sp macro="" textlink="">
      <xdr:nvSpPr>
        <xdr:cNvPr id="286" name="テキスト ボックス 285"/>
        <xdr:cNvSpPr txBox="1"/>
      </xdr:nvSpPr>
      <xdr:spPr>
        <a:xfrm>
          <a:off x="14909800" y="138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60325</xdr:rowOff>
    </xdr:from>
    <xdr:to>
      <xdr:col>21</xdr:col>
      <xdr:colOff>50800</xdr:colOff>
      <xdr:row>87</xdr:row>
      <xdr:rowOff>161925</xdr:rowOff>
    </xdr:to>
    <xdr:sp macro="" textlink="">
      <xdr:nvSpPr>
        <xdr:cNvPr id="287" name="円/楕円 286"/>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652</xdr:rowOff>
    </xdr:from>
    <xdr:ext cx="762000" cy="259045"/>
    <xdr:sp macro="" textlink="">
      <xdr:nvSpPr>
        <xdr:cNvPr id="288" name="テキスト ボックス 287"/>
        <xdr:cNvSpPr txBox="1"/>
      </xdr:nvSpPr>
      <xdr:spPr>
        <a:xfrm>
          <a:off x="14020800" y="147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10584</xdr:rowOff>
    </xdr:from>
    <xdr:to>
      <xdr:col>19</xdr:col>
      <xdr:colOff>533400</xdr:colOff>
      <xdr:row>86</xdr:row>
      <xdr:rowOff>112184</xdr:rowOff>
    </xdr:to>
    <xdr:sp macro="" textlink="">
      <xdr:nvSpPr>
        <xdr:cNvPr id="289" name="円/楕円 288"/>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122361</xdr:rowOff>
    </xdr:from>
    <xdr:ext cx="762000" cy="259045"/>
    <xdr:sp macro="" textlink="">
      <xdr:nvSpPr>
        <xdr:cNvPr id="290" name="テキスト ボックス 289"/>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年の合併以来、新規職員の採用を抑制し職員の削減を図ってきたが、団塊世代の大量退職に合わせて、職員採用を前倒しで採用するなど、一時的に職員数が増加した。今後は、平成</a:t>
          </a:r>
          <a:r>
            <a:rPr kumimoji="1" lang="en-US" altLang="ja-JP" sz="1300">
              <a:latin typeface="ＭＳ Ｐゴシック"/>
            </a:rPr>
            <a:t>25</a:t>
          </a:r>
          <a:r>
            <a:rPr kumimoji="1" lang="ja-JP" altLang="en-US" sz="1300">
              <a:latin typeface="ＭＳ Ｐゴシック"/>
            </a:rPr>
            <a:t>年度に策定した職員適正化計画に基づき定員の適正化に努めていく。</a:t>
          </a:r>
        </a:p>
        <a:p>
          <a:r>
            <a:rPr kumimoji="1" lang="ja-JP" altLang="en-US" sz="1300">
              <a:latin typeface="ＭＳ Ｐゴシック"/>
            </a:rPr>
            <a:t>　しかし町の面積が広く、今までの事務事業を継続するためにはある程度の職員数の確保が必要となっている。</a:t>
          </a: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20" name="直線コネクタ 319"/>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21"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22" name="直線コネクタ 321"/>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23"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4" name="直線コネクタ 323"/>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104902</xdr:rowOff>
    </xdr:from>
    <xdr:to>
      <xdr:col>24</xdr:col>
      <xdr:colOff>558800</xdr:colOff>
      <xdr:row>61</xdr:row>
      <xdr:rowOff>110532</xdr:rowOff>
    </xdr:to>
    <xdr:cxnSp macro="">
      <xdr:nvCxnSpPr>
        <xdr:cNvPr id="325" name="直線コネクタ 324"/>
        <xdr:cNvCxnSpPr/>
      </xdr:nvCxnSpPr>
      <xdr:spPr>
        <a:xfrm>
          <a:off x="16179800" y="10563352"/>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6"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7" name="フローチャート : 判断 326"/>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104902</xdr:rowOff>
    </xdr:from>
    <xdr:to>
      <xdr:col>23</xdr:col>
      <xdr:colOff>406400</xdr:colOff>
      <xdr:row>61</xdr:row>
      <xdr:rowOff>111337</xdr:rowOff>
    </xdr:to>
    <xdr:cxnSp macro="">
      <xdr:nvCxnSpPr>
        <xdr:cNvPr id="328" name="直線コネクタ 327"/>
        <xdr:cNvCxnSpPr/>
      </xdr:nvCxnSpPr>
      <xdr:spPr>
        <a:xfrm flipV="1">
          <a:off x="15290800" y="10563352"/>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9" name="フローチャート : 判断 328"/>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9838</xdr:rowOff>
    </xdr:from>
    <xdr:ext cx="736600" cy="259045"/>
    <xdr:sp macro="" textlink="">
      <xdr:nvSpPr>
        <xdr:cNvPr id="330" name="テキスト ボックス 329"/>
        <xdr:cNvSpPr txBox="1"/>
      </xdr:nvSpPr>
      <xdr:spPr>
        <a:xfrm>
          <a:off x="15798800" y="1012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77555</xdr:rowOff>
    </xdr:from>
    <xdr:to>
      <xdr:col>22</xdr:col>
      <xdr:colOff>203200</xdr:colOff>
      <xdr:row>61</xdr:row>
      <xdr:rowOff>111337</xdr:rowOff>
    </xdr:to>
    <xdr:cxnSp macro="">
      <xdr:nvCxnSpPr>
        <xdr:cNvPr id="331" name="直線コネクタ 330"/>
        <xdr:cNvCxnSpPr/>
      </xdr:nvCxnSpPr>
      <xdr:spPr>
        <a:xfrm>
          <a:off x="14401800" y="1053600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32" name="フローチャート : 判断 331"/>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33" name="テキスト ボックス 332"/>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62272</xdr:rowOff>
    </xdr:from>
    <xdr:to>
      <xdr:col>21</xdr:col>
      <xdr:colOff>0</xdr:colOff>
      <xdr:row>61</xdr:row>
      <xdr:rowOff>77555</xdr:rowOff>
    </xdr:to>
    <xdr:cxnSp macro="">
      <xdr:nvCxnSpPr>
        <xdr:cNvPr id="334" name="直線コネクタ 333"/>
        <xdr:cNvCxnSpPr/>
      </xdr:nvCxnSpPr>
      <xdr:spPr>
        <a:xfrm>
          <a:off x="13512800" y="1052072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35" name="フローチャート : 判断 334"/>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6" name="テキスト ボックス 335"/>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7" name="フローチャート : 判断 336"/>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132224</xdr:rowOff>
    </xdr:from>
    <xdr:ext cx="762000" cy="259045"/>
    <xdr:sp macro="" textlink="">
      <xdr:nvSpPr>
        <xdr:cNvPr id="338" name="テキスト ボックス 337"/>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59732</xdr:rowOff>
    </xdr:from>
    <xdr:to>
      <xdr:col>24</xdr:col>
      <xdr:colOff>609600</xdr:colOff>
      <xdr:row>61</xdr:row>
      <xdr:rowOff>161332</xdr:rowOff>
    </xdr:to>
    <xdr:sp macro="" textlink="">
      <xdr:nvSpPr>
        <xdr:cNvPr id="344" name="円/楕円 343"/>
        <xdr:cNvSpPr/>
      </xdr:nvSpPr>
      <xdr:spPr>
        <a:xfrm>
          <a:off x="16967200" y="105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31809</xdr:rowOff>
    </xdr:from>
    <xdr:ext cx="762000" cy="259045"/>
    <xdr:sp macro="" textlink="">
      <xdr:nvSpPr>
        <xdr:cNvPr id="345" name="定員管理の状況該当値テキスト"/>
        <xdr:cNvSpPr txBox="1"/>
      </xdr:nvSpPr>
      <xdr:spPr>
        <a:xfrm>
          <a:off x="17106900" y="1049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54102</xdr:rowOff>
    </xdr:from>
    <xdr:to>
      <xdr:col>23</xdr:col>
      <xdr:colOff>457200</xdr:colOff>
      <xdr:row>61</xdr:row>
      <xdr:rowOff>155702</xdr:rowOff>
    </xdr:to>
    <xdr:sp macro="" textlink="">
      <xdr:nvSpPr>
        <xdr:cNvPr id="346" name="円/楕円 345"/>
        <xdr:cNvSpPr/>
      </xdr:nvSpPr>
      <xdr:spPr>
        <a:xfrm>
          <a:off x="16129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47" name="テキスト ボックス 346"/>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60537</xdr:rowOff>
    </xdr:from>
    <xdr:to>
      <xdr:col>22</xdr:col>
      <xdr:colOff>254000</xdr:colOff>
      <xdr:row>61</xdr:row>
      <xdr:rowOff>162137</xdr:rowOff>
    </xdr:to>
    <xdr:sp macro="" textlink="">
      <xdr:nvSpPr>
        <xdr:cNvPr id="348" name="円/楕円 347"/>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146914</xdr:rowOff>
    </xdr:from>
    <xdr:ext cx="762000" cy="259045"/>
    <xdr:sp macro="" textlink="">
      <xdr:nvSpPr>
        <xdr:cNvPr id="349" name="テキスト ボックス 348"/>
        <xdr:cNvSpPr txBox="1"/>
      </xdr:nvSpPr>
      <xdr:spPr>
        <a:xfrm>
          <a:off x="14909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26755</xdr:rowOff>
    </xdr:from>
    <xdr:to>
      <xdr:col>21</xdr:col>
      <xdr:colOff>50800</xdr:colOff>
      <xdr:row>61</xdr:row>
      <xdr:rowOff>128355</xdr:rowOff>
    </xdr:to>
    <xdr:sp macro="" textlink="">
      <xdr:nvSpPr>
        <xdr:cNvPr id="350" name="円/楕円 349"/>
        <xdr:cNvSpPr/>
      </xdr:nvSpPr>
      <xdr:spPr>
        <a:xfrm>
          <a:off x="14351000" y="104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113132</xdr:rowOff>
    </xdr:from>
    <xdr:ext cx="762000" cy="259045"/>
    <xdr:sp macro="" textlink="">
      <xdr:nvSpPr>
        <xdr:cNvPr id="351" name="テキスト ボックス 350"/>
        <xdr:cNvSpPr txBox="1"/>
      </xdr:nvSpPr>
      <xdr:spPr>
        <a:xfrm>
          <a:off x="14020800" y="105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11472</xdr:rowOff>
    </xdr:from>
    <xdr:to>
      <xdr:col>19</xdr:col>
      <xdr:colOff>533400</xdr:colOff>
      <xdr:row>61</xdr:row>
      <xdr:rowOff>113072</xdr:rowOff>
    </xdr:to>
    <xdr:sp macro="" textlink="">
      <xdr:nvSpPr>
        <xdr:cNvPr id="352" name="円/楕円 351"/>
        <xdr:cNvSpPr/>
      </xdr:nvSpPr>
      <xdr:spPr>
        <a:xfrm>
          <a:off x="13462000" y="104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97849</xdr:rowOff>
    </xdr:from>
    <xdr:ext cx="762000" cy="259045"/>
    <xdr:sp macro="" textlink="">
      <xdr:nvSpPr>
        <xdr:cNvPr id="353" name="テキスト ボックス 352"/>
        <xdr:cNvSpPr txBox="1"/>
      </xdr:nvSpPr>
      <xdr:spPr>
        <a:xfrm>
          <a:off x="13131800" y="1055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起債額は増加してきているが、交付税算入率の高い合併特例債を活用しているので、比率は年々改善してきており、平成</a:t>
          </a:r>
          <a:r>
            <a:rPr kumimoji="1" lang="en-US" altLang="ja-JP" sz="1300">
              <a:latin typeface="ＭＳ Ｐゴシック"/>
            </a:rPr>
            <a:t>27</a:t>
          </a:r>
          <a:r>
            <a:rPr kumimoji="1" lang="ja-JP" altLang="en-US" sz="1300">
              <a:latin typeface="ＭＳ Ｐゴシック"/>
            </a:rPr>
            <a:t>年度は類似団体平均を上回った。</a:t>
          </a:r>
          <a:endParaRPr kumimoji="1" lang="en-US" altLang="ja-JP" sz="1300">
            <a:latin typeface="ＭＳ Ｐゴシック"/>
          </a:endParaRPr>
        </a:p>
        <a:p>
          <a:r>
            <a:rPr kumimoji="1" lang="ja-JP" altLang="en-US" sz="1300">
              <a:latin typeface="ＭＳ Ｐゴシック"/>
            </a:rPr>
            <a:t>　今後とも合併特例債などの有利な起債の活用に努めるとともに、発行期限である平成</a:t>
          </a:r>
          <a:r>
            <a:rPr kumimoji="1" lang="en-US" altLang="ja-JP" sz="1300">
              <a:latin typeface="ＭＳ Ｐゴシック"/>
            </a:rPr>
            <a:t>32</a:t>
          </a:r>
          <a:r>
            <a:rPr kumimoji="1" lang="ja-JP" altLang="en-US" sz="1300">
              <a:latin typeface="ＭＳ Ｐゴシック"/>
            </a:rPr>
            <a:t>年度を見据えた財政運営に努める。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0" name="直線コネクタ 36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1" name="テキスト ボックス 37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2" name="直線コネクタ 37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3" name="テキスト ボックス 37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4" name="直線コネクタ 37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5" name="テキスト ボックス 37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6" name="直線コネクタ 37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7" name="テキスト ボックス 37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8" name="直線コネクタ 37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9" name="テキスト ボックス 37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0" name="直線コネクタ 37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1" name="テキスト ボックス 38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5" name="直線コネクタ 384"/>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6"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7" name="直線コネクタ 386"/>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8"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9" name="直線コネクタ 388"/>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126093</xdr:rowOff>
    </xdr:from>
    <xdr:to>
      <xdr:col>24</xdr:col>
      <xdr:colOff>558800</xdr:colOff>
      <xdr:row>40</xdr:row>
      <xdr:rowOff>81038</xdr:rowOff>
    </xdr:to>
    <xdr:cxnSp macro="">
      <xdr:nvCxnSpPr>
        <xdr:cNvPr id="390" name="直線コネクタ 389"/>
        <xdr:cNvCxnSpPr/>
      </xdr:nvCxnSpPr>
      <xdr:spPr>
        <a:xfrm flipV="1">
          <a:off x="16179800" y="6812643"/>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91"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92" name="フローチャート : 判断 391"/>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81038</xdr:rowOff>
    </xdr:from>
    <xdr:to>
      <xdr:col>23</xdr:col>
      <xdr:colOff>406400</xdr:colOff>
      <xdr:row>41</xdr:row>
      <xdr:rowOff>70455</xdr:rowOff>
    </xdr:to>
    <xdr:cxnSp macro="">
      <xdr:nvCxnSpPr>
        <xdr:cNvPr id="393" name="直線コネクタ 392"/>
        <xdr:cNvCxnSpPr/>
      </xdr:nvCxnSpPr>
      <xdr:spPr>
        <a:xfrm flipV="1">
          <a:off x="15290800" y="69390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94" name="フローチャート : 判断 393"/>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129618</xdr:rowOff>
    </xdr:from>
    <xdr:ext cx="736600" cy="259045"/>
    <xdr:sp macro="" textlink="">
      <xdr:nvSpPr>
        <xdr:cNvPr id="395" name="テキスト ボックス 394"/>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70455</xdr:rowOff>
    </xdr:from>
    <xdr:to>
      <xdr:col>22</xdr:col>
      <xdr:colOff>203200</xdr:colOff>
      <xdr:row>42</xdr:row>
      <xdr:rowOff>2419</xdr:rowOff>
    </xdr:to>
    <xdr:cxnSp macro="">
      <xdr:nvCxnSpPr>
        <xdr:cNvPr id="396" name="直線コネクタ 395"/>
        <xdr:cNvCxnSpPr/>
      </xdr:nvCxnSpPr>
      <xdr:spPr>
        <a:xfrm flipV="1">
          <a:off x="14401800" y="709990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7" name="フローチャート : 判断 396"/>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398" name="テキスト ボックス 397"/>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2419</xdr:rowOff>
    </xdr:from>
    <xdr:to>
      <xdr:col>21</xdr:col>
      <xdr:colOff>0</xdr:colOff>
      <xdr:row>42</xdr:row>
      <xdr:rowOff>128815</xdr:rowOff>
    </xdr:to>
    <xdr:cxnSp macro="">
      <xdr:nvCxnSpPr>
        <xdr:cNvPr id="399" name="直線コネクタ 398"/>
        <xdr:cNvCxnSpPr/>
      </xdr:nvCxnSpPr>
      <xdr:spPr>
        <a:xfrm flipV="1">
          <a:off x="13512800" y="72033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400" name="フローチャート : 判断 399"/>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401" name="テキスト ボックス 400"/>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402" name="フローチャート : 判断 401"/>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403" name="テキスト ボックス 402"/>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409" name="円/楕円 408"/>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91820</xdr:rowOff>
    </xdr:from>
    <xdr:ext cx="762000" cy="259045"/>
    <xdr:sp macro="" textlink="">
      <xdr:nvSpPr>
        <xdr:cNvPr id="410"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30238</xdr:rowOff>
    </xdr:from>
    <xdr:to>
      <xdr:col>23</xdr:col>
      <xdr:colOff>457200</xdr:colOff>
      <xdr:row>40</xdr:row>
      <xdr:rowOff>131838</xdr:rowOff>
    </xdr:to>
    <xdr:sp macro="" textlink="">
      <xdr:nvSpPr>
        <xdr:cNvPr id="411" name="円/楕円 410"/>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116615</xdr:rowOff>
    </xdr:from>
    <xdr:ext cx="736600" cy="259045"/>
    <xdr:sp macro="" textlink="">
      <xdr:nvSpPr>
        <xdr:cNvPr id="412" name="テキスト ボックス 411"/>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19655</xdr:rowOff>
    </xdr:from>
    <xdr:to>
      <xdr:col>22</xdr:col>
      <xdr:colOff>254000</xdr:colOff>
      <xdr:row>41</xdr:row>
      <xdr:rowOff>121255</xdr:rowOff>
    </xdr:to>
    <xdr:sp macro="" textlink="">
      <xdr:nvSpPr>
        <xdr:cNvPr id="413" name="円/楕円 412"/>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414" name="テキスト ボックス 413"/>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123069</xdr:rowOff>
    </xdr:from>
    <xdr:to>
      <xdr:col>21</xdr:col>
      <xdr:colOff>50800</xdr:colOff>
      <xdr:row>42</xdr:row>
      <xdr:rowOff>53219</xdr:rowOff>
    </xdr:to>
    <xdr:sp macro="" textlink="">
      <xdr:nvSpPr>
        <xdr:cNvPr id="415" name="円/楕円 414"/>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37996</xdr:rowOff>
    </xdr:from>
    <xdr:ext cx="762000" cy="259045"/>
    <xdr:sp macro="" textlink="">
      <xdr:nvSpPr>
        <xdr:cNvPr id="416" name="テキスト ボックス 415"/>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78015</xdr:rowOff>
    </xdr:from>
    <xdr:to>
      <xdr:col>19</xdr:col>
      <xdr:colOff>533400</xdr:colOff>
      <xdr:row>43</xdr:row>
      <xdr:rowOff>8165</xdr:rowOff>
    </xdr:to>
    <xdr:sp macro="" textlink="">
      <xdr:nvSpPr>
        <xdr:cNvPr id="417" name="円/楕円 416"/>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164392</xdr:rowOff>
    </xdr:from>
    <xdr:ext cx="762000" cy="259045"/>
    <xdr:sp macro="" textlink="">
      <xdr:nvSpPr>
        <xdr:cNvPr id="418" name="テキスト ボックス 417"/>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6.9</a:t>
          </a:r>
          <a:r>
            <a:rPr kumimoji="1" lang="ja-JP" altLang="en-US" sz="1300">
              <a:latin typeface="ＭＳ Ｐゴシック"/>
            </a:rPr>
            <a:t>ポイント改善しているが、依然としてる類似団体平均を上回っている。平成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まで教育施設の整備により起債額が増加するが、交付税算入率の高い合併特例債を活用するので、比率の大幅な増加にはならないと考えている。</a:t>
          </a:r>
          <a:endParaRPr kumimoji="1" lang="en-US" altLang="ja-JP" sz="1300">
            <a:latin typeface="ＭＳ Ｐゴシック"/>
          </a:endParaRPr>
        </a:p>
        <a:p>
          <a:r>
            <a:rPr kumimoji="1" lang="ja-JP" altLang="en-US" sz="1300">
              <a:latin typeface="ＭＳ Ｐゴシック"/>
            </a:rPr>
            <a:t>　今後もインフラの長寿命化や公共施設等総合管理計画に基づく事業など、起債するにあたっては、交付税算入率の高い起債を選択するなど、適正な財政運営に努める。</a:t>
          </a: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9" name="直線コネクタ 448"/>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50"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51" name="直線コネクタ 450"/>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56303</xdr:rowOff>
    </xdr:from>
    <xdr:to>
      <xdr:col>24</xdr:col>
      <xdr:colOff>558800</xdr:colOff>
      <xdr:row>15</xdr:row>
      <xdr:rowOff>135588</xdr:rowOff>
    </xdr:to>
    <xdr:cxnSp macro="">
      <xdr:nvCxnSpPr>
        <xdr:cNvPr id="454" name="直線コネクタ 453"/>
        <xdr:cNvCxnSpPr/>
      </xdr:nvCxnSpPr>
      <xdr:spPr>
        <a:xfrm flipV="1">
          <a:off x="16179800" y="2628053"/>
          <a:ext cx="8382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5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6" name="フローチャート : 判断 45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119501</xdr:rowOff>
    </xdr:from>
    <xdr:to>
      <xdr:col>23</xdr:col>
      <xdr:colOff>406400</xdr:colOff>
      <xdr:row>15</xdr:row>
      <xdr:rowOff>135588</xdr:rowOff>
    </xdr:to>
    <xdr:cxnSp macro="">
      <xdr:nvCxnSpPr>
        <xdr:cNvPr id="457" name="直線コネクタ 456"/>
        <xdr:cNvCxnSpPr/>
      </xdr:nvCxnSpPr>
      <xdr:spPr>
        <a:xfrm>
          <a:off x="15290800" y="269125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8" name="フローチャート : 判断 45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9" name="テキスト ボックス 45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119501</xdr:rowOff>
    </xdr:from>
    <xdr:to>
      <xdr:col>22</xdr:col>
      <xdr:colOff>203200</xdr:colOff>
      <xdr:row>16</xdr:row>
      <xdr:rowOff>41124</xdr:rowOff>
    </xdr:to>
    <xdr:cxnSp macro="">
      <xdr:nvCxnSpPr>
        <xdr:cNvPr id="460" name="直線コネクタ 459"/>
        <xdr:cNvCxnSpPr/>
      </xdr:nvCxnSpPr>
      <xdr:spPr>
        <a:xfrm flipV="1">
          <a:off x="14401800" y="269125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141333</xdr:rowOff>
    </xdr:from>
    <xdr:to>
      <xdr:col>22</xdr:col>
      <xdr:colOff>254000</xdr:colOff>
      <xdr:row>15</xdr:row>
      <xdr:rowOff>71483</xdr:rowOff>
    </xdr:to>
    <xdr:sp macro="" textlink="">
      <xdr:nvSpPr>
        <xdr:cNvPr id="461" name="フローチャート : 判断 460"/>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62" name="テキスト ボックス 461"/>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41124</xdr:rowOff>
    </xdr:from>
    <xdr:to>
      <xdr:col>21</xdr:col>
      <xdr:colOff>0</xdr:colOff>
      <xdr:row>17</xdr:row>
      <xdr:rowOff>17901</xdr:rowOff>
    </xdr:to>
    <xdr:cxnSp macro="">
      <xdr:nvCxnSpPr>
        <xdr:cNvPr id="463" name="直線コネクタ 462"/>
        <xdr:cNvCxnSpPr/>
      </xdr:nvCxnSpPr>
      <xdr:spPr>
        <a:xfrm flipV="1">
          <a:off x="13512800" y="2784324"/>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84788</xdr:rowOff>
    </xdr:from>
    <xdr:to>
      <xdr:col>21</xdr:col>
      <xdr:colOff>50800</xdr:colOff>
      <xdr:row>16</xdr:row>
      <xdr:rowOff>14938</xdr:rowOff>
    </xdr:to>
    <xdr:sp macro="" textlink="">
      <xdr:nvSpPr>
        <xdr:cNvPr id="464" name="フローチャート : 判断 463"/>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25115</xdr:rowOff>
    </xdr:from>
    <xdr:ext cx="762000" cy="259045"/>
    <xdr:sp macro="" textlink="">
      <xdr:nvSpPr>
        <xdr:cNvPr id="465" name="テキスト ボックス 464"/>
        <xdr:cNvSpPr txBox="1"/>
      </xdr:nvSpPr>
      <xdr:spPr>
        <a:xfrm>
          <a:off x="14020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66" name="フローチャート : 判断 465"/>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67" name="テキスト ボックス 466"/>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5503</xdr:rowOff>
    </xdr:from>
    <xdr:to>
      <xdr:col>24</xdr:col>
      <xdr:colOff>609600</xdr:colOff>
      <xdr:row>15</xdr:row>
      <xdr:rowOff>107103</xdr:rowOff>
    </xdr:to>
    <xdr:sp macro="" textlink="">
      <xdr:nvSpPr>
        <xdr:cNvPr id="473" name="円/楕円 472"/>
        <xdr:cNvSpPr/>
      </xdr:nvSpPr>
      <xdr:spPr>
        <a:xfrm>
          <a:off x="169672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149030</xdr:rowOff>
    </xdr:from>
    <xdr:ext cx="762000" cy="259045"/>
    <xdr:sp macro="" textlink="">
      <xdr:nvSpPr>
        <xdr:cNvPr id="474" name="将来負担の状況該当値テキスト"/>
        <xdr:cNvSpPr txBox="1"/>
      </xdr:nvSpPr>
      <xdr:spPr>
        <a:xfrm>
          <a:off x="17106900" y="254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84788</xdr:rowOff>
    </xdr:from>
    <xdr:to>
      <xdr:col>23</xdr:col>
      <xdr:colOff>457200</xdr:colOff>
      <xdr:row>16</xdr:row>
      <xdr:rowOff>14938</xdr:rowOff>
    </xdr:to>
    <xdr:sp macro="" textlink="">
      <xdr:nvSpPr>
        <xdr:cNvPr id="475" name="円/楕円 474"/>
        <xdr:cNvSpPr/>
      </xdr:nvSpPr>
      <xdr:spPr>
        <a:xfrm>
          <a:off x="16129000" y="26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171165</xdr:rowOff>
    </xdr:from>
    <xdr:ext cx="736600" cy="259045"/>
    <xdr:sp macro="" textlink="">
      <xdr:nvSpPr>
        <xdr:cNvPr id="476" name="テキスト ボックス 475"/>
        <xdr:cNvSpPr txBox="1"/>
      </xdr:nvSpPr>
      <xdr:spPr>
        <a:xfrm>
          <a:off x="15798800" y="274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68701</xdr:rowOff>
    </xdr:from>
    <xdr:to>
      <xdr:col>22</xdr:col>
      <xdr:colOff>254000</xdr:colOff>
      <xdr:row>15</xdr:row>
      <xdr:rowOff>170301</xdr:rowOff>
    </xdr:to>
    <xdr:sp macro="" textlink="">
      <xdr:nvSpPr>
        <xdr:cNvPr id="477" name="円/楕円 476"/>
        <xdr:cNvSpPr/>
      </xdr:nvSpPr>
      <xdr:spPr>
        <a:xfrm>
          <a:off x="15240000" y="2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155078</xdr:rowOff>
    </xdr:from>
    <xdr:ext cx="762000" cy="259045"/>
    <xdr:sp macro="" textlink="">
      <xdr:nvSpPr>
        <xdr:cNvPr id="478" name="テキスト ボックス 477"/>
        <xdr:cNvSpPr txBox="1"/>
      </xdr:nvSpPr>
      <xdr:spPr>
        <a:xfrm>
          <a:off x="14909800" y="272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161774</xdr:rowOff>
    </xdr:from>
    <xdr:to>
      <xdr:col>21</xdr:col>
      <xdr:colOff>50800</xdr:colOff>
      <xdr:row>16</xdr:row>
      <xdr:rowOff>91924</xdr:rowOff>
    </xdr:to>
    <xdr:sp macro="" textlink="">
      <xdr:nvSpPr>
        <xdr:cNvPr id="479" name="円/楕円 478"/>
        <xdr:cNvSpPr/>
      </xdr:nvSpPr>
      <xdr:spPr>
        <a:xfrm>
          <a:off x="143510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76701</xdr:rowOff>
    </xdr:from>
    <xdr:ext cx="762000" cy="259045"/>
    <xdr:sp macro="" textlink="">
      <xdr:nvSpPr>
        <xdr:cNvPr id="480" name="テキスト ボックス 479"/>
        <xdr:cNvSpPr txBox="1"/>
      </xdr:nvSpPr>
      <xdr:spPr>
        <a:xfrm>
          <a:off x="14020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81" name="円/楕円 480"/>
        <xdr:cNvSpPr/>
      </xdr:nvSpPr>
      <xdr:spPr>
        <a:xfrm>
          <a:off x="13462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53478</xdr:rowOff>
    </xdr:from>
    <xdr:ext cx="762000" cy="259045"/>
    <xdr:sp macro="" textlink="">
      <xdr:nvSpPr>
        <xdr:cNvPr id="482" name="テキスト ボックス 481"/>
        <xdr:cNvSpPr txBox="1"/>
      </xdr:nvSpPr>
      <xdr:spPr>
        <a:xfrm>
          <a:off x="13131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12,471
12,372
171.26
7,494,939
7,017,040
463,540
4,451,638
6,969,661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a:t>
          </a:r>
          <a:r>
            <a:rPr kumimoji="1" lang="en-US" altLang="ja-JP" sz="1300">
              <a:latin typeface="ＭＳ Ｐゴシック"/>
            </a:rPr>
            <a:t>2.2</a:t>
          </a:r>
          <a:r>
            <a:rPr kumimoji="1" lang="ja-JP" altLang="en-US" sz="1300">
              <a:latin typeface="ＭＳ Ｐゴシック"/>
            </a:rPr>
            <a:t>ポイント減少したが、依然として、類似団体平均・全国平均・埼玉県平均の全ての平均より数値が高くなっている。職員数については合併後減少していたが、平成</a:t>
          </a:r>
          <a:r>
            <a:rPr kumimoji="1" lang="en-US" altLang="ja-JP" sz="1300">
              <a:latin typeface="ＭＳ Ｐゴシック"/>
            </a:rPr>
            <a:t>26</a:t>
          </a:r>
          <a:r>
            <a:rPr kumimoji="1" lang="ja-JP" altLang="en-US" sz="1300">
              <a:latin typeface="ＭＳ Ｐゴシック"/>
            </a:rPr>
            <a:t>年度には</a:t>
          </a:r>
          <a:r>
            <a:rPr kumimoji="1" lang="en-US" altLang="ja-JP" sz="1300">
              <a:latin typeface="ＭＳ Ｐゴシック"/>
            </a:rPr>
            <a:t>13</a:t>
          </a:r>
          <a:r>
            <a:rPr kumimoji="1" lang="ja-JP" altLang="en-US" sz="1300">
              <a:latin typeface="ＭＳ Ｐゴシック"/>
            </a:rPr>
            <a:t>名の職員の退職に伴い、前倒しで職員を採用しているため、一時</a:t>
          </a:r>
          <a:r>
            <a:rPr kumimoji="1" lang="en-US" altLang="ja-JP" sz="1300">
              <a:latin typeface="ＭＳ Ｐゴシック"/>
            </a:rPr>
            <a:t>4</a:t>
          </a:r>
          <a:r>
            <a:rPr kumimoji="1" lang="ja-JP" altLang="en-US" sz="1300">
              <a:latin typeface="ＭＳ Ｐゴシック"/>
            </a:rPr>
            <a:t>名増加している。　</a:t>
          </a:r>
          <a:endParaRPr kumimoji="1" lang="en-US" altLang="ja-JP" sz="1300">
            <a:latin typeface="ＭＳ Ｐゴシック"/>
          </a:endParaRPr>
        </a:p>
        <a:p>
          <a:r>
            <a:rPr kumimoji="1" lang="ja-JP" altLang="en-US" sz="1300">
              <a:latin typeface="ＭＳ Ｐゴシック"/>
            </a:rPr>
            <a:t>　今後は、職員適正化計画に基づき、適正な人員配置を行い人件費の抑制に努める。　　</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38</xdr:row>
      <xdr:rowOff>35560</xdr:rowOff>
    </xdr:to>
    <xdr:cxnSp macro="">
      <xdr:nvCxnSpPr>
        <xdr:cNvPr id="66" name="直線コネクタ 65"/>
        <xdr:cNvCxnSpPr/>
      </xdr:nvCxnSpPr>
      <xdr:spPr>
        <a:xfrm flipV="1">
          <a:off x="3987800" y="64211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35560</xdr:rowOff>
    </xdr:to>
    <xdr:cxnSp macro="">
      <xdr:nvCxnSpPr>
        <xdr:cNvPr id="69" name="直線コネクタ 68"/>
        <xdr:cNvCxnSpPr/>
      </xdr:nvCxnSpPr>
      <xdr:spPr>
        <a:xfrm>
          <a:off x="3098800" y="6459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50800</xdr:rowOff>
    </xdr:to>
    <xdr:cxnSp macro="">
      <xdr:nvCxnSpPr>
        <xdr:cNvPr id="72" name="直線コネクタ 71"/>
        <xdr:cNvCxnSpPr/>
      </xdr:nvCxnSpPr>
      <xdr:spPr>
        <a:xfrm flipV="1">
          <a:off x="2209800" y="645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168910</xdr:rowOff>
    </xdr:from>
    <xdr:to>
      <xdr:col>3</xdr:col>
      <xdr:colOff>142875</xdr:colOff>
      <xdr:row>38</xdr:row>
      <xdr:rowOff>50800</xdr:rowOff>
    </xdr:to>
    <xdr:cxnSp macro="">
      <xdr:nvCxnSpPr>
        <xdr:cNvPr id="75" name="直線コネクタ 74"/>
        <xdr:cNvCxnSpPr/>
      </xdr:nvCxnSpPr>
      <xdr:spPr>
        <a:xfrm>
          <a:off x="1320800" y="6512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7" name="円/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1" name="円/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3" name="円/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町村情報システム共同化の実施に伴い電算処理の委託料などの経費が削減され、</a:t>
          </a:r>
          <a:r>
            <a:rPr kumimoji="1" lang="en-US" altLang="ja-JP" sz="1300">
              <a:latin typeface="ＭＳ Ｐゴシック"/>
            </a:rPr>
            <a:t>1.3</a:t>
          </a:r>
          <a:r>
            <a:rPr kumimoji="1" lang="ja-JP" altLang="en-US" sz="1300">
              <a:latin typeface="ＭＳ Ｐゴシック"/>
            </a:rPr>
            <a:t>ポイント改善した。今後も職員で実施できる事業は職員が積極的に行うことで委託料を削減するなど、経常経費の抑制を行い、現水準を維持するよう努める。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168910</xdr:rowOff>
    </xdr:to>
    <xdr:cxnSp macro="">
      <xdr:nvCxnSpPr>
        <xdr:cNvPr id="127" name="直線コネクタ 126"/>
        <xdr:cNvCxnSpPr/>
      </xdr:nvCxnSpPr>
      <xdr:spPr>
        <a:xfrm flipV="1">
          <a:off x="15671800" y="2641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130810</xdr:rowOff>
    </xdr:from>
    <xdr:to>
      <xdr:col>22</xdr:col>
      <xdr:colOff>565150</xdr:colOff>
      <xdr:row>15</xdr:row>
      <xdr:rowOff>168910</xdr:rowOff>
    </xdr:to>
    <xdr:cxnSp macro="">
      <xdr:nvCxnSpPr>
        <xdr:cNvPr id="130" name="直線コネクタ 129"/>
        <xdr:cNvCxnSpPr/>
      </xdr:nvCxnSpPr>
      <xdr:spPr>
        <a:xfrm>
          <a:off x="14782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130810</xdr:rowOff>
    </xdr:to>
    <xdr:cxnSp macro="">
      <xdr:nvCxnSpPr>
        <xdr:cNvPr id="133" name="直線コネクタ 132"/>
        <xdr:cNvCxnSpPr/>
      </xdr:nvCxnSpPr>
      <xdr:spPr>
        <a:xfrm>
          <a:off x="13893800" y="2603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5" name="テキスト ボックス 134"/>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85090</xdr:rowOff>
    </xdr:to>
    <xdr:cxnSp macro="">
      <xdr:nvCxnSpPr>
        <xdr:cNvPr id="136" name="直線コネクタ 135"/>
        <xdr:cNvCxnSpPr/>
      </xdr:nvCxnSpPr>
      <xdr:spPr>
        <a:xfrm flipV="1">
          <a:off x="13004800" y="260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6" name="円/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8" name="円/楕円 147"/>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9" name="テキスト ボックス 148"/>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80010</xdr:rowOff>
    </xdr:from>
    <xdr:to>
      <xdr:col>21</xdr:col>
      <xdr:colOff>412750</xdr:colOff>
      <xdr:row>16</xdr:row>
      <xdr:rowOff>10160</xdr:rowOff>
    </xdr:to>
    <xdr:sp macro="" textlink="">
      <xdr:nvSpPr>
        <xdr:cNvPr id="150" name="円/楕円 149"/>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20337</xdr:rowOff>
    </xdr:from>
    <xdr:ext cx="762000" cy="259045"/>
    <xdr:sp macro="" textlink="">
      <xdr:nvSpPr>
        <xdr:cNvPr id="151" name="テキスト ボックス 150"/>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2" name="円/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54" name="円/楕円 153"/>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55" name="テキスト ボックス 154"/>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全国的にも増加傾向にあるなか、ほぼ横ばいで推移しているが、障害者支援事業が増加している。今後はその他の社会保障費も増加が見込まれるので、町単独の扶助費事業も見直しを図るなど、現状維持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55</xdr:row>
      <xdr:rowOff>151493</xdr:rowOff>
    </xdr:to>
    <xdr:cxnSp macro="">
      <xdr:nvCxnSpPr>
        <xdr:cNvPr id="190" name="直線コネクタ 189"/>
        <xdr:cNvCxnSpPr/>
      </xdr:nvCxnSpPr>
      <xdr:spPr>
        <a:xfrm>
          <a:off x="3987800" y="95649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135165</xdr:rowOff>
    </xdr:to>
    <xdr:cxnSp macro="">
      <xdr:nvCxnSpPr>
        <xdr:cNvPr id="193" name="直線コネクタ 192"/>
        <xdr:cNvCxnSpPr/>
      </xdr:nvCxnSpPr>
      <xdr:spPr>
        <a:xfrm>
          <a:off x="3098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118835</xdr:rowOff>
    </xdr:to>
    <xdr:cxnSp macro="">
      <xdr:nvCxnSpPr>
        <xdr:cNvPr id="196" name="直線コネクタ 195"/>
        <xdr:cNvCxnSpPr/>
      </xdr:nvCxnSpPr>
      <xdr:spPr>
        <a:xfrm flipV="1">
          <a:off x="2209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8" name="テキスト ボックス 197"/>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118835</xdr:rowOff>
    </xdr:to>
    <xdr:cxnSp macro="">
      <xdr:nvCxnSpPr>
        <xdr:cNvPr id="199" name="直線コネクタ 198"/>
        <xdr:cNvCxnSpPr/>
      </xdr:nvCxnSpPr>
      <xdr:spPr>
        <a:xfrm>
          <a:off x="1320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1" name="テキスト ボックス 200"/>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9" name="円/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72770</xdr:rowOff>
    </xdr:from>
    <xdr:ext cx="762000" cy="259045"/>
    <xdr:sp macro="" textlink="">
      <xdr:nvSpPr>
        <xdr:cNvPr id="210"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11" name="円/楕円 210"/>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212" name="テキスト ボックス 211"/>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4" name="テキスト ボックス 213"/>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6" name="テキスト ボックス 215"/>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類似団体の中でも低い比率となっているが、国民健康保険特別会計及び後期高齢者医療特別会計への繰出金が増加しているため、</a:t>
          </a:r>
          <a:r>
            <a:rPr kumimoji="1" lang="en-US" altLang="ja-JP" sz="1300">
              <a:latin typeface="ＭＳ Ｐゴシック"/>
            </a:rPr>
            <a:t>3.5</a:t>
          </a:r>
          <a:r>
            <a:rPr kumimoji="1" lang="ja-JP" altLang="en-US" sz="1300">
              <a:latin typeface="ＭＳ Ｐゴシック"/>
            </a:rPr>
            <a:t>ポイント増加している。国民健康保険特別会計等の特別会計の財政状況に注意し、繰出金の抑制に努める。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156718</xdr:rowOff>
    </xdr:from>
    <xdr:to>
      <xdr:col>24</xdr:col>
      <xdr:colOff>31750</xdr:colOff>
      <xdr:row>61</xdr:row>
      <xdr:rowOff>19558</xdr:rowOff>
    </xdr:to>
    <xdr:cxnSp macro="">
      <xdr:nvCxnSpPr>
        <xdr:cNvPr id="243" name="直線コネクタ 242"/>
        <xdr:cNvCxnSpPr/>
      </xdr:nvCxnSpPr>
      <xdr:spPr>
        <a:xfrm flipV="1">
          <a:off x="16510000" y="958646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44"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5" name="直線コネクタ 244"/>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71645</xdr:rowOff>
    </xdr:from>
    <xdr:ext cx="762000" cy="259045"/>
    <xdr:sp macro="" textlink="">
      <xdr:nvSpPr>
        <xdr:cNvPr id="246" name="その他最大値テキスト"/>
        <xdr:cNvSpPr txBox="1"/>
      </xdr:nvSpPr>
      <xdr:spPr>
        <a:xfrm>
          <a:off x="16598900" y="93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55</xdr:row>
      <xdr:rowOff>156718</xdr:rowOff>
    </xdr:from>
    <xdr:to>
      <xdr:col>24</xdr:col>
      <xdr:colOff>120650</xdr:colOff>
      <xdr:row>55</xdr:row>
      <xdr:rowOff>156718</xdr:rowOff>
    </xdr:to>
    <xdr:cxnSp macro="">
      <xdr:nvCxnSpPr>
        <xdr:cNvPr id="247" name="直線コネクタ 246"/>
        <xdr:cNvCxnSpPr/>
      </xdr:nvCxnSpPr>
      <xdr:spPr>
        <a:xfrm>
          <a:off x="16421100" y="958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42418</xdr:rowOff>
    </xdr:from>
    <xdr:to>
      <xdr:col>24</xdr:col>
      <xdr:colOff>31750</xdr:colOff>
      <xdr:row>56</xdr:row>
      <xdr:rowOff>30988</xdr:rowOff>
    </xdr:to>
    <xdr:cxnSp macro="">
      <xdr:nvCxnSpPr>
        <xdr:cNvPr id="248" name="直線コネクタ 247"/>
        <xdr:cNvCxnSpPr/>
      </xdr:nvCxnSpPr>
      <xdr:spPr>
        <a:xfrm>
          <a:off x="15671800" y="947216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50" name="フローチャート :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42418</xdr:rowOff>
    </xdr:from>
    <xdr:to>
      <xdr:col>22</xdr:col>
      <xdr:colOff>565150</xdr:colOff>
      <xdr:row>55</xdr:row>
      <xdr:rowOff>51562</xdr:rowOff>
    </xdr:to>
    <xdr:cxnSp macro="">
      <xdr:nvCxnSpPr>
        <xdr:cNvPr id="251" name="直線コネクタ 250"/>
        <xdr:cNvCxnSpPr/>
      </xdr:nvCxnSpPr>
      <xdr:spPr>
        <a:xfrm flipV="1">
          <a:off x="14782800" y="9472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52" name="フローチャート : 判断 251"/>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53" name="テキスト ボックス 252"/>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33274</xdr:rowOff>
    </xdr:from>
    <xdr:to>
      <xdr:col>21</xdr:col>
      <xdr:colOff>361950</xdr:colOff>
      <xdr:row>55</xdr:row>
      <xdr:rowOff>51562</xdr:rowOff>
    </xdr:to>
    <xdr:cxnSp macro="">
      <xdr:nvCxnSpPr>
        <xdr:cNvPr id="254" name="直線コネクタ 253"/>
        <xdr:cNvCxnSpPr/>
      </xdr:nvCxnSpPr>
      <xdr:spPr>
        <a:xfrm>
          <a:off x="13893800" y="9463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6" name="テキスト ボックス 255"/>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33274</xdr:rowOff>
    </xdr:from>
    <xdr:to>
      <xdr:col>20</xdr:col>
      <xdr:colOff>158750</xdr:colOff>
      <xdr:row>55</xdr:row>
      <xdr:rowOff>83566</xdr:rowOff>
    </xdr:to>
    <xdr:cxnSp macro="">
      <xdr:nvCxnSpPr>
        <xdr:cNvPr id="257" name="直線コネクタ 256"/>
        <xdr:cNvCxnSpPr/>
      </xdr:nvCxnSpPr>
      <xdr:spPr>
        <a:xfrm flipV="1">
          <a:off x="13004800" y="94630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135636</xdr:rowOff>
    </xdr:from>
    <xdr:to>
      <xdr:col>20</xdr:col>
      <xdr:colOff>209550</xdr:colOff>
      <xdr:row>57</xdr:row>
      <xdr:rowOff>65786</xdr:rowOff>
    </xdr:to>
    <xdr:sp macro="" textlink="">
      <xdr:nvSpPr>
        <xdr:cNvPr id="258" name="フローチャート : 判断 257"/>
        <xdr:cNvSpPr/>
      </xdr:nvSpPr>
      <xdr:spPr>
        <a:xfrm>
          <a:off x="13843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50563</xdr:rowOff>
    </xdr:from>
    <xdr:ext cx="762000" cy="259045"/>
    <xdr:sp macro="" textlink="">
      <xdr:nvSpPr>
        <xdr:cNvPr id="259" name="テキスト ボックス 258"/>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60" name="フローチャート : 判断 259"/>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9415</xdr:rowOff>
    </xdr:from>
    <xdr:ext cx="762000" cy="259045"/>
    <xdr:sp macro="" textlink="">
      <xdr:nvSpPr>
        <xdr:cNvPr id="261" name="テキスト ボックス 260"/>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151638</xdr:rowOff>
    </xdr:from>
    <xdr:to>
      <xdr:col>24</xdr:col>
      <xdr:colOff>82550</xdr:colOff>
      <xdr:row>56</xdr:row>
      <xdr:rowOff>81788</xdr:rowOff>
    </xdr:to>
    <xdr:sp macro="" textlink="">
      <xdr:nvSpPr>
        <xdr:cNvPr id="267" name="円/楕円 266"/>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60215</xdr:rowOff>
    </xdr:from>
    <xdr:ext cx="762000" cy="259045"/>
    <xdr:sp macro="" textlink="">
      <xdr:nvSpPr>
        <xdr:cNvPr id="268" name="その他該当値テキスト"/>
        <xdr:cNvSpPr txBox="1"/>
      </xdr:nvSpPr>
      <xdr:spPr>
        <a:xfrm>
          <a:off x="16598900" y="948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163068</xdr:rowOff>
    </xdr:from>
    <xdr:to>
      <xdr:col>22</xdr:col>
      <xdr:colOff>615950</xdr:colOff>
      <xdr:row>55</xdr:row>
      <xdr:rowOff>93218</xdr:rowOff>
    </xdr:to>
    <xdr:sp macro="" textlink="">
      <xdr:nvSpPr>
        <xdr:cNvPr id="269" name="円/楕円 268"/>
        <xdr:cNvSpPr/>
      </xdr:nvSpPr>
      <xdr:spPr>
        <a:xfrm>
          <a:off x="15621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103395</xdr:rowOff>
    </xdr:from>
    <xdr:ext cx="736600" cy="259045"/>
    <xdr:sp macro="" textlink="">
      <xdr:nvSpPr>
        <xdr:cNvPr id="270" name="テキスト ボックス 269"/>
        <xdr:cNvSpPr txBox="1"/>
      </xdr:nvSpPr>
      <xdr:spPr>
        <a:xfrm>
          <a:off x="15290800" y="91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762</xdr:rowOff>
    </xdr:from>
    <xdr:to>
      <xdr:col>21</xdr:col>
      <xdr:colOff>412750</xdr:colOff>
      <xdr:row>55</xdr:row>
      <xdr:rowOff>102362</xdr:rowOff>
    </xdr:to>
    <xdr:sp macro="" textlink="">
      <xdr:nvSpPr>
        <xdr:cNvPr id="271" name="円/楕円 270"/>
        <xdr:cNvSpPr/>
      </xdr:nvSpPr>
      <xdr:spPr>
        <a:xfrm>
          <a:off x="14732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112539</xdr:rowOff>
    </xdr:from>
    <xdr:ext cx="762000" cy="259045"/>
    <xdr:sp macro="" textlink="">
      <xdr:nvSpPr>
        <xdr:cNvPr id="272" name="テキスト ボックス 271"/>
        <xdr:cNvSpPr txBox="1"/>
      </xdr:nvSpPr>
      <xdr:spPr>
        <a:xfrm>
          <a:off x="14401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153924</xdr:rowOff>
    </xdr:from>
    <xdr:to>
      <xdr:col>20</xdr:col>
      <xdr:colOff>209550</xdr:colOff>
      <xdr:row>55</xdr:row>
      <xdr:rowOff>84074</xdr:rowOff>
    </xdr:to>
    <xdr:sp macro="" textlink="">
      <xdr:nvSpPr>
        <xdr:cNvPr id="273" name="円/楕円 272"/>
        <xdr:cNvSpPr/>
      </xdr:nvSpPr>
      <xdr:spPr>
        <a:xfrm>
          <a:off x="13843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94251</xdr:rowOff>
    </xdr:from>
    <xdr:ext cx="762000" cy="259045"/>
    <xdr:sp macro="" textlink="">
      <xdr:nvSpPr>
        <xdr:cNvPr id="274" name="テキスト ボックス 273"/>
        <xdr:cNvSpPr txBox="1"/>
      </xdr:nvSpPr>
      <xdr:spPr>
        <a:xfrm>
          <a:off x="13512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32766</xdr:rowOff>
    </xdr:from>
    <xdr:to>
      <xdr:col>19</xdr:col>
      <xdr:colOff>6350</xdr:colOff>
      <xdr:row>55</xdr:row>
      <xdr:rowOff>134366</xdr:rowOff>
    </xdr:to>
    <xdr:sp macro="" textlink="">
      <xdr:nvSpPr>
        <xdr:cNvPr id="275" name="円/楕円 274"/>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144543</xdr:rowOff>
    </xdr:from>
    <xdr:ext cx="762000" cy="259045"/>
    <xdr:sp macro="" textlink="">
      <xdr:nvSpPr>
        <xdr:cNvPr id="276" name="テキスト ボックス 275"/>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ほぼ横ばいで類似団体平均値で推移していたが、大雪被害による住宅リフォームの補助の増加や、秩父広域市町村圏組合の斎場建設への負担金が増額したりと、増加傾向にある。平成</a:t>
          </a:r>
          <a:r>
            <a:rPr kumimoji="1" lang="en-US" altLang="ja-JP" sz="1300">
              <a:latin typeface="ＭＳ Ｐゴシック"/>
            </a:rPr>
            <a:t>28</a:t>
          </a:r>
          <a:r>
            <a:rPr kumimoji="1" lang="ja-JP" altLang="en-US" sz="1300">
              <a:latin typeface="ＭＳ Ｐゴシック"/>
            </a:rPr>
            <a:t>年度から、水道事業が広域化したことにより、負担金の増加が見込まれる。</a:t>
          </a:r>
          <a:endParaRPr kumimoji="1" lang="en-US" altLang="ja-JP" sz="1300">
            <a:latin typeface="ＭＳ Ｐゴシック"/>
          </a:endParaRPr>
        </a:p>
        <a:p>
          <a:r>
            <a:rPr kumimoji="1" lang="ja-JP" altLang="en-US" sz="1300">
              <a:latin typeface="ＭＳ Ｐゴシック"/>
            </a:rPr>
            <a:t>　今後は各種団体への補助金の削減など補助金制度全体の見直しなどを図っていく。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1" name="直線コネクタ 300"/>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4"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5" name="直線コネクタ 304"/>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97282</xdr:rowOff>
    </xdr:from>
    <xdr:to>
      <xdr:col>24</xdr:col>
      <xdr:colOff>31750</xdr:colOff>
      <xdr:row>37</xdr:row>
      <xdr:rowOff>124714</xdr:rowOff>
    </xdr:to>
    <xdr:cxnSp macro="">
      <xdr:nvCxnSpPr>
        <xdr:cNvPr id="306" name="直線コネクタ 305"/>
        <xdr:cNvCxnSpPr/>
      </xdr:nvCxnSpPr>
      <xdr:spPr>
        <a:xfrm>
          <a:off x="15671800" y="64409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07"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08" name="フローチャート : 判断 307"/>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97282</xdr:rowOff>
    </xdr:to>
    <xdr:cxnSp macro="">
      <xdr:nvCxnSpPr>
        <xdr:cNvPr id="309" name="直線コネクタ 308"/>
        <xdr:cNvCxnSpPr/>
      </xdr:nvCxnSpPr>
      <xdr:spPr>
        <a:xfrm>
          <a:off x="14782800" y="6349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0" name="フローチャート : 判断 30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1" name="テキスト ボックス 310"/>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5842</xdr:rowOff>
    </xdr:to>
    <xdr:cxnSp macro="">
      <xdr:nvCxnSpPr>
        <xdr:cNvPr id="312" name="直線コネクタ 311"/>
        <xdr:cNvCxnSpPr/>
      </xdr:nvCxnSpPr>
      <xdr:spPr>
        <a:xfrm>
          <a:off x="13893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3" name="フローチャート :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149860</xdr:rowOff>
    </xdr:to>
    <xdr:cxnSp macro="">
      <xdr:nvCxnSpPr>
        <xdr:cNvPr id="315" name="直線コネクタ 314"/>
        <xdr:cNvCxnSpPr/>
      </xdr:nvCxnSpPr>
      <xdr:spPr>
        <a:xfrm>
          <a:off x="13004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6" name="フローチャート : 判断 315"/>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17" name="テキスト ボックス 316"/>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18" name="フローチャート : 判断 317"/>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19" name="テキスト ボックス 318"/>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25" name="円/楕円 324"/>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26"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7" name="円/楕円 326"/>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28" name="テキスト ボックス 327"/>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9" name="円/楕円 328"/>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66819</xdr:rowOff>
    </xdr:from>
    <xdr:ext cx="762000" cy="259045"/>
    <xdr:sp macro="" textlink="">
      <xdr:nvSpPr>
        <xdr:cNvPr id="330" name="テキスト ボックス 329"/>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1" name="円/楕円 330"/>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2" name="テキスト ボックス 331"/>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3" name="円/楕円 332"/>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34" name="テキスト ボックス 33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年度までは類似団体平均や埼玉県平均と比較すると高い数値となっていたが、</a:t>
          </a:r>
          <a:r>
            <a:rPr kumimoji="1" lang="en-US" altLang="ja-JP" sz="1300">
              <a:latin typeface="ＭＳ Ｐゴシック"/>
            </a:rPr>
            <a:t>10</a:t>
          </a:r>
          <a:r>
            <a:rPr kumimoji="1" lang="ja-JP" altLang="en-US" sz="1300">
              <a:latin typeface="ＭＳ Ｐゴシック"/>
            </a:rPr>
            <a:t>ポイント改善したため、類似団体平均より下回った。</a:t>
          </a:r>
          <a:endParaRPr kumimoji="1" lang="en-US" altLang="ja-JP" sz="1300">
            <a:latin typeface="ＭＳ Ｐゴシック"/>
          </a:endParaRPr>
        </a:p>
        <a:p>
          <a:r>
            <a:rPr kumimoji="1" lang="ja-JP" altLang="en-US" sz="1300">
              <a:latin typeface="ＭＳ Ｐゴシック"/>
            </a:rPr>
            <a:t>　しかし、平成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まで教育施設の整備により起債したものの償還がこれから始まるので、公債費が増加していく傾向にあり、財政を健全に保つためにも、他の経常的経費の削減に努める。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59" name="直線コネクタ 358"/>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0"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1" name="直線コネクタ 360"/>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3" name="直線コネクタ 36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74422</xdr:rowOff>
    </xdr:from>
    <xdr:to>
      <xdr:col>7</xdr:col>
      <xdr:colOff>15875</xdr:colOff>
      <xdr:row>77</xdr:row>
      <xdr:rowOff>120142</xdr:rowOff>
    </xdr:to>
    <xdr:cxnSp macro="">
      <xdr:nvCxnSpPr>
        <xdr:cNvPr id="364" name="直線コネクタ 363"/>
        <xdr:cNvCxnSpPr/>
      </xdr:nvCxnSpPr>
      <xdr:spPr>
        <a:xfrm flipV="1">
          <a:off x="3987800" y="13276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5"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6" name="フローチャート : 判断 365"/>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78</xdr:row>
      <xdr:rowOff>21844</xdr:rowOff>
    </xdr:to>
    <xdr:cxnSp macro="">
      <xdr:nvCxnSpPr>
        <xdr:cNvPr id="367" name="直線コネクタ 366"/>
        <xdr:cNvCxnSpPr/>
      </xdr:nvCxnSpPr>
      <xdr:spPr>
        <a:xfrm flipV="1">
          <a:off x="3098800" y="133217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68" name="フローチャート : 判断 367"/>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69" name="テキスト ボックス 368"/>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21844</xdr:rowOff>
    </xdr:from>
    <xdr:to>
      <xdr:col>4</xdr:col>
      <xdr:colOff>346075</xdr:colOff>
      <xdr:row>78</xdr:row>
      <xdr:rowOff>26415</xdr:rowOff>
    </xdr:to>
    <xdr:cxnSp macro="">
      <xdr:nvCxnSpPr>
        <xdr:cNvPr id="370" name="直線コネクタ 369"/>
        <xdr:cNvCxnSpPr/>
      </xdr:nvCxnSpPr>
      <xdr:spPr>
        <a:xfrm flipV="1">
          <a:off x="2209800" y="13394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1" name="フローチャート : 判断 370"/>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72" name="テキスト ボックス 371"/>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26415</xdr:rowOff>
    </xdr:to>
    <xdr:cxnSp macro="">
      <xdr:nvCxnSpPr>
        <xdr:cNvPr id="373" name="直線コネクタ 372"/>
        <xdr:cNvCxnSpPr/>
      </xdr:nvCxnSpPr>
      <xdr:spPr>
        <a:xfrm>
          <a:off x="1320800" y="133858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4" name="フローチャート : 判断 373"/>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75" name="テキスト ボックス 374"/>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6" name="フローチャート : 判断 375"/>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77" name="テキスト ボックス 376"/>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83" name="円/楕円 382"/>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40149</xdr:rowOff>
    </xdr:from>
    <xdr:ext cx="762000" cy="259045"/>
    <xdr:sp macro="" textlink="">
      <xdr:nvSpPr>
        <xdr:cNvPr id="384"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85" name="円/楕円 384"/>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155719</xdr:rowOff>
    </xdr:from>
    <xdr:ext cx="736600" cy="259045"/>
    <xdr:sp macro="" textlink="">
      <xdr:nvSpPr>
        <xdr:cNvPr id="386" name="テキスト ボックス 385"/>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142494</xdr:rowOff>
    </xdr:from>
    <xdr:to>
      <xdr:col>4</xdr:col>
      <xdr:colOff>396875</xdr:colOff>
      <xdr:row>78</xdr:row>
      <xdr:rowOff>72644</xdr:rowOff>
    </xdr:to>
    <xdr:sp macro="" textlink="">
      <xdr:nvSpPr>
        <xdr:cNvPr id="387" name="円/楕円 386"/>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88" name="テキスト ボックス 387"/>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89" name="円/楕円 388"/>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90" name="テキスト ボックス 389"/>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1" name="円/楕円 390"/>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92" name="テキスト ボックス 391"/>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類似団体平均と近い値まで上昇してきてしまったが、補助費と特別会計への繰出金が増加の要因となっていると考えられる。</a:t>
          </a:r>
          <a:endParaRPr kumimoji="1" lang="en-US" altLang="ja-JP" sz="1300">
            <a:latin typeface="ＭＳ Ｐゴシック"/>
          </a:endParaRPr>
        </a:p>
        <a:p>
          <a:r>
            <a:rPr kumimoji="1" lang="ja-JP" altLang="en-US" sz="1300">
              <a:latin typeface="ＭＳ Ｐゴシック"/>
            </a:rPr>
            <a:t>　今後も一部事務組合への負担金や特別会計への繰出金が増加要因としてあるので、人件費や物件費など他の経常経費を削減するよう努める。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0" name="直線コネクタ 419"/>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1"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2" name="直線コネクタ 421"/>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3"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4" name="直線コネクタ 423"/>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76</xdr:row>
      <xdr:rowOff>149861</xdr:rowOff>
    </xdr:to>
    <xdr:cxnSp macro="">
      <xdr:nvCxnSpPr>
        <xdr:cNvPr id="425" name="直線コネクタ 424"/>
        <xdr:cNvCxnSpPr/>
      </xdr:nvCxnSpPr>
      <xdr:spPr>
        <a:xfrm>
          <a:off x="15671800" y="131343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6"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7" name="フローチャート : 判断 42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130810</xdr:rowOff>
    </xdr:from>
    <xdr:to>
      <xdr:col>22</xdr:col>
      <xdr:colOff>565150</xdr:colOff>
      <xdr:row>76</xdr:row>
      <xdr:rowOff>104139</xdr:rowOff>
    </xdr:to>
    <xdr:cxnSp macro="">
      <xdr:nvCxnSpPr>
        <xdr:cNvPr id="428" name="直線コネクタ 427"/>
        <xdr:cNvCxnSpPr/>
      </xdr:nvCxnSpPr>
      <xdr:spPr>
        <a:xfrm>
          <a:off x="14782800" y="12989560"/>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29" name="フローチャート : 判断 428"/>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0" name="テキスト ボックス 429"/>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104140</xdr:rowOff>
    </xdr:from>
    <xdr:to>
      <xdr:col>21</xdr:col>
      <xdr:colOff>361950</xdr:colOff>
      <xdr:row>75</xdr:row>
      <xdr:rowOff>130810</xdr:rowOff>
    </xdr:to>
    <xdr:cxnSp macro="">
      <xdr:nvCxnSpPr>
        <xdr:cNvPr id="431" name="直線コネクタ 430"/>
        <xdr:cNvCxnSpPr/>
      </xdr:nvCxnSpPr>
      <xdr:spPr>
        <a:xfrm>
          <a:off x="13893800" y="12962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2" name="フローチャート : 判断 431"/>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71138</xdr:rowOff>
    </xdr:from>
    <xdr:ext cx="762000" cy="259045"/>
    <xdr:sp macro="" textlink="">
      <xdr:nvSpPr>
        <xdr:cNvPr id="433" name="テキスト ボックス 432"/>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104140</xdr:rowOff>
    </xdr:from>
    <xdr:to>
      <xdr:col>20</xdr:col>
      <xdr:colOff>158750</xdr:colOff>
      <xdr:row>75</xdr:row>
      <xdr:rowOff>130810</xdr:rowOff>
    </xdr:to>
    <xdr:cxnSp macro="">
      <xdr:nvCxnSpPr>
        <xdr:cNvPr id="434" name="直線コネクタ 433"/>
        <xdr:cNvCxnSpPr/>
      </xdr:nvCxnSpPr>
      <xdr:spPr>
        <a:xfrm flipV="1">
          <a:off x="13004800" y="12962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5" name="フローチャート : 判断 434"/>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6" name="テキスト ボックス 435"/>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37" name="フローチャート : 判断 436"/>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38" name="テキスト ボックス 437"/>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4" name="円/楕円 443"/>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5"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6" name="円/楕円 445"/>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47" name="テキスト ボックス 446"/>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80010</xdr:rowOff>
    </xdr:from>
    <xdr:to>
      <xdr:col>21</xdr:col>
      <xdr:colOff>412750</xdr:colOff>
      <xdr:row>76</xdr:row>
      <xdr:rowOff>10161</xdr:rowOff>
    </xdr:to>
    <xdr:sp macro="" textlink="">
      <xdr:nvSpPr>
        <xdr:cNvPr id="448" name="円/楕円 447"/>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20337</xdr:rowOff>
    </xdr:from>
    <xdr:ext cx="762000" cy="259045"/>
    <xdr:sp macro="" textlink="">
      <xdr:nvSpPr>
        <xdr:cNvPr id="449" name="テキスト ボックス 448"/>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53340</xdr:rowOff>
    </xdr:from>
    <xdr:to>
      <xdr:col>20</xdr:col>
      <xdr:colOff>209550</xdr:colOff>
      <xdr:row>75</xdr:row>
      <xdr:rowOff>154939</xdr:rowOff>
    </xdr:to>
    <xdr:sp macro="" textlink="">
      <xdr:nvSpPr>
        <xdr:cNvPr id="450" name="円/楕円 449"/>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165117</xdr:rowOff>
    </xdr:from>
    <xdr:ext cx="762000" cy="259045"/>
    <xdr:sp macro="" textlink="">
      <xdr:nvSpPr>
        <xdr:cNvPr id="451" name="テキスト ボックス 450"/>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80010</xdr:rowOff>
    </xdr:from>
    <xdr:to>
      <xdr:col>19</xdr:col>
      <xdr:colOff>6350</xdr:colOff>
      <xdr:row>76</xdr:row>
      <xdr:rowOff>10161</xdr:rowOff>
    </xdr:to>
    <xdr:sp macro="" textlink="">
      <xdr:nvSpPr>
        <xdr:cNvPr id="452" name="円/楕円 451"/>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20337</xdr:rowOff>
    </xdr:from>
    <xdr:ext cx="762000" cy="259045"/>
    <xdr:sp macro="" textlink="">
      <xdr:nvSpPr>
        <xdr:cNvPr id="453" name="テキスト ボックス 452"/>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埼玉県小鹿野町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161732</xdr:rowOff>
    </xdr:from>
    <xdr:to>
      <xdr:col>4</xdr:col>
      <xdr:colOff>1117600</xdr:colOff>
      <xdr:row>17</xdr:row>
      <xdr:rowOff>12601</xdr:rowOff>
    </xdr:to>
    <xdr:cxnSp macro="">
      <xdr:nvCxnSpPr>
        <xdr:cNvPr id="50" name="直線コネクタ 49"/>
        <xdr:cNvCxnSpPr/>
      </xdr:nvCxnSpPr>
      <xdr:spPr bwMode="auto">
        <a:xfrm flipV="1">
          <a:off x="5003800" y="2952557"/>
          <a:ext cx="647700" cy="2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12601</xdr:rowOff>
    </xdr:from>
    <xdr:to>
      <xdr:col>4</xdr:col>
      <xdr:colOff>469900</xdr:colOff>
      <xdr:row>17</xdr:row>
      <xdr:rowOff>65194</xdr:rowOff>
    </xdr:to>
    <xdr:cxnSp macro="">
      <xdr:nvCxnSpPr>
        <xdr:cNvPr id="53" name="直線コネクタ 52"/>
        <xdr:cNvCxnSpPr/>
      </xdr:nvCxnSpPr>
      <xdr:spPr bwMode="auto">
        <a:xfrm flipV="1">
          <a:off x="4305300" y="2974876"/>
          <a:ext cx="698500" cy="5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3723</xdr:rowOff>
    </xdr:from>
    <xdr:ext cx="736600" cy="259045"/>
    <xdr:sp macro="" textlink="">
      <xdr:nvSpPr>
        <xdr:cNvPr id="55" name="テキスト ボックス 54"/>
        <xdr:cNvSpPr txBox="1"/>
      </xdr:nvSpPr>
      <xdr:spPr>
        <a:xfrm>
          <a:off x="4622800" y="313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42494</xdr:rowOff>
    </xdr:from>
    <xdr:to>
      <xdr:col>3</xdr:col>
      <xdr:colOff>904875</xdr:colOff>
      <xdr:row>17</xdr:row>
      <xdr:rowOff>65194</xdr:rowOff>
    </xdr:to>
    <xdr:cxnSp macro="">
      <xdr:nvCxnSpPr>
        <xdr:cNvPr id="56" name="直線コネクタ 55"/>
        <xdr:cNvCxnSpPr/>
      </xdr:nvCxnSpPr>
      <xdr:spPr bwMode="auto">
        <a:xfrm>
          <a:off x="3606800" y="3004769"/>
          <a:ext cx="698500" cy="2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63700</xdr:rowOff>
    </xdr:from>
    <xdr:ext cx="762000" cy="259045"/>
    <xdr:sp macro="" textlink="">
      <xdr:nvSpPr>
        <xdr:cNvPr id="58" name="テキスト ボックス 57"/>
        <xdr:cNvSpPr txBox="1"/>
      </xdr:nvSpPr>
      <xdr:spPr>
        <a:xfrm>
          <a:off x="3924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12868</xdr:rowOff>
    </xdr:from>
    <xdr:to>
      <xdr:col>3</xdr:col>
      <xdr:colOff>206375</xdr:colOff>
      <xdr:row>17</xdr:row>
      <xdr:rowOff>42494</xdr:rowOff>
    </xdr:to>
    <xdr:cxnSp macro="">
      <xdr:nvCxnSpPr>
        <xdr:cNvPr id="59" name="直線コネクタ 58"/>
        <xdr:cNvCxnSpPr/>
      </xdr:nvCxnSpPr>
      <xdr:spPr bwMode="auto">
        <a:xfrm>
          <a:off x="2908300" y="2975143"/>
          <a:ext cx="698500" cy="2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59242</xdr:rowOff>
    </xdr:from>
    <xdr:ext cx="762000" cy="259045"/>
    <xdr:sp macro="" textlink="">
      <xdr:nvSpPr>
        <xdr:cNvPr id="61" name="テキスト ボックス 60"/>
        <xdr:cNvSpPr txBox="1"/>
      </xdr:nvSpPr>
      <xdr:spPr>
        <a:xfrm>
          <a:off x="32258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18399</xdr:rowOff>
    </xdr:from>
    <xdr:ext cx="762000" cy="259045"/>
    <xdr:sp macro="" textlink="">
      <xdr:nvSpPr>
        <xdr:cNvPr id="63" name="テキスト ボックス 62"/>
        <xdr:cNvSpPr txBox="1"/>
      </xdr:nvSpPr>
      <xdr:spPr>
        <a:xfrm>
          <a:off x="2527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110932</xdr:rowOff>
    </xdr:from>
    <xdr:to>
      <xdr:col>5</xdr:col>
      <xdr:colOff>34925</xdr:colOff>
      <xdr:row>17</xdr:row>
      <xdr:rowOff>41082</xdr:rowOff>
    </xdr:to>
    <xdr:sp macro="" textlink="">
      <xdr:nvSpPr>
        <xdr:cNvPr id="69" name="円/楕円 68"/>
        <xdr:cNvSpPr/>
      </xdr:nvSpPr>
      <xdr:spPr bwMode="auto">
        <a:xfrm>
          <a:off x="5600700" y="290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127459</xdr:rowOff>
    </xdr:from>
    <xdr:ext cx="762000" cy="259045"/>
    <xdr:sp macro="" textlink="">
      <xdr:nvSpPr>
        <xdr:cNvPr id="70" name="人口1人当たり決算額の推移該当値テキスト130"/>
        <xdr:cNvSpPr txBox="1"/>
      </xdr:nvSpPr>
      <xdr:spPr>
        <a:xfrm>
          <a:off x="5740400" y="274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129,192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133251</xdr:rowOff>
    </xdr:from>
    <xdr:to>
      <xdr:col>4</xdr:col>
      <xdr:colOff>520700</xdr:colOff>
      <xdr:row>17</xdr:row>
      <xdr:rowOff>63401</xdr:rowOff>
    </xdr:to>
    <xdr:sp macro="" textlink="">
      <xdr:nvSpPr>
        <xdr:cNvPr id="71" name="円/楕円 70"/>
        <xdr:cNvSpPr/>
      </xdr:nvSpPr>
      <xdr:spPr bwMode="auto">
        <a:xfrm>
          <a:off x="4953000" y="292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73578</xdr:rowOff>
    </xdr:from>
    <xdr:ext cx="736600" cy="259045"/>
    <xdr:sp macro="" textlink="">
      <xdr:nvSpPr>
        <xdr:cNvPr id="72" name="テキスト ボックス 71"/>
        <xdr:cNvSpPr txBox="1"/>
      </xdr:nvSpPr>
      <xdr:spPr>
        <a:xfrm>
          <a:off x="4622800" y="269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126,263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14394</xdr:rowOff>
    </xdr:from>
    <xdr:to>
      <xdr:col>3</xdr:col>
      <xdr:colOff>955675</xdr:colOff>
      <xdr:row>17</xdr:row>
      <xdr:rowOff>115994</xdr:rowOff>
    </xdr:to>
    <xdr:sp macro="" textlink="">
      <xdr:nvSpPr>
        <xdr:cNvPr id="73" name="円/楕円 72"/>
        <xdr:cNvSpPr/>
      </xdr:nvSpPr>
      <xdr:spPr bwMode="auto">
        <a:xfrm>
          <a:off x="4254500" y="297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126171</xdr:rowOff>
    </xdr:from>
    <xdr:ext cx="762000" cy="259045"/>
    <xdr:sp macro="" textlink="">
      <xdr:nvSpPr>
        <xdr:cNvPr id="74" name="テキスト ボックス 73"/>
        <xdr:cNvSpPr txBox="1"/>
      </xdr:nvSpPr>
      <xdr:spPr>
        <a:xfrm>
          <a:off x="3924300" y="274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119,361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163144</xdr:rowOff>
    </xdr:from>
    <xdr:to>
      <xdr:col>3</xdr:col>
      <xdr:colOff>257175</xdr:colOff>
      <xdr:row>17</xdr:row>
      <xdr:rowOff>93294</xdr:rowOff>
    </xdr:to>
    <xdr:sp macro="" textlink="">
      <xdr:nvSpPr>
        <xdr:cNvPr id="75" name="円/楕円 74"/>
        <xdr:cNvSpPr/>
      </xdr:nvSpPr>
      <xdr:spPr bwMode="auto">
        <a:xfrm>
          <a:off x="3556000" y="295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103471</xdr:rowOff>
    </xdr:from>
    <xdr:ext cx="762000" cy="259045"/>
    <xdr:sp macro="" textlink="">
      <xdr:nvSpPr>
        <xdr:cNvPr id="76" name="テキスト ボックス 75"/>
        <xdr:cNvSpPr txBox="1"/>
      </xdr:nvSpPr>
      <xdr:spPr>
        <a:xfrm>
          <a:off x="3225800" y="27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122,340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133518</xdr:rowOff>
    </xdr:from>
    <xdr:to>
      <xdr:col>2</xdr:col>
      <xdr:colOff>692150</xdr:colOff>
      <xdr:row>17</xdr:row>
      <xdr:rowOff>63668</xdr:rowOff>
    </xdr:to>
    <xdr:sp macro="" textlink="">
      <xdr:nvSpPr>
        <xdr:cNvPr id="77" name="円/楕円 76"/>
        <xdr:cNvSpPr/>
      </xdr:nvSpPr>
      <xdr:spPr bwMode="auto">
        <a:xfrm>
          <a:off x="2857500" y="2924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73845</xdr:rowOff>
    </xdr:from>
    <xdr:ext cx="762000" cy="259045"/>
    <xdr:sp macro="" textlink="">
      <xdr:nvSpPr>
        <xdr:cNvPr id="78" name="テキスト ボックス 77"/>
        <xdr:cNvSpPr txBox="1"/>
      </xdr:nvSpPr>
      <xdr:spPr>
        <a:xfrm>
          <a:off x="2527300" y="269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279522</xdr:rowOff>
    </xdr:from>
    <xdr:to>
      <xdr:col>4</xdr:col>
      <xdr:colOff>1117600</xdr:colOff>
      <xdr:row>35</xdr:row>
      <xdr:rowOff>295227</xdr:rowOff>
    </xdr:to>
    <xdr:cxnSp macro="">
      <xdr:nvCxnSpPr>
        <xdr:cNvPr id="110" name="直線コネクタ 109"/>
        <xdr:cNvCxnSpPr/>
      </xdr:nvCxnSpPr>
      <xdr:spPr bwMode="auto">
        <a:xfrm>
          <a:off x="5003800" y="6889872"/>
          <a:ext cx="647700" cy="1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280003</xdr:rowOff>
    </xdr:from>
    <xdr:ext cx="762000" cy="259045"/>
    <xdr:sp macro="" textlink="">
      <xdr:nvSpPr>
        <xdr:cNvPr id="111" name="人口1人当たり決算額の推移平均値テキスト445"/>
        <xdr:cNvSpPr txBox="1"/>
      </xdr:nvSpPr>
      <xdr:spPr>
        <a:xfrm>
          <a:off x="5740400" y="6890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131183</xdr:rowOff>
    </xdr:from>
    <xdr:to>
      <xdr:col>4</xdr:col>
      <xdr:colOff>469900</xdr:colOff>
      <xdr:row>35</xdr:row>
      <xdr:rowOff>279522</xdr:rowOff>
    </xdr:to>
    <xdr:cxnSp macro="">
      <xdr:nvCxnSpPr>
        <xdr:cNvPr id="113" name="直線コネクタ 112"/>
        <xdr:cNvCxnSpPr/>
      </xdr:nvCxnSpPr>
      <xdr:spPr bwMode="auto">
        <a:xfrm>
          <a:off x="4305300" y="6741533"/>
          <a:ext cx="698500" cy="148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56072</xdr:rowOff>
    </xdr:from>
    <xdr:ext cx="736600" cy="259045"/>
    <xdr:sp macro="" textlink="">
      <xdr:nvSpPr>
        <xdr:cNvPr id="115" name="テキスト ボックス 114"/>
        <xdr:cNvSpPr txBox="1"/>
      </xdr:nvSpPr>
      <xdr:spPr>
        <a:xfrm>
          <a:off x="4622800" y="7009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121262</xdr:rowOff>
    </xdr:from>
    <xdr:to>
      <xdr:col>3</xdr:col>
      <xdr:colOff>904875</xdr:colOff>
      <xdr:row>35</xdr:row>
      <xdr:rowOff>131183</xdr:rowOff>
    </xdr:to>
    <xdr:cxnSp macro="">
      <xdr:nvCxnSpPr>
        <xdr:cNvPr id="116" name="直線コネクタ 115"/>
        <xdr:cNvCxnSpPr/>
      </xdr:nvCxnSpPr>
      <xdr:spPr bwMode="auto">
        <a:xfrm>
          <a:off x="3606800" y="6731612"/>
          <a:ext cx="698500" cy="9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337045</xdr:rowOff>
    </xdr:from>
    <xdr:ext cx="762000" cy="259045"/>
    <xdr:sp macro="" textlink="">
      <xdr:nvSpPr>
        <xdr:cNvPr id="118" name="テキスト ボックス 117"/>
        <xdr:cNvSpPr txBox="1"/>
      </xdr:nvSpPr>
      <xdr:spPr>
        <a:xfrm>
          <a:off x="3924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341975</xdr:rowOff>
    </xdr:from>
    <xdr:to>
      <xdr:col>3</xdr:col>
      <xdr:colOff>206375</xdr:colOff>
      <xdr:row>35</xdr:row>
      <xdr:rowOff>121262</xdr:rowOff>
    </xdr:to>
    <xdr:cxnSp macro="">
      <xdr:nvCxnSpPr>
        <xdr:cNvPr id="119" name="直線コネクタ 118"/>
        <xdr:cNvCxnSpPr/>
      </xdr:nvCxnSpPr>
      <xdr:spPr bwMode="auto">
        <a:xfrm>
          <a:off x="2908300" y="6609425"/>
          <a:ext cx="698500" cy="12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21" name="テキスト ボックス 120"/>
        <xdr:cNvSpPr txBox="1"/>
      </xdr:nvSpPr>
      <xdr:spPr>
        <a:xfrm>
          <a:off x="32258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260990</xdr:rowOff>
    </xdr:from>
    <xdr:ext cx="762000" cy="259045"/>
    <xdr:sp macro="" textlink="">
      <xdr:nvSpPr>
        <xdr:cNvPr id="123" name="テキスト ボックス 122"/>
        <xdr:cNvSpPr txBox="1"/>
      </xdr:nvSpPr>
      <xdr:spPr>
        <a:xfrm>
          <a:off x="2527300" y="687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244427</xdr:rowOff>
    </xdr:from>
    <xdr:to>
      <xdr:col>5</xdr:col>
      <xdr:colOff>34925</xdr:colOff>
      <xdr:row>36</xdr:row>
      <xdr:rowOff>3127</xdr:rowOff>
    </xdr:to>
    <xdr:sp macro="" textlink="">
      <xdr:nvSpPr>
        <xdr:cNvPr id="129" name="円/楕円 128"/>
        <xdr:cNvSpPr/>
      </xdr:nvSpPr>
      <xdr:spPr bwMode="auto">
        <a:xfrm>
          <a:off x="5600700" y="685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89504</xdr:rowOff>
    </xdr:from>
    <xdr:ext cx="762000" cy="259045"/>
    <xdr:sp macro="" textlink="">
      <xdr:nvSpPr>
        <xdr:cNvPr id="130" name="人口1人当たり決算額の推移該当値テキスト445"/>
        <xdr:cNvSpPr txBox="1"/>
      </xdr:nvSpPr>
      <xdr:spPr>
        <a:xfrm>
          <a:off x="5740400" y="669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228722</xdr:rowOff>
    </xdr:from>
    <xdr:to>
      <xdr:col>4</xdr:col>
      <xdr:colOff>520700</xdr:colOff>
      <xdr:row>35</xdr:row>
      <xdr:rowOff>330322</xdr:rowOff>
    </xdr:to>
    <xdr:sp macro="" textlink="">
      <xdr:nvSpPr>
        <xdr:cNvPr id="131" name="円/楕円 130"/>
        <xdr:cNvSpPr/>
      </xdr:nvSpPr>
      <xdr:spPr bwMode="auto">
        <a:xfrm>
          <a:off x="4953000" y="683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340499</xdr:rowOff>
    </xdr:from>
    <xdr:ext cx="736600" cy="259045"/>
    <xdr:sp macro="" textlink="">
      <xdr:nvSpPr>
        <xdr:cNvPr id="132" name="テキスト ボックス 131"/>
        <xdr:cNvSpPr txBox="1"/>
      </xdr:nvSpPr>
      <xdr:spPr>
        <a:xfrm>
          <a:off x="4622800" y="660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80383</xdr:rowOff>
    </xdr:from>
    <xdr:to>
      <xdr:col>3</xdr:col>
      <xdr:colOff>955675</xdr:colOff>
      <xdr:row>35</xdr:row>
      <xdr:rowOff>181983</xdr:rowOff>
    </xdr:to>
    <xdr:sp macro="" textlink="">
      <xdr:nvSpPr>
        <xdr:cNvPr id="133" name="円/楕円 132"/>
        <xdr:cNvSpPr/>
      </xdr:nvSpPr>
      <xdr:spPr bwMode="auto">
        <a:xfrm>
          <a:off x="4254500" y="669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192160</xdr:rowOff>
    </xdr:from>
    <xdr:ext cx="762000" cy="259045"/>
    <xdr:sp macro="" textlink="">
      <xdr:nvSpPr>
        <xdr:cNvPr id="134" name="テキスト ボックス 133"/>
        <xdr:cNvSpPr txBox="1"/>
      </xdr:nvSpPr>
      <xdr:spPr>
        <a:xfrm>
          <a:off x="3924300" y="64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70462</xdr:rowOff>
    </xdr:from>
    <xdr:to>
      <xdr:col>3</xdr:col>
      <xdr:colOff>257175</xdr:colOff>
      <xdr:row>35</xdr:row>
      <xdr:rowOff>172062</xdr:rowOff>
    </xdr:to>
    <xdr:sp macro="" textlink="">
      <xdr:nvSpPr>
        <xdr:cNvPr id="135" name="円/楕円 134"/>
        <xdr:cNvSpPr/>
      </xdr:nvSpPr>
      <xdr:spPr bwMode="auto">
        <a:xfrm>
          <a:off x="3556000" y="6680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182239</xdr:rowOff>
    </xdr:from>
    <xdr:ext cx="762000" cy="259045"/>
    <xdr:sp macro="" textlink="">
      <xdr:nvSpPr>
        <xdr:cNvPr id="136" name="テキスト ボックス 135"/>
        <xdr:cNvSpPr txBox="1"/>
      </xdr:nvSpPr>
      <xdr:spPr>
        <a:xfrm>
          <a:off x="3225800" y="64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32,751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291175</xdr:rowOff>
    </xdr:from>
    <xdr:to>
      <xdr:col>2</xdr:col>
      <xdr:colOff>692150</xdr:colOff>
      <xdr:row>35</xdr:row>
      <xdr:rowOff>49875</xdr:rowOff>
    </xdr:to>
    <xdr:sp macro="" textlink="">
      <xdr:nvSpPr>
        <xdr:cNvPr id="137" name="円/楕円 136"/>
        <xdr:cNvSpPr/>
      </xdr:nvSpPr>
      <xdr:spPr bwMode="auto">
        <a:xfrm>
          <a:off x="2857500" y="6558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60052</xdr:rowOff>
    </xdr:from>
    <xdr:ext cx="762000" cy="259045"/>
    <xdr:sp macro="" textlink="">
      <xdr:nvSpPr>
        <xdr:cNvPr id="138" name="テキスト ボックス 137"/>
        <xdr:cNvSpPr txBox="1"/>
      </xdr:nvSpPr>
      <xdr:spPr>
        <a:xfrm>
          <a:off x="2527300" y="632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12,471
12,372
171.26
7,494,939
7,017,040
463,540
4,451,638
6,969,661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25269</xdr:rowOff>
    </xdr:from>
    <xdr:to>
      <xdr:col>6</xdr:col>
      <xdr:colOff>511175</xdr:colOff>
      <xdr:row>35</xdr:row>
      <xdr:rowOff>27936</xdr:rowOff>
    </xdr:to>
    <xdr:cxnSp macro="">
      <xdr:nvCxnSpPr>
        <xdr:cNvPr id="63" name="直線コネクタ 62"/>
        <xdr:cNvCxnSpPr/>
      </xdr:nvCxnSpPr>
      <xdr:spPr>
        <a:xfrm flipV="1">
          <a:off x="3797300" y="6026019"/>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27936</xdr:rowOff>
    </xdr:from>
    <xdr:to>
      <xdr:col>5</xdr:col>
      <xdr:colOff>358775</xdr:colOff>
      <xdr:row>35</xdr:row>
      <xdr:rowOff>95569</xdr:rowOff>
    </xdr:to>
    <xdr:cxnSp macro="">
      <xdr:nvCxnSpPr>
        <xdr:cNvPr id="66" name="直線コネクタ 65"/>
        <xdr:cNvCxnSpPr/>
      </xdr:nvCxnSpPr>
      <xdr:spPr>
        <a:xfrm flipV="1">
          <a:off x="2908300" y="6028686"/>
          <a:ext cx="8890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43085</xdr:rowOff>
    </xdr:from>
    <xdr:ext cx="534377" cy="259045"/>
    <xdr:sp macro="" textlink="">
      <xdr:nvSpPr>
        <xdr:cNvPr id="68" name="テキスト ボックス 67"/>
        <xdr:cNvSpPr txBox="1"/>
      </xdr:nvSpPr>
      <xdr:spPr>
        <a:xfrm>
          <a:off x="3530111" y="62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50971</xdr:rowOff>
    </xdr:from>
    <xdr:to>
      <xdr:col>4</xdr:col>
      <xdr:colOff>155575</xdr:colOff>
      <xdr:row>35</xdr:row>
      <xdr:rowOff>95569</xdr:rowOff>
    </xdr:to>
    <xdr:cxnSp macro="">
      <xdr:nvCxnSpPr>
        <xdr:cNvPr id="69" name="直線コネクタ 68"/>
        <xdr:cNvCxnSpPr/>
      </xdr:nvCxnSpPr>
      <xdr:spPr>
        <a:xfrm>
          <a:off x="2019300" y="6051721"/>
          <a:ext cx="889000" cy="4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107289</xdr:rowOff>
    </xdr:from>
    <xdr:ext cx="534377" cy="259045"/>
    <xdr:sp macro="" textlink="">
      <xdr:nvSpPr>
        <xdr:cNvPr id="71" name="テキスト ボックス 70"/>
        <xdr:cNvSpPr txBox="1"/>
      </xdr:nvSpPr>
      <xdr:spPr>
        <a:xfrm>
          <a:off x="2641111" y="62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50971</xdr:rowOff>
    </xdr:from>
    <xdr:to>
      <xdr:col>2</xdr:col>
      <xdr:colOff>638175</xdr:colOff>
      <xdr:row>35</xdr:row>
      <xdr:rowOff>63446</xdr:rowOff>
    </xdr:to>
    <xdr:cxnSp macro="">
      <xdr:nvCxnSpPr>
        <xdr:cNvPr id="72" name="直線コネクタ 71"/>
        <xdr:cNvCxnSpPr/>
      </xdr:nvCxnSpPr>
      <xdr:spPr>
        <a:xfrm flipV="1">
          <a:off x="1130300" y="6051721"/>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100300</xdr:rowOff>
    </xdr:from>
    <xdr:ext cx="534377" cy="259045"/>
    <xdr:sp macro="" textlink="">
      <xdr:nvSpPr>
        <xdr:cNvPr id="74" name="テキスト ボックス 73"/>
        <xdr:cNvSpPr txBox="1"/>
      </xdr:nvSpPr>
      <xdr:spPr>
        <a:xfrm>
          <a:off x="1752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59054</xdr:rowOff>
    </xdr:from>
    <xdr:ext cx="534377" cy="259045"/>
    <xdr:sp macro="" textlink="">
      <xdr:nvSpPr>
        <xdr:cNvPr id="76" name="テキスト ボックス 75"/>
        <xdr:cNvSpPr txBox="1"/>
      </xdr:nvSpPr>
      <xdr:spPr>
        <a:xfrm>
          <a:off x="863111" y="62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145919</xdr:rowOff>
    </xdr:from>
    <xdr:to>
      <xdr:col>6</xdr:col>
      <xdr:colOff>561975</xdr:colOff>
      <xdr:row>35</xdr:row>
      <xdr:rowOff>76069</xdr:rowOff>
    </xdr:to>
    <xdr:sp macro="" textlink="">
      <xdr:nvSpPr>
        <xdr:cNvPr id="82" name="円/楕円 81"/>
        <xdr:cNvSpPr/>
      </xdr:nvSpPr>
      <xdr:spPr>
        <a:xfrm>
          <a:off x="4584700" y="597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168796</xdr:rowOff>
    </xdr:from>
    <xdr:ext cx="534377" cy="259045"/>
    <xdr:sp macro="" textlink="">
      <xdr:nvSpPr>
        <xdr:cNvPr id="83" name="人件費該当値テキスト"/>
        <xdr:cNvSpPr txBox="1"/>
      </xdr:nvSpPr>
      <xdr:spPr>
        <a:xfrm>
          <a:off x="4686300" y="582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148586</xdr:rowOff>
    </xdr:from>
    <xdr:to>
      <xdr:col>5</xdr:col>
      <xdr:colOff>409575</xdr:colOff>
      <xdr:row>35</xdr:row>
      <xdr:rowOff>78736</xdr:rowOff>
    </xdr:to>
    <xdr:sp macro="" textlink="">
      <xdr:nvSpPr>
        <xdr:cNvPr id="84" name="円/楕円 83"/>
        <xdr:cNvSpPr/>
      </xdr:nvSpPr>
      <xdr:spPr>
        <a:xfrm>
          <a:off x="3746500" y="59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95263</xdr:rowOff>
    </xdr:from>
    <xdr:ext cx="534377" cy="259045"/>
    <xdr:sp macro="" textlink="">
      <xdr:nvSpPr>
        <xdr:cNvPr id="85" name="テキスト ボックス 84"/>
        <xdr:cNvSpPr txBox="1"/>
      </xdr:nvSpPr>
      <xdr:spPr>
        <a:xfrm>
          <a:off x="3530111" y="575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44769</xdr:rowOff>
    </xdr:from>
    <xdr:to>
      <xdr:col>4</xdr:col>
      <xdr:colOff>206375</xdr:colOff>
      <xdr:row>35</xdr:row>
      <xdr:rowOff>146369</xdr:rowOff>
    </xdr:to>
    <xdr:sp macro="" textlink="">
      <xdr:nvSpPr>
        <xdr:cNvPr id="86" name="円/楕円 85"/>
        <xdr:cNvSpPr/>
      </xdr:nvSpPr>
      <xdr:spPr>
        <a:xfrm>
          <a:off x="2857500" y="60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162896</xdr:rowOff>
    </xdr:from>
    <xdr:ext cx="534377" cy="259045"/>
    <xdr:sp macro="" textlink="">
      <xdr:nvSpPr>
        <xdr:cNvPr id="87" name="テキスト ボックス 86"/>
        <xdr:cNvSpPr txBox="1"/>
      </xdr:nvSpPr>
      <xdr:spPr>
        <a:xfrm>
          <a:off x="2641111" y="58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171</xdr:rowOff>
    </xdr:from>
    <xdr:to>
      <xdr:col>3</xdr:col>
      <xdr:colOff>3175</xdr:colOff>
      <xdr:row>35</xdr:row>
      <xdr:rowOff>101771</xdr:rowOff>
    </xdr:to>
    <xdr:sp macro="" textlink="">
      <xdr:nvSpPr>
        <xdr:cNvPr id="88" name="円/楕円 87"/>
        <xdr:cNvSpPr/>
      </xdr:nvSpPr>
      <xdr:spPr>
        <a:xfrm>
          <a:off x="1968500" y="600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118298</xdr:rowOff>
    </xdr:from>
    <xdr:ext cx="534377" cy="259045"/>
    <xdr:sp macro="" textlink="">
      <xdr:nvSpPr>
        <xdr:cNvPr id="89" name="テキスト ボックス 88"/>
        <xdr:cNvSpPr txBox="1"/>
      </xdr:nvSpPr>
      <xdr:spPr>
        <a:xfrm>
          <a:off x="1752111" y="577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97,401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12646</xdr:rowOff>
    </xdr:from>
    <xdr:to>
      <xdr:col>1</xdr:col>
      <xdr:colOff>485775</xdr:colOff>
      <xdr:row>35</xdr:row>
      <xdr:rowOff>114246</xdr:rowOff>
    </xdr:to>
    <xdr:sp macro="" textlink="">
      <xdr:nvSpPr>
        <xdr:cNvPr id="90" name="円/楕円 89"/>
        <xdr:cNvSpPr/>
      </xdr:nvSpPr>
      <xdr:spPr>
        <a:xfrm>
          <a:off x="1079500" y="601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130773</xdr:rowOff>
    </xdr:from>
    <xdr:ext cx="534377" cy="259045"/>
    <xdr:sp macro="" textlink="">
      <xdr:nvSpPr>
        <xdr:cNvPr id="91" name="テキスト ボックス 90"/>
        <xdr:cNvSpPr txBox="1"/>
      </xdr:nvSpPr>
      <xdr:spPr>
        <a:xfrm>
          <a:off x="863111" y="578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27566</xdr:rowOff>
    </xdr:from>
    <xdr:to>
      <xdr:col>6</xdr:col>
      <xdr:colOff>511175</xdr:colOff>
      <xdr:row>58</xdr:row>
      <xdr:rowOff>30742</xdr:rowOff>
    </xdr:to>
    <xdr:cxnSp macro="">
      <xdr:nvCxnSpPr>
        <xdr:cNvPr id="120" name="直線コネクタ 119"/>
        <xdr:cNvCxnSpPr/>
      </xdr:nvCxnSpPr>
      <xdr:spPr>
        <a:xfrm flipV="1">
          <a:off x="3797300" y="9971666"/>
          <a:ext cx="8382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139523</xdr:rowOff>
    </xdr:from>
    <xdr:ext cx="534377" cy="259045"/>
    <xdr:sp macro="" textlink="">
      <xdr:nvSpPr>
        <xdr:cNvPr id="121" name="物件費平均値テキスト"/>
        <xdr:cNvSpPr txBox="1"/>
      </xdr:nvSpPr>
      <xdr:spPr>
        <a:xfrm>
          <a:off x="4686300" y="9912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30742</xdr:rowOff>
    </xdr:from>
    <xdr:to>
      <xdr:col>5</xdr:col>
      <xdr:colOff>358775</xdr:colOff>
      <xdr:row>58</xdr:row>
      <xdr:rowOff>35103</xdr:rowOff>
    </xdr:to>
    <xdr:cxnSp macro="">
      <xdr:nvCxnSpPr>
        <xdr:cNvPr id="123" name="直線コネクタ 122"/>
        <xdr:cNvCxnSpPr/>
      </xdr:nvCxnSpPr>
      <xdr:spPr>
        <a:xfrm flipV="1">
          <a:off x="2908300" y="9974842"/>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94851</xdr:rowOff>
    </xdr:from>
    <xdr:ext cx="534377" cy="259045"/>
    <xdr:sp macro="" textlink="">
      <xdr:nvSpPr>
        <xdr:cNvPr id="125" name="テキスト ボックス 124"/>
        <xdr:cNvSpPr txBox="1"/>
      </xdr:nvSpPr>
      <xdr:spPr>
        <a:xfrm>
          <a:off x="3530111" y="9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35103</xdr:rowOff>
    </xdr:from>
    <xdr:to>
      <xdr:col>4</xdr:col>
      <xdr:colOff>155575</xdr:colOff>
      <xdr:row>58</xdr:row>
      <xdr:rowOff>51020</xdr:rowOff>
    </xdr:to>
    <xdr:cxnSp macro="">
      <xdr:nvCxnSpPr>
        <xdr:cNvPr id="126" name="直線コネクタ 125"/>
        <xdr:cNvCxnSpPr/>
      </xdr:nvCxnSpPr>
      <xdr:spPr>
        <a:xfrm flipV="1">
          <a:off x="2019300" y="9979203"/>
          <a:ext cx="889000" cy="1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111272</xdr:rowOff>
    </xdr:from>
    <xdr:ext cx="534377" cy="259045"/>
    <xdr:sp macro="" textlink="">
      <xdr:nvSpPr>
        <xdr:cNvPr id="128" name="テキスト ボックス 127"/>
        <xdr:cNvSpPr txBox="1"/>
      </xdr:nvSpPr>
      <xdr:spPr>
        <a:xfrm>
          <a:off x="2641111" y="100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48285</xdr:rowOff>
    </xdr:from>
    <xdr:to>
      <xdr:col>2</xdr:col>
      <xdr:colOff>638175</xdr:colOff>
      <xdr:row>58</xdr:row>
      <xdr:rowOff>51020</xdr:rowOff>
    </xdr:to>
    <xdr:cxnSp macro="">
      <xdr:nvCxnSpPr>
        <xdr:cNvPr id="129" name="直線コネクタ 128"/>
        <xdr:cNvCxnSpPr/>
      </xdr:nvCxnSpPr>
      <xdr:spPr>
        <a:xfrm>
          <a:off x="1130300" y="9992385"/>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122749</xdr:rowOff>
    </xdr:from>
    <xdr:ext cx="534377" cy="259045"/>
    <xdr:sp macro="" textlink="">
      <xdr:nvSpPr>
        <xdr:cNvPr id="131" name="テキスト ボックス 130"/>
        <xdr:cNvSpPr txBox="1"/>
      </xdr:nvSpPr>
      <xdr:spPr>
        <a:xfrm>
          <a:off x="1752111" y="100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99842</xdr:rowOff>
    </xdr:from>
    <xdr:ext cx="534377" cy="259045"/>
    <xdr:sp macro="" textlink="">
      <xdr:nvSpPr>
        <xdr:cNvPr id="133" name="テキスト ボックス 132"/>
        <xdr:cNvSpPr txBox="1"/>
      </xdr:nvSpPr>
      <xdr:spPr>
        <a:xfrm>
          <a:off x="863111" y="97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148216</xdr:rowOff>
    </xdr:from>
    <xdr:to>
      <xdr:col>6</xdr:col>
      <xdr:colOff>561975</xdr:colOff>
      <xdr:row>58</xdr:row>
      <xdr:rowOff>78366</xdr:rowOff>
    </xdr:to>
    <xdr:sp macro="" textlink="">
      <xdr:nvSpPr>
        <xdr:cNvPr id="139" name="円/楕円 138"/>
        <xdr:cNvSpPr/>
      </xdr:nvSpPr>
      <xdr:spPr>
        <a:xfrm>
          <a:off x="4584700" y="99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107593</xdr:rowOff>
    </xdr:from>
    <xdr:ext cx="534377" cy="259045"/>
    <xdr:sp macro="" textlink="">
      <xdr:nvSpPr>
        <xdr:cNvPr id="140" name="物件費該当値テキスト"/>
        <xdr:cNvSpPr txBox="1"/>
      </xdr:nvSpPr>
      <xdr:spPr>
        <a:xfrm>
          <a:off x="4686300" y="97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151392</xdr:rowOff>
    </xdr:from>
    <xdr:to>
      <xdr:col>5</xdr:col>
      <xdr:colOff>409575</xdr:colOff>
      <xdr:row>58</xdr:row>
      <xdr:rowOff>81542</xdr:rowOff>
    </xdr:to>
    <xdr:sp macro="" textlink="">
      <xdr:nvSpPr>
        <xdr:cNvPr id="141" name="円/楕円 140"/>
        <xdr:cNvSpPr/>
      </xdr:nvSpPr>
      <xdr:spPr>
        <a:xfrm>
          <a:off x="3746500" y="992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72669</xdr:rowOff>
    </xdr:from>
    <xdr:ext cx="534377" cy="259045"/>
    <xdr:sp macro="" textlink="">
      <xdr:nvSpPr>
        <xdr:cNvPr id="142" name="テキスト ボックス 141"/>
        <xdr:cNvSpPr txBox="1"/>
      </xdr:nvSpPr>
      <xdr:spPr>
        <a:xfrm>
          <a:off x="3530111" y="100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155753</xdr:rowOff>
    </xdr:from>
    <xdr:to>
      <xdr:col>4</xdr:col>
      <xdr:colOff>206375</xdr:colOff>
      <xdr:row>58</xdr:row>
      <xdr:rowOff>85903</xdr:rowOff>
    </xdr:to>
    <xdr:sp macro="" textlink="">
      <xdr:nvSpPr>
        <xdr:cNvPr id="143" name="円/楕円 142"/>
        <xdr:cNvSpPr/>
      </xdr:nvSpPr>
      <xdr:spPr>
        <a:xfrm>
          <a:off x="2857500" y="99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102430</xdr:rowOff>
    </xdr:from>
    <xdr:ext cx="534377" cy="259045"/>
    <xdr:sp macro="" textlink="">
      <xdr:nvSpPr>
        <xdr:cNvPr id="144" name="テキスト ボックス 143"/>
        <xdr:cNvSpPr txBox="1"/>
      </xdr:nvSpPr>
      <xdr:spPr>
        <a:xfrm>
          <a:off x="2641111" y="97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94,907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220</xdr:rowOff>
    </xdr:from>
    <xdr:to>
      <xdr:col>3</xdr:col>
      <xdr:colOff>3175</xdr:colOff>
      <xdr:row>58</xdr:row>
      <xdr:rowOff>101820</xdr:rowOff>
    </xdr:to>
    <xdr:sp macro="" textlink="">
      <xdr:nvSpPr>
        <xdr:cNvPr id="145" name="円/楕円 144"/>
        <xdr:cNvSpPr/>
      </xdr:nvSpPr>
      <xdr:spPr>
        <a:xfrm>
          <a:off x="1968500" y="99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118347</xdr:rowOff>
    </xdr:from>
    <xdr:ext cx="534377" cy="259045"/>
    <xdr:sp macro="" textlink="">
      <xdr:nvSpPr>
        <xdr:cNvPr id="146" name="テキスト ボックス 145"/>
        <xdr:cNvSpPr txBox="1"/>
      </xdr:nvSpPr>
      <xdr:spPr>
        <a:xfrm>
          <a:off x="1752111" y="971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168935</xdr:rowOff>
    </xdr:from>
    <xdr:to>
      <xdr:col>1</xdr:col>
      <xdr:colOff>485775</xdr:colOff>
      <xdr:row>58</xdr:row>
      <xdr:rowOff>99085</xdr:rowOff>
    </xdr:to>
    <xdr:sp macro="" textlink="">
      <xdr:nvSpPr>
        <xdr:cNvPr id="147" name="円/楕円 146"/>
        <xdr:cNvSpPr/>
      </xdr:nvSpPr>
      <xdr:spPr>
        <a:xfrm>
          <a:off x="1079500" y="99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90212</xdr:rowOff>
    </xdr:from>
    <xdr:ext cx="534377" cy="259045"/>
    <xdr:sp macro="" textlink="">
      <xdr:nvSpPr>
        <xdr:cNvPr id="148" name="テキスト ボックス 147"/>
        <xdr:cNvSpPr txBox="1"/>
      </xdr:nvSpPr>
      <xdr:spPr>
        <a:xfrm>
          <a:off x="863111" y="1003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38463</xdr:rowOff>
    </xdr:from>
    <xdr:to>
      <xdr:col>6</xdr:col>
      <xdr:colOff>511175</xdr:colOff>
      <xdr:row>78</xdr:row>
      <xdr:rowOff>73504</xdr:rowOff>
    </xdr:to>
    <xdr:cxnSp macro="">
      <xdr:nvCxnSpPr>
        <xdr:cNvPr id="179" name="直線コネクタ 178"/>
        <xdr:cNvCxnSpPr/>
      </xdr:nvCxnSpPr>
      <xdr:spPr>
        <a:xfrm flipV="1">
          <a:off x="3797300" y="13411563"/>
          <a:ext cx="8382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18963</xdr:rowOff>
    </xdr:from>
    <xdr:ext cx="469744" cy="259045"/>
    <xdr:sp macro="" textlink="">
      <xdr:nvSpPr>
        <xdr:cNvPr id="180" name="維持補修費平均値テキスト"/>
        <xdr:cNvSpPr txBox="1"/>
      </xdr:nvSpPr>
      <xdr:spPr>
        <a:xfrm>
          <a:off x="4686300" y="13392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73242</xdr:rowOff>
    </xdr:from>
    <xdr:to>
      <xdr:col>5</xdr:col>
      <xdr:colOff>358775</xdr:colOff>
      <xdr:row>78</xdr:row>
      <xdr:rowOff>73504</xdr:rowOff>
    </xdr:to>
    <xdr:cxnSp macro="">
      <xdr:nvCxnSpPr>
        <xdr:cNvPr id="182" name="直線コネクタ 181"/>
        <xdr:cNvCxnSpPr/>
      </xdr:nvCxnSpPr>
      <xdr:spPr>
        <a:xfrm>
          <a:off x="2908300" y="13446342"/>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869</xdr:rowOff>
    </xdr:from>
    <xdr:ext cx="469744" cy="259045"/>
    <xdr:sp macro="" textlink="">
      <xdr:nvSpPr>
        <xdr:cNvPr id="184" name="テキスト ボックス 183"/>
        <xdr:cNvSpPr txBox="1"/>
      </xdr:nvSpPr>
      <xdr:spPr>
        <a:xfrm>
          <a:off x="3562427" y="135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60344</xdr:rowOff>
    </xdr:from>
    <xdr:to>
      <xdr:col>4</xdr:col>
      <xdr:colOff>155575</xdr:colOff>
      <xdr:row>78</xdr:row>
      <xdr:rowOff>73242</xdr:rowOff>
    </xdr:to>
    <xdr:cxnSp macro="">
      <xdr:nvCxnSpPr>
        <xdr:cNvPr id="185" name="直線コネクタ 184"/>
        <xdr:cNvCxnSpPr/>
      </xdr:nvCxnSpPr>
      <xdr:spPr>
        <a:xfrm>
          <a:off x="2019300" y="13433444"/>
          <a:ext cx="889000" cy="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11516</xdr:rowOff>
    </xdr:from>
    <xdr:ext cx="469744" cy="259045"/>
    <xdr:sp macro="" textlink="">
      <xdr:nvSpPr>
        <xdr:cNvPr id="187" name="テキスト ボックス 186"/>
        <xdr:cNvSpPr txBox="1"/>
      </xdr:nvSpPr>
      <xdr:spPr>
        <a:xfrm>
          <a:off x="2673427" y="1355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33401</xdr:rowOff>
    </xdr:from>
    <xdr:to>
      <xdr:col>2</xdr:col>
      <xdr:colOff>638175</xdr:colOff>
      <xdr:row>78</xdr:row>
      <xdr:rowOff>60344</xdr:rowOff>
    </xdr:to>
    <xdr:cxnSp macro="">
      <xdr:nvCxnSpPr>
        <xdr:cNvPr id="188" name="直線コネクタ 187"/>
        <xdr:cNvCxnSpPr/>
      </xdr:nvCxnSpPr>
      <xdr:spPr>
        <a:xfrm>
          <a:off x="1130300" y="13406501"/>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28726</xdr:rowOff>
    </xdr:from>
    <xdr:ext cx="469744" cy="259045"/>
    <xdr:sp macro="" textlink="">
      <xdr:nvSpPr>
        <xdr:cNvPr id="190" name="テキスト ボックス 189"/>
        <xdr:cNvSpPr txBox="1"/>
      </xdr:nvSpPr>
      <xdr:spPr>
        <a:xfrm>
          <a:off x="1784427"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6258</xdr:rowOff>
    </xdr:from>
    <xdr:ext cx="469744" cy="259045"/>
    <xdr:sp macro="" textlink="">
      <xdr:nvSpPr>
        <xdr:cNvPr id="192" name="テキスト ボックス 191"/>
        <xdr:cNvSpPr txBox="1"/>
      </xdr:nvSpPr>
      <xdr:spPr>
        <a:xfrm>
          <a:off x="895427" y="135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159113</xdr:rowOff>
    </xdr:from>
    <xdr:to>
      <xdr:col>6</xdr:col>
      <xdr:colOff>561975</xdr:colOff>
      <xdr:row>78</xdr:row>
      <xdr:rowOff>89263</xdr:rowOff>
    </xdr:to>
    <xdr:sp macro="" textlink="">
      <xdr:nvSpPr>
        <xdr:cNvPr id="198" name="円/楕円 197"/>
        <xdr:cNvSpPr/>
      </xdr:nvSpPr>
      <xdr:spPr>
        <a:xfrm>
          <a:off x="4584700" y="133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10540</xdr:rowOff>
    </xdr:from>
    <xdr:ext cx="469744" cy="259045"/>
    <xdr:sp macro="" textlink="">
      <xdr:nvSpPr>
        <xdr:cNvPr id="199" name="維持補修費該当値テキスト"/>
        <xdr:cNvSpPr txBox="1"/>
      </xdr:nvSpPr>
      <xdr:spPr>
        <a:xfrm>
          <a:off x="4686300" y="1321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22704</xdr:rowOff>
    </xdr:from>
    <xdr:to>
      <xdr:col>5</xdr:col>
      <xdr:colOff>409575</xdr:colOff>
      <xdr:row>78</xdr:row>
      <xdr:rowOff>124304</xdr:rowOff>
    </xdr:to>
    <xdr:sp macro="" textlink="">
      <xdr:nvSpPr>
        <xdr:cNvPr id="200" name="円/楕円 199"/>
        <xdr:cNvSpPr/>
      </xdr:nvSpPr>
      <xdr:spPr>
        <a:xfrm>
          <a:off x="3746500" y="133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140831</xdr:rowOff>
    </xdr:from>
    <xdr:ext cx="469744" cy="259045"/>
    <xdr:sp macro="" textlink="">
      <xdr:nvSpPr>
        <xdr:cNvPr id="201" name="テキスト ボックス 200"/>
        <xdr:cNvSpPr txBox="1"/>
      </xdr:nvSpPr>
      <xdr:spPr>
        <a:xfrm>
          <a:off x="3562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22442</xdr:rowOff>
    </xdr:from>
    <xdr:to>
      <xdr:col>4</xdr:col>
      <xdr:colOff>206375</xdr:colOff>
      <xdr:row>78</xdr:row>
      <xdr:rowOff>124042</xdr:rowOff>
    </xdr:to>
    <xdr:sp macro="" textlink="">
      <xdr:nvSpPr>
        <xdr:cNvPr id="202" name="円/楕円 201"/>
        <xdr:cNvSpPr/>
      </xdr:nvSpPr>
      <xdr:spPr>
        <a:xfrm>
          <a:off x="2857500" y="133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140569</xdr:rowOff>
    </xdr:from>
    <xdr:ext cx="469744" cy="259045"/>
    <xdr:sp macro="" textlink="">
      <xdr:nvSpPr>
        <xdr:cNvPr id="203" name="テキスト ボックス 202"/>
        <xdr:cNvSpPr txBox="1"/>
      </xdr:nvSpPr>
      <xdr:spPr>
        <a:xfrm>
          <a:off x="2673427" y="131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9544</xdr:rowOff>
    </xdr:from>
    <xdr:to>
      <xdr:col>3</xdr:col>
      <xdr:colOff>3175</xdr:colOff>
      <xdr:row>78</xdr:row>
      <xdr:rowOff>111144</xdr:rowOff>
    </xdr:to>
    <xdr:sp macro="" textlink="">
      <xdr:nvSpPr>
        <xdr:cNvPr id="204" name="円/楕円 203"/>
        <xdr:cNvSpPr/>
      </xdr:nvSpPr>
      <xdr:spPr>
        <a:xfrm>
          <a:off x="1968500" y="133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127671</xdr:rowOff>
    </xdr:from>
    <xdr:ext cx="469744" cy="259045"/>
    <xdr:sp macro="" textlink="">
      <xdr:nvSpPr>
        <xdr:cNvPr id="205" name="テキスト ボックス 204"/>
        <xdr:cNvSpPr txBox="1"/>
      </xdr:nvSpPr>
      <xdr:spPr>
        <a:xfrm>
          <a:off x="1784427" y="1315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154051</xdr:rowOff>
    </xdr:from>
    <xdr:to>
      <xdr:col>1</xdr:col>
      <xdr:colOff>485775</xdr:colOff>
      <xdr:row>78</xdr:row>
      <xdr:rowOff>84201</xdr:rowOff>
    </xdr:to>
    <xdr:sp macro="" textlink="">
      <xdr:nvSpPr>
        <xdr:cNvPr id="206" name="円/楕円 205"/>
        <xdr:cNvSpPr/>
      </xdr:nvSpPr>
      <xdr:spPr>
        <a:xfrm>
          <a:off x="1079500" y="13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100728</xdr:rowOff>
    </xdr:from>
    <xdr:ext cx="469744" cy="259045"/>
    <xdr:sp macro="" textlink="">
      <xdr:nvSpPr>
        <xdr:cNvPr id="207" name="テキスト ボックス 206"/>
        <xdr:cNvSpPr txBox="1"/>
      </xdr:nvSpPr>
      <xdr:spPr>
        <a:xfrm>
          <a:off x="895427" y="1313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53860</xdr:rowOff>
    </xdr:from>
    <xdr:to>
      <xdr:col>6</xdr:col>
      <xdr:colOff>511175</xdr:colOff>
      <xdr:row>96</xdr:row>
      <xdr:rowOff>74092</xdr:rowOff>
    </xdr:to>
    <xdr:cxnSp macro="">
      <xdr:nvCxnSpPr>
        <xdr:cNvPr id="239" name="直線コネクタ 238"/>
        <xdr:cNvCxnSpPr/>
      </xdr:nvCxnSpPr>
      <xdr:spPr>
        <a:xfrm flipV="1">
          <a:off x="3797300" y="16513060"/>
          <a:ext cx="8382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74092</xdr:rowOff>
    </xdr:from>
    <xdr:to>
      <xdr:col>5</xdr:col>
      <xdr:colOff>358775</xdr:colOff>
      <xdr:row>96</xdr:row>
      <xdr:rowOff>140860</xdr:rowOff>
    </xdr:to>
    <xdr:cxnSp macro="">
      <xdr:nvCxnSpPr>
        <xdr:cNvPr id="242" name="直線コネクタ 241"/>
        <xdr:cNvCxnSpPr/>
      </xdr:nvCxnSpPr>
      <xdr:spPr>
        <a:xfrm flipV="1">
          <a:off x="2908300" y="16533292"/>
          <a:ext cx="889000" cy="6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122370</xdr:rowOff>
    </xdr:from>
    <xdr:ext cx="534377" cy="259045"/>
    <xdr:sp macro="" textlink="">
      <xdr:nvSpPr>
        <xdr:cNvPr id="244" name="テキスト ボックス 243"/>
        <xdr:cNvSpPr txBox="1"/>
      </xdr:nvSpPr>
      <xdr:spPr>
        <a:xfrm>
          <a:off x="3530111" y="165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136010</xdr:rowOff>
    </xdr:from>
    <xdr:to>
      <xdr:col>4</xdr:col>
      <xdr:colOff>155575</xdr:colOff>
      <xdr:row>96</xdr:row>
      <xdr:rowOff>140860</xdr:rowOff>
    </xdr:to>
    <xdr:cxnSp macro="">
      <xdr:nvCxnSpPr>
        <xdr:cNvPr id="245" name="直線コネクタ 244"/>
        <xdr:cNvCxnSpPr/>
      </xdr:nvCxnSpPr>
      <xdr:spPr>
        <a:xfrm>
          <a:off x="2019300" y="16595210"/>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44646</xdr:rowOff>
    </xdr:from>
    <xdr:ext cx="534377" cy="259045"/>
    <xdr:sp macro="" textlink="">
      <xdr:nvSpPr>
        <xdr:cNvPr id="247" name="テキスト ボックス 246"/>
        <xdr:cNvSpPr txBox="1"/>
      </xdr:nvSpPr>
      <xdr:spPr>
        <a:xfrm>
          <a:off x="2641111" y="166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136010</xdr:rowOff>
    </xdr:from>
    <xdr:to>
      <xdr:col>2</xdr:col>
      <xdr:colOff>638175</xdr:colOff>
      <xdr:row>96</xdr:row>
      <xdr:rowOff>147374</xdr:rowOff>
    </xdr:to>
    <xdr:cxnSp macro="">
      <xdr:nvCxnSpPr>
        <xdr:cNvPr id="248" name="直線コネクタ 247"/>
        <xdr:cNvCxnSpPr/>
      </xdr:nvCxnSpPr>
      <xdr:spPr>
        <a:xfrm flipV="1">
          <a:off x="1130300" y="16595210"/>
          <a:ext cx="8890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53627</xdr:rowOff>
    </xdr:from>
    <xdr:ext cx="534377" cy="259045"/>
    <xdr:sp macro="" textlink="">
      <xdr:nvSpPr>
        <xdr:cNvPr id="250" name="テキスト ボックス 249"/>
        <xdr:cNvSpPr txBox="1"/>
      </xdr:nvSpPr>
      <xdr:spPr>
        <a:xfrm>
          <a:off x="1752111" y="166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3060</xdr:rowOff>
    </xdr:from>
    <xdr:to>
      <xdr:col>6</xdr:col>
      <xdr:colOff>561975</xdr:colOff>
      <xdr:row>96</xdr:row>
      <xdr:rowOff>104660</xdr:rowOff>
    </xdr:to>
    <xdr:sp macro="" textlink="">
      <xdr:nvSpPr>
        <xdr:cNvPr id="258" name="円/楕円 257"/>
        <xdr:cNvSpPr/>
      </xdr:nvSpPr>
      <xdr:spPr>
        <a:xfrm>
          <a:off x="4584700" y="16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152937</xdr:rowOff>
    </xdr:from>
    <xdr:ext cx="534377" cy="259045"/>
    <xdr:sp macro="" textlink="">
      <xdr:nvSpPr>
        <xdr:cNvPr id="259" name="扶助費該当値テキスト"/>
        <xdr:cNvSpPr txBox="1"/>
      </xdr:nvSpPr>
      <xdr:spPr>
        <a:xfrm>
          <a:off x="4686300" y="1644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54,257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23292</xdr:rowOff>
    </xdr:from>
    <xdr:to>
      <xdr:col>5</xdr:col>
      <xdr:colOff>409575</xdr:colOff>
      <xdr:row>96</xdr:row>
      <xdr:rowOff>124892</xdr:rowOff>
    </xdr:to>
    <xdr:sp macro="" textlink="">
      <xdr:nvSpPr>
        <xdr:cNvPr id="260" name="円/楕円 259"/>
        <xdr:cNvSpPr/>
      </xdr:nvSpPr>
      <xdr:spPr>
        <a:xfrm>
          <a:off x="3746500" y="164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141419</xdr:rowOff>
    </xdr:from>
    <xdr:ext cx="534377" cy="259045"/>
    <xdr:sp macro="" textlink="">
      <xdr:nvSpPr>
        <xdr:cNvPr id="261" name="テキスト ボックス 260"/>
        <xdr:cNvSpPr txBox="1"/>
      </xdr:nvSpPr>
      <xdr:spPr>
        <a:xfrm>
          <a:off x="3530111" y="162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90060</xdr:rowOff>
    </xdr:from>
    <xdr:to>
      <xdr:col>4</xdr:col>
      <xdr:colOff>206375</xdr:colOff>
      <xdr:row>97</xdr:row>
      <xdr:rowOff>20210</xdr:rowOff>
    </xdr:to>
    <xdr:sp macro="" textlink="">
      <xdr:nvSpPr>
        <xdr:cNvPr id="262" name="円/楕円 261"/>
        <xdr:cNvSpPr/>
      </xdr:nvSpPr>
      <xdr:spPr>
        <a:xfrm>
          <a:off x="2857500" y="165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36737</xdr:rowOff>
    </xdr:from>
    <xdr:ext cx="534377" cy="259045"/>
    <xdr:sp macro="" textlink="">
      <xdr:nvSpPr>
        <xdr:cNvPr id="263" name="テキスト ボックス 262"/>
        <xdr:cNvSpPr txBox="1"/>
      </xdr:nvSpPr>
      <xdr:spPr>
        <a:xfrm>
          <a:off x="2641111" y="163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85210</xdr:rowOff>
    </xdr:from>
    <xdr:to>
      <xdr:col>3</xdr:col>
      <xdr:colOff>3175</xdr:colOff>
      <xdr:row>97</xdr:row>
      <xdr:rowOff>15360</xdr:rowOff>
    </xdr:to>
    <xdr:sp macro="" textlink="">
      <xdr:nvSpPr>
        <xdr:cNvPr id="264" name="円/楕円 263"/>
        <xdr:cNvSpPr/>
      </xdr:nvSpPr>
      <xdr:spPr>
        <a:xfrm>
          <a:off x="1968500" y="165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31887</xdr:rowOff>
    </xdr:from>
    <xdr:ext cx="534377" cy="259045"/>
    <xdr:sp macro="" textlink="">
      <xdr:nvSpPr>
        <xdr:cNvPr id="265" name="テキスト ボックス 264"/>
        <xdr:cNvSpPr txBox="1"/>
      </xdr:nvSpPr>
      <xdr:spPr>
        <a:xfrm>
          <a:off x="1752111" y="1631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96574</xdr:rowOff>
    </xdr:from>
    <xdr:to>
      <xdr:col>1</xdr:col>
      <xdr:colOff>485775</xdr:colOff>
      <xdr:row>97</xdr:row>
      <xdr:rowOff>26724</xdr:rowOff>
    </xdr:to>
    <xdr:sp macro="" textlink="">
      <xdr:nvSpPr>
        <xdr:cNvPr id="266" name="円/楕円 265"/>
        <xdr:cNvSpPr/>
      </xdr:nvSpPr>
      <xdr:spPr>
        <a:xfrm>
          <a:off x="1079500" y="165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17851</xdr:rowOff>
    </xdr:from>
    <xdr:ext cx="534377" cy="259045"/>
    <xdr:sp macro="" textlink="">
      <xdr:nvSpPr>
        <xdr:cNvPr id="267" name="テキスト ボックス 266"/>
        <xdr:cNvSpPr txBox="1"/>
      </xdr:nvSpPr>
      <xdr:spPr>
        <a:xfrm>
          <a:off x="863111" y="1664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59622</xdr:rowOff>
    </xdr:from>
    <xdr:to>
      <xdr:col>15</xdr:col>
      <xdr:colOff>180975</xdr:colOff>
      <xdr:row>36</xdr:row>
      <xdr:rowOff>94807</xdr:rowOff>
    </xdr:to>
    <xdr:cxnSp macro="">
      <xdr:nvCxnSpPr>
        <xdr:cNvPr id="294" name="直線コネクタ 293"/>
        <xdr:cNvCxnSpPr/>
      </xdr:nvCxnSpPr>
      <xdr:spPr>
        <a:xfrm flipV="1">
          <a:off x="9639300" y="6231822"/>
          <a:ext cx="8382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94807</xdr:rowOff>
    </xdr:from>
    <xdr:to>
      <xdr:col>14</xdr:col>
      <xdr:colOff>28575</xdr:colOff>
      <xdr:row>36</xdr:row>
      <xdr:rowOff>136266</xdr:rowOff>
    </xdr:to>
    <xdr:cxnSp macro="">
      <xdr:nvCxnSpPr>
        <xdr:cNvPr id="297" name="直線コネクタ 296"/>
        <xdr:cNvCxnSpPr/>
      </xdr:nvCxnSpPr>
      <xdr:spPr>
        <a:xfrm flipV="1">
          <a:off x="8750300" y="6267007"/>
          <a:ext cx="889000" cy="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166205</xdr:rowOff>
    </xdr:from>
    <xdr:ext cx="534377" cy="259045"/>
    <xdr:sp macro="" textlink="">
      <xdr:nvSpPr>
        <xdr:cNvPr id="299" name="テキスト ボックス 298"/>
        <xdr:cNvSpPr txBox="1"/>
      </xdr:nvSpPr>
      <xdr:spPr>
        <a:xfrm>
          <a:off x="9372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136266</xdr:rowOff>
    </xdr:from>
    <xdr:to>
      <xdr:col>12</xdr:col>
      <xdr:colOff>511175</xdr:colOff>
      <xdr:row>36</xdr:row>
      <xdr:rowOff>160626</xdr:rowOff>
    </xdr:to>
    <xdr:cxnSp macro="">
      <xdr:nvCxnSpPr>
        <xdr:cNvPr id="300" name="直線コネクタ 299"/>
        <xdr:cNvCxnSpPr/>
      </xdr:nvCxnSpPr>
      <xdr:spPr>
        <a:xfrm flipV="1">
          <a:off x="7861300" y="6308466"/>
          <a:ext cx="889000" cy="2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58425</xdr:rowOff>
    </xdr:from>
    <xdr:ext cx="534377" cy="259045"/>
    <xdr:sp macro="" textlink="">
      <xdr:nvSpPr>
        <xdr:cNvPr id="302" name="テキスト ボックス 301"/>
        <xdr:cNvSpPr txBox="1"/>
      </xdr:nvSpPr>
      <xdr:spPr>
        <a:xfrm>
          <a:off x="8483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155423</xdr:rowOff>
    </xdr:from>
    <xdr:to>
      <xdr:col>11</xdr:col>
      <xdr:colOff>307975</xdr:colOff>
      <xdr:row>36</xdr:row>
      <xdr:rowOff>160626</xdr:rowOff>
    </xdr:to>
    <xdr:cxnSp macro="">
      <xdr:nvCxnSpPr>
        <xdr:cNvPr id="303" name="直線コネクタ 302"/>
        <xdr:cNvCxnSpPr/>
      </xdr:nvCxnSpPr>
      <xdr:spPr>
        <a:xfrm>
          <a:off x="6972300" y="6327623"/>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69083</xdr:rowOff>
    </xdr:from>
    <xdr:ext cx="534377" cy="259045"/>
    <xdr:sp macro="" textlink="">
      <xdr:nvSpPr>
        <xdr:cNvPr id="305" name="テキスト ボックス 304"/>
        <xdr:cNvSpPr txBox="1"/>
      </xdr:nvSpPr>
      <xdr:spPr>
        <a:xfrm>
          <a:off x="7594111" y="64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42629</xdr:rowOff>
    </xdr:from>
    <xdr:ext cx="534377" cy="259045"/>
    <xdr:sp macro="" textlink="">
      <xdr:nvSpPr>
        <xdr:cNvPr id="307" name="テキスト ボックス 306"/>
        <xdr:cNvSpPr txBox="1"/>
      </xdr:nvSpPr>
      <xdr:spPr>
        <a:xfrm>
          <a:off x="6705111" y="63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8822</xdr:rowOff>
    </xdr:from>
    <xdr:to>
      <xdr:col>15</xdr:col>
      <xdr:colOff>231775</xdr:colOff>
      <xdr:row>36</xdr:row>
      <xdr:rowOff>110422</xdr:rowOff>
    </xdr:to>
    <xdr:sp macro="" textlink="">
      <xdr:nvSpPr>
        <xdr:cNvPr id="313" name="円/楕円 312"/>
        <xdr:cNvSpPr/>
      </xdr:nvSpPr>
      <xdr:spPr>
        <a:xfrm>
          <a:off x="10426700" y="61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31699</xdr:rowOff>
    </xdr:from>
    <xdr:ext cx="534377" cy="259045"/>
    <xdr:sp macro="" textlink="">
      <xdr:nvSpPr>
        <xdr:cNvPr id="314" name="補助費等該当値テキスト"/>
        <xdr:cNvSpPr txBox="1"/>
      </xdr:nvSpPr>
      <xdr:spPr>
        <a:xfrm>
          <a:off x="10528300" y="603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92,515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44007</xdr:rowOff>
    </xdr:from>
    <xdr:to>
      <xdr:col>14</xdr:col>
      <xdr:colOff>79375</xdr:colOff>
      <xdr:row>36</xdr:row>
      <xdr:rowOff>145607</xdr:rowOff>
    </xdr:to>
    <xdr:sp macro="" textlink="">
      <xdr:nvSpPr>
        <xdr:cNvPr id="315" name="円/楕円 314"/>
        <xdr:cNvSpPr/>
      </xdr:nvSpPr>
      <xdr:spPr>
        <a:xfrm>
          <a:off x="9588500" y="621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162134</xdr:rowOff>
    </xdr:from>
    <xdr:ext cx="534377" cy="259045"/>
    <xdr:sp macro="" textlink="">
      <xdr:nvSpPr>
        <xdr:cNvPr id="316" name="テキスト ボックス 315"/>
        <xdr:cNvSpPr txBox="1"/>
      </xdr:nvSpPr>
      <xdr:spPr>
        <a:xfrm>
          <a:off x="9372111" y="599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84,819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85466</xdr:rowOff>
    </xdr:from>
    <xdr:to>
      <xdr:col>12</xdr:col>
      <xdr:colOff>561975</xdr:colOff>
      <xdr:row>37</xdr:row>
      <xdr:rowOff>15616</xdr:rowOff>
    </xdr:to>
    <xdr:sp macro="" textlink="">
      <xdr:nvSpPr>
        <xdr:cNvPr id="317" name="円/楕円 316"/>
        <xdr:cNvSpPr/>
      </xdr:nvSpPr>
      <xdr:spPr>
        <a:xfrm>
          <a:off x="8699500" y="62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32143</xdr:rowOff>
    </xdr:from>
    <xdr:ext cx="534377" cy="259045"/>
    <xdr:sp macro="" textlink="">
      <xdr:nvSpPr>
        <xdr:cNvPr id="318" name="テキスト ボックス 317"/>
        <xdr:cNvSpPr txBox="1"/>
      </xdr:nvSpPr>
      <xdr:spPr>
        <a:xfrm>
          <a:off x="8483111" y="603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109826</xdr:rowOff>
    </xdr:from>
    <xdr:to>
      <xdr:col>11</xdr:col>
      <xdr:colOff>358775</xdr:colOff>
      <xdr:row>37</xdr:row>
      <xdr:rowOff>39976</xdr:rowOff>
    </xdr:to>
    <xdr:sp macro="" textlink="">
      <xdr:nvSpPr>
        <xdr:cNvPr id="319" name="円/楕円 318"/>
        <xdr:cNvSpPr/>
      </xdr:nvSpPr>
      <xdr:spPr>
        <a:xfrm>
          <a:off x="7810500" y="62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56503</xdr:rowOff>
    </xdr:from>
    <xdr:ext cx="534377" cy="259045"/>
    <xdr:sp macro="" textlink="">
      <xdr:nvSpPr>
        <xdr:cNvPr id="320" name="テキスト ボックス 319"/>
        <xdr:cNvSpPr txBox="1"/>
      </xdr:nvSpPr>
      <xdr:spPr>
        <a:xfrm>
          <a:off x="7594111" y="60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104623</xdr:rowOff>
    </xdr:from>
    <xdr:to>
      <xdr:col>10</xdr:col>
      <xdr:colOff>155575</xdr:colOff>
      <xdr:row>37</xdr:row>
      <xdr:rowOff>34773</xdr:rowOff>
    </xdr:to>
    <xdr:sp macro="" textlink="">
      <xdr:nvSpPr>
        <xdr:cNvPr id="321" name="円/楕円 320"/>
        <xdr:cNvSpPr/>
      </xdr:nvSpPr>
      <xdr:spPr>
        <a:xfrm>
          <a:off x="6921500" y="627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51300</xdr:rowOff>
    </xdr:from>
    <xdr:ext cx="534377" cy="259045"/>
    <xdr:sp macro="" textlink="">
      <xdr:nvSpPr>
        <xdr:cNvPr id="322" name="テキスト ボックス 321"/>
        <xdr:cNvSpPr txBox="1"/>
      </xdr:nvSpPr>
      <xdr:spPr>
        <a:xfrm>
          <a:off x="6705111" y="605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44451</xdr:rowOff>
    </xdr:from>
    <xdr:to>
      <xdr:col>15</xdr:col>
      <xdr:colOff>180975</xdr:colOff>
      <xdr:row>58</xdr:row>
      <xdr:rowOff>68740</xdr:rowOff>
    </xdr:to>
    <xdr:cxnSp macro="">
      <xdr:nvCxnSpPr>
        <xdr:cNvPr id="349" name="直線コネクタ 348"/>
        <xdr:cNvCxnSpPr/>
      </xdr:nvCxnSpPr>
      <xdr:spPr>
        <a:xfrm>
          <a:off x="9639300" y="9988551"/>
          <a:ext cx="8382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44451</xdr:rowOff>
    </xdr:from>
    <xdr:to>
      <xdr:col>14</xdr:col>
      <xdr:colOff>28575</xdr:colOff>
      <xdr:row>58</xdr:row>
      <xdr:rowOff>96532</xdr:rowOff>
    </xdr:to>
    <xdr:cxnSp macro="">
      <xdr:nvCxnSpPr>
        <xdr:cNvPr id="352" name="直線コネクタ 351"/>
        <xdr:cNvCxnSpPr/>
      </xdr:nvCxnSpPr>
      <xdr:spPr>
        <a:xfrm flipV="1">
          <a:off x="8750300" y="9988551"/>
          <a:ext cx="889000" cy="5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62036</xdr:rowOff>
    </xdr:from>
    <xdr:ext cx="599010" cy="259045"/>
    <xdr:sp macro="" textlink="">
      <xdr:nvSpPr>
        <xdr:cNvPr id="354" name="テキスト ボックス 353"/>
        <xdr:cNvSpPr txBox="1"/>
      </xdr:nvSpPr>
      <xdr:spPr>
        <a:xfrm>
          <a:off x="9339794"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96532</xdr:rowOff>
    </xdr:from>
    <xdr:to>
      <xdr:col>12</xdr:col>
      <xdr:colOff>511175</xdr:colOff>
      <xdr:row>58</xdr:row>
      <xdr:rowOff>110228</xdr:rowOff>
    </xdr:to>
    <xdr:cxnSp macro="">
      <xdr:nvCxnSpPr>
        <xdr:cNvPr id="355" name="直線コネクタ 354"/>
        <xdr:cNvCxnSpPr/>
      </xdr:nvCxnSpPr>
      <xdr:spPr>
        <a:xfrm flipV="1">
          <a:off x="7861300" y="10040632"/>
          <a:ext cx="889000" cy="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110328</xdr:rowOff>
    </xdr:from>
    <xdr:ext cx="599010" cy="259045"/>
    <xdr:sp macro="" textlink="">
      <xdr:nvSpPr>
        <xdr:cNvPr id="357" name="テキスト ボックス 356"/>
        <xdr:cNvSpPr txBox="1"/>
      </xdr:nvSpPr>
      <xdr:spPr>
        <a:xfrm>
          <a:off x="8450794" y="97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73760</xdr:rowOff>
    </xdr:from>
    <xdr:to>
      <xdr:col>11</xdr:col>
      <xdr:colOff>307975</xdr:colOff>
      <xdr:row>58</xdr:row>
      <xdr:rowOff>110228</xdr:rowOff>
    </xdr:to>
    <xdr:cxnSp macro="">
      <xdr:nvCxnSpPr>
        <xdr:cNvPr id="358" name="直線コネクタ 357"/>
        <xdr:cNvCxnSpPr/>
      </xdr:nvCxnSpPr>
      <xdr:spPr>
        <a:xfrm>
          <a:off x="6972300" y="10017860"/>
          <a:ext cx="889000" cy="3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142729</xdr:rowOff>
    </xdr:from>
    <xdr:ext cx="534377" cy="259045"/>
    <xdr:sp macro="" textlink="">
      <xdr:nvSpPr>
        <xdr:cNvPr id="360" name="テキスト ボックス 359"/>
        <xdr:cNvSpPr txBox="1"/>
      </xdr:nvSpPr>
      <xdr:spPr>
        <a:xfrm>
          <a:off x="7594111" y="97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140523</xdr:rowOff>
    </xdr:from>
    <xdr:ext cx="534377" cy="259045"/>
    <xdr:sp macro="" textlink="">
      <xdr:nvSpPr>
        <xdr:cNvPr id="362" name="テキスト ボックス 361"/>
        <xdr:cNvSpPr txBox="1"/>
      </xdr:nvSpPr>
      <xdr:spPr>
        <a:xfrm>
          <a:off x="6705111" y="97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17940</xdr:rowOff>
    </xdr:from>
    <xdr:to>
      <xdr:col>15</xdr:col>
      <xdr:colOff>231775</xdr:colOff>
      <xdr:row>58</xdr:row>
      <xdr:rowOff>119540</xdr:rowOff>
    </xdr:to>
    <xdr:sp macro="" textlink="">
      <xdr:nvSpPr>
        <xdr:cNvPr id="368" name="円/楕円 367"/>
        <xdr:cNvSpPr/>
      </xdr:nvSpPr>
      <xdr:spPr>
        <a:xfrm>
          <a:off x="10426700" y="99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141767</xdr:rowOff>
    </xdr:from>
    <xdr:ext cx="534377" cy="259045"/>
    <xdr:sp macro="" textlink="">
      <xdr:nvSpPr>
        <xdr:cNvPr id="369" name="普通建設事業費該当値テキスト"/>
        <xdr:cNvSpPr txBox="1"/>
      </xdr:nvSpPr>
      <xdr:spPr>
        <a:xfrm>
          <a:off x="10528300" y="99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165101</xdr:rowOff>
    </xdr:from>
    <xdr:to>
      <xdr:col>14</xdr:col>
      <xdr:colOff>79375</xdr:colOff>
      <xdr:row>58</xdr:row>
      <xdr:rowOff>95251</xdr:rowOff>
    </xdr:to>
    <xdr:sp macro="" textlink="">
      <xdr:nvSpPr>
        <xdr:cNvPr id="370" name="円/楕円 369"/>
        <xdr:cNvSpPr/>
      </xdr:nvSpPr>
      <xdr:spPr>
        <a:xfrm>
          <a:off x="9588500" y="99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86378</xdr:rowOff>
    </xdr:from>
    <xdr:ext cx="599010" cy="259045"/>
    <xdr:sp macro="" textlink="">
      <xdr:nvSpPr>
        <xdr:cNvPr id="371" name="テキスト ボックス 370"/>
        <xdr:cNvSpPr txBox="1"/>
      </xdr:nvSpPr>
      <xdr:spPr>
        <a:xfrm>
          <a:off x="9339794" y="1003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45732</xdr:rowOff>
    </xdr:from>
    <xdr:to>
      <xdr:col>12</xdr:col>
      <xdr:colOff>561975</xdr:colOff>
      <xdr:row>58</xdr:row>
      <xdr:rowOff>147332</xdr:rowOff>
    </xdr:to>
    <xdr:sp macro="" textlink="">
      <xdr:nvSpPr>
        <xdr:cNvPr id="372" name="円/楕円 371"/>
        <xdr:cNvSpPr/>
      </xdr:nvSpPr>
      <xdr:spPr>
        <a:xfrm>
          <a:off x="8699500" y="99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138459</xdr:rowOff>
    </xdr:from>
    <xdr:ext cx="534377" cy="259045"/>
    <xdr:sp macro="" textlink="">
      <xdr:nvSpPr>
        <xdr:cNvPr id="373" name="テキスト ボックス 372"/>
        <xdr:cNvSpPr txBox="1"/>
      </xdr:nvSpPr>
      <xdr:spPr>
        <a:xfrm>
          <a:off x="8483111" y="1008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59428</xdr:rowOff>
    </xdr:from>
    <xdr:to>
      <xdr:col>11</xdr:col>
      <xdr:colOff>358775</xdr:colOff>
      <xdr:row>58</xdr:row>
      <xdr:rowOff>161028</xdr:rowOff>
    </xdr:to>
    <xdr:sp macro="" textlink="">
      <xdr:nvSpPr>
        <xdr:cNvPr id="374" name="円/楕円 373"/>
        <xdr:cNvSpPr/>
      </xdr:nvSpPr>
      <xdr:spPr>
        <a:xfrm>
          <a:off x="7810500" y="100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152155</xdr:rowOff>
    </xdr:from>
    <xdr:ext cx="534377" cy="259045"/>
    <xdr:sp macro="" textlink="">
      <xdr:nvSpPr>
        <xdr:cNvPr id="375" name="テキスト ボックス 374"/>
        <xdr:cNvSpPr txBox="1"/>
      </xdr:nvSpPr>
      <xdr:spPr>
        <a:xfrm>
          <a:off x="7594111" y="1009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22960</xdr:rowOff>
    </xdr:from>
    <xdr:to>
      <xdr:col>10</xdr:col>
      <xdr:colOff>155575</xdr:colOff>
      <xdr:row>58</xdr:row>
      <xdr:rowOff>124560</xdr:rowOff>
    </xdr:to>
    <xdr:sp macro="" textlink="">
      <xdr:nvSpPr>
        <xdr:cNvPr id="376" name="円/楕円 375"/>
        <xdr:cNvSpPr/>
      </xdr:nvSpPr>
      <xdr:spPr>
        <a:xfrm>
          <a:off x="6921500" y="99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115687</xdr:rowOff>
    </xdr:from>
    <xdr:ext cx="534377" cy="259045"/>
    <xdr:sp macro="" textlink="">
      <xdr:nvSpPr>
        <xdr:cNvPr id="377" name="テキスト ボックス 376"/>
        <xdr:cNvSpPr txBox="1"/>
      </xdr:nvSpPr>
      <xdr:spPr>
        <a:xfrm>
          <a:off x="6705111" y="100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35775</xdr:rowOff>
    </xdr:from>
    <xdr:to>
      <xdr:col>15</xdr:col>
      <xdr:colOff>180975</xdr:colOff>
      <xdr:row>79</xdr:row>
      <xdr:rowOff>88364</xdr:rowOff>
    </xdr:to>
    <xdr:cxnSp macro="">
      <xdr:nvCxnSpPr>
        <xdr:cNvPr id="408" name="直線コネクタ 407"/>
        <xdr:cNvCxnSpPr/>
      </xdr:nvCxnSpPr>
      <xdr:spPr>
        <a:xfrm flipV="1">
          <a:off x="9639300" y="13580325"/>
          <a:ext cx="838200" cy="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46263</xdr:rowOff>
    </xdr:from>
    <xdr:ext cx="599010" cy="259045"/>
    <xdr:sp macro="" textlink="">
      <xdr:nvSpPr>
        <xdr:cNvPr id="412" name="テキスト ボックス 411"/>
        <xdr:cNvSpPr txBox="1"/>
      </xdr:nvSpPr>
      <xdr:spPr>
        <a:xfrm>
          <a:off x="9339794" y="132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156425</xdr:rowOff>
    </xdr:from>
    <xdr:to>
      <xdr:col>15</xdr:col>
      <xdr:colOff>231775</xdr:colOff>
      <xdr:row>79</xdr:row>
      <xdr:rowOff>86575</xdr:rowOff>
    </xdr:to>
    <xdr:sp macro="" textlink="">
      <xdr:nvSpPr>
        <xdr:cNvPr id="418" name="円/楕円 417"/>
        <xdr:cNvSpPr/>
      </xdr:nvSpPr>
      <xdr:spPr>
        <a:xfrm>
          <a:off x="10426700" y="1352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57,969</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37564</xdr:rowOff>
    </xdr:from>
    <xdr:to>
      <xdr:col>14</xdr:col>
      <xdr:colOff>79375</xdr:colOff>
      <xdr:row>79</xdr:row>
      <xdr:rowOff>139164</xdr:rowOff>
    </xdr:to>
    <xdr:sp macro="" textlink="">
      <xdr:nvSpPr>
        <xdr:cNvPr id="420" name="円/楕円 419"/>
        <xdr:cNvSpPr/>
      </xdr:nvSpPr>
      <xdr:spPr>
        <a:xfrm>
          <a:off x="9588500" y="135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130291</xdr:rowOff>
    </xdr:from>
    <xdr:ext cx="469744" cy="259045"/>
    <xdr:sp macro="" textlink="">
      <xdr:nvSpPr>
        <xdr:cNvPr id="421" name="テキスト ボックス 420"/>
        <xdr:cNvSpPr txBox="1"/>
      </xdr:nvSpPr>
      <xdr:spPr>
        <a:xfrm>
          <a:off x="9404427" y="1367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12880</xdr:rowOff>
    </xdr:from>
    <xdr:to>
      <xdr:col>15</xdr:col>
      <xdr:colOff>180975</xdr:colOff>
      <xdr:row>98</xdr:row>
      <xdr:rowOff>72515</xdr:rowOff>
    </xdr:to>
    <xdr:cxnSp macro="">
      <xdr:nvCxnSpPr>
        <xdr:cNvPr id="450" name="直線コネクタ 449"/>
        <xdr:cNvCxnSpPr/>
      </xdr:nvCxnSpPr>
      <xdr:spPr>
        <a:xfrm>
          <a:off x="9639300" y="16300630"/>
          <a:ext cx="838200" cy="57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46646</xdr:rowOff>
    </xdr:from>
    <xdr:ext cx="534377" cy="259045"/>
    <xdr:sp macro="" textlink="">
      <xdr:nvSpPr>
        <xdr:cNvPr id="454" name="テキスト ボックス 453"/>
        <xdr:cNvSpPr txBox="1"/>
      </xdr:nvSpPr>
      <xdr:spPr>
        <a:xfrm>
          <a:off x="9372111" y="168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21715</xdr:rowOff>
    </xdr:from>
    <xdr:to>
      <xdr:col>15</xdr:col>
      <xdr:colOff>231775</xdr:colOff>
      <xdr:row>98</xdr:row>
      <xdr:rowOff>123315</xdr:rowOff>
    </xdr:to>
    <xdr:sp macro="" textlink="">
      <xdr:nvSpPr>
        <xdr:cNvPr id="460" name="円/楕円 459"/>
        <xdr:cNvSpPr/>
      </xdr:nvSpPr>
      <xdr:spPr>
        <a:xfrm>
          <a:off x="10426700" y="168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142</xdr:rowOff>
    </xdr:from>
    <xdr:ext cx="534377" cy="259045"/>
    <xdr:sp macro="" textlink="">
      <xdr:nvSpPr>
        <xdr:cNvPr id="461" name="普通建設事業費 （ うち更新整備　）該当値テキスト"/>
        <xdr:cNvSpPr txBox="1"/>
      </xdr:nvSpPr>
      <xdr:spPr>
        <a:xfrm>
          <a:off x="10528300" y="1680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18,817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133530</xdr:rowOff>
    </xdr:from>
    <xdr:to>
      <xdr:col>14</xdr:col>
      <xdr:colOff>79375</xdr:colOff>
      <xdr:row>95</xdr:row>
      <xdr:rowOff>63680</xdr:rowOff>
    </xdr:to>
    <xdr:sp macro="" textlink="">
      <xdr:nvSpPr>
        <xdr:cNvPr id="462" name="円/楕円 461"/>
        <xdr:cNvSpPr/>
      </xdr:nvSpPr>
      <xdr:spPr>
        <a:xfrm>
          <a:off x="9588500" y="162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80207</xdr:rowOff>
    </xdr:from>
    <xdr:ext cx="534377" cy="259045"/>
    <xdr:sp macro="" textlink="">
      <xdr:nvSpPr>
        <xdr:cNvPr id="463" name="テキスト ボックス 462"/>
        <xdr:cNvSpPr txBox="1"/>
      </xdr:nvSpPr>
      <xdr:spPr>
        <a:xfrm>
          <a:off x="9372111" y="160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136184</xdr:rowOff>
    </xdr:from>
    <xdr:to>
      <xdr:col>23</xdr:col>
      <xdr:colOff>517525</xdr:colOff>
      <xdr:row>38</xdr:row>
      <xdr:rowOff>139700</xdr:rowOff>
    </xdr:to>
    <xdr:cxnSp macro="">
      <xdr:nvCxnSpPr>
        <xdr:cNvPr id="490" name="直線コネクタ 489"/>
        <xdr:cNvCxnSpPr/>
      </xdr:nvCxnSpPr>
      <xdr:spPr>
        <a:xfrm flipV="1">
          <a:off x="15481300" y="6651284"/>
          <a:ext cx="8382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3" name="直線コネクタ 49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6" name="直線コネクタ 49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127383</xdr:rowOff>
    </xdr:from>
    <xdr:ext cx="534377" cy="259045"/>
    <xdr:sp macro="" textlink="">
      <xdr:nvSpPr>
        <xdr:cNvPr id="498" name="テキスト ボックス 497"/>
        <xdr:cNvSpPr txBox="1"/>
      </xdr:nvSpPr>
      <xdr:spPr>
        <a:xfrm>
          <a:off x="14325111" y="62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9" name="直線コネクタ 49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143846</xdr:rowOff>
    </xdr:from>
    <xdr:ext cx="534377" cy="259045"/>
    <xdr:sp macro="" textlink="">
      <xdr:nvSpPr>
        <xdr:cNvPr id="501" name="テキスト ボックス 500"/>
        <xdr:cNvSpPr txBox="1"/>
      </xdr:nvSpPr>
      <xdr:spPr>
        <a:xfrm>
          <a:off x="13436111" y="63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96965</xdr:rowOff>
    </xdr:from>
    <xdr:ext cx="534377" cy="259045"/>
    <xdr:sp macro="" textlink="">
      <xdr:nvSpPr>
        <xdr:cNvPr id="503" name="テキスト ボックス 502"/>
        <xdr:cNvSpPr txBox="1"/>
      </xdr:nvSpPr>
      <xdr:spPr>
        <a:xfrm>
          <a:off x="12547111" y="62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85384</xdr:rowOff>
    </xdr:from>
    <xdr:to>
      <xdr:col>23</xdr:col>
      <xdr:colOff>568325</xdr:colOff>
      <xdr:row>39</xdr:row>
      <xdr:rowOff>15534</xdr:rowOff>
    </xdr:to>
    <xdr:sp macro="" textlink="">
      <xdr:nvSpPr>
        <xdr:cNvPr id="509" name="円/楕円 508"/>
        <xdr:cNvSpPr/>
      </xdr:nvSpPr>
      <xdr:spPr>
        <a:xfrm>
          <a:off x="16268700" y="66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378565" cy="259045"/>
    <xdr:sp macro="" textlink="">
      <xdr:nvSpPr>
        <xdr:cNvPr id="510" name="災害復旧事業費該当値テキスト"/>
        <xdr:cNvSpPr txBox="1"/>
      </xdr:nvSpPr>
      <xdr:spPr>
        <a:xfrm>
          <a:off x="16370300" y="654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1" name="円/楕円 51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2" name="テキスト ボックス 51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3" name="円/楕円 51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4" name="テキスト ボックス 51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5" name="円/楕円 51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6" name="テキスト ボックス 51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7" name="円/楕円 51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8" name="テキスト ボックス 51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54378</xdr:rowOff>
    </xdr:from>
    <xdr:to>
      <xdr:col>23</xdr:col>
      <xdr:colOff>517525</xdr:colOff>
      <xdr:row>77</xdr:row>
      <xdr:rowOff>56536</xdr:rowOff>
    </xdr:to>
    <xdr:cxnSp macro="">
      <xdr:nvCxnSpPr>
        <xdr:cNvPr id="594" name="直線コネクタ 593"/>
        <xdr:cNvCxnSpPr/>
      </xdr:nvCxnSpPr>
      <xdr:spPr>
        <a:xfrm flipV="1">
          <a:off x="15481300" y="13256028"/>
          <a:ext cx="8382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35348</xdr:rowOff>
    </xdr:from>
    <xdr:to>
      <xdr:col>22</xdr:col>
      <xdr:colOff>365125</xdr:colOff>
      <xdr:row>77</xdr:row>
      <xdr:rowOff>56536</xdr:rowOff>
    </xdr:to>
    <xdr:cxnSp macro="">
      <xdr:nvCxnSpPr>
        <xdr:cNvPr id="597" name="直線コネクタ 596"/>
        <xdr:cNvCxnSpPr/>
      </xdr:nvCxnSpPr>
      <xdr:spPr>
        <a:xfrm>
          <a:off x="14592300" y="13236998"/>
          <a:ext cx="889000" cy="2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150235</xdr:rowOff>
    </xdr:from>
    <xdr:ext cx="534377" cy="259045"/>
    <xdr:sp macro="" textlink="">
      <xdr:nvSpPr>
        <xdr:cNvPr id="599" name="テキスト ボックス 598"/>
        <xdr:cNvSpPr txBox="1"/>
      </xdr:nvSpPr>
      <xdr:spPr>
        <a:xfrm>
          <a:off x="15214111" y="133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32559</xdr:rowOff>
    </xdr:from>
    <xdr:to>
      <xdr:col>21</xdr:col>
      <xdr:colOff>161925</xdr:colOff>
      <xdr:row>77</xdr:row>
      <xdr:rowOff>35348</xdr:rowOff>
    </xdr:to>
    <xdr:cxnSp macro="">
      <xdr:nvCxnSpPr>
        <xdr:cNvPr id="600" name="直線コネクタ 599"/>
        <xdr:cNvCxnSpPr/>
      </xdr:nvCxnSpPr>
      <xdr:spPr>
        <a:xfrm>
          <a:off x="13703300" y="13234209"/>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139163</xdr:rowOff>
    </xdr:from>
    <xdr:ext cx="534377" cy="259045"/>
    <xdr:sp macro="" textlink="">
      <xdr:nvSpPr>
        <xdr:cNvPr id="602" name="テキスト ボックス 601"/>
        <xdr:cNvSpPr txBox="1"/>
      </xdr:nvSpPr>
      <xdr:spPr>
        <a:xfrm>
          <a:off x="14325111" y="133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32559</xdr:rowOff>
    </xdr:from>
    <xdr:to>
      <xdr:col>19</xdr:col>
      <xdr:colOff>644525</xdr:colOff>
      <xdr:row>77</xdr:row>
      <xdr:rowOff>37644</xdr:rowOff>
    </xdr:to>
    <xdr:cxnSp macro="">
      <xdr:nvCxnSpPr>
        <xdr:cNvPr id="603" name="直線コネクタ 602"/>
        <xdr:cNvCxnSpPr/>
      </xdr:nvCxnSpPr>
      <xdr:spPr>
        <a:xfrm flipV="1">
          <a:off x="12814300" y="13234209"/>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133780</xdr:rowOff>
    </xdr:from>
    <xdr:ext cx="534377" cy="259045"/>
    <xdr:sp macro="" textlink="">
      <xdr:nvSpPr>
        <xdr:cNvPr id="605" name="テキスト ボックス 604"/>
        <xdr:cNvSpPr txBox="1"/>
      </xdr:nvSpPr>
      <xdr:spPr>
        <a:xfrm>
          <a:off x="13436111" y="133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145914</xdr:rowOff>
    </xdr:from>
    <xdr:ext cx="534377" cy="259045"/>
    <xdr:sp macro="" textlink="">
      <xdr:nvSpPr>
        <xdr:cNvPr id="607" name="テキスト ボックス 606"/>
        <xdr:cNvSpPr txBox="1"/>
      </xdr:nvSpPr>
      <xdr:spPr>
        <a:xfrm>
          <a:off x="12547111" y="133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3578</xdr:rowOff>
    </xdr:from>
    <xdr:to>
      <xdr:col>23</xdr:col>
      <xdr:colOff>568325</xdr:colOff>
      <xdr:row>77</xdr:row>
      <xdr:rowOff>105178</xdr:rowOff>
    </xdr:to>
    <xdr:sp macro="" textlink="">
      <xdr:nvSpPr>
        <xdr:cNvPr id="613" name="円/楕円 612"/>
        <xdr:cNvSpPr/>
      </xdr:nvSpPr>
      <xdr:spPr>
        <a:xfrm>
          <a:off x="16268700" y="1320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153455</xdr:rowOff>
    </xdr:from>
    <xdr:ext cx="534377" cy="259045"/>
    <xdr:sp macro="" textlink="">
      <xdr:nvSpPr>
        <xdr:cNvPr id="614" name="公債費該当値テキスト"/>
        <xdr:cNvSpPr txBox="1"/>
      </xdr:nvSpPr>
      <xdr:spPr>
        <a:xfrm>
          <a:off x="16370300" y="1318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5736</xdr:rowOff>
    </xdr:from>
    <xdr:to>
      <xdr:col>22</xdr:col>
      <xdr:colOff>415925</xdr:colOff>
      <xdr:row>77</xdr:row>
      <xdr:rowOff>107336</xdr:rowOff>
    </xdr:to>
    <xdr:sp macro="" textlink="">
      <xdr:nvSpPr>
        <xdr:cNvPr id="615" name="円/楕円 614"/>
        <xdr:cNvSpPr/>
      </xdr:nvSpPr>
      <xdr:spPr>
        <a:xfrm>
          <a:off x="15430500" y="1320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123863</xdr:rowOff>
    </xdr:from>
    <xdr:ext cx="534377" cy="259045"/>
    <xdr:sp macro="" textlink="">
      <xdr:nvSpPr>
        <xdr:cNvPr id="616" name="テキスト ボックス 615"/>
        <xdr:cNvSpPr txBox="1"/>
      </xdr:nvSpPr>
      <xdr:spPr>
        <a:xfrm>
          <a:off x="15214111" y="129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155998</xdr:rowOff>
    </xdr:from>
    <xdr:to>
      <xdr:col>21</xdr:col>
      <xdr:colOff>212725</xdr:colOff>
      <xdr:row>77</xdr:row>
      <xdr:rowOff>86148</xdr:rowOff>
    </xdr:to>
    <xdr:sp macro="" textlink="">
      <xdr:nvSpPr>
        <xdr:cNvPr id="617" name="円/楕円 616"/>
        <xdr:cNvSpPr/>
      </xdr:nvSpPr>
      <xdr:spPr>
        <a:xfrm>
          <a:off x="14541500" y="1318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102676</xdr:rowOff>
    </xdr:from>
    <xdr:ext cx="534377" cy="259045"/>
    <xdr:sp macro="" textlink="">
      <xdr:nvSpPr>
        <xdr:cNvPr id="618" name="テキスト ボックス 617"/>
        <xdr:cNvSpPr txBox="1"/>
      </xdr:nvSpPr>
      <xdr:spPr>
        <a:xfrm>
          <a:off x="14325111" y="129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153209</xdr:rowOff>
    </xdr:from>
    <xdr:to>
      <xdr:col>20</xdr:col>
      <xdr:colOff>9525</xdr:colOff>
      <xdr:row>77</xdr:row>
      <xdr:rowOff>83359</xdr:rowOff>
    </xdr:to>
    <xdr:sp macro="" textlink="">
      <xdr:nvSpPr>
        <xdr:cNvPr id="619" name="円/楕円 618"/>
        <xdr:cNvSpPr/>
      </xdr:nvSpPr>
      <xdr:spPr>
        <a:xfrm>
          <a:off x="13652500" y="131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99887</xdr:rowOff>
    </xdr:from>
    <xdr:ext cx="534377" cy="259045"/>
    <xdr:sp macro="" textlink="">
      <xdr:nvSpPr>
        <xdr:cNvPr id="620" name="テキスト ボックス 619"/>
        <xdr:cNvSpPr txBox="1"/>
      </xdr:nvSpPr>
      <xdr:spPr>
        <a:xfrm>
          <a:off x="13436111" y="1295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158294</xdr:rowOff>
    </xdr:from>
    <xdr:to>
      <xdr:col>18</xdr:col>
      <xdr:colOff>492125</xdr:colOff>
      <xdr:row>77</xdr:row>
      <xdr:rowOff>88444</xdr:rowOff>
    </xdr:to>
    <xdr:sp macro="" textlink="">
      <xdr:nvSpPr>
        <xdr:cNvPr id="621" name="円/楕円 620"/>
        <xdr:cNvSpPr/>
      </xdr:nvSpPr>
      <xdr:spPr>
        <a:xfrm>
          <a:off x="12763500" y="131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104970</xdr:rowOff>
    </xdr:from>
    <xdr:ext cx="534377" cy="259045"/>
    <xdr:sp macro="" textlink="">
      <xdr:nvSpPr>
        <xdr:cNvPr id="622" name="テキスト ボックス 621"/>
        <xdr:cNvSpPr txBox="1"/>
      </xdr:nvSpPr>
      <xdr:spPr>
        <a:xfrm>
          <a:off x="12547111" y="129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15442</xdr:rowOff>
    </xdr:from>
    <xdr:to>
      <xdr:col>23</xdr:col>
      <xdr:colOff>517525</xdr:colOff>
      <xdr:row>98</xdr:row>
      <xdr:rowOff>25189</xdr:rowOff>
    </xdr:to>
    <xdr:cxnSp macro="">
      <xdr:nvCxnSpPr>
        <xdr:cNvPr id="647" name="直線コネクタ 646"/>
        <xdr:cNvCxnSpPr/>
      </xdr:nvCxnSpPr>
      <xdr:spPr>
        <a:xfrm flipV="1">
          <a:off x="15481300" y="16817542"/>
          <a:ext cx="8382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23484</xdr:rowOff>
    </xdr:from>
    <xdr:to>
      <xdr:col>22</xdr:col>
      <xdr:colOff>365125</xdr:colOff>
      <xdr:row>98</xdr:row>
      <xdr:rowOff>25189</xdr:rowOff>
    </xdr:to>
    <xdr:cxnSp macro="">
      <xdr:nvCxnSpPr>
        <xdr:cNvPr id="650" name="直線コネクタ 649"/>
        <xdr:cNvCxnSpPr/>
      </xdr:nvCxnSpPr>
      <xdr:spPr>
        <a:xfrm>
          <a:off x="14592300" y="16825584"/>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16573</xdr:rowOff>
    </xdr:from>
    <xdr:to>
      <xdr:col>21</xdr:col>
      <xdr:colOff>161925</xdr:colOff>
      <xdr:row>98</xdr:row>
      <xdr:rowOff>23484</xdr:rowOff>
    </xdr:to>
    <xdr:cxnSp macro="">
      <xdr:nvCxnSpPr>
        <xdr:cNvPr id="653" name="直線コネクタ 652"/>
        <xdr:cNvCxnSpPr/>
      </xdr:nvCxnSpPr>
      <xdr:spPr>
        <a:xfrm>
          <a:off x="13703300" y="16818673"/>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79255</xdr:rowOff>
    </xdr:from>
    <xdr:ext cx="534377" cy="259045"/>
    <xdr:sp macro="" textlink="">
      <xdr:nvSpPr>
        <xdr:cNvPr id="655" name="テキスト ボックス 654"/>
        <xdr:cNvSpPr txBox="1"/>
      </xdr:nvSpPr>
      <xdr:spPr>
        <a:xfrm>
          <a:off x="14325111" y="16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16573</xdr:rowOff>
    </xdr:from>
    <xdr:to>
      <xdr:col>19</xdr:col>
      <xdr:colOff>644525</xdr:colOff>
      <xdr:row>98</xdr:row>
      <xdr:rowOff>18986</xdr:rowOff>
    </xdr:to>
    <xdr:cxnSp macro="">
      <xdr:nvCxnSpPr>
        <xdr:cNvPr id="656" name="直線コネクタ 655"/>
        <xdr:cNvCxnSpPr/>
      </xdr:nvCxnSpPr>
      <xdr:spPr>
        <a:xfrm flipV="1">
          <a:off x="12814300" y="1681867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75224</xdr:rowOff>
    </xdr:from>
    <xdr:ext cx="534377" cy="259045"/>
    <xdr:sp macro="" textlink="">
      <xdr:nvSpPr>
        <xdr:cNvPr id="658" name="テキスト ボックス 657"/>
        <xdr:cNvSpPr txBox="1"/>
      </xdr:nvSpPr>
      <xdr:spPr>
        <a:xfrm>
          <a:off x="13436111" y="1653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69840</xdr:rowOff>
    </xdr:from>
    <xdr:ext cx="534377" cy="259045"/>
    <xdr:sp macro="" textlink="">
      <xdr:nvSpPr>
        <xdr:cNvPr id="660" name="テキスト ボックス 659"/>
        <xdr:cNvSpPr txBox="1"/>
      </xdr:nvSpPr>
      <xdr:spPr>
        <a:xfrm>
          <a:off x="12547111" y="165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136092</xdr:rowOff>
    </xdr:from>
    <xdr:to>
      <xdr:col>23</xdr:col>
      <xdr:colOff>568325</xdr:colOff>
      <xdr:row>98</xdr:row>
      <xdr:rowOff>66242</xdr:rowOff>
    </xdr:to>
    <xdr:sp macro="" textlink="">
      <xdr:nvSpPr>
        <xdr:cNvPr id="666" name="円/楕円 665"/>
        <xdr:cNvSpPr/>
      </xdr:nvSpPr>
      <xdr:spPr>
        <a:xfrm>
          <a:off x="16268700" y="1676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92932</xdr:rowOff>
    </xdr:from>
    <xdr:ext cx="534377" cy="259045"/>
    <xdr:sp macro="" textlink="">
      <xdr:nvSpPr>
        <xdr:cNvPr id="667" name="積立金該当値テキスト"/>
        <xdr:cNvSpPr txBox="1"/>
      </xdr:nvSpPr>
      <xdr:spPr>
        <a:xfrm>
          <a:off x="16370300" y="167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145839</xdr:rowOff>
    </xdr:from>
    <xdr:to>
      <xdr:col>22</xdr:col>
      <xdr:colOff>415925</xdr:colOff>
      <xdr:row>98</xdr:row>
      <xdr:rowOff>75989</xdr:rowOff>
    </xdr:to>
    <xdr:sp macro="" textlink="">
      <xdr:nvSpPr>
        <xdr:cNvPr id="668" name="円/楕円 667"/>
        <xdr:cNvSpPr/>
      </xdr:nvSpPr>
      <xdr:spPr>
        <a:xfrm>
          <a:off x="15430500" y="167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67116</xdr:rowOff>
    </xdr:from>
    <xdr:ext cx="378565" cy="259045"/>
    <xdr:sp macro="" textlink="">
      <xdr:nvSpPr>
        <xdr:cNvPr id="669" name="テキスト ボックス 668"/>
        <xdr:cNvSpPr txBox="1"/>
      </xdr:nvSpPr>
      <xdr:spPr>
        <a:xfrm>
          <a:off x="15292017" y="16869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144134</xdr:rowOff>
    </xdr:from>
    <xdr:to>
      <xdr:col>21</xdr:col>
      <xdr:colOff>212725</xdr:colOff>
      <xdr:row>98</xdr:row>
      <xdr:rowOff>74284</xdr:rowOff>
    </xdr:to>
    <xdr:sp macro="" textlink="">
      <xdr:nvSpPr>
        <xdr:cNvPr id="670" name="円/楕円 669"/>
        <xdr:cNvSpPr/>
      </xdr:nvSpPr>
      <xdr:spPr>
        <a:xfrm>
          <a:off x="14541500" y="1677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65411</xdr:rowOff>
    </xdr:from>
    <xdr:ext cx="469744" cy="259045"/>
    <xdr:sp macro="" textlink="">
      <xdr:nvSpPr>
        <xdr:cNvPr id="671" name="テキスト ボックス 670"/>
        <xdr:cNvSpPr txBox="1"/>
      </xdr:nvSpPr>
      <xdr:spPr>
        <a:xfrm>
          <a:off x="14357427" y="1686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137223</xdr:rowOff>
    </xdr:from>
    <xdr:to>
      <xdr:col>20</xdr:col>
      <xdr:colOff>9525</xdr:colOff>
      <xdr:row>98</xdr:row>
      <xdr:rowOff>67373</xdr:rowOff>
    </xdr:to>
    <xdr:sp macro="" textlink="">
      <xdr:nvSpPr>
        <xdr:cNvPr id="672" name="円/楕円 671"/>
        <xdr:cNvSpPr/>
      </xdr:nvSpPr>
      <xdr:spPr>
        <a:xfrm>
          <a:off x="13652500" y="167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58500</xdr:rowOff>
    </xdr:from>
    <xdr:ext cx="534377" cy="259045"/>
    <xdr:sp macro="" textlink="">
      <xdr:nvSpPr>
        <xdr:cNvPr id="673" name="テキスト ボックス 672"/>
        <xdr:cNvSpPr txBox="1"/>
      </xdr:nvSpPr>
      <xdr:spPr>
        <a:xfrm>
          <a:off x="13436111" y="168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139636</xdr:rowOff>
    </xdr:from>
    <xdr:to>
      <xdr:col>18</xdr:col>
      <xdr:colOff>492125</xdr:colOff>
      <xdr:row>98</xdr:row>
      <xdr:rowOff>69786</xdr:rowOff>
    </xdr:to>
    <xdr:sp macro="" textlink="">
      <xdr:nvSpPr>
        <xdr:cNvPr id="674" name="円/楕円 673"/>
        <xdr:cNvSpPr/>
      </xdr:nvSpPr>
      <xdr:spPr>
        <a:xfrm>
          <a:off x="12763500" y="167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60913</xdr:rowOff>
    </xdr:from>
    <xdr:ext cx="534377" cy="259045"/>
    <xdr:sp macro="" textlink="">
      <xdr:nvSpPr>
        <xdr:cNvPr id="675" name="テキスト ボックス 674"/>
        <xdr:cNvSpPr txBox="1"/>
      </xdr:nvSpPr>
      <xdr:spPr>
        <a:xfrm>
          <a:off x="12547111" y="168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4711</xdr:rowOff>
    </xdr:from>
    <xdr:to>
      <xdr:col>32</xdr:col>
      <xdr:colOff>187325</xdr:colOff>
      <xdr:row>39</xdr:row>
      <xdr:rowOff>12125</xdr:rowOff>
    </xdr:to>
    <xdr:cxnSp macro="">
      <xdr:nvCxnSpPr>
        <xdr:cNvPr id="706" name="直線コネクタ 705"/>
        <xdr:cNvCxnSpPr/>
      </xdr:nvCxnSpPr>
      <xdr:spPr>
        <a:xfrm flipV="1">
          <a:off x="21323300" y="6691261"/>
          <a:ext cx="8382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12125</xdr:rowOff>
    </xdr:from>
    <xdr:to>
      <xdr:col>31</xdr:col>
      <xdr:colOff>34925</xdr:colOff>
      <xdr:row>39</xdr:row>
      <xdr:rowOff>15064</xdr:rowOff>
    </xdr:to>
    <xdr:cxnSp macro="">
      <xdr:nvCxnSpPr>
        <xdr:cNvPr id="709" name="直線コネクタ 708"/>
        <xdr:cNvCxnSpPr/>
      </xdr:nvCxnSpPr>
      <xdr:spPr>
        <a:xfrm flipV="1">
          <a:off x="20434300" y="6698675"/>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88685</xdr:rowOff>
    </xdr:from>
    <xdr:ext cx="469744" cy="259045"/>
    <xdr:sp macro="" textlink="">
      <xdr:nvSpPr>
        <xdr:cNvPr id="711" name="テキスト ボックス 710"/>
        <xdr:cNvSpPr txBox="1"/>
      </xdr:nvSpPr>
      <xdr:spPr>
        <a:xfrm>
          <a:off x="21088427" y="677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15064</xdr:rowOff>
    </xdr:from>
    <xdr:to>
      <xdr:col>29</xdr:col>
      <xdr:colOff>517525</xdr:colOff>
      <xdr:row>39</xdr:row>
      <xdr:rowOff>28176</xdr:rowOff>
    </xdr:to>
    <xdr:cxnSp macro="">
      <xdr:nvCxnSpPr>
        <xdr:cNvPr id="712" name="直線コネクタ 711"/>
        <xdr:cNvCxnSpPr/>
      </xdr:nvCxnSpPr>
      <xdr:spPr>
        <a:xfrm flipV="1">
          <a:off x="19545300" y="6701614"/>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84880</xdr:rowOff>
    </xdr:from>
    <xdr:ext cx="469744" cy="259045"/>
    <xdr:sp macro="" textlink="">
      <xdr:nvSpPr>
        <xdr:cNvPr id="714" name="テキスト ボックス 713"/>
        <xdr:cNvSpPr txBox="1"/>
      </xdr:nvSpPr>
      <xdr:spPr>
        <a:xfrm>
          <a:off x="20199427" y="677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25694</xdr:rowOff>
    </xdr:from>
    <xdr:to>
      <xdr:col>28</xdr:col>
      <xdr:colOff>314325</xdr:colOff>
      <xdr:row>39</xdr:row>
      <xdr:rowOff>28176</xdr:rowOff>
    </xdr:to>
    <xdr:cxnSp macro="">
      <xdr:nvCxnSpPr>
        <xdr:cNvPr id="715" name="直線コネクタ 714"/>
        <xdr:cNvCxnSpPr/>
      </xdr:nvCxnSpPr>
      <xdr:spPr>
        <a:xfrm>
          <a:off x="18656300" y="6712244"/>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92015</xdr:rowOff>
    </xdr:from>
    <xdr:ext cx="469744" cy="259045"/>
    <xdr:sp macro="" textlink="">
      <xdr:nvSpPr>
        <xdr:cNvPr id="717" name="テキスト ボックス 716"/>
        <xdr:cNvSpPr txBox="1"/>
      </xdr:nvSpPr>
      <xdr:spPr>
        <a:xfrm>
          <a:off x="19310427" y="677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78538</xdr:rowOff>
    </xdr:from>
    <xdr:ext cx="469744" cy="259045"/>
    <xdr:sp macro="" textlink="">
      <xdr:nvSpPr>
        <xdr:cNvPr id="719" name="テキスト ボックス 718"/>
        <xdr:cNvSpPr txBox="1"/>
      </xdr:nvSpPr>
      <xdr:spPr>
        <a:xfrm>
          <a:off x="18421427" y="64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125361</xdr:rowOff>
    </xdr:from>
    <xdr:to>
      <xdr:col>32</xdr:col>
      <xdr:colOff>238125</xdr:colOff>
      <xdr:row>39</xdr:row>
      <xdr:rowOff>55511</xdr:rowOff>
    </xdr:to>
    <xdr:sp macro="" textlink="">
      <xdr:nvSpPr>
        <xdr:cNvPr id="725" name="円/楕円 724"/>
        <xdr:cNvSpPr/>
      </xdr:nvSpPr>
      <xdr:spPr>
        <a:xfrm>
          <a:off x="22110700" y="66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84739</xdr:rowOff>
    </xdr:from>
    <xdr:ext cx="469744" cy="259045"/>
    <xdr:sp macro="" textlink="">
      <xdr:nvSpPr>
        <xdr:cNvPr id="726" name="投資及び出資金該当値テキスト"/>
        <xdr:cNvSpPr txBox="1"/>
      </xdr:nvSpPr>
      <xdr:spPr>
        <a:xfrm>
          <a:off x="22212300" y="64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132775</xdr:rowOff>
    </xdr:from>
    <xdr:to>
      <xdr:col>31</xdr:col>
      <xdr:colOff>85725</xdr:colOff>
      <xdr:row>39</xdr:row>
      <xdr:rowOff>62925</xdr:rowOff>
    </xdr:to>
    <xdr:sp macro="" textlink="">
      <xdr:nvSpPr>
        <xdr:cNvPr id="727" name="円/楕円 726"/>
        <xdr:cNvSpPr/>
      </xdr:nvSpPr>
      <xdr:spPr>
        <a:xfrm>
          <a:off x="21272500" y="6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79452</xdr:rowOff>
    </xdr:from>
    <xdr:ext cx="469744" cy="259045"/>
    <xdr:sp macro="" textlink="">
      <xdr:nvSpPr>
        <xdr:cNvPr id="728" name="テキスト ボックス 727"/>
        <xdr:cNvSpPr txBox="1"/>
      </xdr:nvSpPr>
      <xdr:spPr>
        <a:xfrm>
          <a:off x="21088427" y="64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135714</xdr:rowOff>
    </xdr:from>
    <xdr:to>
      <xdr:col>29</xdr:col>
      <xdr:colOff>568325</xdr:colOff>
      <xdr:row>39</xdr:row>
      <xdr:rowOff>65864</xdr:rowOff>
    </xdr:to>
    <xdr:sp macro="" textlink="">
      <xdr:nvSpPr>
        <xdr:cNvPr id="729" name="円/楕円 728"/>
        <xdr:cNvSpPr/>
      </xdr:nvSpPr>
      <xdr:spPr>
        <a:xfrm>
          <a:off x="20383500" y="66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82391</xdr:rowOff>
    </xdr:from>
    <xdr:ext cx="469744" cy="259045"/>
    <xdr:sp macro="" textlink="">
      <xdr:nvSpPr>
        <xdr:cNvPr id="730" name="テキスト ボックス 729"/>
        <xdr:cNvSpPr txBox="1"/>
      </xdr:nvSpPr>
      <xdr:spPr>
        <a:xfrm>
          <a:off x="20199427" y="642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148826</xdr:rowOff>
    </xdr:from>
    <xdr:to>
      <xdr:col>28</xdr:col>
      <xdr:colOff>365125</xdr:colOff>
      <xdr:row>39</xdr:row>
      <xdr:rowOff>78976</xdr:rowOff>
    </xdr:to>
    <xdr:sp macro="" textlink="">
      <xdr:nvSpPr>
        <xdr:cNvPr id="731" name="円/楕円 730"/>
        <xdr:cNvSpPr/>
      </xdr:nvSpPr>
      <xdr:spPr>
        <a:xfrm>
          <a:off x="19494500" y="66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95503</xdr:rowOff>
    </xdr:from>
    <xdr:ext cx="469744" cy="259045"/>
    <xdr:sp macro="" textlink="">
      <xdr:nvSpPr>
        <xdr:cNvPr id="732" name="テキスト ボックス 731"/>
        <xdr:cNvSpPr txBox="1"/>
      </xdr:nvSpPr>
      <xdr:spPr>
        <a:xfrm>
          <a:off x="19310427" y="643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146344</xdr:rowOff>
    </xdr:from>
    <xdr:to>
      <xdr:col>27</xdr:col>
      <xdr:colOff>161925</xdr:colOff>
      <xdr:row>39</xdr:row>
      <xdr:rowOff>76494</xdr:rowOff>
    </xdr:to>
    <xdr:sp macro="" textlink="">
      <xdr:nvSpPr>
        <xdr:cNvPr id="733" name="円/楕円 732"/>
        <xdr:cNvSpPr/>
      </xdr:nvSpPr>
      <xdr:spPr>
        <a:xfrm>
          <a:off x="18605500" y="66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67621</xdr:rowOff>
    </xdr:from>
    <xdr:ext cx="469744" cy="259045"/>
    <xdr:sp macro="" textlink="">
      <xdr:nvSpPr>
        <xdr:cNvPr id="734" name="テキスト ボックス 733"/>
        <xdr:cNvSpPr txBox="1"/>
      </xdr:nvSpPr>
      <xdr:spPr>
        <a:xfrm>
          <a:off x="18421427" y="675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70597</xdr:rowOff>
    </xdr:from>
    <xdr:to>
      <xdr:col>32</xdr:col>
      <xdr:colOff>187325</xdr:colOff>
      <xdr:row>59</xdr:row>
      <xdr:rowOff>71283</xdr:rowOff>
    </xdr:to>
    <xdr:cxnSp macro="">
      <xdr:nvCxnSpPr>
        <xdr:cNvPr id="765" name="直線コネクタ 764"/>
        <xdr:cNvCxnSpPr/>
      </xdr:nvCxnSpPr>
      <xdr:spPr>
        <a:xfrm flipV="1">
          <a:off x="21323300" y="1018614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71283</xdr:rowOff>
    </xdr:from>
    <xdr:to>
      <xdr:col>31</xdr:col>
      <xdr:colOff>34925</xdr:colOff>
      <xdr:row>59</xdr:row>
      <xdr:rowOff>71838</xdr:rowOff>
    </xdr:to>
    <xdr:cxnSp macro="">
      <xdr:nvCxnSpPr>
        <xdr:cNvPr id="768" name="直線コネクタ 767"/>
        <xdr:cNvCxnSpPr/>
      </xdr:nvCxnSpPr>
      <xdr:spPr>
        <a:xfrm flipV="1">
          <a:off x="20434300" y="1018683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52788</xdr:rowOff>
    </xdr:from>
    <xdr:ext cx="469744" cy="259045"/>
    <xdr:sp macro="" textlink="">
      <xdr:nvSpPr>
        <xdr:cNvPr id="770" name="テキスト ボックス 769"/>
        <xdr:cNvSpPr txBox="1"/>
      </xdr:nvSpPr>
      <xdr:spPr>
        <a:xfrm>
          <a:off x="21088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63152</xdr:rowOff>
    </xdr:from>
    <xdr:to>
      <xdr:col>29</xdr:col>
      <xdr:colOff>517525</xdr:colOff>
      <xdr:row>59</xdr:row>
      <xdr:rowOff>71838</xdr:rowOff>
    </xdr:to>
    <xdr:cxnSp macro="">
      <xdr:nvCxnSpPr>
        <xdr:cNvPr id="771" name="直線コネクタ 770"/>
        <xdr:cNvCxnSpPr/>
      </xdr:nvCxnSpPr>
      <xdr:spPr>
        <a:xfrm>
          <a:off x="19545300" y="1017870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112647</xdr:rowOff>
    </xdr:from>
    <xdr:ext cx="469744" cy="259045"/>
    <xdr:sp macro="" textlink="">
      <xdr:nvSpPr>
        <xdr:cNvPr id="773" name="テキスト ボックス 772"/>
        <xdr:cNvSpPr txBox="1"/>
      </xdr:nvSpPr>
      <xdr:spPr>
        <a:xfrm>
          <a:off x="20199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57862</xdr:rowOff>
    </xdr:from>
    <xdr:to>
      <xdr:col>28</xdr:col>
      <xdr:colOff>314325</xdr:colOff>
      <xdr:row>59</xdr:row>
      <xdr:rowOff>63152</xdr:rowOff>
    </xdr:to>
    <xdr:cxnSp macro="">
      <xdr:nvCxnSpPr>
        <xdr:cNvPr id="774" name="直線コネクタ 773"/>
        <xdr:cNvCxnSpPr/>
      </xdr:nvCxnSpPr>
      <xdr:spPr>
        <a:xfrm>
          <a:off x="18656300" y="10173412"/>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110133</xdr:rowOff>
    </xdr:from>
    <xdr:ext cx="469744" cy="259045"/>
    <xdr:sp macro="" textlink="">
      <xdr:nvSpPr>
        <xdr:cNvPr id="776" name="テキスト ボックス 775"/>
        <xdr:cNvSpPr txBox="1"/>
      </xdr:nvSpPr>
      <xdr:spPr>
        <a:xfrm>
          <a:off x="19310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42206</xdr:rowOff>
    </xdr:from>
    <xdr:ext cx="469744" cy="259045"/>
    <xdr:sp macro="" textlink="">
      <xdr:nvSpPr>
        <xdr:cNvPr id="778" name="テキスト ボックス 777"/>
        <xdr:cNvSpPr txBox="1"/>
      </xdr:nvSpPr>
      <xdr:spPr>
        <a:xfrm>
          <a:off x="18421427" y="98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19797</xdr:rowOff>
    </xdr:from>
    <xdr:to>
      <xdr:col>32</xdr:col>
      <xdr:colOff>238125</xdr:colOff>
      <xdr:row>59</xdr:row>
      <xdr:rowOff>121397</xdr:rowOff>
    </xdr:to>
    <xdr:sp macro="" textlink="">
      <xdr:nvSpPr>
        <xdr:cNvPr id="784" name="円/楕円 783"/>
        <xdr:cNvSpPr/>
      </xdr:nvSpPr>
      <xdr:spPr>
        <a:xfrm>
          <a:off x="22110700" y="101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106174</xdr:rowOff>
    </xdr:from>
    <xdr:ext cx="378565" cy="259045"/>
    <xdr:sp macro="" textlink="">
      <xdr:nvSpPr>
        <xdr:cNvPr id="785" name="貸付金該当値テキスト"/>
        <xdr:cNvSpPr txBox="1"/>
      </xdr:nvSpPr>
      <xdr:spPr>
        <a:xfrm>
          <a:off x="22212300" y="10050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20483</xdr:rowOff>
    </xdr:from>
    <xdr:to>
      <xdr:col>31</xdr:col>
      <xdr:colOff>85725</xdr:colOff>
      <xdr:row>59</xdr:row>
      <xdr:rowOff>122083</xdr:rowOff>
    </xdr:to>
    <xdr:sp macro="" textlink="">
      <xdr:nvSpPr>
        <xdr:cNvPr id="786" name="円/楕円 785"/>
        <xdr:cNvSpPr/>
      </xdr:nvSpPr>
      <xdr:spPr>
        <a:xfrm>
          <a:off x="21272500" y="1013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113210</xdr:rowOff>
    </xdr:from>
    <xdr:ext cx="378565" cy="259045"/>
    <xdr:sp macro="" textlink="">
      <xdr:nvSpPr>
        <xdr:cNvPr id="787" name="テキスト ボックス 786"/>
        <xdr:cNvSpPr txBox="1"/>
      </xdr:nvSpPr>
      <xdr:spPr>
        <a:xfrm>
          <a:off x="21134017" y="1022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21038</xdr:rowOff>
    </xdr:from>
    <xdr:to>
      <xdr:col>29</xdr:col>
      <xdr:colOff>568325</xdr:colOff>
      <xdr:row>59</xdr:row>
      <xdr:rowOff>122638</xdr:rowOff>
    </xdr:to>
    <xdr:sp macro="" textlink="">
      <xdr:nvSpPr>
        <xdr:cNvPr id="788" name="円/楕円 787"/>
        <xdr:cNvSpPr/>
      </xdr:nvSpPr>
      <xdr:spPr>
        <a:xfrm>
          <a:off x="20383500" y="101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113765</xdr:rowOff>
    </xdr:from>
    <xdr:ext cx="378565" cy="259045"/>
    <xdr:sp macro="" textlink="">
      <xdr:nvSpPr>
        <xdr:cNvPr id="789" name="テキスト ボックス 788"/>
        <xdr:cNvSpPr txBox="1"/>
      </xdr:nvSpPr>
      <xdr:spPr>
        <a:xfrm>
          <a:off x="20245017" y="1022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12352</xdr:rowOff>
    </xdr:from>
    <xdr:to>
      <xdr:col>28</xdr:col>
      <xdr:colOff>365125</xdr:colOff>
      <xdr:row>59</xdr:row>
      <xdr:rowOff>113952</xdr:rowOff>
    </xdr:to>
    <xdr:sp macro="" textlink="">
      <xdr:nvSpPr>
        <xdr:cNvPr id="790" name="円/楕円 789"/>
        <xdr:cNvSpPr/>
      </xdr:nvSpPr>
      <xdr:spPr>
        <a:xfrm>
          <a:off x="19494500" y="101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105079</xdr:rowOff>
    </xdr:from>
    <xdr:ext cx="469744" cy="259045"/>
    <xdr:sp macro="" textlink="">
      <xdr:nvSpPr>
        <xdr:cNvPr id="791" name="テキスト ボックス 790"/>
        <xdr:cNvSpPr txBox="1"/>
      </xdr:nvSpPr>
      <xdr:spPr>
        <a:xfrm>
          <a:off x="19310427" y="1022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7062</xdr:rowOff>
    </xdr:from>
    <xdr:to>
      <xdr:col>27</xdr:col>
      <xdr:colOff>161925</xdr:colOff>
      <xdr:row>59</xdr:row>
      <xdr:rowOff>108662</xdr:rowOff>
    </xdr:to>
    <xdr:sp macro="" textlink="">
      <xdr:nvSpPr>
        <xdr:cNvPr id="792" name="円/楕円 791"/>
        <xdr:cNvSpPr/>
      </xdr:nvSpPr>
      <xdr:spPr>
        <a:xfrm>
          <a:off x="18605500" y="101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99789</xdr:rowOff>
    </xdr:from>
    <xdr:ext cx="469744" cy="259045"/>
    <xdr:sp macro="" textlink="">
      <xdr:nvSpPr>
        <xdr:cNvPr id="793" name="テキスト ボックス 792"/>
        <xdr:cNvSpPr txBox="1"/>
      </xdr:nvSpPr>
      <xdr:spPr>
        <a:xfrm>
          <a:off x="18421427" y="102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165745</xdr:rowOff>
    </xdr:from>
    <xdr:to>
      <xdr:col>32</xdr:col>
      <xdr:colOff>187325</xdr:colOff>
      <xdr:row>77</xdr:row>
      <xdr:rowOff>28158</xdr:rowOff>
    </xdr:to>
    <xdr:cxnSp macro="">
      <xdr:nvCxnSpPr>
        <xdr:cNvPr id="822" name="直線コネクタ 821"/>
        <xdr:cNvCxnSpPr/>
      </xdr:nvCxnSpPr>
      <xdr:spPr>
        <a:xfrm flipV="1">
          <a:off x="21323300" y="13195945"/>
          <a:ext cx="838200" cy="3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28158</xdr:rowOff>
    </xdr:from>
    <xdr:to>
      <xdr:col>31</xdr:col>
      <xdr:colOff>34925</xdr:colOff>
      <xdr:row>77</xdr:row>
      <xdr:rowOff>43315</xdr:rowOff>
    </xdr:to>
    <xdr:cxnSp macro="">
      <xdr:nvCxnSpPr>
        <xdr:cNvPr id="825" name="直線コネクタ 824"/>
        <xdr:cNvCxnSpPr/>
      </xdr:nvCxnSpPr>
      <xdr:spPr>
        <a:xfrm flipV="1">
          <a:off x="20434300" y="13229808"/>
          <a:ext cx="889000" cy="1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46976</xdr:rowOff>
    </xdr:from>
    <xdr:ext cx="534377" cy="259045"/>
    <xdr:sp macro="" textlink="">
      <xdr:nvSpPr>
        <xdr:cNvPr id="827" name="テキスト ボックス 826"/>
        <xdr:cNvSpPr txBox="1"/>
      </xdr:nvSpPr>
      <xdr:spPr>
        <a:xfrm>
          <a:off x="21056111" y="12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43315</xdr:rowOff>
    </xdr:from>
    <xdr:to>
      <xdr:col>29</xdr:col>
      <xdr:colOff>517525</xdr:colOff>
      <xdr:row>77</xdr:row>
      <xdr:rowOff>53792</xdr:rowOff>
    </xdr:to>
    <xdr:cxnSp macro="">
      <xdr:nvCxnSpPr>
        <xdr:cNvPr id="828" name="直線コネクタ 827"/>
        <xdr:cNvCxnSpPr/>
      </xdr:nvCxnSpPr>
      <xdr:spPr>
        <a:xfrm flipV="1">
          <a:off x="19545300" y="13244965"/>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50482</xdr:rowOff>
    </xdr:from>
    <xdr:ext cx="534377" cy="259045"/>
    <xdr:sp macro="" textlink="">
      <xdr:nvSpPr>
        <xdr:cNvPr id="830" name="テキスト ボックス 829"/>
        <xdr:cNvSpPr txBox="1"/>
      </xdr:nvSpPr>
      <xdr:spPr>
        <a:xfrm>
          <a:off x="20167111" y="129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53792</xdr:rowOff>
    </xdr:from>
    <xdr:to>
      <xdr:col>28</xdr:col>
      <xdr:colOff>314325</xdr:colOff>
      <xdr:row>77</xdr:row>
      <xdr:rowOff>63874</xdr:rowOff>
    </xdr:to>
    <xdr:cxnSp macro="">
      <xdr:nvCxnSpPr>
        <xdr:cNvPr id="831" name="直線コネクタ 830"/>
        <xdr:cNvCxnSpPr/>
      </xdr:nvCxnSpPr>
      <xdr:spPr>
        <a:xfrm flipV="1">
          <a:off x="18656300" y="13255442"/>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61645</xdr:rowOff>
    </xdr:from>
    <xdr:ext cx="534377" cy="259045"/>
    <xdr:sp macro="" textlink="">
      <xdr:nvSpPr>
        <xdr:cNvPr id="833" name="テキスト ボックス 832"/>
        <xdr:cNvSpPr txBox="1"/>
      </xdr:nvSpPr>
      <xdr:spPr>
        <a:xfrm>
          <a:off x="19278111" y="129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13334</xdr:rowOff>
    </xdr:from>
    <xdr:ext cx="534377" cy="259045"/>
    <xdr:sp macro="" textlink="">
      <xdr:nvSpPr>
        <xdr:cNvPr id="835" name="テキスト ボックス 834"/>
        <xdr:cNvSpPr txBox="1"/>
      </xdr:nvSpPr>
      <xdr:spPr>
        <a:xfrm>
          <a:off x="18389111" y="128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114945</xdr:rowOff>
    </xdr:from>
    <xdr:to>
      <xdr:col>32</xdr:col>
      <xdr:colOff>238125</xdr:colOff>
      <xdr:row>77</xdr:row>
      <xdr:rowOff>45095</xdr:rowOff>
    </xdr:to>
    <xdr:sp macro="" textlink="">
      <xdr:nvSpPr>
        <xdr:cNvPr id="841" name="円/楕円 840"/>
        <xdr:cNvSpPr/>
      </xdr:nvSpPr>
      <xdr:spPr>
        <a:xfrm>
          <a:off x="22110700" y="1314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93372</xdr:rowOff>
    </xdr:from>
    <xdr:ext cx="534377" cy="259045"/>
    <xdr:sp macro="" textlink="">
      <xdr:nvSpPr>
        <xdr:cNvPr id="842" name="繰出金該当値テキスト"/>
        <xdr:cNvSpPr txBox="1"/>
      </xdr:nvSpPr>
      <xdr:spPr>
        <a:xfrm>
          <a:off x="22212300" y="131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51,582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148808</xdr:rowOff>
    </xdr:from>
    <xdr:to>
      <xdr:col>31</xdr:col>
      <xdr:colOff>85725</xdr:colOff>
      <xdr:row>77</xdr:row>
      <xdr:rowOff>78958</xdr:rowOff>
    </xdr:to>
    <xdr:sp macro="" textlink="">
      <xdr:nvSpPr>
        <xdr:cNvPr id="843" name="円/楕円 842"/>
        <xdr:cNvSpPr/>
      </xdr:nvSpPr>
      <xdr:spPr>
        <a:xfrm>
          <a:off x="21272500" y="131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70085</xdr:rowOff>
    </xdr:from>
    <xdr:ext cx="534377" cy="259045"/>
    <xdr:sp macro="" textlink="">
      <xdr:nvSpPr>
        <xdr:cNvPr id="844" name="テキスト ボックス 843"/>
        <xdr:cNvSpPr txBox="1"/>
      </xdr:nvSpPr>
      <xdr:spPr>
        <a:xfrm>
          <a:off x="21056111" y="132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163965</xdr:rowOff>
    </xdr:from>
    <xdr:to>
      <xdr:col>29</xdr:col>
      <xdr:colOff>568325</xdr:colOff>
      <xdr:row>77</xdr:row>
      <xdr:rowOff>94115</xdr:rowOff>
    </xdr:to>
    <xdr:sp macro="" textlink="">
      <xdr:nvSpPr>
        <xdr:cNvPr id="845" name="円/楕円 844"/>
        <xdr:cNvSpPr/>
      </xdr:nvSpPr>
      <xdr:spPr>
        <a:xfrm>
          <a:off x="20383500" y="1319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85242</xdr:rowOff>
    </xdr:from>
    <xdr:ext cx="534377" cy="259045"/>
    <xdr:sp macro="" textlink="">
      <xdr:nvSpPr>
        <xdr:cNvPr id="846" name="テキスト ボックス 845"/>
        <xdr:cNvSpPr txBox="1"/>
      </xdr:nvSpPr>
      <xdr:spPr>
        <a:xfrm>
          <a:off x="20167111" y="1328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2992</xdr:rowOff>
    </xdr:from>
    <xdr:to>
      <xdr:col>28</xdr:col>
      <xdr:colOff>365125</xdr:colOff>
      <xdr:row>77</xdr:row>
      <xdr:rowOff>104592</xdr:rowOff>
    </xdr:to>
    <xdr:sp macro="" textlink="">
      <xdr:nvSpPr>
        <xdr:cNvPr id="847" name="円/楕円 846"/>
        <xdr:cNvSpPr/>
      </xdr:nvSpPr>
      <xdr:spPr>
        <a:xfrm>
          <a:off x="19494500" y="13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95719</xdr:rowOff>
    </xdr:from>
    <xdr:ext cx="534377" cy="259045"/>
    <xdr:sp macro="" textlink="">
      <xdr:nvSpPr>
        <xdr:cNvPr id="848" name="テキスト ボックス 847"/>
        <xdr:cNvSpPr txBox="1"/>
      </xdr:nvSpPr>
      <xdr:spPr>
        <a:xfrm>
          <a:off x="19278111" y="132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13074</xdr:rowOff>
    </xdr:from>
    <xdr:to>
      <xdr:col>27</xdr:col>
      <xdr:colOff>161925</xdr:colOff>
      <xdr:row>77</xdr:row>
      <xdr:rowOff>114674</xdr:rowOff>
    </xdr:to>
    <xdr:sp macro="" textlink="">
      <xdr:nvSpPr>
        <xdr:cNvPr id="849" name="円/楕円 848"/>
        <xdr:cNvSpPr/>
      </xdr:nvSpPr>
      <xdr:spPr>
        <a:xfrm>
          <a:off x="18605500" y="132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105801</xdr:rowOff>
    </xdr:from>
    <xdr:ext cx="534377" cy="259045"/>
    <xdr:sp macro="" textlink="">
      <xdr:nvSpPr>
        <xdr:cNvPr id="850" name="テキスト ボックス 849"/>
        <xdr:cNvSpPr txBox="1"/>
      </xdr:nvSpPr>
      <xdr:spPr>
        <a:xfrm>
          <a:off x="18389111" y="133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歳出決算総額は、人口一人あたり</a:t>
          </a:r>
          <a:r>
            <a:rPr kumimoji="1" lang="en-US" altLang="ja-JP" sz="1300" baseline="0">
              <a:latin typeface="ＭＳ Ｐゴシック"/>
            </a:rPr>
            <a:t>562,668</a:t>
          </a:r>
          <a:r>
            <a:rPr kumimoji="1" lang="ja-JP" altLang="en-US" sz="1300" baseline="0">
              <a:latin typeface="ＭＳ Ｐゴシック"/>
            </a:rPr>
            <a:t>円となっている。うち、人件費が</a:t>
          </a:r>
          <a:r>
            <a:rPr kumimoji="1" lang="en-US" altLang="ja-JP" sz="1300" baseline="0">
              <a:latin typeface="ＭＳ Ｐゴシック"/>
            </a:rPr>
            <a:t>99,762</a:t>
          </a:r>
          <a:r>
            <a:rPr kumimoji="1" lang="ja-JP" altLang="en-US" sz="1300" baseline="0">
              <a:latin typeface="ＭＳ Ｐゴシック"/>
            </a:rPr>
            <a:t>円、物件費が</a:t>
          </a:r>
          <a:r>
            <a:rPr kumimoji="1" lang="en-US" altLang="ja-JP" sz="1300" baseline="0">
              <a:latin typeface="ＭＳ Ｐゴシック"/>
            </a:rPr>
            <a:t>98,863</a:t>
          </a:r>
          <a:r>
            <a:rPr kumimoji="1" lang="ja-JP" altLang="en-US" sz="1300" baseline="0">
              <a:latin typeface="ＭＳ Ｐゴシック"/>
            </a:rPr>
            <a:t>円、補助費が</a:t>
          </a:r>
          <a:r>
            <a:rPr kumimoji="1" lang="en-US" altLang="ja-JP" sz="1300" baseline="0">
              <a:latin typeface="ＭＳ Ｐゴシック"/>
            </a:rPr>
            <a:t>92,515</a:t>
          </a:r>
          <a:r>
            <a:rPr kumimoji="1" lang="ja-JP" altLang="en-US" sz="1300" baseline="0">
              <a:latin typeface="ＭＳ Ｐゴシック"/>
            </a:rPr>
            <a:t>円と多く、全体の約</a:t>
          </a:r>
          <a:r>
            <a:rPr kumimoji="1" lang="en-US" altLang="ja-JP" sz="1300" baseline="0">
              <a:latin typeface="ＭＳ Ｐゴシック"/>
            </a:rPr>
            <a:t>52</a:t>
          </a:r>
          <a:r>
            <a:rPr kumimoji="1" lang="ja-JP" altLang="en-US" sz="1300" baseline="0">
              <a:latin typeface="ＭＳ Ｐゴシック"/>
            </a:rPr>
            <a:t>％をしめている。</a:t>
          </a:r>
          <a:endParaRPr kumimoji="1" lang="en-US" altLang="ja-JP" sz="1300" baseline="0">
            <a:latin typeface="ＭＳ Ｐゴシック"/>
          </a:endParaRPr>
        </a:p>
        <a:p>
          <a:r>
            <a:rPr kumimoji="1" lang="ja-JP" altLang="en-US" sz="1300" baseline="0">
              <a:latin typeface="ＭＳ Ｐゴシック"/>
            </a:rPr>
            <a:t>　人件費においては、平成</a:t>
          </a:r>
          <a:r>
            <a:rPr kumimoji="1" lang="en-US" altLang="ja-JP" sz="1300" baseline="0">
              <a:latin typeface="ＭＳ Ｐゴシック"/>
            </a:rPr>
            <a:t>17</a:t>
          </a:r>
          <a:r>
            <a:rPr kumimoji="1" lang="ja-JP" altLang="en-US" sz="1300" baseline="0">
              <a:latin typeface="ＭＳ Ｐゴシック"/>
            </a:rPr>
            <a:t>年の町村合併以降、職員数の削減に取り組んできており、合併当初と比較すると</a:t>
          </a:r>
          <a:r>
            <a:rPr kumimoji="1" lang="en-US" altLang="ja-JP" sz="1300" baseline="0">
              <a:latin typeface="ＭＳ Ｐゴシック"/>
            </a:rPr>
            <a:t>31</a:t>
          </a:r>
          <a:r>
            <a:rPr kumimoji="1" lang="ja-JP" altLang="en-US" sz="1300" baseline="0">
              <a:latin typeface="ＭＳ Ｐゴシック"/>
            </a:rPr>
            <a:t>人の減となっていいるが、人口一人あたり職員数、類似団体平均より</a:t>
          </a:r>
          <a:r>
            <a:rPr kumimoji="1" lang="en-US" altLang="ja-JP" sz="1300" baseline="0">
              <a:latin typeface="ＭＳ Ｐゴシック"/>
            </a:rPr>
            <a:t>2.4</a:t>
          </a:r>
          <a:r>
            <a:rPr kumimoji="1" lang="ja-JP" altLang="en-US" sz="1300" baseline="0">
              <a:latin typeface="ＭＳ Ｐゴシック"/>
            </a:rPr>
            <a:t>ポイント多くなっている。　</a:t>
          </a:r>
          <a:endParaRPr kumimoji="1" lang="en-US" altLang="ja-JP" sz="1300" baseline="0">
            <a:latin typeface="ＭＳ Ｐゴシック"/>
          </a:endParaRPr>
        </a:p>
        <a:p>
          <a:r>
            <a:rPr kumimoji="1" lang="ja-JP" altLang="en-US" sz="1300" baseline="0">
              <a:latin typeface="ＭＳ Ｐゴシック"/>
            </a:rPr>
            <a:t>　合併により町の面積が広くなり、今までの事務事業を継続するためにはある程度の職員数の確保が必要となっているが、定員適正化計画に基づき、適切な人員配置に努める。</a:t>
          </a:r>
          <a:endParaRPr kumimoji="1" lang="en-US" altLang="ja-JP" sz="1300" baseline="0">
            <a:latin typeface="ＭＳ Ｐゴシック"/>
          </a:endParaRPr>
        </a:p>
        <a:p>
          <a:r>
            <a:rPr kumimoji="1" lang="ja-JP" altLang="en-US" sz="1300" baseline="0">
              <a:latin typeface="ＭＳ Ｐゴシック"/>
            </a:rPr>
            <a:t>　物件費については、平成</a:t>
          </a:r>
          <a:r>
            <a:rPr kumimoji="1" lang="en-US" altLang="ja-JP" sz="1300" baseline="0">
              <a:latin typeface="ＭＳ Ｐゴシック"/>
            </a:rPr>
            <a:t>24</a:t>
          </a:r>
          <a:r>
            <a:rPr kumimoji="1" lang="ja-JP" altLang="en-US" sz="1300" baseline="0">
              <a:latin typeface="ＭＳ Ｐゴシック"/>
            </a:rPr>
            <a:t>年度から類似団体と比較して年々上昇しているが、費用的にはほぼ横ばいとなっているか減少傾向にあるので、一人あたりの費用の増加は人口の減少が影響していると思われる。</a:t>
          </a:r>
          <a:endParaRPr kumimoji="1" lang="en-US" altLang="ja-JP" sz="1300" baseline="0">
            <a:latin typeface="ＭＳ Ｐゴシック"/>
          </a:endParaRPr>
        </a:p>
        <a:p>
          <a:r>
            <a:rPr kumimoji="1" lang="ja-JP" altLang="en-US" sz="1300" baseline="0">
              <a:latin typeface="ＭＳ Ｐゴシック"/>
            </a:rPr>
            <a:t>　補助費については、類似団体と比較して年々増加してきているが、平成</a:t>
          </a:r>
          <a:r>
            <a:rPr kumimoji="1" lang="en-US" altLang="ja-JP" sz="1300" baseline="0">
              <a:latin typeface="ＭＳ Ｐゴシック"/>
            </a:rPr>
            <a:t>25</a:t>
          </a:r>
          <a:r>
            <a:rPr kumimoji="1" lang="ja-JP" altLang="en-US" sz="1300" baseline="0">
              <a:latin typeface="ＭＳ Ｐゴシック"/>
            </a:rPr>
            <a:t>年度の大雪被害によるリフォーム経費の補助により平成</a:t>
          </a:r>
          <a:r>
            <a:rPr kumimoji="1" lang="en-US" altLang="ja-JP" sz="1300" baseline="0">
              <a:latin typeface="ＭＳ Ｐゴシック"/>
            </a:rPr>
            <a:t>25</a:t>
          </a:r>
          <a:r>
            <a:rPr kumimoji="1" lang="ja-JP" altLang="en-US" sz="1300" baseline="0">
              <a:latin typeface="ＭＳ Ｐゴシック"/>
            </a:rPr>
            <a:t>・</a:t>
          </a:r>
          <a:r>
            <a:rPr kumimoji="1" lang="en-US" altLang="ja-JP" sz="1300" baseline="0">
              <a:latin typeface="ＭＳ Ｐゴシック"/>
            </a:rPr>
            <a:t>26</a:t>
          </a:r>
          <a:r>
            <a:rPr kumimoji="1" lang="ja-JP" altLang="en-US" sz="1300" baseline="0">
              <a:latin typeface="ＭＳ Ｐゴシック"/>
            </a:rPr>
            <a:t>年度が増額、平成</a:t>
          </a:r>
          <a:r>
            <a:rPr kumimoji="1" lang="en-US" altLang="ja-JP" sz="1300" baseline="0">
              <a:latin typeface="ＭＳ Ｐゴシック"/>
            </a:rPr>
            <a:t>27</a:t>
          </a:r>
          <a:r>
            <a:rPr kumimoji="1" lang="ja-JP" altLang="en-US" sz="1300" baseline="0">
              <a:latin typeface="ＭＳ Ｐゴシック"/>
            </a:rPr>
            <a:t>年度は秩父広域市町村圏組合への負担金の増額などにより増加している。今後は水道事業の広域化に伴う負担金お増が画見込まれており、各種団体への補助金の削減など補助金制度全体の見直しなどを図っていく必要がある。</a:t>
          </a:r>
        </a:p>
        <a:p>
          <a:endParaRPr kumimoji="1" lang="ja-JP" altLang="en-US" sz="1300" baseline="0">
            <a:latin typeface="ＭＳ Ｐゴシック"/>
          </a:endParaRPr>
        </a:p>
        <a:p>
          <a:endParaRPr kumimoji="1" lang="en-US" altLang="ja-JP" sz="1300" baseline="0">
            <a:latin typeface="ＭＳ Ｐゴシック"/>
          </a:endParaRPr>
        </a:p>
        <a:p>
          <a:endParaRPr kumimoji="1" lang="en-US" altLang="ja-JP" sz="13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12,471
12,372
171.26
7,494,939
7,017,040
463,540
4,451,638
6,969,661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144109</xdr:rowOff>
    </xdr:from>
    <xdr:to>
      <xdr:col>6</xdr:col>
      <xdr:colOff>511175</xdr:colOff>
      <xdr:row>37</xdr:row>
      <xdr:rowOff>39606</xdr:rowOff>
    </xdr:to>
    <xdr:cxnSp macro="">
      <xdr:nvCxnSpPr>
        <xdr:cNvPr id="63" name="直線コネクタ 62"/>
        <xdr:cNvCxnSpPr/>
      </xdr:nvCxnSpPr>
      <xdr:spPr>
        <a:xfrm flipV="1">
          <a:off x="3797300" y="631630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39606</xdr:rowOff>
    </xdr:from>
    <xdr:to>
      <xdr:col>5</xdr:col>
      <xdr:colOff>358775</xdr:colOff>
      <xdr:row>37</xdr:row>
      <xdr:rowOff>105900</xdr:rowOff>
    </xdr:to>
    <xdr:cxnSp macro="">
      <xdr:nvCxnSpPr>
        <xdr:cNvPr id="66" name="直線コネクタ 65"/>
        <xdr:cNvCxnSpPr/>
      </xdr:nvCxnSpPr>
      <xdr:spPr>
        <a:xfrm flipV="1">
          <a:off x="2908300" y="638325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165063</xdr:rowOff>
    </xdr:from>
    <xdr:ext cx="469744" cy="259045"/>
    <xdr:sp macro="" textlink="">
      <xdr:nvSpPr>
        <xdr:cNvPr id="68" name="テキスト ボックス 67"/>
        <xdr:cNvSpPr txBox="1"/>
      </xdr:nvSpPr>
      <xdr:spPr>
        <a:xfrm>
          <a:off x="3562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76998</xdr:rowOff>
    </xdr:from>
    <xdr:to>
      <xdr:col>4</xdr:col>
      <xdr:colOff>155575</xdr:colOff>
      <xdr:row>37</xdr:row>
      <xdr:rowOff>105900</xdr:rowOff>
    </xdr:to>
    <xdr:cxnSp macro="">
      <xdr:nvCxnSpPr>
        <xdr:cNvPr id="69" name="直線コネクタ 68"/>
        <xdr:cNvCxnSpPr/>
      </xdr:nvCxnSpPr>
      <xdr:spPr>
        <a:xfrm>
          <a:off x="2019300" y="6420648"/>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56151</xdr:rowOff>
    </xdr:from>
    <xdr:ext cx="469744" cy="259045"/>
    <xdr:sp macro="" textlink="">
      <xdr:nvSpPr>
        <xdr:cNvPr id="71" name="テキスト ボックス 70"/>
        <xdr:cNvSpPr txBox="1"/>
      </xdr:nvSpPr>
      <xdr:spPr>
        <a:xfrm>
          <a:off x="2673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128596</xdr:rowOff>
    </xdr:from>
    <xdr:to>
      <xdr:col>2</xdr:col>
      <xdr:colOff>638175</xdr:colOff>
      <xdr:row>37</xdr:row>
      <xdr:rowOff>76998</xdr:rowOff>
    </xdr:to>
    <xdr:cxnSp macro="">
      <xdr:nvCxnSpPr>
        <xdr:cNvPr id="72" name="直線コネクタ 71"/>
        <xdr:cNvCxnSpPr/>
      </xdr:nvCxnSpPr>
      <xdr:spPr>
        <a:xfrm>
          <a:off x="1130300" y="6300796"/>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18759</xdr:rowOff>
    </xdr:from>
    <xdr:ext cx="469744" cy="259045"/>
    <xdr:sp macro="" textlink="">
      <xdr:nvSpPr>
        <xdr:cNvPr id="74" name="テキスト ボックス 73"/>
        <xdr:cNvSpPr txBox="1"/>
      </xdr:nvSpPr>
      <xdr:spPr>
        <a:xfrm>
          <a:off x="1784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9288</xdr:rowOff>
    </xdr:from>
    <xdr:ext cx="469744" cy="259045"/>
    <xdr:sp macro="" textlink="">
      <xdr:nvSpPr>
        <xdr:cNvPr id="76" name="テキスト ボックス 75"/>
        <xdr:cNvSpPr txBox="1"/>
      </xdr:nvSpPr>
      <xdr:spPr>
        <a:xfrm>
          <a:off x="895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93309</xdr:rowOff>
    </xdr:from>
    <xdr:to>
      <xdr:col>6</xdr:col>
      <xdr:colOff>561975</xdr:colOff>
      <xdr:row>37</xdr:row>
      <xdr:rowOff>23459</xdr:rowOff>
    </xdr:to>
    <xdr:sp macro="" textlink="">
      <xdr:nvSpPr>
        <xdr:cNvPr id="82" name="円/楕円 81"/>
        <xdr:cNvSpPr/>
      </xdr:nvSpPr>
      <xdr:spPr>
        <a:xfrm>
          <a:off x="4584700" y="62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71736</xdr:rowOff>
    </xdr:from>
    <xdr:ext cx="469744" cy="259045"/>
    <xdr:sp macro="" textlink="">
      <xdr:nvSpPr>
        <xdr:cNvPr id="83" name="議会費該当値テキスト"/>
        <xdr:cNvSpPr txBox="1"/>
      </xdr:nvSpPr>
      <xdr:spPr>
        <a:xfrm>
          <a:off x="4686300" y="624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160256</xdr:rowOff>
    </xdr:from>
    <xdr:to>
      <xdr:col>5</xdr:col>
      <xdr:colOff>409575</xdr:colOff>
      <xdr:row>37</xdr:row>
      <xdr:rowOff>90406</xdr:rowOff>
    </xdr:to>
    <xdr:sp macro="" textlink="">
      <xdr:nvSpPr>
        <xdr:cNvPr id="84" name="円/楕円 83"/>
        <xdr:cNvSpPr/>
      </xdr:nvSpPr>
      <xdr:spPr>
        <a:xfrm>
          <a:off x="3746500" y="63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81533</xdr:rowOff>
    </xdr:from>
    <xdr:ext cx="469744" cy="259045"/>
    <xdr:sp macro="" textlink="">
      <xdr:nvSpPr>
        <xdr:cNvPr id="85" name="テキスト ボックス 84"/>
        <xdr:cNvSpPr txBox="1"/>
      </xdr:nvSpPr>
      <xdr:spPr>
        <a:xfrm>
          <a:off x="3562427" y="642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55100</xdr:rowOff>
    </xdr:from>
    <xdr:to>
      <xdr:col>4</xdr:col>
      <xdr:colOff>206375</xdr:colOff>
      <xdr:row>37</xdr:row>
      <xdr:rowOff>156700</xdr:rowOff>
    </xdr:to>
    <xdr:sp macro="" textlink="">
      <xdr:nvSpPr>
        <xdr:cNvPr id="86" name="円/楕円 85"/>
        <xdr:cNvSpPr/>
      </xdr:nvSpPr>
      <xdr:spPr>
        <a:xfrm>
          <a:off x="2857500" y="6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147827</xdr:rowOff>
    </xdr:from>
    <xdr:ext cx="469744" cy="259045"/>
    <xdr:sp macro="" textlink="">
      <xdr:nvSpPr>
        <xdr:cNvPr id="87" name="テキスト ボックス 86"/>
        <xdr:cNvSpPr txBox="1"/>
      </xdr:nvSpPr>
      <xdr:spPr>
        <a:xfrm>
          <a:off x="2673427" y="649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26198</xdr:rowOff>
    </xdr:from>
    <xdr:to>
      <xdr:col>3</xdr:col>
      <xdr:colOff>3175</xdr:colOff>
      <xdr:row>37</xdr:row>
      <xdr:rowOff>127798</xdr:rowOff>
    </xdr:to>
    <xdr:sp macro="" textlink="">
      <xdr:nvSpPr>
        <xdr:cNvPr id="88" name="円/楕円 87"/>
        <xdr:cNvSpPr/>
      </xdr:nvSpPr>
      <xdr:spPr>
        <a:xfrm>
          <a:off x="1968500" y="636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118925</xdr:rowOff>
    </xdr:from>
    <xdr:ext cx="469744" cy="259045"/>
    <xdr:sp macro="" textlink="">
      <xdr:nvSpPr>
        <xdr:cNvPr id="89" name="テキスト ボックス 88"/>
        <xdr:cNvSpPr txBox="1"/>
      </xdr:nvSpPr>
      <xdr:spPr>
        <a:xfrm>
          <a:off x="1784427" y="64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77796</xdr:rowOff>
    </xdr:from>
    <xdr:to>
      <xdr:col>1</xdr:col>
      <xdr:colOff>485775</xdr:colOff>
      <xdr:row>37</xdr:row>
      <xdr:rowOff>7946</xdr:rowOff>
    </xdr:to>
    <xdr:sp macro="" textlink="">
      <xdr:nvSpPr>
        <xdr:cNvPr id="90" name="円/楕円 89"/>
        <xdr:cNvSpPr/>
      </xdr:nvSpPr>
      <xdr:spPr>
        <a:xfrm>
          <a:off x="1079500" y="62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170523</xdr:rowOff>
    </xdr:from>
    <xdr:ext cx="469744" cy="259045"/>
    <xdr:sp macro="" textlink="">
      <xdr:nvSpPr>
        <xdr:cNvPr id="91" name="テキスト ボックス 90"/>
        <xdr:cNvSpPr txBox="1"/>
      </xdr:nvSpPr>
      <xdr:spPr>
        <a:xfrm>
          <a:off x="895427" y="634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146662</xdr:rowOff>
    </xdr:from>
    <xdr:to>
      <xdr:col>6</xdr:col>
      <xdr:colOff>511175</xdr:colOff>
      <xdr:row>57</xdr:row>
      <xdr:rowOff>160684</xdr:rowOff>
    </xdr:to>
    <xdr:cxnSp macro="">
      <xdr:nvCxnSpPr>
        <xdr:cNvPr id="116" name="直線コネクタ 115"/>
        <xdr:cNvCxnSpPr/>
      </xdr:nvCxnSpPr>
      <xdr:spPr>
        <a:xfrm flipV="1">
          <a:off x="3797300" y="9919312"/>
          <a:ext cx="8382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159951</xdr:rowOff>
    </xdr:from>
    <xdr:to>
      <xdr:col>5</xdr:col>
      <xdr:colOff>358775</xdr:colOff>
      <xdr:row>57</xdr:row>
      <xdr:rowOff>160684</xdr:rowOff>
    </xdr:to>
    <xdr:cxnSp macro="">
      <xdr:nvCxnSpPr>
        <xdr:cNvPr id="119" name="直線コネクタ 118"/>
        <xdr:cNvCxnSpPr/>
      </xdr:nvCxnSpPr>
      <xdr:spPr>
        <a:xfrm>
          <a:off x="2908300" y="9932601"/>
          <a:ext cx="8890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157512</xdr:rowOff>
    </xdr:from>
    <xdr:to>
      <xdr:col>4</xdr:col>
      <xdr:colOff>155575</xdr:colOff>
      <xdr:row>57</xdr:row>
      <xdr:rowOff>159951</xdr:rowOff>
    </xdr:to>
    <xdr:cxnSp macro="">
      <xdr:nvCxnSpPr>
        <xdr:cNvPr id="122" name="直線コネクタ 121"/>
        <xdr:cNvCxnSpPr/>
      </xdr:nvCxnSpPr>
      <xdr:spPr>
        <a:xfrm>
          <a:off x="2019300" y="9930162"/>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46260</xdr:rowOff>
    </xdr:from>
    <xdr:ext cx="534377" cy="259045"/>
    <xdr:sp macro="" textlink="">
      <xdr:nvSpPr>
        <xdr:cNvPr id="124" name="テキスト ボックス 123"/>
        <xdr:cNvSpPr txBox="1"/>
      </xdr:nvSpPr>
      <xdr:spPr>
        <a:xfrm>
          <a:off x="2641111" y="96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157512</xdr:rowOff>
    </xdr:from>
    <xdr:to>
      <xdr:col>2</xdr:col>
      <xdr:colOff>638175</xdr:colOff>
      <xdr:row>57</xdr:row>
      <xdr:rowOff>158366</xdr:rowOff>
    </xdr:to>
    <xdr:cxnSp macro="">
      <xdr:nvCxnSpPr>
        <xdr:cNvPr id="125" name="直線コネクタ 124"/>
        <xdr:cNvCxnSpPr/>
      </xdr:nvCxnSpPr>
      <xdr:spPr>
        <a:xfrm flipV="1">
          <a:off x="1130300" y="9930162"/>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46511</xdr:rowOff>
    </xdr:from>
    <xdr:ext cx="534377" cy="259045"/>
    <xdr:sp macro="" textlink="">
      <xdr:nvSpPr>
        <xdr:cNvPr id="127" name="テキスト ボックス 126"/>
        <xdr:cNvSpPr txBox="1"/>
      </xdr:nvSpPr>
      <xdr:spPr>
        <a:xfrm>
          <a:off x="1752111" y="96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40814</xdr:rowOff>
    </xdr:from>
    <xdr:ext cx="534377" cy="259045"/>
    <xdr:sp macro="" textlink="">
      <xdr:nvSpPr>
        <xdr:cNvPr id="129" name="テキスト ボックス 128"/>
        <xdr:cNvSpPr txBox="1"/>
      </xdr:nvSpPr>
      <xdr:spPr>
        <a:xfrm>
          <a:off x="863111" y="96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95862</xdr:rowOff>
    </xdr:from>
    <xdr:to>
      <xdr:col>6</xdr:col>
      <xdr:colOff>561975</xdr:colOff>
      <xdr:row>58</xdr:row>
      <xdr:rowOff>26012</xdr:rowOff>
    </xdr:to>
    <xdr:sp macro="" textlink="">
      <xdr:nvSpPr>
        <xdr:cNvPr id="135" name="円/楕円 134"/>
        <xdr:cNvSpPr/>
      </xdr:nvSpPr>
      <xdr:spPr>
        <a:xfrm>
          <a:off x="4584700" y="98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109884</xdr:rowOff>
    </xdr:from>
    <xdr:to>
      <xdr:col>5</xdr:col>
      <xdr:colOff>409575</xdr:colOff>
      <xdr:row>58</xdr:row>
      <xdr:rowOff>40034</xdr:rowOff>
    </xdr:to>
    <xdr:sp macro="" textlink="">
      <xdr:nvSpPr>
        <xdr:cNvPr id="137" name="円/楕円 136"/>
        <xdr:cNvSpPr/>
      </xdr:nvSpPr>
      <xdr:spPr>
        <a:xfrm>
          <a:off x="3746500" y="98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31161</xdr:rowOff>
    </xdr:from>
    <xdr:ext cx="534377" cy="259045"/>
    <xdr:sp macro="" textlink="">
      <xdr:nvSpPr>
        <xdr:cNvPr id="138" name="テキスト ボックス 137"/>
        <xdr:cNvSpPr txBox="1"/>
      </xdr:nvSpPr>
      <xdr:spPr>
        <a:xfrm>
          <a:off x="3530111" y="997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109151</xdr:rowOff>
    </xdr:from>
    <xdr:to>
      <xdr:col>4</xdr:col>
      <xdr:colOff>206375</xdr:colOff>
      <xdr:row>58</xdr:row>
      <xdr:rowOff>39301</xdr:rowOff>
    </xdr:to>
    <xdr:sp macro="" textlink="">
      <xdr:nvSpPr>
        <xdr:cNvPr id="139" name="円/楕円 138"/>
        <xdr:cNvSpPr/>
      </xdr:nvSpPr>
      <xdr:spPr>
        <a:xfrm>
          <a:off x="2857500" y="98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30428</xdr:rowOff>
    </xdr:from>
    <xdr:ext cx="534377" cy="259045"/>
    <xdr:sp macro="" textlink="">
      <xdr:nvSpPr>
        <xdr:cNvPr id="140" name="テキスト ボックス 139"/>
        <xdr:cNvSpPr txBox="1"/>
      </xdr:nvSpPr>
      <xdr:spPr>
        <a:xfrm>
          <a:off x="2641111" y="99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106712</xdr:rowOff>
    </xdr:from>
    <xdr:to>
      <xdr:col>3</xdr:col>
      <xdr:colOff>3175</xdr:colOff>
      <xdr:row>58</xdr:row>
      <xdr:rowOff>36862</xdr:rowOff>
    </xdr:to>
    <xdr:sp macro="" textlink="">
      <xdr:nvSpPr>
        <xdr:cNvPr id="141" name="円/楕円 140"/>
        <xdr:cNvSpPr/>
      </xdr:nvSpPr>
      <xdr:spPr>
        <a:xfrm>
          <a:off x="1968500" y="98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27989</xdr:rowOff>
    </xdr:from>
    <xdr:ext cx="534377" cy="259045"/>
    <xdr:sp macro="" textlink="">
      <xdr:nvSpPr>
        <xdr:cNvPr id="142" name="テキスト ボックス 141"/>
        <xdr:cNvSpPr txBox="1"/>
      </xdr:nvSpPr>
      <xdr:spPr>
        <a:xfrm>
          <a:off x="1752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107566</xdr:rowOff>
    </xdr:from>
    <xdr:to>
      <xdr:col>1</xdr:col>
      <xdr:colOff>485775</xdr:colOff>
      <xdr:row>58</xdr:row>
      <xdr:rowOff>37716</xdr:rowOff>
    </xdr:to>
    <xdr:sp macro="" textlink="">
      <xdr:nvSpPr>
        <xdr:cNvPr id="143" name="円/楕円 142"/>
        <xdr:cNvSpPr/>
      </xdr:nvSpPr>
      <xdr:spPr>
        <a:xfrm>
          <a:off x="1079500" y="98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28843</xdr:rowOff>
    </xdr:from>
    <xdr:ext cx="534377" cy="259045"/>
    <xdr:sp macro="" textlink="">
      <xdr:nvSpPr>
        <xdr:cNvPr id="144" name="テキスト ボックス 143"/>
        <xdr:cNvSpPr txBox="1"/>
      </xdr:nvSpPr>
      <xdr:spPr>
        <a:xfrm>
          <a:off x="863111" y="99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11556</xdr:rowOff>
    </xdr:from>
    <xdr:to>
      <xdr:col>6</xdr:col>
      <xdr:colOff>511175</xdr:colOff>
      <xdr:row>78</xdr:row>
      <xdr:rowOff>26694</xdr:rowOff>
    </xdr:to>
    <xdr:cxnSp macro="">
      <xdr:nvCxnSpPr>
        <xdr:cNvPr id="175" name="直線コネクタ 174"/>
        <xdr:cNvCxnSpPr/>
      </xdr:nvCxnSpPr>
      <xdr:spPr>
        <a:xfrm flipV="1">
          <a:off x="3797300" y="13384656"/>
          <a:ext cx="8382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123744</xdr:rowOff>
    </xdr:from>
    <xdr:ext cx="599010" cy="259045"/>
    <xdr:sp macro="" textlink="">
      <xdr:nvSpPr>
        <xdr:cNvPr id="176" name="民生費平均値テキスト"/>
        <xdr:cNvSpPr txBox="1"/>
      </xdr:nvSpPr>
      <xdr:spPr>
        <a:xfrm>
          <a:off x="4686300" y="13325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26694</xdr:rowOff>
    </xdr:from>
    <xdr:to>
      <xdr:col>5</xdr:col>
      <xdr:colOff>358775</xdr:colOff>
      <xdr:row>78</xdr:row>
      <xdr:rowOff>42506</xdr:rowOff>
    </xdr:to>
    <xdr:cxnSp macro="">
      <xdr:nvCxnSpPr>
        <xdr:cNvPr id="178" name="直線コネクタ 177"/>
        <xdr:cNvCxnSpPr/>
      </xdr:nvCxnSpPr>
      <xdr:spPr>
        <a:xfrm flipV="1">
          <a:off x="2908300" y="13399794"/>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86910</xdr:rowOff>
    </xdr:from>
    <xdr:ext cx="599010" cy="259045"/>
    <xdr:sp macro="" textlink="">
      <xdr:nvSpPr>
        <xdr:cNvPr id="180" name="テキスト ボックス 179"/>
        <xdr:cNvSpPr txBox="1"/>
      </xdr:nvSpPr>
      <xdr:spPr>
        <a:xfrm>
          <a:off x="3497794"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42506</xdr:rowOff>
    </xdr:from>
    <xdr:to>
      <xdr:col>4</xdr:col>
      <xdr:colOff>155575</xdr:colOff>
      <xdr:row>78</xdr:row>
      <xdr:rowOff>47772</xdr:rowOff>
    </xdr:to>
    <xdr:cxnSp macro="">
      <xdr:nvCxnSpPr>
        <xdr:cNvPr id="181" name="直線コネクタ 180"/>
        <xdr:cNvCxnSpPr/>
      </xdr:nvCxnSpPr>
      <xdr:spPr>
        <a:xfrm flipV="1">
          <a:off x="2019300" y="13415606"/>
          <a:ext cx="889000" cy="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84611</xdr:rowOff>
    </xdr:from>
    <xdr:ext cx="599010" cy="259045"/>
    <xdr:sp macro="" textlink="">
      <xdr:nvSpPr>
        <xdr:cNvPr id="183" name="テキスト ボックス 182"/>
        <xdr:cNvSpPr txBox="1"/>
      </xdr:nvSpPr>
      <xdr:spPr>
        <a:xfrm>
          <a:off x="2608794" y="1345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47772</xdr:rowOff>
    </xdr:from>
    <xdr:to>
      <xdr:col>2</xdr:col>
      <xdr:colOff>638175</xdr:colOff>
      <xdr:row>78</xdr:row>
      <xdr:rowOff>53242</xdr:rowOff>
    </xdr:to>
    <xdr:cxnSp macro="">
      <xdr:nvCxnSpPr>
        <xdr:cNvPr id="184" name="直線コネクタ 183"/>
        <xdr:cNvCxnSpPr/>
      </xdr:nvCxnSpPr>
      <xdr:spPr>
        <a:xfrm flipV="1">
          <a:off x="1130300" y="13420872"/>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111475</xdr:rowOff>
    </xdr:from>
    <xdr:ext cx="599010" cy="259045"/>
    <xdr:sp macro="" textlink="">
      <xdr:nvSpPr>
        <xdr:cNvPr id="186" name="テキスト ボックス 185"/>
        <xdr:cNvSpPr txBox="1"/>
      </xdr:nvSpPr>
      <xdr:spPr>
        <a:xfrm>
          <a:off x="1719794" y="1348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132206</xdr:rowOff>
    </xdr:from>
    <xdr:to>
      <xdr:col>6</xdr:col>
      <xdr:colOff>561975</xdr:colOff>
      <xdr:row>78</xdr:row>
      <xdr:rowOff>62356</xdr:rowOff>
    </xdr:to>
    <xdr:sp macro="" textlink="">
      <xdr:nvSpPr>
        <xdr:cNvPr id="194" name="円/楕円 193"/>
        <xdr:cNvSpPr/>
      </xdr:nvSpPr>
      <xdr:spPr>
        <a:xfrm>
          <a:off x="4584700" y="133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91583</xdr:rowOff>
    </xdr:from>
    <xdr:ext cx="599010" cy="259045"/>
    <xdr:sp macro="" textlink="">
      <xdr:nvSpPr>
        <xdr:cNvPr id="195" name="民生費該当値テキスト"/>
        <xdr:cNvSpPr txBox="1"/>
      </xdr:nvSpPr>
      <xdr:spPr>
        <a:xfrm>
          <a:off x="4686300" y="1312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147344</xdr:rowOff>
    </xdr:from>
    <xdr:to>
      <xdr:col>5</xdr:col>
      <xdr:colOff>409575</xdr:colOff>
      <xdr:row>78</xdr:row>
      <xdr:rowOff>77494</xdr:rowOff>
    </xdr:to>
    <xdr:sp macro="" textlink="">
      <xdr:nvSpPr>
        <xdr:cNvPr id="196" name="円/楕円 195"/>
        <xdr:cNvSpPr/>
      </xdr:nvSpPr>
      <xdr:spPr>
        <a:xfrm>
          <a:off x="3746500" y="133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68621</xdr:rowOff>
    </xdr:from>
    <xdr:ext cx="599010" cy="259045"/>
    <xdr:sp macro="" textlink="">
      <xdr:nvSpPr>
        <xdr:cNvPr id="197" name="テキスト ボックス 196"/>
        <xdr:cNvSpPr txBox="1"/>
      </xdr:nvSpPr>
      <xdr:spPr>
        <a:xfrm>
          <a:off x="3497794" y="1344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163156</xdr:rowOff>
    </xdr:from>
    <xdr:to>
      <xdr:col>4</xdr:col>
      <xdr:colOff>206375</xdr:colOff>
      <xdr:row>78</xdr:row>
      <xdr:rowOff>93306</xdr:rowOff>
    </xdr:to>
    <xdr:sp macro="" textlink="">
      <xdr:nvSpPr>
        <xdr:cNvPr id="198" name="円/楕円 197"/>
        <xdr:cNvSpPr/>
      </xdr:nvSpPr>
      <xdr:spPr>
        <a:xfrm>
          <a:off x="2857500" y="133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109833</xdr:rowOff>
    </xdr:from>
    <xdr:ext cx="599010" cy="259045"/>
    <xdr:sp macro="" textlink="">
      <xdr:nvSpPr>
        <xdr:cNvPr id="199" name="テキスト ボックス 198"/>
        <xdr:cNvSpPr txBox="1"/>
      </xdr:nvSpPr>
      <xdr:spPr>
        <a:xfrm>
          <a:off x="2608794" y="1314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168422</xdr:rowOff>
    </xdr:from>
    <xdr:to>
      <xdr:col>3</xdr:col>
      <xdr:colOff>3175</xdr:colOff>
      <xdr:row>78</xdr:row>
      <xdr:rowOff>98572</xdr:rowOff>
    </xdr:to>
    <xdr:sp macro="" textlink="">
      <xdr:nvSpPr>
        <xdr:cNvPr id="200" name="円/楕円 199"/>
        <xdr:cNvSpPr/>
      </xdr:nvSpPr>
      <xdr:spPr>
        <a:xfrm>
          <a:off x="1968500" y="133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115099</xdr:rowOff>
    </xdr:from>
    <xdr:ext cx="599010" cy="259045"/>
    <xdr:sp macro="" textlink="">
      <xdr:nvSpPr>
        <xdr:cNvPr id="201" name="テキスト ボックス 200"/>
        <xdr:cNvSpPr txBox="1"/>
      </xdr:nvSpPr>
      <xdr:spPr>
        <a:xfrm>
          <a:off x="1719794" y="1314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2442</xdr:rowOff>
    </xdr:from>
    <xdr:to>
      <xdr:col>1</xdr:col>
      <xdr:colOff>485775</xdr:colOff>
      <xdr:row>78</xdr:row>
      <xdr:rowOff>104042</xdr:rowOff>
    </xdr:to>
    <xdr:sp macro="" textlink="">
      <xdr:nvSpPr>
        <xdr:cNvPr id="202" name="円/楕円 201"/>
        <xdr:cNvSpPr/>
      </xdr:nvSpPr>
      <xdr:spPr>
        <a:xfrm>
          <a:off x="1079500" y="133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95169</xdr:rowOff>
    </xdr:from>
    <xdr:ext cx="599010" cy="259045"/>
    <xdr:sp macro="" textlink="">
      <xdr:nvSpPr>
        <xdr:cNvPr id="203" name="テキスト ボックス 202"/>
        <xdr:cNvSpPr txBox="1"/>
      </xdr:nvSpPr>
      <xdr:spPr>
        <a:xfrm>
          <a:off x="830794" y="1346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80052</xdr:rowOff>
    </xdr:from>
    <xdr:to>
      <xdr:col>6</xdr:col>
      <xdr:colOff>511175</xdr:colOff>
      <xdr:row>96</xdr:row>
      <xdr:rowOff>88945</xdr:rowOff>
    </xdr:to>
    <xdr:cxnSp macro="">
      <xdr:nvCxnSpPr>
        <xdr:cNvPr id="228" name="直線コネクタ 227"/>
        <xdr:cNvCxnSpPr/>
      </xdr:nvCxnSpPr>
      <xdr:spPr>
        <a:xfrm flipV="1">
          <a:off x="3797300" y="16539252"/>
          <a:ext cx="8382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79087</xdr:rowOff>
    </xdr:from>
    <xdr:to>
      <xdr:col>5</xdr:col>
      <xdr:colOff>358775</xdr:colOff>
      <xdr:row>96</xdr:row>
      <xdr:rowOff>88945</xdr:rowOff>
    </xdr:to>
    <xdr:cxnSp macro="">
      <xdr:nvCxnSpPr>
        <xdr:cNvPr id="231" name="直線コネクタ 230"/>
        <xdr:cNvCxnSpPr/>
      </xdr:nvCxnSpPr>
      <xdr:spPr>
        <a:xfrm>
          <a:off x="2908300" y="16538287"/>
          <a:ext cx="8890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158698</xdr:rowOff>
    </xdr:from>
    <xdr:ext cx="534377" cy="259045"/>
    <xdr:sp macro="" textlink="">
      <xdr:nvSpPr>
        <xdr:cNvPr id="233" name="テキスト ボックス 232"/>
        <xdr:cNvSpPr txBox="1"/>
      </xdr:nvSpPr>
      <xdr:spPr>
        <a:xfrm>
          <a:off x="3530111" y="166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79087</xdr:rowOff>
    </xdr:from>
    <xdr:to>
      <xdr:col>4</xdr:col>
      <xdr:colOff>155575</xdr:colOff>
      <xdr:row>96</xdr:row>
      <xdr:rowOff>83607</xdr:rowOff>
    </xdr:to>
    <xdr:cxnSp macro="">
      <xdr:nvCxnSpPr>
        <xdr:cNvPr id="234" name="直線コネクタ 233"/>
        <xdr:cNvCxnSpPr/>
      </xdr:nvCxnSpPr>
      <xdr:spPr>
        <a:xfrm flipV="1">
          <a:off x="2019300" y="16538287"/>
          <a:ext cx="889000" cy="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6142</xdr:rowOff>
    </xdr:from>
    <xdr:ext cx="534377" cy="259045"/>
    <xdr:sp macro="" textlink="">
      <xdr:nvSpPr>
        <xdr:cNvPr id="236" name="テキスト ボックス 235"/>
        <xdr:cNvSpPr txBox="1"/>
      </xdr:nvSpPr>
      <xdr:spPr>
        <a:xfrm>
          <a:off x="2641111" y="166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82065</xdr:rowOff>
    </xdr:from>
    <xdr:to>
      <xdr:col>2</xdr:col>
      <xdr:colOff>638175</xdr:colOff>
      <xdr:row>96</xdr:row>
      <xdr:rowOff>83607</xdr:rowOff>
    </xdr:to>
    <xdr:cxnSp macro="">
      <xdr:nvCxnSpPr>
        <xdr:cNvPr id="237" name="直線コネクタ 236"/>
        <xdr:cNvCxnSpPr/>
      </xdr:nvCxnSpPr>
      <xdr:spPr>
        <a:xfrm>
          <a:off x="1130300" y="16541265"/>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23722</xdr:rowOff>
    </xdr:from>
    <xdr:ext cx="534377" cy="259045"/>
    <xdr:sp macro="" textlink="">
      <xdr:nvSpPr>
        <xdr:cNvPr id="239" name="テキスト ボックス 238"/>
        <xdr:cNvSpPr txBox="1"/>
      </xdr:nvSpPr>
      <xdr:spPr>
        <a:xfrm>
          <a:off x="1752111" y="166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158641</xdr:rowOff>
    </xdr:from>
    <xdr:ext cx="534377" cy="259045"/>
    <xdr:sp macro="" textlink="">
      <xdr:nvSpPr>
        <xdr:cNvPr id="241" name="テキスト ボックス 240"/>
        <xdr:cNvSpPr txBox="1"/>
      </xdr:nvSpPr>
      <xdr:spPr>
        <a:xfrm>
          <a:off x="863111" y="1661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29252</xdr:rowOff>
    </xdr:from>
    <xdr:to>
      <xdr:col>6</xdr:col>
      <xdr:colOff>561975</xdr:colOff>
      <xdr:row>96</xdr:row>
      <xdr:rowOff>130852</xdr:rowOff>
    </xdr:to>
    <xdr:sp macro="" textlink="">
      <xdr:nvSpPr>
        <xdr:cNvPr id="247" name="円/楕円 246"/>
        <xdr:cNvSpPr/>
      </xdr:nvSpPr>
      <xdr:spPr>
        <a:xfrm>
          <a:off x="4584700" y="1648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52129</xdr:rowOff>
    </xdr:from>
    <xdr:ext cx="534377" cy="259045"/>
    <xdr:sp macro="" textlink="">
      <xdr:nvSpPr>
        <xdr:cNvPr id="248" name="衛生費該当値テキスト"/>
        <xdr:cNvSpPr txBox="1"/>
      </xdr:nvSpPr>
      <xdr:spPr>
        <a:xfrm>
          <a:off x="4686300" y="163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38145</xdr:rowOff>
    </xdr:from>
    <xdr:to>
      <xdr:col>5</xdr:col>
      <xdr:colOff>409575</xdr:colOff>
      <xdr:row>96</xdr:row>
      <xdr:rowOff>139745</xdr:rowOff>
    </xdr:to>
    <xdr:sp macro="" textlink="">
      <xdr:nvSpPr>
        <xdr:cNvPr id="249" name="円/楕円 248"/>
        <xdr:cNvSpPr/>
      </xdr:nvSpPr>
      <xdr:spPr>
        <a:xfrm>
          <a:off x="3746500" y="164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156272</xdr:rowOff>
    </xdr:from>
    <xdr:ext cx="534377" cy="259045"/>
    <xdr:sp macro="" textlink="">
      <xdr:nvSpPr>
        <xdr:cNvPr id="250" name="テキスト ボックス 249"/>
        <xdr:cNvSpPr txBox="1"/>
      </xdr:nvSpPr>
      <xdr:spPr>
        <a:xfrm>
          <a:off x="3530111" y="162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28287</xdr:rowOff>
    </xdr:from>
    <xdr:to>
      <xdr:col>4</xdr:col>
      <xdr:colOff>206375</xdr:colOff>
      <xdr:row>96</xdr:row>
      <xdr:rowOff>129887</xdr:rowOff>
    </xdr:to>
    <xdr:sp macro="" textlink="">
      <xdr:nvSpPr>
        <xdr:cNvPr id="251" name="円/楕円 250"/>
        <xdr:cNvSpPr/>
      </xdr:nvSpPr>
      <xdr:spPr>
        <a:xfrm>
          <a:off x="2857500" y="164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146414</xdr:rowOff>
    </xdr:from>
    <xdr:ext cx="534377" cy="259045"/>
    <xdr:sp macro="" textlink="">
      <xdr:nvSpPr>
        <xdr:cNvPr id="252" name="テキスト ボックス 251"/>
        <xdr:cNvSpPr txBox="1"/>
      </xdr:nvSpPr>
      <xdr:spPr>
        <a:xfrm>
          <a:off x="2641111" y="1626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32807</xdr:rowOff>
    </xdr:from>
    <xdr:to>
      <xdr:col>3</xdr:col>
      <xdr:colOff>3175</xdr:colOff>
      <xdr:row>96</xdr:row>
      <xdr:rowOff>134407</xdr:rowOff>
    </xdr:to>
    <xdr:sp macro="" textlink="">
      <xdr:nvSpPr>
        <xdr:cNvPr id="253" name="円/楕円 252"/>
        <xdr:cNvSpPr/>
      </xdr:nvSpPr>
      <xdr:spPr>
        <a:xfrm>
          <a:off x="1968500" y="164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150934</xdr:rowOff>
    </xdr:from>
    <xdr:ext cx="534377" cy="259045"/>
    <xdr:sp macro="" textlink="">
      <xdr:nvSpPr>
        <xdr:cNvPr id="254" name="テキスト ボックス 253"/>
        <xdr:cNvSpPr txBox="1"/>
      </xdr:nvSpPr>
      <xdr:spPr>
        <a:xfrm>
          <a:off x="1752111" y="1626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31265</xdr:rowOff>
    </xdr:from>
    <xdr:to>
      <xdr:col>1</xdr:col>
      <xdr:colOff>485775</xdr:colOff>
      <xdr:row>96</xdr:row>
      <xdr:rowOff>132865</xdr:rowOff>
    </xdr:to>
    <xdr:sp macro="" textlink="">
      <xdr:nvSpPr>
        <xdr:cNvPr id="255" name="円/楕円 254"/>
        <xdr:cNvSpPr/>
      </xdr:nvSpPr>
      <xdr:spPr>
        <a:xfrm>
          <a:off x="1079500" y="164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149392</xdr:rowOff>
    </xdr:from>
    <xdr:ext cx="534377" cy="259045"/>
    <xdr:sp macro="" textlink="">
      <xdr:nvSpPr>
        <xdr:cNvPr id="256" name="テキスト ボックス 255"/>
        <xdr:cNvSpPr txBox="1"/>
      </xdr:nvSpPr>
      <xdr:spPr>
        <a:xfrm>
          <a:off x="863111" y="1626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120396</xdr:rowOff>
    </xdr:from>
    <xdr:to>
      <xdr:col>14</xdr:col>
      <xdr:colOff>28575</xdr:colOff>
      <xdr:row>39</xdr:row>
      <xdr:rowOff>44450</xdr:rowOff>
    </xdr:to>
    <xdr:cxnSp macro="">
      <xdr:nvCxnSpPr>
        <xdr:cNvPr id="288" name="直線コネクタ 287"/>
        <xdr:cNvCxnSpPr/>
      </xdr:nvCxnSpPr>
      <xdr:spPr>
        <a:xfrm>
          <a:off x="8750300" y="6635496"/>
          <a:ext cx="8890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151655</xdr:rowOff>
    </xdr:from>
    <xdr:ext cx="469744" cy="259045"/>
    <xdr:sp macro="" textlink="">
      <xdr:nvSpPr>
        <xdr:cNvPr id="290" name="テキスト ボックス 289"/>
        <xdr:cNvSpPr txBox="1"/>
      </xdr:nvSpPr>
      <xdr:spPr>
        <a:xfrm>
          <a:off x="9404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92456</xdr:rowOff>
    </xdr:from>
    <xdr:to>
      <xdr:col>12</xdr:col>
      <xdr:colOff>511175</xdr:colOff>
      <xdr:row>38</xdr:row>
      <xdr:rowOff>120396</xdr:rowOff>
    </xdr:to>
    <xdr:cxnSp macro="">
      <xdr:nvCxnSpPr>
        <xdr:cNvPr id="291" name="直線コネクタ 290"/>
        <xdr:cNvCxnSpPr/>
      </xdr:nvCxnSpPr>
      <xdr:spPr>
        <a:xfrm>
          <a:off x="7861300" y="6436106"/>
          <a:ext cx="889000" cy="1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109491</xdr:rowOff>
    </xdr:from>
    <xdr:ext cx="469744" cy="259045"/>
    <xdr:sp macro="" textlink="">
      <xdr:nvSpPr>
        <xdr:cNvPr id="293" name="テキスト ボックス 292"/>
        <xdr:cNvSpPr txBox="1"/>
      </xdr:nvSpPr>
      <xdr:spPr>
        <a:xfrm>
          <a:off x="8515427"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144018</xdr:rowOff>
    </xdr:from>
    <xdr:to>
      <xdr:col>11</xdr:col>
      <xdr:colOff>307975</xdr:colOff>
      <xdr:row>37</xdr:row>
      <xdr:rowOff>92456</xdr:rowOff>
    </xdr:to>
    <xdr:cxnSp macro="">
      <xdr:nvCxnSpPr>
        <xdr:cNvPr id="294" name="直線コネクタ 293"/>
        <xdr:cNvCxnSpPr/>
      </xdr:nvCxnSpPr>
      <xdr:spPr>
        <a:xfrm>
          <a:off x="6972300" y="6144768"/>
          <a:ext cx="889000" cy="29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60977</xdr:rowOff>
    </xdr:from>
    <xdr:ext cx="469744" cy="259045"/>
    <xdr:sp macro="" textlink="">
      <xdr:nvSpPr>
        <xdr:cNvPr id="296" name="テキスト ボックス 295"/>
        <xdr:cNvSpPr txBox="1"/>
      </xdr:nvSpPr>
      <xdr:spPr>
        <a:xfrm>
          <a:off x="7626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31894</xdr:rowOff>
    </xdr:from>
    <xdr:ext cx="469744" cy="259045"/>
    <xdr:sp macro="" textlink="">
      <xdr:nvSpPr>
        <xdr:cNvPr id="298" name="テキスト ボックス 297"/>
        <xdr:cNvSpPr txBox="1"/>
      </xdr:nvSpPr>
      <xdr:spPr>
        <a:xfrm>
          <a:off x="6737427"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69596</xdr:rowOff>
    </xdr:from>
    <xdr:to>
      <xdr:col>12</xdr:col>
      <xdr:colOff>561975</xdr:colOff>
      <xdr:row>38</xdr:row>
      <xdr:rowOff>171196</xdr:rowOff>
    </xdr:to>
    <xdr:sp macro="" textlink="">
      <xdr:nvSpPr>
        <xdr:cNvPr id="308" name="円/楕円 307"/>
        <xdr:cNvSpPr/>
      </xdr:nvSpPr>
      <xdr:spPr>
        <a:xfrm>
          <a:off x="8699500" y="65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162323</xdr:rowOff>
    </xdr:from>
    <xdr:ext cx="378565" cy="259045"/>
    <xdr:sp macro="" textlink="">
      <xdr:nvSpPr>
        <xdr:cNvPr id="309" name="テキスト ボックス 308"/>
        <xdr:cNvSpPr txBox="1"/>
      </xdr:nvSpPr>
      <xdr:spPr>
        <a:xfrm>
          <a:off x="8561017" y="6677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41656</xdr:rowOff>
    </xdr:from>
    <xdr:to>
      <xdr:col>11</xdr:col>
      <xdr:colOff>358775</xdr:colOff>
      <xdr:row>37</xdr:row>
      <xdr:rowOff>143256</xdr:rowOff>
    </xdr:to>
    <xdr:sp macro="" textlink="">
      <xdr:nvSpPr>
        <xdr:cNvPr id="310" name="円/楕円 309"/>
        <xdr:cNvSpPr/>
      </xdr:nvSpPr>
      <xdr:spPr>
        <a:xfrm>
          <a:off x="7810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159783</xdr:rowOff>
    </xdr:from>
    <xdr:ext cx="469744" cy="259045"/>
    <xdr:sp macro="" textlink="">
      <xdr:nvSpPr>
        <xdr:cNvPr id="311" name="テキスト ボックス 310"/>
        <xdr:cNvSpPr txBox="1"/>
      </xdr:nvSpPr>
      <xdr:spPr>
        <a:xfrm>
          <a:off x="7626427"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93218</xdr:rowOff>
    </xdr:from>
    <xdr:to>
      <xdr:col>10</xdr:col>
      <xdr:colOff>155575</xdr:colOff>
      <xdr:row>36</xdr:row>
      <xdr:rowOff>23368</xdr:rowOff>
    </xdr:to>
    <xdr:sp macro="" textlink="">
      <xdr:nvSpPr>
        <xdr:cNvPr id="312" name="円/楕円 311"/>
        <xdr:cNvSpPr/>
      </xdr:nvSpPr>
      <xdr:spPr>
        <a:xfrm>
          <a:off x="6921500" y="60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39895</xdr:rowOff>
    </xdr:from>
    <xdr:ext cx="469744" cy="259045"/>
    <xdr:sp macro="" textlink="">
      <xdr:nvSpPr>
        <xdr:cNvPr id="313" name="テキスト ボックス 312"/>
        <xdr:cNvSpPr txBox="1"/>
      </xdr:nvSpPr>
      <xdr:spPr>
        <a:xfrm>
          <a:off x="6737427"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14039</xdr:rowOff>
    </xdr:from>
    <xdr:to>
      <xdr:col>15</xdr:col>
      <xdr:colOff>180975</xdr:colOff>
      <xdr:row>58</xdr:row>
      <xdr:rowOff>39025</xdr:rowOff>
    </xdr:to>
    <xdr:cxnSp macro="">
      <xdr:nvCxnSpPr>
        <xdr:cNvPr id="340" name="直線コネクタ 339"/>
        <xdr:cNvCxnSpPr/>
      </xdr:nvCxnSpPr>
      <xdr:spPr>
        <a:xfrm>
          <a:off x="9639300" y="9958139"/>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14039</xdr:rowOff>
    </xdr:from>
    <xdr:to>
      <xdr:col>14</xdr:col>
      <xdr:colOff>28575</xdr:colOff>
      <xdr:row>58</xdr:row>
      <xdr:rowOff>51346</xdr:rowOff>
    </xdr:to>
    <xdr:cxnSp macro="">
      <xdr:nvCxnSpPr>
        <xdr:cNvPr id="343" name="直線コネクタ 342"/>
        <xdr:cNvCxnSpPr/>
      </xdr:nvCxnSpPr>
      <xdr:spPr>
        <a:xfrm flipV="1">
          <a:off x="8750300" y="9958139"/>
          <a:ext cx="8890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51346</xdr:rowOff>
    </xdr:from>
    <xdr:to>
      <xdr:col>12</xdr:col>
      <xdr:colOff>511175</xdr:colOff>
      <xdr:row>58</xdr:row>
      <xdr:rowOff>59517</xdr:rowOff>
    </xdr:to>
    <xdr:cxnSp macro="">
      <xdr:nvCxnSpPr>
        <xdr:cNvPr id="346" name="直線コネクタ 345"/>
        <xdr:cNvCxnSpPr/>
      </xdr:nvCxnSpPr>
      <xdr:spPr>
        <a:xfrm flipV="1">
          <a:off x="7861300" y="9995446"/>
          <a:ext cx="889000" cy="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61125</xdr:rowOff>
    </xdr:from>
    <xdr:ext cx="534377" cy="259045"/>
    <xdr:sp macro="" textlink="">
      <xdr:nvSpPr>
        <xdr:cNvPr id="348" name="テキスト ボックス 347"/>
        <xdr:cNvSpPr txBox="1"/>
      </xdr:nvSpPr>
      <xdr:spPr>
        <a:xfrm>
          <a:off x="8483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40191</xdr:rowOff>
    </xdr:from>
    <xdr:to>
      <xdr:col>11</xdr:col>
      <xdr:colOff>307975</xdr:colOff>
      <xdr:row>58</xdr:row>
      <xdr:rowOff>59517</xdr:rowOff>
    </xdr:to>
    <xdr:cxnSp macro="">
      <xdr:nvCxnSpPr>
        <xdr:cNvPr id="349" name="直線コネクタ 348"/>
        <xdr:cNvCxnSpPr/>
      </xdr:nvCxnSpPr>
      <xdr:spPr>
        <a:xfrm>
          <a:off x="6972300" y="9984291"/>
          <a:ext cx="889000" cy="1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92361</xdr:rowOff>
    </xdr:from>
    <xdr:ext cx="534377" cy="259045"/>
    <xdr:sp macro="" textlink="">
      <xdr:nvSpPr>
        <xdr:cNvPr id="351" name="テキスト ボックス 350"/>
        <xdr:cNvSpPr txBox="1"/>
      </xdr:nvSpPr>
      <xdr:spPr>
        <a:xfrm>
          <a:off x="7594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84671</xdr:rowOff>
    </xdr:from>
    <xdr:ext cx="534377" cy="259045"/>
    <xdr:sp macro="" textlink="">
      <xdr:nvSpPr>
        <xdr:cNvPr id="353" name="テキスト ボックス 352"/>
        <xdr:cNvSpPr txBox="1"/>
      </xdr:nvSpPr>
      <xdr:spPr>
        <a:xfrm>
          <a:off x="6705111" y="96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159675</xdr:rowOff>
    </xdr:from>
    <xdr:to>
      <xdr:col>15</xdr:col>
      <xdr:colOff>231775</xdr:colOff>
      <xdr:row>58</xdr:row>
      <xdr:rowOff>89825</xdr:rowOff>
    </xdr:to>
    <xdr:sp macro="" textlink="">
      <xdr:nvSpPr>
        <xdr:cNvPr id="359" name="円/楕円 358"/>
        <xdr:cNvSpPr/>
      </xdr:nvSpPr>
      <xdr:spPr>
        <a:xfrm>
          <a:off x="10426700" y="99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74602</xdr:rowOff>
    </xdr:from>
    <xdr:ext cx="534377" cy="259045"/>
    <xdr:sp macro="" textlink="">
      <xdr:nvSpPr>
        <xdr:cNvPr id="360" name="農林水産業費該当値テキスト"/>
        <xdr:cNvSpPr txBox="1"/>
      </xdr:nvSpPr>
      <xdr:spPr>
        <a:xfrm>
          <a:off x="10528300" y="984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22,020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134689</xdr:rowOff>
    </xdr:from>
    <xdr:to>
      <xdr:col>14</xdr:col>
      <xdr:colOff>79375</xdr:colOff>
      <xdr:row>58</xdr:row>
      <xdr:rowOff>64839</xdr:rowOff>
    </xdr:to>
    <xdr:sp macro="" textlink="">
      <xdr:nvSpPr>
        <xdr:cNvPr id="361" name="円/楕円 360"/>
        <xdr:cNvSpPr/>
      </xdr:nvSpPr>
      <xdr:spPr>
        <a:xfrm>
          <a:off x="9588500" y="99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55966</xdr:rowOff>
    </xdr:from>
    <xdr:ext cx="534377" cy="259045"/>
    <xdr:sp macro="" textlink="">
      <xdr:nvSpPr>
        <xdr:cNvPr id="362" name="テキスト ボックス 361"/>
        <xdr:cNvSpPr txBox="1"/>
      </xdr:nvSpPr>
      <xdr:spPr>
        <a:xfrm>
          <a:off x="9372111" y="1000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546</xdr:rowOff>
    </xdr:from>
    <xdr:to>
      <xdr:col>12</xdr:col>
      <xdr:colOff>561975</xdr:colOff>
      <xdr:row>58</xdr:row>
      <xdr:rowOff>102146</xdr:rowOff>
    </xdr:to>
    <xdr:sp macro="" textlink="">
      <xdr:nvSpPr>
        <xdr:cNvPr id="363" name="円/楕円 362"/>
        <xdr:cNvSpPr/>
      </xdr:nvSpPr>
      <xdr:spPr>
        <a:xfrm>
          <a:off x="8699500" y="99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93273</xdr:rowOff>
    </xdr:from>
    <xdr:ext cx="534377" cy="259045"/>
    <xdr:sp macro="" textlink="">
      <xdr:nvSpPr>
        <xdr:cNvPr id="364" name="テキスト ボックス 363"/>
        <xdr:cNvSpPr txBox="1"/>
      </xdr:nvSpPr>
      <xdr:spPr>
        <a:xfrm>
          <a:off x="8483111" y="100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8717</xdr:rowOff>
    </xdr:from>
    <xdr:to>
      <xdr:col>11</xdr:col>
      <xdr:colOff>358775</xdr:colOff>
      <xdr:row>58</xdr:row>
      <xdr:rowOff>110317</xdr:rowOff>
    </xdr:to>
    <xdr:sp macro="" textlink="">
      <xdr:nvSpPr>
        <xdr:cNvPr id="365" name="円/楕円 364"/>
        <xdr:cNvSpPr/>
      </xdr:nvSpPr>
      <xdr:spPr>
        <a:xfrm>
          <a:off x="7810500" y="99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101444</xdr:rowOff>
    </xdr:from>
    <xdr:ext cx="534377" cy="259045"/>
    <xdr:sp macro="" textlink="">
      <xdr:nvSpPr>
        <xdr:cNvPr id="366" name="テキスト ボックス 365"/>
        <xdr:cNvSpPr txBox="1"/>
      </xdr:nvSpPr>
      <xdr:spPr>
        <a:xfrm>
          <a:off x="7594111" y="1004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160841</xdr:rowOff>
    </xdr:from>
    <xdr:to>
      <xdr:col>10</xdr:col>
      <xdr:colOff>155575</xdr:colOff>
      <xdr:row>58</xdr:row>
      <xdr:rowOff>90991</xdr:rowOff>
    </xdr:to>
    <xdr:sp macro="" textlink="">
      <xdr:nvSpPr>
        <xdr:cNvPr id="367" name="円/楕円 366"/>
        <xdr:cNvSpPr/>
      </xdr:nvSpPr>
      <xdr:spPr>
        <a:xfrm>
          <a:off x="6921500" y="993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82118</xdr:rowOff>
    </xdr:from>
    <xdr:ext cx="534377" cy="259045"/>
    <xdr:sp macro="" textlink="">
      <xdr:nvSpPr>
        <xdr:cNvPr id="368" name="テキスト ボックス 367"/>
        <xdr:cNvSpPr txBox="1"/>
      </xdr:nvSpPr>
      <xdr:spPr>
        <a:xfrm>
          <a:off x="6705111" y="1002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133491</xdr:rowOff>
    </xdr:from>
    <xdr:to>
      <xdr:col>15</xdr:col>
      <xdr:colOff>180975</xdr:colOff>
      <xdr:row>77</xdr:row>
      <xdr:rowOff>143988</xdr:rowOff>
    </xdr:to>
    <xdr:cxnSp macro="">
      <xdr:nvCxnSpPr>
        <xdr:cNvPr id="395" name="直線コネクタ 394"/>
        <xdr:cNvCxnSpPr/>
      </xdr:nvCxnSpPr>
      <xdr:spPr>
        <a:xfrm>
          <a:off x="9639300" y="13335141"/>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133491</xdr:rowOff>
    </xdr:from>
    <xdr:to>
      <xdr:col>14</xdr:col>
      <xdr:colOff>28575</xdr:colOff>
      <xdr:row>78</xdr:row>
      <xdr:rowOff>1378</xdr:rowOff>
    </xdr:to>
    <xdr:cxnSp macro="">
      <xdr:nvCxnSpPr>
        <xdr:cNvPr id="398" name="直線コネクタ 397"/>
        <xdr:cNvCxnSpPr/>
      </xdr:nvCxnSpPr>
      <xdr:spPr>
        <a:xfrm flipV="1">
          <a:off x="8750300" y="13335141"/>
          <a:ext cx="889000" cy="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86630</xdr:rowOff>
    </xdr:from>
    <xdr:ext cx="534377" cy="259045"/>
    <xdr:sp macro="" textlink="">
      <xdr:nvSpPr>
        <xdr:cNvPr id="400" name="テキスト ボックス 399"/>
        <xdr:cNvSpPr txBox="1"/>
      </xdr:nvSpPr>
      <xdr:spPr>
        <a:xfrm>
          <a:off x="9372111" y="134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166436</xdr:rowOff>
    </xdr:from>
    <xdr:to>
      <xdr:col>12</xdr:col>
      <xdr:colOff>511175</xdr:colOff>
      <xdr:row>78</xdr:row>
      <xdr:rowOff>1378</xdr:rowOff>
    </xdr:to>
    <xdr:cxnSp macro="">
      <xdr:nvCxnSpPr>
        <xdr:cNvPr id="401" name="直線コネクタ 400"/>
        <xdr:cNvCxnSpPr/>
      </xdr:nvCxnSpPr>
      <xdr:spPr>
        <a:xfrm>
          <a:off x="7861300" y="13368086"/>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101891</xdr:rowOff>
    </xdr:from>
    <xdr:ext cx="469744" cy="259045"/>
    <xdr:sp macro="" textlink="">
      <xdr:nvSpPr>
        <xdr:cNvPr id="403" name="テキスト ボックス 402"/>
        <xdr:cNvSpPr txBox="1"/>
      </xdr:nvSpPr>
      <xdr:spPr>
        <a:xfrm>
          <a:off x="8515427"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130392</xdr:rowOff>
    </xdr:from>
    <xdr:to>
      <xdr:col>11</xdr:col>
      <xdr:colOff>307975</xdr:colOff>
      <xdr:row>77</xdr:row>
      <xdr:rowOff>166436</xdr:rowOff>
    </xdr:to>
    <xdr:cxnSp macro="">
      <xdr:nvCxnSpPr>
        <xdr:cNvPr id="404" name="直線コネクタ 403"/>
        <xdr:cNvCxnSpPr/>
      </xdr:nvCxnSpPr>
      <xdr:spPr>
        <a:xfrm>
          <a:off x="6972300" y="13332042"/>
          <a:ext cx="889000" cy="3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109948</xdr:rowOff>
    </xdr:from>
    <xdr:ext cx="469744" cy="259045"/>
    <xdr:sp macro="" textlink="">
      <xdr:nvSpPr>
        <xdr:cNvPr id="406" name="テキスト ボックス 405"/>
        <xdr:cNvSpPr txBox="1"/>
      </xdr:nvSpPr>
      <xdr:spPr>
        <a:xfrm>
          <a:off x="7626427" y="1348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98417</xdr:rowOff>
    </xdr:from>
    <xdr:ext cx="469744" cy="259045"/>
    <xdr:sp macro="" textlink="">
      <xdr:nvSpPr>
        <xdr:cNvPr id="408" name="テキスト ボックス 407"/>
        <xdr:cNvSpPr txBox="1"/>
      </xdr:nvSpPr>
      <xdr:spPr>
        <a:xfrm>
          <a:off x="6737427" y="134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93188</xdr:rowOff>
    </xdr:from>
    <xdr:to>
      <xdr:col>15</xdr:col>
      <xdr:colOff>231775</xdr:colOff>
      <xdr:row>78</xdr:row>
      <xdr:rowOff>23338</xdr:rowOff>
    </xdr:to>
    <xdr:sp macro="" textlink="">
      <xdr:nvSpPr>
        <xdr:cNvPr id="414" name="円/楕円 413"/>
        <xdr:cNvSpPr/>
      </xdr:nvSpPr>
      <xdr:spPr>
        <a:xfrm>
          <a:off x="10426700" y="1329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71615</xdr:rowOff>
    </xdr:from>
    <xdr:ext cx="534377" cy="259045"/>
    <xdr:sp macro="" textlink="">
      <xdr:nvSpPr>
        <xdr:cNvPr id="415" name="商工費該当値テキスト"/>
        <xdr:cNvSpPr txBox="1"/>
      </xdr:nvSpPr>
      <xdr:spPr>
        <a:xfrm>
          <a:off x="10528300" y="1327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82691</xdr:rowOff>
    </xdr:from>
    <xdr:to>
      <xdr:col>14</xdr:col>
      <xdr:colOff>79375</xdr:colOff>
      <xdr:row>78</xdr:row>
      <xdr:rowOff>12841</xdr:rowOff>
    </xdr:to>
    <xdr:sp macro="" textlink="">
      <xdr:nvSpPr>
        <xdr:cNvPr id="416" name="円/楕円 415"/>
        <xdr:cNvSpPr/>
      </xdr:nvSpPr>
      <xdr:spPr>
        <a:xfrm>
          <a:off x="9588500" y="13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29368</xdr:rowOff>
    </xdr:from>
    <xdr:ext cx="534377" cy="259045"/>
    <xdr:sp macro="" textlink="">
      <xdr:nvSpPr>
        <xdr:cNvPr id="417" name="テキスト ボックス 416"/>
        <xdr:cNvSpPr txBox="1"/>
      </xdr:nvSpPr>
      <xdr:spPr>
        <a:xfrm>
          <a:off x="9372111" y="1305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122028</xdr:rowOff>
    </xdr:from>
    <xdr:to>
      <xdr:col>12</xdr:col>
      <xdr:colOff>561975</xdr:colOff>
      <xdr:row>78</xdr:row>
      <xdr:rowOff>52178</xdr:rowOff>
    </xdr:to>
    <xdr:sp macro="" textlink="">
      <xdr:nvSpPr>
        <xdr:cNvPr id="418" name="円/楕円 417"/>
        <xdr:cNvSpPr/>
      </xdr:nvSpPr>
      <xdr:spPr>
        <a:xfrm>
          <a:off x="8699500" y="133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68705</xdr:rowOff>
    </xdr:from>
    <xdr:ext cx="534377" cy="259045"/>
    <xdr:sp macro="" textlink="">
      <xdr:nvSpPr>
        <xdr:cNvPr id="419" name="テキスト ボックス 418"/>
        <xdr:cNvSpPr txBox="1"/>
      </xdr:nvSpPr>
      <xdr:spPr>
        <a:xfrm>
          <a:off x="8483111" y="1309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115636</xdr:rowOff>
    </xdr:from>
    <xdr:to>
      <xdr:col>11</xdr:col>
      <xdr:colOff>358775</xdr:colOff>
      <xdr:row>78</xdr:row>
      <xdr:rowOff>45786</xdr:rowOff>
    </xdr:to>
    <xdr:sp macro="" textlink="">
      <xdr:nvSpPr>
        <xdr:cNvPr id="420" name="円/楕円 419"/>
        <xdr:cNvSpPr/>
      </xdr:nvSpPr>
      <xdr:spPr>
        <a:xfrm>
          <a:off x="7810500" y="133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62313</xdr:rowOff>
    </xdr:from>
    <xdr:ext cx="534377" cy="259045"/>
    <xdr:sp macro="" textlink="">
      <xdr:nvSpPr>
        <xdr:cNvPr id="421" name="テキスト ボックス 420"/>
        <xdr:cNvSpPr txBox="1"/>
      </xdr:nvSpPr>
      <xdr:spPr>
        <a:xfrm>
          <a:off x="7594111" y="130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79592</xdr:rowOff>
    </xdr:from>
    <xdr:to>
      <xdr:col>10</xdr:col>
      <xdr:colOff>155575</xdr:colOff>
      <xdr:row>78</xdr:row>
      <xdr:rowOff>9742</xdr:rowOff>
    </xdr:to>
    <xdr:sp macro="" textlink="">
      <xdr:nvSpPr>
        <xdr:cNvPr id="422" name="円/楕円 421"/>
        <xdr:cNvSpPr/>
      </xdr:nvSpPr>
      <xdr:spPr>
        <a:xfrm>
          <a:off x="6921500" y="132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26269</xdr:rowOff>
    </xdr:from>
    <xdr:ext cx="534377" cy="259045"/>
    <xdr:sp macro="" textlink="">
      <xdr:nvSpPr>
        <xdr:cNvPr id="423" name="テキスト ボックス 422"/>
        <xdr:cNvSpPr txBox="1"/>
      </xdr:nvSpPr>
      <xdr:spPr>
        <a:xfrm>
          <a:off x="6705111" y="1305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12557</xdr:rowOff>
    </xdr:from>
    <xdr:to>
      <xdr:col>15</xdr:col>
      <xdr:colOff>180975</xdr:colOff>
      <xdr:row>99</xdr:row>
      <xdr:rowOff>13950</xdr:rowOff>
    </xdr:to>
    <xdr:cxnSp macro="">
      <xdr:nvCxnSpPr>
        <xdr:cNvPr id="452" name="直線コネクタ 451"/>
        <xdr:cNvCxnSpPr/>
      </xdr:nvCxnSpPr>
      <xdr:spPr>
        <a:xfrm>
          <a:off x="9639300" y="16986107"/>
          <a:ext cx="8382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12557</xdr:rowOff>
    </xdr:from>
    <xdr:to>
      <xdr:col>14</xdr:col>
      <xdr:colOff>28575</xdr:colOff>
      <xdr:row>99</xdr:row>
      <xdr:rowOff>17263</xdr:rowOff>
    </xdr:to>
    <xdr:cxnSp macro="">
      <xdr:nvCxnSpPr>
        <xdr:cNvPr id="455" name="直線コネクタ 454"/>
        <xdr:cNvCxnSpPr/>
      </xdr:nvCxnSpPr>
      <xdr:spPr>
        <a:xfrm flipV="1">
          <a:off x="8750300" y="16986107"/>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57" name="テキスト ボックス 456"/>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17263</xdr:rowOff>
    </xdr:from>
    <xdr:to>
      <xdr:col>12</xdr:col>
      <xdr:colOff>511175</xdr:colOff>
      <xdr:row>99</xdr:row>
      <xdr:rowOff>17804</xdr:rowOff>
    </xdr:to>
    <xdr:cxnSp macro="">
      <xdr:nvCxnSpPr>
        <xdr:cNvPr id="458" name="直線コネクタ 457"/>
        <xdr:cNvCxnSpPr/>
      </xdr:nvCxnSpPr>
      <xdr:spPr>
        <a:xfrm flipV="1">
          <a:off x="7861300" y="16990813"/>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35932</xdr:rowOff>
    </xdr:from>
    <xdr:ext cx="534377" cy="259045"/>
    <xdr:sp macro="" textlink="">
      <xdr:nvSpPr>
        <xdr:cNvPr id="460" name="テキスト ボックス 459"/>
        <xdr:cNvSpPr txBox="1"/>
      </xdr:nvSpPr>
      <xdr:spPr>
        <a:xfrm>
          <a:off x="8483111" y="166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10627</xdr:rowOff>
    </xdr:from>
    <xdr:to>
      <xdr:col>11</xdr:col>
      <xdr:colOff>307975</xdr:colOff>
      <xdr:row>99</xdr:row>
      <xdr:rowOff>17804</xdr:rowOff>
    </xdr:to>
    <xdr:cxnSp macro="">
      <xdr:nvCxnSpPr>
        <xdr:cNvPr id="461" name="直線コネクタ 460"/>
        <xdr:cNvCxnSpPr/>
      </xdr:nvCxnSpPr>
      <xdr:spPr>
        <a:xfrm>
          <a:off x="6972300" y="16984177"/>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56542</xdr:rowOff>
    </xdr:from>
    <xdr:ext cx="534377" cy="259045"/>
    <xdr:sp macro="" textlink="">
      <xdr:nvSpPr>
        <xdr:cNvPr id="463" name="テキスト ボックス 462"/>
        <xdr:cNvSpPr txBox="1"/>
      </xdr:nvSpPr>
      <xdr:spPr>
        <a:xfrm>
          <a:off x="7594111" y="166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41302</xdr:rowOff>
    </xdr:from>
    <xdr:ext cx="534377" cy="259045"/>
    <xdr:sp macro="" textlink="">
      <xdr:nvSpPr>
        <xdr:cNvPr id="465" name="テキスト ボックス 464"/>
        <xdr:cNvSpPr txBox="1"/>
      </xdr:nvSpPr>
      <xdr:spPr>
        <a:xfrm>
          <a:off x="6705111" y="166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134600</xdr:rowOff>
    </xdr:from>
    <xdr:to>
      <xdr:col>15</xdr:col>
      <xdr:colOff>231775</xdr:colOff>
      <xdr:row>99</xdr:row>
      <xdr:rowOff>64750</xdr:rowOff>
    </xdr:to>
    <xdr:sp macro="" textlink="">
      <xdr:nvSpPr>
        <xdr:cNvPr id="471" name="円/楕円 470"/>
        <xdr:cNvSpPr/>
      </xdr:nvSpPr>
      <xdr:spPr>
        <a:xfrm>
          <a:off x="10426700" y="169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49527</xdr:rowOff>
    </xdr:from>
    <xdr:ext cx="534377" cy="259045"/>
    <xdr:sp macro="" textlink="">
      <xdr:nvSpPr>
        <xdr:cNvPr id="472" name="土木費該当値テキスト"/>
        <xdr:cNvSpPr txBox="1"/>
      </xdr:nvSpPr>
      <xdr:spPr>
        <a:xfrm>
          <a:off x="10528300" y="1685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133207</xdr:rowOff>
    </xdr:from>
    <xdr:to>
      <xdr:col>14</xdr:col>
      <xdr:colOff>79375</xdr:colOff>
      <xdr:row>99</xdr:row>
      <xdr:rowOff>63357</xdr:rowOff>
    </xdr:to>
    <xdr:sp macro="" textlink="">
      <xdr:nvSpPr>
        <xdr:cNvPr id="473" name="円/楕円 472"/>
        <xdr:cNvSpPr/>
      </xdr:nvSpPr>
      <xdr:spPr>
        <a:xfrm>
          <a:off x="9588500" y="169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54484</xdr:rowOff>
    </xdr:from>
    <xdr:ext cx="534377" cy="259045"/>
    <xdr:sp macro="" textlink="">
      <xdr:nvSpPr>
        <xdr:cNvPr id="474" name="テキスト ボックス 473"/>
        <xdr:cNvSpPr txBox="1"/>
      </xdr:nvSpPr>
      <xdr:spPr>
        <a:xfrm>
          <a:off x="9372111" y="1702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137913</xdr:rowOff>
    </xdr:from>
    <xdr:to>
      <xdr:col>12</xdr:col>
      <xdr:colOff>561975</xdr:colOff>
      <xdr:row>99</xdr:row>
      <xdr:rowOff>68063</xdr:rowOff>
    </xdr:to>
    <xdr:sp macro="" textlink="">
      <xdr:nvSpPr>
        <xdr:cNvPr id="475" name="円/楕円 474"/>
        <xdr:cNvSpPr/>
      </xdr:nvSpPr>
      <xdr:spPr>
        <a:xfrm>
          <a:off x="8699500" y="1694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59190</xdr:rowOff>
    </xdr:from>
    <xdr:ext cx="534377" cy="259045"/>
    <xdr:sp macro="" textlink="">
      <xdr:nvSpPr>
        <xdr:cNvPr id="476" name="テキスト ボックス 475"/>
        <xdr:cNvSpPr txBox="1"/>
      </xdr:nvSpPr>
      <xdr:spPr>
        <a:xfrm>
          <a:off x="8483111" y="1703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138454</xdr:rowOff>
    </xdr:from>
    <xdr:to>
      <xdr:col>11</xdr:col>
      <xdr:colOff>358775</xdr:colOff>
      <xdr:row>99</xdr:row>
      <xdr:rowOff>68604</xdr:rowOff>
    </xdr:to>
    <xdr:sp macro="" textlink="">
      <xdr:nvSpPr>
        <xdr:cNvPr id="477" name="円/楕円 476"/>
        <xdr:cNvSpPr/>
      </xdr:nvSpPr>
      <xdr:spPr>
        <a:xfrm>
          <a:off x="7810500" y="1694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59731</xdr:rowOff>
    </xdr:from>
    <xdr:ext cx="534377" cy="259045"/>
    <xdr:sp macro="" textlink="">
      <xdr:nvSpPr>
        <xdr:cNvPr id="478" name="テキスト ボックス 477"/>
        <xdr:cNvSpPr txBox="1"/>
      </xdr:nvSpPr>
      <xdr:spPr>
        <a:xfrm>
          <a:off x="7594111" y="1703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131277</xdr:rowOff>
    </xdr:from>
    <xdr:to>
      <xdr:col>10</xdr:col>
      <xdr:colOff>155575</xdr:colOff>
      <xdr:row>99</xdr:row>
      <xdr:rowOff>61427</xdr:rowOff>
    </xdr:to>
    <xdr:sp macro="" textlink="">
      <xdr:nvSpPr>
        <xdr:cNvPr id="479" name="円/楕円 478"/>
        <xdr:cNvSpPr/>
      </xdr:nvSpPr>
      <xdr:spPr>
        <a:xfrm>
          <a:off x="6921500" y="169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52554</xdr:rowOff>
    </xdr:from>
    <xdr:ext cx="534377" cy="259045"/>
    <xdr:sp macro="" textlink="">
      <xdr:nvSpPr>
        <xdr:cNvPr id="480" name="テキスト ボックス 479"/>
        <xdr:cNvSpPr txBox="1"/>
      </xdr:nvSpPr>
      <xdr:spPr>
        <a:xfrm>
          <a:off x="6705111" y="170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35687</xdr:rowOff>
    </xdr:from>
    <xdr:to>
      <xdr:col>23</xdr:col>
      <xdr:colOff>517525</xdr:colOff>
      <xdr:row>37</xdr:row>
      <xdr:rowOff>41301</xdr:rowOff>
    </xdr:to>
    <xdr:cxnSp macro="">
      <xdr:nvCxnSpPr>
        <xdr:cNvPr id="509" name="直線コネクタ 508"/>
        <xdr:cNvCxnSpPr/>
      </xdr:nvCxnSpPr>
      <xdr:spPr>
        <a:xfrm flipV="1">
          <a:off x="15481300" y="6379337"/>
          <a:ext cx="8382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5148</xdr:rowOff>
    </xdr:from>
    <xdr:ext cx="534377" cy="259045"/>
    <xdr:sp macro="" textlink="">
      <xdr:nvSpPr>
        <xdr:cNvPr id="510" name="消防費平均値テキスト"/>
        <xdr:cNvSpPr txBox="1"/>
      </xdr:nvSpPr>
      <xdr:spPr>
        <a:xfrm>
          <a:off x="16370300" y="634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41301</xdr:rowOff>
    </xdr:from>
    <xdr:to>
      <xdr:col>22</xdr:col>
      <xdr:colOff>365125</xdr:colOff>
      <xdr:row>37</xdr:row>
      <xdr:rowOff>52057</xdr:rowOff>
    </xdr:to>
    <xdr:cxnSp macro="">
      <xdr:nvCxnSpPr>
        <xdr:cNvPr id="512" name="直線コネクタ 511"/>
        <xdr:cNvCxnSpPr/>
      </xdr:nvCxnSpPr>
      <xdr:spPr>
        <a:xfrm flipV="1">
          <a:off x="14592300" y="6384951"/>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95064</xdr:rowOff>
    </xdr:from>
    <xdr:ext cx="534377" cy="259045"/>
    <xdr:sp macro="" textlink="">
      <xdr:nvSpPr>
        <xdr:cNvPr id="514" name="テキスト ボックス 513"/>
        <xdr:cNvSpPr txBox="1"/>
      </xdr:nvSpPr>
      <xdr:spPr>
        <a:xfrm>
          <a:off x="15214111" y="64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52057</xdr:rowOff>
    </xdr:from>
    <xdr:to>
      <xdr:col>21</xdr:col>
      <xdr:colOff>161925</xdr:colOff>
      <xdr:row>37</xdr:row>
      <xdr:rowOff>62712</xdr:rowOff>
    </xdr:to>
    <xdr:cxnSp macro="">
      <xdr:nvCxnSpPr>
        <xdr:cNvPr id="515" name="直線コネクタ 514"/>
        <xdr:cNvCxnSpPr/>
      </xdr:nvCxnSpPr>
      <xdr:spPr>
        <a:xfrm flipV="1">
          <a:off x="13703300" y="6395707"/>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118305</xdr:rowOff>
    </xdr:from>
    <xdr:ext cx="534377" cy="259045"/>
    <xdr:sp macro="" textlink="">
      <xdr:nvSpPr>
        <xdr:cNvPr id="517" name="テキスト ボックス 516"/>
        <xdr:cNvSpPr txBox="1"/>
      </xdr:nvSpPr>
      <xdr:spPr>
        <a:xfrm>
          <a:off x="14325111" y="64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62712</xdr:rowOff>
    </xdr:from>
    <xdr:to>
      <xdr:col>19</xdr:col>
      <xdr:colOff>644525</xdr:colOff>
      <xdr:row>37</xdr:row>
      <xdr:rowOff>72669</xdr:rowOff>
    </xdr:to>
    <xdr:cxnSp macro="">
      <xdr:nvCxnSpPr>
        <xdr:cNvPr id="518" name="直線コネクタ 517"/>
        <xdr:cNvCxnSpPr/>
      </xdr:nvCxnSpPr>
      <xdr:spPr>
        <a:xfrm flipV="1">
          <a:off x="12814300" y="6406362"/>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161612</xdr:rowOff>
    </xdr:from>
    <xdr:ext cx="534377" cy="259045"/>
    <xdr:sp macro="" textlink="">
      <xdr:nvSpPr>
        <xdr:cNvPr id="520" name="テキスト ボックス 519"/>
        <xdr:cNvSpPr txBox="1"/>
      </xdr:nvSpPr>
      <xdr:spPr>
        <a:xfrm>
          <a:off x="13436111" y="65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140301</xdr:rowOff>
    </xdr:from>
    <xdr:ext cx="534377" cy="259045"/>
    <xdr:sp macro="" textlink="">
      <xdr:nvSpPr>
        <xdr:cNvPr id="522" name="テキスト ボックス 521"/>
        <xdr:cNvSpPr txBox="1"/>
      </xdr:nvSpPr>
      <xdr:spPr>
        <a:xfrm>
          <a:off x="12547111" y="648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156337</xdr:rowOff>
    </xdr:from>
    <xdr:to>
      <xdr:col>23</xdr:col>
      <xdr:colOff>568325</xdr:colOff>
      <xdr:row>37</xdr:row>
      <xdr:rowOff>86487</xdr:rowOff>
    </xdr:to>
    <xdr:sp macro="" textlink="">
      <xdr:nvSpPr>
        <xdr:cNvPr id="528" name="円/楕円 527"/>
        <xdr:cNvSpPr/>
      </xdr:nvSpPr>
      <xdr:spPr>
        <a:xfrm>
          <a:off x="162687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7764</xdr:rowOff>
    </xdr:from>
    <xdr:ext cx="534377" cy="259045"/>
    <xdr:sp macro="" textlink="">
      <xdr:nvSpPr>
        <xdr:cNvPr id="529" name="消防費該当値テキスト"/>
        <xdr:cNvSpPr txBox="1"/>
      </xdr:nvSpPr>
      <xdr:spPr>
        <a:xfrm>
          <a:off x="16370300" y="61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27,690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161951</xdr:rowOff>
    </xdr:from>
    <xdr:to>
      <xdr:col>22</xdr:col>
      <xdr:colOff>415925</xdr:colOff>
      <xdr:row>37</xdr:row>
      <xdr:rowOff>92101</xdr:rowOff>
    </xdr:to>
    <xdr:sp macro="" textlink="">
      <xdr:nvSpPr>
        <xdr:cNvPr id="530" name="円/楕円 529"/>
        <xdr:cNvSpPr/>
      </xdr:nvSpPr>
      <xdr:spPr>
        <a:xfrm>
          <a:off x="15430500" y="63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108628</xdr:rowOff>
    </xdr:from>
    <xdr:ext cx="534377" cy="259045"/>
    <xdr:sp macro="" textlink="">
      <xdr:nvSpPr>
        <xdr:cNvPr id="531" name="テキスト ボックス 530"/>
        <xdr:cNvSpPr txBox="1"/>
      </xdr:nvSpPr>
      <xdr:spPr>
        <a:xfrm>
          <a:off x="15214111" y="610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1257</xdr:rowOff>
    </xdr:from>
    <xdr:to>
      <xdr:col>21</xdr:col>
      <xdr:colOff>212725</xdr:colOff>
      <xdr:row>37</xdr:row>
      <xdr:rowOff>102857</xdr:rowOff>
    </xdr:to>
    <xdr:sp macro="" textlink="">
      <xdr:nvSpPr>
        <xdr:cNvPr id="532" name="円/楕円 531"/>
        <xdr:cNvSpPr/>
      </xdr:nvSpPr>
      <xdr:spPr>
        <a:xfrm>
          <a:off x="14541500" y="63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119384</xdr:rowOff>
    </xdr:from>
    <xdr:ext cx="534377" cy="259045"/>
    <xdr:sp macro="" textlink="">
      <xdr:nvSpPr>
        <xdr:cNvPr id="533" name="テキスト ボックス 532"/>
        <xdr:cNvSpPr txBox="1"/>
      </xdr:nvSpPr>
      <xdr:spPr>
        <a:xfrm>
          <a:off x="14325111" y="61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11912</xdr:rowOff>
    </xdr:from>
    <xdr:to>
      <xdr:col>20</xdr:col>
      <xdr:colOff>9525</xdr:colOff>
      <xdr:row>37</xdr:row>
      <xdr:rowOff>113512</xdr:rowOff>
    </xdr:to>
    <xdr:sp macro="" textlink="">
      <xdr:nvSpPr>
        <xdr:cNvPr id="534" name="円/楕円 533"/>
        <xdr:cNvSpPr/>
      </xdr:nvSpPr>
      <xdr:spPr>
        <a:xfrm>
          <a:off x="13652500" y="63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130039</xdr:rowOff>
    </xdr:from>
    <xdr:ext cx="534377" cy="259045"/>
    <xdr:sp macro="" textlink="">
      <xdr:nvSpPr>
        <xdr:cNvPr id="535" name="テキスト ボックス 534"/>
        <xdr:cNvSpPr txBox="1"/>
      </xdr:nvSpPr>
      <xdr:spPr>
        <a:xfrm>
          <a:off x="13436111" y="6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21869</xdr:rowOff>
    </xdr:from>
    <xdr:to>
      <xdr:col>18</xdr:col>
      <xdr:colOff>492125</xdr:colOff>
      <xdr:row>37</xdr:row>
      <xdr:rowOff>123469</xdr:rowOff>
    </xdr:to>
    <xdr:sp macro="" textlink="">
      <xdr:nvSpPr>
        <xdr:cNvPr id="536" name="円/楕円 535"/>
        <xdr:cNvSpPr/>
      </xdr:nvSpPr>
      <xdr:spPr>
        <a:xfrm>
          <a:off x="12763500" y="63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139996</xdr:rowOff>
    </xdr:from>
    <xdr:ext cx="534377" cy="259045"/>
    <xdr:sp macro="" textlink="">
      <xdr:nvSpPr>
        <xdr:cNvPr id="537" name="テキスト ボックス 536"/>
        <xdr:cNvSpPr txBox="1"/>
      </xdr:nvSpPr>
      <xdr:spPr>
        <a:xfrm>
          <a:off x="12547111" y="61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53828</xdr:rowOff>
    </xdr:from>
    <xdr:to>
      <xdr:col>23</xdr:col>
      <xdr:colOff>517525</xdr:colOff>
      <xdr:row>55</xdr:row>
      <xdr:rowOff>150650</xdr:rowOff>
    </xdr:to>
    <xdr:cxnSp macro="">
      <xdr:nvCxnSpPr>
        <xdr:cNvPr id="564" name="直線コネクタ 563"/>
        <xdr:cNvCxnSpPr/>
      </xdr:nvCxnSpPr>
      <xdr:spPr>
        <a:xfrm>
          <a:off x="15481300" y="9483578"/>
          <a:ext cx="838200" cy="9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114821</xdr:rowOff>
    </xdr:from>
    <xdr:ext cx="534377" cy="259045"/>
    <xdr:sp macro="" textlink="">
      <xdr:nvSpPr>
        <xdr:cNvPr id="565" name="教育費平均値テキスト"/>
        <xdr:cNvSpPr txBox="1"/>
      </xdr:nvSpPr>
      <xdr:spPr>
        <a:xfrm>
          <a:off x="16370300" y="971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53828</xdr:rowOff>
    </xdr:from>
    <xdr:to>
      <xdr:col>22</xdr:col>
      <xdr:colOff>365125</xdr:colOff>
      <xdr:row>56</xdr:row>
      <xdr:rowOff>138488</xdr:rowOff>
    </xdr:to>
    <xdr:cxnSp macro="">
      <xdr:nvCxnSpPr>
        <xdr:cNvPr id="567" name="直線コネクタ 566"/>
        <xdr:cNvCxnSpPr/>
      </xdr:nvCxnSpPr>
      <xdr:spPr>
        <a:xfrm flipV="1">
          <a:off x="14592300" y="9483578"/>
          <a:ext cx="889000" cy="25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167664</xdr:rowOff>
    </xdr:from>
    <xdr:ext cx="534377" cy="259045"/>
    <xdr:sp macro="" textlink="">
      <xdr:nvSpPr>
        <xdr:cNvPr id="569" name="テキスト ボックス 568"/>
        <xdr:cNvSpPr txBox="1"/>
      </xdr:nvSpPr>
      <xdr:spPr>
        <a:xfrm>
          <a:off x="15214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138488</xdr:rowOff>
    </xdr:from>
    <xdr:to>
      <xdr:col>21</xdr:col>
      <xdr:colOff>161925</xdr:colOff>
      <xdr:row>57</xdr:row>
      <xdr:rowOff>38247</xdr:rowOff>
    </xdr:to>
    <xdr:cxnSp macro="">
      <xdr:nvCxnSpPr>
        <xdr:cNvPr id="570" name="直線コネクタ 569"/>
        <xdr:cNvCxnSpPr/>
      </xdr:nvCxnSpPr>
      <xdr:spPr>
        <a:xfrm flipV="1">
          <a:off x="13703300" y="9739688"/>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54809</xdr:rowOff>
    </xdr:from>
    <xdr:ext cx="534377" cy="259045"/>
    <xdr:sp macro="" textlink="">
      <xdr:nvSpPr>
        <xdr:cNvPr id="572" name="テキスト ボックス 571"/>
        <xdr:cNvSpPr txBox="1"/>
      </xdr:nvSpPr>
      <xdr:spPr>
        <a:xfrm>
          <a:off x="14325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79332</xdr:rowOff>
    </xdr:from>
    <xdr:to>
      <xdr:col>19</xdr:col>
      <xdr:colOff>644525</xdr:colOff>
      <xdr:row>57</xdr:row>
      <xdr:rowOff>38247</xdr:rowOff>
    </xdr:to>
    <xdr:cxnSp macro="">
      <xdr:nvCxnSpPr>
        <xdr:cNvPr id="573" name="直線コネクタ 572"/>
        <xdr:cNvCxnSpPr/>
      </xdr:nvCxnSpPr>
      <xdr:spPr>
        <a:xfrm>
          <a:off x="12814300" y="9680532"/>
          <a:ext cx="889000" cy="1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56956</xdr:rowOff>
    </xdr:from>
    <xdr:ext cx="534377" cy="259045"/>
    <xdr:sp macro="" textlink="">
      <xdr:nvSpPr>
        <xdr:cNvPr id="575" name="テキスト ボックス 574"/>
        <xdr:cNvSpPr txBox="1"/>
      </xdr:nvSpPr>
      <xdr:spPr>
        <a:xfrm>
          <a:off x="13436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44769</xdr:rowOff>
    </xdr:from>
    <xdr:ext cx="534377" cy="259045"/>
    <xdr:sp macro="" textlink="">
      <xdr:nvSpPr>
        <xdr:cNvPr id="577" name="テキスト ボックス 576"/>
        <xdr:cNvSpPr txBox="1"/>
      </xdr:nvSpPr>
      <xdr:spPr>
        <a:xfrm>
          <a:off x="12547111" y="981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99850</xdr:rowOff>
    </xdr:from>
    <xdr:to>
      <xdr:col>23</xdr:col>
      <xdr:colOff>568325</xdr:colOff>
      <xdr:row>56</xdr:row>
      <xdr:rowOff>30000</xdr:rowOff>
    </xdr:to>
    <xdr:sp macro="" textlink="">
      <xdr:nvSpPr>
        <xdr:cNvPr id="583" name="円/楕円 582"/>
        <xdr:cNvSpPr/>
      </xdr:nvSpPr>
      <xdr:spPr>
        <a:xfrm>
          <a:off x="16268700" y="952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122727</xdr:rowOff>
    </xdr:from>
    <xdr:ext cx="599010" cy="259045"/>
    <xdr:sp macro="" textlink="">
      <xdr:nvSpPr>
        <xdr:cNvPr id="584" name="教育費該当値テキスト"/>
        <xdr:cNvSpPr txBox="1"/>
      </xdr:nvSpPr>
      <xdr:spPr>
        <a:xfrm>
          <a:off x="16370300" y="938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110,105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3028</xdr:rowOff>
    </xdr:from>
    <xdr:to>
      <xdr:col>22</xdr:col>
      <xdr:colOff>415925</xdr:colOff>
      <xdr:row>55</xdr:row>
      <xdr:rowOff>104628</xdr:rowOff>
    </xdr:to>
    <xdr:sp macro="" textlink="">
      <xdr:nvSpPr>
        <xdr:cNvPr id="585" name="円/楕円 584"/>
        <xdr:cNvSpPr/>
      </xdr:nvSpPr>
      <xdr:spPr>
        <a:xfrm>
          <a:off x="15430500" y="94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121155</xdr:rowOff>
    </xdr:from>
    <xdr:ext cx="599010" cy="259045"/>
    <xdr:sp macro="" textlink="">
      <xdr:nvSpPr>
        <xdr:cNvPr id="586" name="テキスト ボックス 585"/>
        <xdr:cNvSpPr txBox="1"/>
      </xdr:nvSpPr>
      <xdr:spPr>
        <a:xfrm>
          <a:off x="15181794" y="920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131,282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87688</xdr:rowOff>
    </xdr:from>
    <xdr:to>
      <xdr:col>21</xdr:col>
      <xdr:colOff>212725</xdr:colOff>
      <xdr:row>57</xdr:row>
      <xdr:rowOff>17838</xdr:rowOff>
    </xdr:to>
    <xdr:sp macro="" textlink="">
      <xdr:nvSpPr>
        <xdr:cNvPr id="587" name="円/楕円 586"/>
        <xdr:cNvSpPr/>
      </xdr:nvSpPr>
      <xdr:spPr>
        <a:xfrm>
          <a:off x="14541500" y="96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34365</xdr:rowOff>
    </xdr:from>
    <xdr:ext cx="534377" cy="259045"/>
    <xdr:sp macro="" textlink="">
      <xdr:nvSpPr>
        <xdr:cNvPr id="588" name="テキスト ボックス 587"/>
        <xdr:cNvSpPr txBox="1"/>
      </xdr:nvSpPr>
      <xdr:spPr>
        <a:xfrm>
          <a:off x="14325111" y="94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158897</xdr:rowOff>
    </xdr:from>
    <xdr:to>
      <xdr:col>20</xdr:col>
      <xdr:colOff>9525</xdr:colOff>
      <xdr:row>57</xdr:row>
      <xdr:rowOff>89047</xdr:rowOff>
    </xdr:to>
    <xdr:sp macro="" textlink="">
      <xdr:nvSpPr>
        <xdr:cNvPr id="589" name="円/楕円 588"/>
        <xdr:cNvSpPr/>
      </xdr:nvSpPr>
      <xdr:spPr>
        <a:xfrm>
          <a:off x="13652500" y="97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80174</xdr:rowOff>
    </xdr:from>
    <xdr:ext cx="534377" cy="259045"/>
    <xdr:sp macro="" textlink="">
      <xdr:nvSpPr>
        <xdr:cNvPr id="590" name="テキスト ボックス 589"/>
        <xdr:cNvSpPr txBox="1"/>
      </xdr:nvSpPr>
      <xdr:spPr>
        <a:xfrm>
          <a:off x="13436111" y="98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28532</xdr:rowOff>
    </xdr:from>
    <xdr:to>
      <xdr:col>18</xdr:col>
      <xdr:colOff>492125</xdr:colOff>
      <xdr:row>56</xdr:row>
      <xdr:rowOff>130132</xdr:rowOff>
    </xdr:to>
    <xdr:sp macro="" textlink="">
      <xdr:nvSpPr>
        <xdr:cNvPr id="591" name="円/楕円 590"/>
        <xdr:cNvSpPr/>
      </xdr:nvSpPr>
      <xdr:spPr>
        <a:xfrm>
          <a:off x="12763500" y="96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146659</xdr:rowOff>
    </xdr:from>
    <xdr:ext cx="534377" cy="259045"/>
    <xdr:sp macro="" textlink="">
      <xdr:nvSpPr>
        <xdr:cNvPr id="592" name="テキスト ボックス 591"/>
        <xdr:cNvSpPr txBox="1"/>
      </xdr:nvSpPr>
      <xdr:spPr>
        <a:xfrm>
          <a:off x="12547111" y="94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136184</xdr:rowOff>
    </xdr:from>
    <xdr:to>
      <xdr:col>23</xdr:col>
      <xdr:colOff>517525</xdr:colOff>
      <xdr:row>78</xdr:row>
      <xdr:rowOff>139700</xdr:rowOff>
    </xdr:to>
    <xdr:cxnSp macro="">
      <xdr:nvCxnSpPr>
        <xdr:cNvPr id="619" name="直線コネクタ 618"/>
        <xdr:cNvCxnSpPr/>
      </xdr:nvCxnSpPr>
      <xdr:spPr>
        <a:xfrm flipV="1">
          <a:off x="15481300" y="13509284"/>
          <a:ext cx="8382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2" name="直線コネクタ 62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25" name="直線コネクタ 62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127368</xdr:rowOff>
    </xdr:from>
    <xdr:ext cx="534377" cy="259045"/>
    <xdr:sp macro="" textlink="">
      <xdr:nvSpPr>
        <xdr:cNvPr id="627" name="テキスト ボックス 626"/>
        <xdr:cNvSpPr txBox="1"/>
      </xdr:nvSpPr>
      <xdr:spPr>
        <a:xfrm>
          <a:off x="14325111" y="131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28" name="直線コネクタ 62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143832</xdr:rowOff>
    </xdr:from>
    <xdr:ext cx="534377" cy="259045"/>
    <xdr:sp macro="" textlink="">
      <xdr:nvSpPr>
        <xdr:cNvPr id="630" name="テキスト ボックス 629"/>
        <xdr:cNvSpPr txBox="1"/>
      </xdr:nvSpPr>
      <xdr:spPr>
        <a:xfrm>
          <a:off x="13436111" y="131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96966</xdr:rowOff>
    </xdr:from>
    <xdr:ext cx="534377" cy="259045"/>
    <xdr:sp macro="" textlink="">
      <xdr:nvSpPr>
        <xdr:cNvPr id="632" name="テキスト ボックス 631"/>
        <xdr:cNvSpPr txBox="1"/>
      </xdr:nvSpPr>
      <xdr:spPr>
        <a:xfrm>
          <a:off x="12547111" y="131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85384</xdr:rowOff>
    </xdr:from>
    <xdr:to>
      <xdr:col>23</xdr:col>
      <xdr:colOff>568325</xdr:colOff>
      <xdr:row>79</xdr:row>
      <xdr:rowOff>15534</xdr:rowOff>
    </xdr:to>
    <xdr:sp macro="" textlink="">
      <xdr:nvSpPr>
        <xdr:cNvPr id="638" name="円/楕円 637"/>
        <xdr:cNvSpPr/>
      </xdr:nvSpPr>
      <xdr:spPr>
        <a:xfrm>
          <a:off x="16268700" y="134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378565" cy="259045"/>
    <xdr:sp macro="" textlink="">
      <xdr:nvSpPr>
        <xdr:cNvPr id="639" name="災害復旧費該当値テキスト"/>
        <xdr:cNvSpPr txBox="1"/>
      </xdr:nvSpPr>
      <xdr:spPr>
        <a:xfrm>
          <a:off x="16370300" y="1340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0" name="円/楕円 63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1" name="テキスト ボックス 64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2" name="円/楕円 64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3" name="テキスト ボックス 64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4" name="円/楕円 64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45" name="テキスト ボックス 64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46" name="円/楕円 64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47" name="テキスト ボックス 64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54378</xdr:rowOff>
    </xdr:from>
    <xdr:to>
      <xdr:col>23</xdr:col>
      <xdr:colOff>517525</xdr:colOff>
      <xdr:row>97</xdr:row>
      <xdr:rowOff>56536</xdr:rowOff>
    </xdr:to>
    <xdr:cxnSp macro="">
      <xdr:nvCxnSpPr>
        <xdr:cNvPr id="674" name="直線コネクタ 673"/>
        <xdr:cNvCxnSpPr/>
      </xdr:nvCxnSpPr>
      <xdr:spPr>
        <a:xfrm flipV="1">
          <a:off x="15481300" y="16685028"/>
          <a:ext cx="8382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35348</xdr:rowOff>
    </xdr:from>
    <xdr:to>
      <xdr:col>22</xdr:col>
      <xdr:colOff>365125</xdr:colOff>
      <xdr:row>97</xdr:row>
      <xdr:rowOff>56536</xdr:rowOff>
    </xdr:to>
    <xdr:cxnSp macro="">
      <xdr:nvCxnSpPr>
        <xdr:cNvPr id="677" name="直線コネクタ 676"/>
        <xdr:cNvCxnSpPr/>
      </xdr:nvCxnSpPr>
      <xdr:spPr>
        <a:xfrm>
          <a:off x="14592300" y="16665998"/>
          <a:ext cx="889000" cy="2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150221</xdr:rowOff>
    </xdr:from>
    <xdr:ext cx="534377" cy="259045"/>
    <xdr:sp macro="" textlink="">
      <xdr:nvSpPr>
        <xdr:cNvPr id="679" name="テキスト ボックス 678"/>
        <xdr:cNvSpPr txBox="1"/>
      </xdr:nvSpPr>
      <xdr:spPr>
        <a:xfrm>
          <a:off x="15214111" y="167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32559</xdr:rowOff>
    </xdr:from>
    <xdr:to>
      <xdr:col>21</xdr:col>
      <xdr:colOff>161925</xdr:colOff>
      <xdr:row>97</xdr:row>
      <xdr:rowOff>35348</xdr:rowOff>
    </xdr:to>
    <xdr:cxnSp macro="">
      <xdr:nvCxnSpPr>
        <xdr:cNvPr id="680" name="直線コネクタ 679"/>
        <xdr:cNvCxnSpPr/>
      </xdr:nvCxnSpPr>
      <xdr:spPr>
        <a:xfrm>
          <a:off x="13703300" y="16663209"/>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139163</xdr:rowOff>
    </xdr:from>
    <xdr:ext cx="534377" cy="259045"/>
    <xdr:sp macro="" textlink="">
      <xdr:nvSpPr>
        <xdr:cNvPr id="682" name="テキスト ボックス 681"/>
        <xdr:cNvSpPr txBox="1"/>
      </xdr:nvSpPr>
      <xdr:spPr>
        <a:xfrm>
          <a:off x="14325111" y="167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32559</xdr:rowOff>
    </xdr:from>
    <xdr:to>
      <xdr:col>19</xdr:col>
      <xdr:colOff>644525</xdr:colOff>
      <xdr:row>97</xdr:row>
      <xdr:rowOff>37644</xdr:rowOff>
    </xdr:to>
    <xdr:cxnSp macro="">
      <xdr:nvCxnSpPr>
        <xdr:cNvPr id="683" name="直線コネクタ 682"/>
        <xdr:cNvCxnSpPr/>
      </xdr:nvCxnSpPr>
      <xdr:spPr>
        <a:xfrm flipV="1">
          <a:off x="12814300" y="16663209"/>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133780</xdr:rowOff>
    </xdr:from>
    <xdr:ext cx="534377" cy="259045"/>
    <xdr:sp macro="" textlink="">
      <xdr:nvSpPr>
        <xdr:cNvPr id="685" name="テキスト ボックス 684"/>
        <xdr:cNvSpPr txBox="1"/>
      </xdr:nvSpPr>
      <xdr:spPr>
        <a:xfrm>
          <a:off x="13436111" y="167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145914</xdr:rowOff>
    </xdr:from>
    <xdr:ext cx="534377" cy="259045"/>
    <xdr:sp macro="" textlink="">
      <xdr:nvSpPr>
        <xdr:cNvPr id="687" name="テキスト ボックス 686"/>
        <xdr:cNvSpPr txBox="1"/>
      </xdr:nvSpPr>
      <xdr:spPr>
        <a:xfrm>
          <a:off x="12547111" y="167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3578</xdr:rowOff>
    </xdr:from>
    <xdr:to>
      <xdr:col>23</xdr:col>
      <xdr:colOff>568325</xdr:colOff>
      <xdr:row>97</xdr:row>
      <xdr:rowOff>105178</xdr:rowOff>
    </xdr:to>
    <xdr:sp macro="" textlink="">
      <xdr:nvSpPr>
        <xdr:cNvPr id="693" name="円/楕円 692"/>
        <xdr:cNvSpPr/>
      </xdr:nvSpPr>
      <xdr:spPr>
        <a:xfrm>
          <a:off x="16268700" y="166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153455</xdr:rowOff>
    </xdr:from>
    <xdr:ext cx="534377" cy="259045"/>
    <xdr:sp macro="" textlink="">
      <xdr:nvSpPr>
        <xdr:cNvPr id="694" name="公債費該当値テキスト"/>
        <xdr:cNvSpPr txBox="1"/>
      </xdr:nvSpPr>
      <xdr:spPr>
        <a:xfrm>
          <a:off x="16370300" y="166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5736</xdr:rowOff>
    </xdr:from>
    <xdr:to>
      <xdr:col>22</xdr:col>
      <xdr:colOff>415925</xdr:colOff>
      <xdr:row>97</xdr:row>
      <xdr:rowOff>107336</xdr:rowOff>
    </xdr:to>
    <xdr:sp macro="" textlink="">
      <xdr:nvSpPr>
        <xdr:cNvPr id="695" name="円/楕円 694"/>
        <xdr:cNvSpPr/>
      </xdr:nvSpPr>
      <xdr:spPr>
        <a:xfrm>
          <a:off x="15430500" y="166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123863</xdr:rowOff>
    </xdr:from>
    <xdr:ext cx="534377" cy="259045"/>
    <xdr:sp macro="" textlink="">
      <xdr:nvSpPr>
        <xdr:cNvPr id="696" name="テキスト ボックス 695"/>
        <xdr:cNvSpPr txBox="1"/>
      </xdr:nvSpPr>
      <xdr:spPr>
        <a:xfrm>
          <a:off x="15214111" y="164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155998</xdr:rowOff>
    </xdr:from>
    <xdr:to>
      <xdr:col>21</xdr:col>
      <xdr:colOff>212725</xdr:colOff>
      <xdr:row>97</xdr:row>
      <xdr:rowOff>86148</xdr:rowOff>
    </xdr:to>
    <xdr:sp macro="" textlink="">
      <xdr:nvSpPr>
        <xdr:cNvPr id="697" name="円/楕円 696"/>
        <xdr:cNvSpPr/>
      </xdr:nvSpPr>
      <xdr:spPr>
        <a:xfrm>
          <a:off x="14541500" y="166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102675</xdr:rowOff>
    </xdr:from>
    <xdr:ext cx="534377" cy="259045"/>
    <xdr:sp macro="" textlink="">
      <xdr:nvSpPr>
        <xdr:cNvPr id="698" name="テキスト ボックス 697"/>
        <xdr:cNvSpPr txBox="1"/>
      </xdr:nvSpPr>
      <xdr:spPr>
        <a:xfrm>
          <a:off x="14325111" y="1639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153209</xdr:rowOff>
    </xdr:from>
    <xdr:to>
      <xdr:col>20</xdr:col>
      <xdr:colOff>9525</xdr:colOff>
      <xdr:row>97</xdr:row>
      <xdr:rowOff>83359</xdr:rowOff>
    </xdr:to>
    <xdr:sp macro="" textlink="">
      <xdr:nvSpPr>
        <xdr:cNvPr id="699" name="円/楕円 698"/>
        <xdr:cNvSpPr/>
      </xdr:nvSpPr>
      <xdr:spPr>
        <a:xfrm>
          <a:off x="13652500" y="166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99886</xdr:rowOff>
    </xdr:from>
    <xdr:ext cx="534377" cy="259045"/>
    <xdr:sp macro="" textlink="">
      <xdr:nvSpPr>
        <xdr:cNvPr id="700" name="テキスト ボックス 699"/>
        <xdr:cNvSpPr txBox="1"/>
      </xdr:nvSpPr>
      <xdr:spPr>
        <a:xfrm>
          <a:off x="13436111" y="1638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158294</xdr:rowOff>
    </xdr:from>
    <xdr:to>
      <xdr:col>18</xdr:col>
      <xdr:colOff>492125</xdr:colOff>
      <xdr:row>97</xdr:row>
      <xdr:rowOff>88444</xdr:rowOff>
    </xdr:to>
    <xdr:sp macro="" textlink="">
      <xdr:nvSpPr>
        <xdr:cNvPr id="701" name="円/楕円 700"/>
        <xdr:cNvSpPr/>
      </xdr:nvSpPr>
      <xdr:spPr>
        <a:xfrm>
          <a:off x="12763500" y="166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104971</xdr:rowOff>
    </xdr:from>
    <xdr:ext cx="534377" cy="259045"/>
    <xdr:sp macro="" textlink="">
      <xdr:nvSpPr>
        <xdr:cNvPr id="702" name="テキスト ボックス 701"/>
        <xdr:cNvSpPr txBox="1"/>
      </xdr:nvSpPr>
      <xdr:spPr>
        <a:xfrm>
          <a:off x="12547111" y="1639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135128</xdr:rowOff>
    </xdr:from>
    <xdr:to>
      <xdr:col>32</xdr:col>
      <xdr:colOff>187325</xdr:colOff>
      <xdr:row>38</xdr:row>
      <xdr:rowOff>135128</xdr:rowOff>
    </xdr:to>
    <xdr:cxnSp macro="">
      <xdr:nvCxnSpPr>
        <xdr:cNvPr id="729" name="直線コネクタ 728"/>
        <xdr:cNvCxnSpPr/>
      </xdr:nvCxnSpPr>
      <xdr:spPr>
        <a:xfrm>
          <a:off x="21323300" y="6650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123698</xdr:rowOff>
    </xdr:from>
    <xdr:to>
      <xdr:col>31</xdr:col>
      <xdr:colOff>34925</xdr:colOff>
      <xdr:row>38</xdr:row>
      <xdr:rowOff>135128</xdr:rowOff>
    </xdr:to>
    <xdr:cxnSp macro="">
      <xdr:nvCxnSpPr>
        <xdr:cNvPr id="732" name="直線コネクタ 731"/>
        <xdr:cNvCxnSpPr/>
      </xdr:nvCxnSpPr>
      <xdr:spPr>
        <a:xfrm>
          <a:off x="20434300" y="6295898"/>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122275</xdr:rowOff>
    </xdr:from>
    <xdr:to>
      <xdr:col>31</xdr:col>
      <xdr:colOff>85725</xdr:colOff>
      <xdr:row>38</xdr:row>
      <xdr:rowOff>52425</xdr:rowOff>
    </xdr:to>
    <xdr:sp macro="" textlink="">
      <xdr:nvSpPr>
        <xdr:cNvPr id="733" name="フローチャート : 判断 732"/>
        <xdr:cNvSpPr/>
      </xdr:nvSpPr>
      <xdr:spPr>
        <a:xfrm>
          <a:off x="21272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68952</xdr:rowOff>
    </xdr:from>
    <xdr:ext cx="378565" cy="259045"/>
    <xdr:sp macro="" textlink="">
      <xdr:nvSpPr>
        <xdr:cNvPr id="734" name="テキスト ボックス 733"/>
        <xdr:cNvSpPr txBox="1"/>
      </xdr:nvSpPr>
      <xdr:spPr>
        <a:xfrm>
          <a:off x="21134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126898</xdr:rowOff>
    </xdr:from>
    <xdr:to>
      <xdr:col>29</xdr:col>
      <xdr:colOff>517525</xdr:colOff>
      <xdr:row>36</xdr:row>
      <xdr:rowOff>123698</xdr:rowOff>
    </xdr:to>
    <xdr:cxnSp macro="">
      <xdr:nvCxnSpPr>
        <xdr:cNvPr id="735" name="直線コネクタ 734"/>
        <xdr:cNvCxnSpPr/>
      </xdr:nvCxnSpPr>
      <xdr:spPr>
        <a:xfrm>
          <a:off x="19545300" y="5784748"/>
          <a:ext cx="889000" cy="5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11405</xdr:rowOff>
    </xdr:from>
    <xdr:to>
      <xdr:col>29</xdr:col>
      <xdr:colOff>568325</xdr:colOff>
      <xdr:row>38</xdr:row>
      <xdr:rowOff>113005</xdr:rowOff>
    </xdr:to>
    <xdr:sp macro="" textlink="">
      <xdr:nvSpPr>
        <xdr:cNvPr id="736" name="フローチャート : 判断 735"/>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104132</xdr:rowOff>
    </xdr:from>
    <xdr:ext cx="378565" cy="259045"/>
    <xdr:sp macro="" textlink="">
      <xdr:nvSpPr>
        <xdr:cNvPr id="737" name="テキスト ボックス 736"/>
        <xdr:cNvSpPr txBox="1"/>
      </xdr:nvSpPr>
      <xdr:spPr>
        <a:xfrm>
          <a:off x="20245017" y="661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126898</xdr:rowOff>
    </xdr:from>
    <xdr:to>
      <xdr:col>28</xdr:col>
      <xdr:colOff>314325</xdr:colOff>
      <xdr:row>38</xdr:row>
      <xdr:rowOff>138100</xdr:rowOff>
    </xdr:to>
    <xdr:cxnSp macro="">
      <xdr:nvCxnSpPr>
        <xdr:cNvPr id="738" name="直線コネクタ 737"/>
        <xdr:cNvCxnSpPr/>
      </xdr:nvCxnSpPr>
      <xdr:spPr>
        <a:xfrm flipV="1">
          <a:off x="18656300" y="5784748"/>
          <a:ext cx="889000" cy="86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51410</xdr:rowOff>
    </xdr:from>
    <xdr:to>
      <xdr:col>28</xdr:col>
      <xdr:colOff>365125</xdr:colOff>
      <xdr:row>34</xdr:row>
      <xdr:rowOff>153010</xdr:rowOff>
    </xdr:to>
    <xdr:sp macro="" textlink="">
      <xdr:nvSpPr>
        <xdr:cNvPr id="739" name="フローチャート : 判断 738"/>
        <xdr:cNvSpPr/>
      </xdr:nvSpPr>
      <xdr:spPr>
        <a:xfrm>
          <a:off x="19494500" y="588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144137</xdr:rowOff>
    </xdr:from>
    <xdr:ext cx="469744" cy="259045"/>
    <xdr:sp macro="" textlink="">
      <xdr:nvSpPr>
        <xdr:cNvPr id="740" name="テキスト ボックス 739"/>
        <xdr:cNvSpPr txBox="1"/>
      </xdr:nvSpPr>
      <xdr:spPr>
        <a:xfrm>
          <a:off x="19310427" y="59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102844</xdr:rowOff>
    </xdr:from>
    <xdr:to>
      <xdr:col>27</xdr:col>
      <xdr:colOff>161925</xdr:colOff>
      <xdr:row>37</xdr:row>
      <xdr:rowOff>32994</xdr:rowOff>
    </xdr:to>
    <xdr:sp macro="" textlink="">
      <xdr:nvSpPr>
        <xdr:cNvPr id="741" name="フローチャート : 判断 740"/>
        <xdr:cNvSpPr/>
      </xdr:nvSpPr>
      <xdr:spPr>
        <a:xfrm>
          <a:off x="18605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49521</xdr:rowOff>
    </xdr:from>
    <xdr:ext cx="469744" cy="259045"/>
    <xdr:sp macro="" textlink="">
      <xdr:nvSpPr>
        <xdr:cNvPr id="742" name="テキスト ボックス 741"/>
        <xdr:cNvSpPr txBox="1"/>
      </xdr:nvSpPr>
      <xdr:spPr>
        <a:xfrm>
          <a:off x="18421427"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84328</xdr:rowOff>
    </xdr:from>
    <xdr:to>
      <xdr:col>32</xdr:col>
      <xdr:colOff>238125</xdr:colOff>
      <xdr:row>39</xdr:row>
      <xdr:rowOff>14478</xdr:rowOff>
    </xdr:to>
    <xdr:sp macro="" textlink="">
      <xdr:nvSpPr>
        <xdr:cNvPr id="748" name="円/楕円 747"/>
        <xdr:cNvSpPr/>
      </xdr:nvSpPr>
      <xdr:spPr>
        <a:xfrm>
          <a:off x="221107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313932" cy="259045"/>
    <xdr:sp macro="" textlink="">
      <xdr:nvSpPr>
        <xdr:cNvPr id="749" name="諸支出金該当値テキスト"/>
        <xdr:cNvSpPr txBox="1"/>
      </xdr:nvSpPr>
      <xdr:spPr>
        <a:xfrm>
          <a:off x="22212300" y="65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84328</xdr:rowOff>
    </xdr:from>
    <xdr:to>
      <xdr:col>31</xdr:col>
      <xdr:colOff>85725</xdr:colOff>
      <xdr:row>39</xdr:row>
      <xdr:rowOff>14478</xdr:rowOff>
    </xdr:to>
    <xdr:sp macro="" textlink="">
      <xdr:nvSpPr>
        <xdr:cNvPr id="750" name="円/楕円 749"/>
        <xdr:cNvSpPr/>
      </xdr:nvSpPr>
      <xdr:spPr>
        <a:xfrm>
          <a:off x="21272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5605</xdr:rowOff>
    </xdr:from>
    <xdr:ext cx="313932" cy="259045"/>
    <xdr:sp macro="" textlink="">
      <xdr:nvSpPr>
        <xdr:cNvPr id="751" name="テキスト ボックス 750"/>
        <xdr:cNvSpPr txBox="1"/>
      </xdr:nvSpPr>
      <xdr:spPr>
        <a:xfrm>
          <a:off x="21166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72898</xdr:rowOff>
    </xdr:from>
    <xdr:to>
      <xdr:col>29</xdr:col>
      <xdr:colOff>568325</xdr:colOff>
      <xdr:row>37</xdr:row>
      <xdr:rowOff>3048</xdr:rowOff>
    </xdr:to>
    <xdr:sp macro="" textlink="">
      <xdr:nvSpPr>
        <xdr:cNvPr id="752" name="円/楕円 751"/>
        <xdr:cNvSpPr/>
      </xdr:nvSpPr>
      <xdr:spPr>
        <a:xfrm>
          <a:off x="20383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19575</xdr:rowOff>
    </xdr:from>
    <xdr:ext cx="469744" cy="259045"/>
    <xdr:sp macro="" textlink="">
      <xdr:nvSpPr>
        <xdr:cNvPr id="753" name="テキスト ボックス 752"/>
        <xdr:cNvSpPr txBox="1"/>
      </xdr:nvSpPr>
      <xdr:spPr>
        <a:xfrm>
          <a:off x="20199427" y="602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76098</xdr:rowOff>
    </xdr:from>
    <xdr:to>
      <xdr:col>28</xdr:col>
      <xdr:colOff>365125</xdr:colOff>
      <xdr:row>34</xdr:row>
      <xdr:rowOff>6248</xdr:rowOff>
    </xdr:to>
    <xdr:sp macro="" textlink="">
      <xdr:nvSpPr>
        <xdr:cNvPr id="754" name="円/楕円 753"/>
        <xdr:cNvSpPr/>
      </xdr:nvSpPr>
      <xdr:spPr>
        <a:xfrm>
          <a:off x="19494500" y="573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22775</xdr:rowOff>
    </xdr:from>
    <xdr:ext cx="469744" cy="259045"/>
    <xdr:sp macro="" textlink="">
      <xdr:nvSpPr>
        <xdr:cNvPr id="755" name="テキスト ボックス 754"/>
        <xdr:cNvSpPr txBox="1"/>
      </xdr:nvSpPr>
      <xdr:spPr>
        <a:xfrm>
          <a:off x="19310427" y="550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87300</xdr:rowOff>
    </xdr:from>
    <xdr:to>
      <xdr:col>27</xdr:col>
      <xdr:colOff>161925</xdr:colOff>
      <xdr:row>39</xdr:row>
      <xdr:rowOff>17450</xdr:rowOff>
    </xdr:to>
    <xdr:sp macro="" textlink="">
      <xdr:nvSpPr>
        <xdr:cNvPr id="756" name="円/楕円 755"/>
        <xdr:cNvSpPr/>
      </xdr:nvSpPr>
      <xdr:spPr>
        <a:xfrm>
          <a:off x="18605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8577</xdr:rowOff>
    </xdr:from>
    <xdr:ext cx="249299" cy="259045"/>
    <xdr:sp macro="" textlink="">
      <xdr:nvSpPr>
        <xdr:cNvPr id="757" name="テキスト ボックス 756"/>
        <xdr:cNvSpPr txBox="1"/>
      </xdr:nvSpPr>
      <xdr:spPr>
        <a:xfrm>
          <a:off x="18531649"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教育費が一人あたりコストが平成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131,282</a:t>
          </a:r>
          <a:r>
            <a:rPr kumimoji="1" lang="ja-JP" altLang="en-US" sz="1300">
              <a:latin typeface="ＭＳ Ｐゴシック"/>
            </a:rPr>
            <a:t>円、平成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110,105</a:t>
          </a:r>
          <a:r>
            <a:rPr kumimoji="1" lang="ja-JP" altLang="en-US" sz="1300">
              <a:latin typeface="ＭＳ Ｐゴシック"/>
            </a:rPr>
            <a:t>円と類似団体と比較して大きく上回っている。これは、平成</a:t>
          </a:r>
          <a:r>
            <a:rPr kumimoji="1" lang="en-US" altLang="ja-JP" sz="1300">
              <a:latin typeface="ＭＳ Ｐゴシック"/>
            </a:rPr>
            <a:t>25</a:t>
          </a:r>
          <a:r>
            <a:rPr kumimoji="1" lang="ja-JP" altLang="en-US" sz="1300">
              <a:latin typeface="ＭＳ Ｐゴシック"/>
            </a:rPr>
            <a:t>年度から実施している教育施設の整備に伴い中学校舎大規模改修・増築工事や小学校のプール・体育館の新築工事などにより増加している。決算値においても平成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年度では約</a:t>
          </a:r>
          <a:r>
            <a:rPr kumimoji="1" lang="en-US" altLang="ja-JP" sz="1300">
              <a:latin typeface="ＭＳ Ｐゴシック"/>
            </a:rPr>
            <a:t>7</a:t>
          </a:r>
          <a:r>
            <a:rPr kumimoji="1" lang="ja-JP" altLang="en-US" sz="1300">
              <a:latin typeface="ＭＳ Ｐゴシック"/>
            </a:rPr>
            <a:t>億円増加している。平成</a:t>
          </a:r>
          <a:r>
            <a:rPr kumimoji="1" lang="en-US" altLang="ja-JP" sz="1300">
              <a:latin typeface="ＭＳ Ｐゴシック"/>
            </a:rPr>
            <a:t>28</a:t>
          </a:r>
          <a:r>
            <a:rPr kumimoji="1" lang="ja-JP" altLang="en-US" sz="1300">
              <a:latin typeface="ＭＳ Ｐゴシック"/>
            </a:rPr>
            <a:t>年度まで教育施設の整備により教育費のウェイトが高くなっている。</a:t>
          </a:r>
          <a:endParaRPr kumimoji="1" lang="en-US" altLang="ja-JP" sz="1300">
            <a:latin typeface="ＭＳ Ｐゴシック"/>
          </a:endParaRPr>
        </a:p>
        <a:p>
          <a:r>
            <a:rPr kumimoji="1" lang="ja-JP" altLang="en-US" sz="1300">
              <a:latin typeface="ＭＳ Ｐゴシック"/>
            </a:rPr>
            <a:t>　総務費が平成</a:t>
          </a:r>
          <a:r>
            <a:rPr kumimoji="1" lang="en-US" altLang="ja-JP" sz="1300">
              <a:latin typeface="ＭＳ Ｐゴシック"/>
            </a:rPr>
            <a:t>26</a:t>
          </a:r>
          <a:r>
            <a:rPr kumimoji="1" lang="ja-JP" altLang="en-US" sz="1300">
              <a:latin typeface="ＭＳ Ｐゴシック"/>
            </a:rPr>
            <a:t>年度と平成</a:t>
          </a:r>
          <a:r>
            <a:rPr kumimoji="1" lang="en-US" altLang="ja-JP" sz="1300">
              <a:latin typeface="ＭＳ Ｐゴシック"/>
            </a:rPr>
            <a:t>27</a:t>
          </a:r>
          <a:r>
            <a:rPr kumimoji="1" lang="ja-JP" altLang="en-US" sz="1300">
              <a:latin typeface="ＭＳ Ｐゴシック"/>
            </a:rPr>
            <a:t>年度を比較すると、</a:t>
          </a:r>
          <a:r>
            <a:rPr kumimoji="1" lang="en-US" altLang="ja-JP" sz="1300">
              <a:latin typeface="ＭＳ Ｐゴシック"/>
            </a:rPr>
            <a:t>24,535</a:t>
          </a:r>
          <a:r>
            <a:rPr kumimoji="1" lang="ja-JP" altLang="en-US" sz="1300">
              <a:latin typeface="ＭＳ Ｐゴシック"/>
            </a:rPr>
            <a:t>円増加しているが、財政調整基金に</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6</a:t>
          </a:r>
          <a:r>
            <a:rPr kumimoji="1" lang="ja-JP" altLang="en-US" sz="1300">
              <a:latin typeface="ＭＳ Ｐゴシック"/>
            </a:rPr>
            <a:t>千万円、減債基金積立金</a:t>
          </a:r>
          <a:r>
            <a:rPr kumimoji="1" lang="en-US" altLang="ja-JP" sz="1300">
              <a:latin typeface="ＭＳ Ｐゴシック"/>
            </a:rPr>
            <a:t>5</a:t>
          </a:r>
          <a:r>
            <a:rPr kumimoji="1" lang="ja-JP" altLang="en-US" sz="1300">
              <a:latin typeface="ＭＳ Ｐゴシック"/>
            </a:rPr>
            <a:t>千万円積立したことによるものである。</a:t>
          </a:r>
          <a:endParaRPr kumimoji="1" lang="en-US" altLang="ja-JP" sz="1300">
            <a:latin typeface="ＭＳ Ｐゴシック"/>
          </a:endParaRPr>
        </a:p>
        <a:p>
          <a:r>
            <a:rPr kumimoji="1" lang="ja-JP" altLang="en-US" sz="1300">
              <a:latin typeface="ＭＳ Ｐゴシック"/>
            </a:rPr>
            <a:t>　消防費は類似団体より上回った数値で横ばいとなっているが、消防団員数が近県の類似団体と比較しても</a:t>
          </a:r>
          <a:r>
            <a:rPr kumimoji="1" lang="en-US" altLang="ja-JP" sz="1300">
              <a:latin typeface="ＭＳ Ｐゴシック"/>
            </a:rPr>
            <a:t>2</a:t>
          </a:r>
          <a:r>
            <a:rPr kumimoji="1" lang="ja-JP" altLang="en-US" sz="1300">
              <a:latin typeface="ＭＳ Ｐゴシック"/>
            </a:rPr>
            <a:t>倍から</a:t>
          </a:r>
          <a:r>
            <a:rPr kumimoji="1" lang="en-US" altLang="ja-JP" sz="1300">
              <a:latin typeface="ＭＳ Ｐゴシック"/>
            </a:rPr>
            <a:t>3</a:t>
          </a:r>
          <a:r>
            <a:rPr kumimoji="1" lang="ja-JP" altLang="en-US" sz="1300">
              <a:latin typeface="ＭＳ Ｐゴシック"/>
            </a:rPr>
            <a:t>倍多い</a:t>
          </a:r>
          <a:r>
            <a:rPr kumimoji="1" lang="en-US" altLang="ja-JP" sz="1300">
              <a:latin typeface="ＭＳ Ｐゴシック"/>
            </a:rPr>
            <a:t>568</a:t>
          </a:r>
          <a:r>
            <a:rPr kumimoji="1" lang="ja-JP" altLang="en-US" sz="1300">
              <a:latin typeface="ＭＳ Ｐゴシック"/>
            </a:rPr>
            <a:t>名所属（平成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日現在）しており、消防団の規模が大きいため、団員への報酬や設備の維持管理などに費用がかかっている。</a:t>
          </a:r>
          <a:endParaRPr kumimoji="1" lang="en-US" altLang="ja-JP" sz="1300">
            <a:latin typeface="ＭＳ Ｐゴシック"/>
          </a:endParaRPr>
        </a:p>
        <a:p>
          <a:pPr algn="r"/>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年度以降順調に基金残高が増加しているが、平成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年度は基金を取崩したため減少したが、平成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年度においては、積立金が増加し基金が増加した。</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年度から、教育施設の整備を中心に事業が増加したたので実質単年度収支はマイナスとなっていたが、平成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おいては、地方消費税交付金や地方交付税などの歳入が増加したため、基金への積立が増加した。しかし、今後は地方債の起こせない補助費等の増加が見込まれるため、基金の取崩が増える見込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全ての会計において赤字は無く健全な財政運営となっている。</a:t>
          </a:r>
        </a:p>
        <a:p>
          <a:r>
            <a:rPr kumimoji="1" lang="ja-JP" altLang="en-US" sz="1400">
              <a:latin typeface="ＭＳ ゴシック" pitchFamily="49" charset="-128"/>
              <a:ea typeface="ＭＳ ゴシック" pitchFamily="49" charset="-128"/>
            </a:rPr>
            <a:t>　病院事業においては、患者数が平成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年度と比較すると外来患者が△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％となったが、眼科の新機器導入による単価増などにより外来収益が</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％増加、また、入院患者は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％増加しており、入院収益も</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増となっている。しかし、施設や医療器機の老朽化による。更新費用が今後も増加する傾向にあるが、地域の中核病院でもあり地域包括ケアシステムの拠点施設でもあるので、診療体制を充実させると共に医師の確保及び安定した経営に努めていく必要がある。</a:t>
          </a:r>
        </a:p>
        <a:p>
          <a:r>
            <a:rPr kumimoji="1" lang="ja-JP" altLang="en-US" sz="1400">
              <a:latin typeface="ＭＳ ゴシック" pitchFamily="49" charset="-128"/>
              <a:ea typeface="ＭＳ ゴシック" pitchFamily="49" charset="-128"/>
            </a:rPr>
            <a:t>　国民宿舎事業会計においては、宿泊プランに工夫を凝らすなど、宿泊者の増に務めていたが、レジオネラ菌対策による露天風呂の閉鎖などにより平成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年度は前年度比較</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％の減となった。今後も施設の老朽化による改修工事が必要となるので、営業活動を積極的に行うとともに、経費の削減にも積極的に行うなど、安定した経営に努めていく必要がある。</a:t>
          </a:r>
        </a:p>
        <a:p>
          <a:r>
            <a:rPr kumimoji="1" lang="ja-JP" altLang="en-US" sz="1400">
              <a:latin typeface="ＭＳ ゴシック" pitchFamily="49" charset="-128"/>
              <a:ea typeface="ＭＳ ゴシック" pitchFamily="49" charset="-128"/>
            </a:rPr>
            <a:t>　国民健康保険特別会計においては、増嵩する医療費とともに厳しい状況が続いており、日頃からの保健・予防活動の推進により医療費の抑制を図るとともに、保険税の見直しなど安定した運営に努めていく必要がある。</a:t>
          </a:r>
        </a:p>
        <a:p>
          <a:r>
            <a:rPr kumimoji="1" lang="ja-JP" altLang="en-US" sz="1400">
              <a:latin typeface="ＭＳ ゴシック" pitchFamily="49" charset="-128"/>
              <a:ea typeface="ＭＳ ゴシック" pitchFamily="49" charset="-128"/>
            </a:rPr>
            <a:t>　介護保険特別会計においても、厳しい状況であるので、運動などによる介護予防事業などに取り組んでおり、給付費の抑制に努めていく。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7494939</v>
      </c>
      <c r="BO4" s="409"/>
      <c r="BP4" s="409"/>
      <c r="BQ4" s="409"/>
      <c r="BR4" s="409"/>
      <c r="BS4" s="409"/>
      <c r="BT4" s="409"/>
      <c r="BU4" s="410"/>
      <c r="BV4" s="408">
        <v>7622140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10.4</v>
      </c>
      <c r="CU4" s="586"/>
      <c r="CV4" s="586"/>
      <c r="CW4" s="586"/>
      <c r="CX4" s="586"/>
      <c r="CY4" s="586"/>
      <c r="CZ4" s="586"/>
      <c r="DA4" s="587"/>
      <c r="DB4" s="585">
        <v>11.5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7017040</v>
      </c>
      <c r="BO5" s="414"/>
      <c r="BP5" s="414"/>
      <c r="BQ5" s="414"/>
      <c r="BR5" s="414"/>
      <c r="BS5" s="414"/>
      <c r="BT5" s="414"/>
      <c r="BU5" s="415"/>
      <c r="BV5" s="413">
        <v>7085807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82.7</v>
      </c>
      <c r="CU5" s="384"/>
      <c r="CV5" s="384"/>
      <c r="CW5" s="384"/>
      <c r="CX5" s="384"/>
      <c r="CY5" s="384"/>
      <c r="CZ5" s="384"/>
      <c r="DA5" s="385"/>
      <c r="DB5" s="383">
        <v>82.5</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477899</v>
      </c>
      <c r="BO6" s="414"/>
      <c r="BP6" s="414"/>
      <c r="BQ6" s="414"/>
      <c r="BR6" s="414"/>
      <c r="BS6" s="414"/>
      <c r="BT6" s="414"/>
      <c r="BU6" s="415"/>
      <c r="BV6" s="413">
        <v>536333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87.7</v>
      </c>
      <c r="CU6" s="560"/>
      <c r="CV6" s="560"/>
      <c r="CW6" s="560"/>
      <c r="CX6" s="560"/>
      <c r="CY6" s="560"/>
      <c r="CZ6" s="560"/>
      <c r="DA6" s="561"/>
      <c r="DB6" s="559">
        <v>87.7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14359</v>
      </c>
      <c r="BO7" s="414"/>
      <c r="BP7" s="414"/>
      <c r="BQ7" s="414"/>
      <c r="BR7" s="414"/>
      <c r="BS7" s="414"/>
      <c r="BT7" s="414"/>
      <c r="BU7" s="415"/>
      <c r="BV7" s="413">
        <v>39684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4451638</v>
      </c>
      <c r="CU7" s="414"/>
      <c r="CV7" s="414"/>
      <c r="CW7" s="414"/>
      <c r="CX7" s="414"/>
      <c r="CY7" s="414"/>
      <c r="CZ7" s="414"/>
      <c r="DA7" s="415"/>
      <c r="DB7" s="413">
        <v>4311453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463540</v>
      </c>
      <c r="BO8" s="414"/>
      <c r="BP8" s="414"/>
      <c r="BQ8" s="414"/>
      <c r="BR8" s="414"/>
      <c r="BS8" s="414"/>
      <c r="BT8" s="414"/>
      <c r="BU8" s="415"/>
      <c r="BV8" s="413">
        <v>496649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0.35</v>
      </c>
      <c r="CU8" s="523"/>
      <c r="CV8" s="523"/>
      <c r="CW8" s="523"/>
      <c r="CX8" s="523"/>
      <c r="CY8" s="523"/>
      <c r="CZ8" s="523"/>
      <c r="DA8" s="524"/>
      <c r="DB8" s="522">
        <v>0.35</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12117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-33109</v>
      </c>
      <c r="BO9" s="414"/>
      <c r="BP9" s="414"/>
      <c r="BQ9" s="414"/>
      <c r="BR9" s="414"/>
      <c r="BS9" s="414"/>
      <c r="BT9" s="414"/>
      <c r="BU9" s="415"/>
      <c r="BV9" s="413">
        <v>25848</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12.4</v>
      </c>
      <c r="CU9" s="384"/>
      <c r="CV9" s="384"/>
      <c r="CW9" s="384"/>
      <c r="CX9" s="384"/>
      <c r="CY9" s="384"/>
      <c r="CZ9" s="384"/>
      <c r="DA9" s="385"/>
      <c r="DB9" s="383">
        <v>12.9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13436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164245</v>
      </c>
      <c r="BO10" s="414"/>
      <c r="BP10" s="414"/>
      <c r="BQ10" s="414"/>
      <c r="BR10" s="414"/>
      <c r="BS10" s="414"/>
      <c r="BT10" s="414"/>
      <c r="BU10" s="415"/>
      <c r="BV10" s="413">
        <v>2094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12471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88909</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12372</v>
      </c>
      <c r="S13" s="515"/>
      <c r="T13" s="515"/>
      <c r="U13" s="515"/>
      <c r="V13" s="516"/>
      <c r="W13" s="502" t="s">
        <v>120</v>
      </c>
      <c r="X13" s="426"/>
      <c r="Y13" s="426"/>
      <c r="Z13" s="426"/>
      <c r="AA13" s="426"/>
      <c r="AB13" s="427"/>
      <c r="AC13" s="389">
        <v>448</v>
      </c>
      <c r="AD13" s="390"/>
      <c r="AE13" s="390"/>
      <c r="AF13" s="390"/>
      <c r="AG13" s="391"/>
      <c r="AH13" s="389">
        <v>639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131136</v>
      </c>
      <c r="BO13" s="414"/>
      <c r="BP13" s="414"/>
      <c r="BQ13" s="414"/>
      <c r="BR13" s="414"/>
      <c r="BS13" s="414"/>
      <c r="BT13" s="414"/>
      <c r="BU13" s="415"/>
      <c r="BV13" s="413">
        <v>-60967</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v>
      </c>
      <c r="CU13" s="384"/>
      <c r="CV13" s="384"/>
      <c r="CW13" s="384"/>
      <c r="CX13" s="384"/>
      <c r="CY13" s="384"/>
      <c r="CZ13" s="384"/>
      <c r="DA13" s="385"/>
      <c r="DB13" s="383">
        <v>10.1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12788</v>
      </c>
      <c r="S14" s="515"/>
      <c r="T14" s="515"/>
      <c r="U14" s="515"/>
      <c r="V14" s="516"/>
      <c r="W14" s="517"/>
      <c r="X14" s="429"/>
      <c r="Y14" s="429"/>
      <c r="Z14" s="429"/>
      <c r="AA14" s="429"/>
      <c r="AB14" s="430"/>
      <c r="AC14" s="507">
        <v>7.1</v>
      </c>
      <c r="AD14" s="508"/>
      <c r="AE14" s="508"/>
      <c r="AF14" s="508"/>
      <c r="AG14" s="509"/>
      <c r="AH14" s="507">
        <v>8.9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27.4</v>
      </c>
      <c r="CU14" s="486"/>
      <c r="CV14" s="486"/>
      <c r="CW14" s="486"/>
      <c r="CX14" s="486"/>
      <c r="CY14" s="486"/>
      <c r="CZ14" s="486"/>
      <c r="DA14" s="487"/>
      <c r="DB14" s="518">
        <v>34.299999999999997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12684</v>
      </c>
      <c r="S15" s="515"/>
      <c r="T15" s="515"/>
      <c r="U15" s="515"/>
      <c r="V15" s="516"/>
      <c r="W15" s="502" t="s">
        <v>127</v>
      </c>
      <c r="X15" s="426"/>
      <c r="Y15" s="426"/>
      <c r="Z15" s="426"/>
      <c r="AA15" s="426"/>
      <c r="AB15" s="427"/>
      <c r="AC15" s="389">
        <v>2466</v>
      </c>
      <c r="AD15" s="390"/>
      <c r="AE15" s="390"/>
      <c r="AF15" s="390"/>
      <c r="AG15" s="391"/>
      <c r="AH15" s="389">
        <v>2969</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1219798</v>
      </c>
      <c r="BO15" s="409"/>
      <c r="BP15" s="409"/>
      <c r="BQ15" s="409"/>
      <c r="BR15" s="409"/>
      <c r="BS15" s="409"/>
      <c r="BT15" s="409"/>
      <c r="BU15" s="410"/>
      <c r="BV15" s="408">
        <v>1176596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39.1</v>
      </c>
      <c r="AD16" s="508"/>
      <c r="AE16" s="508"/>
      <c r="AF16" s="508"/>
      <c r="AG16" s="509"/>
      <c r="AH16" s="507">
        <v>41.4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3552396</v>
      </c>
      <c r="BO16" s="414"/>
      <c r="BP16" s="414"/>
      <c r="BQ16" s="414"/>
      <c r="BR16" s="414"/>
      <c r="BS16" s="414"/>
      <c r="BT16" s="414"/>
      <c r="BU16" s="415"/>
      <c r="BV16" s="413">
        <v>3333784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3386</v>
      </c>
      <c r="AD17" s="390"/>
      <c r="AE17" s="390"/>
      <c r="AF17" s="390"/>
      <c r="AG17" s="391"/>
      <c r="AH17" s="389">
        <v>3557</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1539931</v>
      </c>
      <c r="BO17" s="414"/>
      <c r="BP17" s="414"/>
      <c r="BQ17" s="414"/>
      <c r="BR17" s="414"/>
      <c r="BS17" s="414"/>
      <c r="BT17" s="414"/>
      <c r="BU17" s="415"/>
      <c r="BV17" s="413">
        <v>1503440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171.26</v>
      </c>
      <c r="M18" s="478"/>
      <c r="N18" s="478"/>
      <c r="O18" s="478"/>
      <c r="P18" s="478"/>
      <c r="Q18" s="478"/>
      <c r="R18" s="479"/>
      <c r="S18" s="479"/>
      <c r="T18" s="479"/>
      <c r="U18" s="479"/>
      <c r="V18" s="480"/>
      <c r="W18" s="494"/>
      <c r="X18" s="495"/>
      <c r="Y18" s="495"/>
      <c r="Z18" s="495"/>
      <c r="AA18" s="495"/>
      <c r="AB18" s="503"/>
      <c r="AC18" s="377">
        <v>53.7</v>
      </c>
      <c r="AD18" s="378"/>
      <c r="AE18" s="378"/>
      <c r="AF18" s="378"/>
      <c r="AG18" s="481"/>
      <c r="AH18" s="377">
        <v>49.6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3753167</v>
      </c>
      <c r="BO18" s="414"/>
      <c r="BP18" s="414"/>
      <c r="BQ18" s="414"/>
      <c r="BR18" s="414"/>
      <c r="BS18" s="414"/>
      <c r="BT18" s="414"/>
      <c r="BU18" s="415"/>
      <c r="BV18" s="413">
        <v>3570803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71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5545387</v>
      </c>
      <c r="BO19" s="414"/>
      <c r="BP19" s="414"/>
      <c r="BQ19" s="414"/>
      <c r="BR19" s="414"/>
      <c r="BS19" s="414"/>
      <c r="BT19" s="414"/>
      <c r="BU19" s="415"/>
      <c r="BV19" s="413">
        <v>5407285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4363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6969661</v>
      </c>
      <c r="BO23" s="414"/>
      <c r="BP23" s="414"/>
      <c r="BQ23" s="414"/>
      <c r="BR23" s="414"/>
      <c r="BS23" s="414"/>
      <c r="BT23" s="414"/>
      <c r="BU23" s="415"/>
      <c r="BV23" s="413">
        <v>6688392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6500</v>
      </c>
      <c r="R24" s="390"/>
      <c r="S24" s="390"/>
      <c r="T24" s="390"/>
      <c r="U24" s="390"/>
      <c r="V24" s="391"/>
      <c r="W24" s="455"/>
      <c r="X24" s="446"/>
      <c r="Y24" s="447"/>
      <c r="Z24" s="386" t="s">
        <v>150</v>
      </c>
      <c r="AA24" s="387"/>
      <c r="AB24" s="387"/>
      <c r="AC24" s="387"/>
      <c r="AD24" s="387"/>
      <c r="AE24" s="387"/>
      <c r="AF24" s="387"/>
      <c r="AG24" s="388"/>
      <c r="AH24" s="389">
        <v>142</v>
      </c>
      <c r="AI24" s="390"/>
      <c r="AJ24" s="390"/>
      <c r="AK24" s="390"/>
      <c r="AL24" s="391"/>
      <c r="AM24" s="389">
        <v>416770</v>
      </c>
      <c r="AN24" s="390"/>
      <c r="AO24" s="390"/>
      <c r="AP24" s="390"/>
      <c r="AQ24" s="390"/>
      <c r="AR24" s="391"/>
      <c r="AS24" s="389">
        <v>2935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4015590</v>
      </c>
      <c r="BO24" s="414"/>
      <c r="BP24" s="414"/>
      <c r="BQ24" s="414"/>
      <c r="BR24" s="414"/>
      <c r="BS24" s="414"/>
      <c r="BT24" s="414"/>
      <c r="BU24" s="415"/>
      <c r="BV24" s="413">
        <v>4020856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5650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61742</v>
      </c>
      <c r="BO25" s="409"/>
      <c r="BP25" s="409"/>
      <c r="BQ25" s="409"/>
      <c r="BR25" s="409"/>
      <c r="BS25" s="409"/>
      <c r="BT25" s="409"/>
      <c r="BU25" s="410"/>
      <c r="BV25" s="408">
        <v>13778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5200</v>
      </c>
      <c r="R26" s="390"/>
      <c r="S26" s="390"/>
      <c r="T26" s="390"/>
      <c r="U26" s="390"/>
      <c r="V26" s="391"/>
      <c r="W26" s="455"/>
      <c r="X26" s="446"/>
      <c r="Y26" s="447"/>
      <c r="Z26" s="386" t="s">
        <v>156</v>
      </c>
      <c r="AA26" s="468"/>
      <c r="AB26" s="468"/>
      <c r="AC26" s="468"/>
      <c r="AD26" s="468"/>
      <c r="AE26" s="468"/>
      <c r="AF26" s="468"/>
      <c r="AG26" s="469"/>
      <c r="AH26" s="389">
        <v>6</v>
      </c>
      <c r="AI26" s="390"/>
      <c r="AJ26" s="390"/>
      <c r="AK26" s="390"/>
      <c r="AL26" s="391"/>
      <c r="AM26" s="389">
        <v>15894</v>
      </c>
      <c r="AN26" s="390"/>
      <c r="AO26" s="390"/>
      <c r="AP26" s="390"/>
      <c r="AQ26" s="390"/>
      <c r="AR26" s="391"/>
      <c r="AS26" s="389">
        <v>2649</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2470</v>
      </c>
      <c r="R27" s="390"/>
      <c r="S27" s="390"/>
      <c r="T27" s="390"/>
      <c r="U27" s="390"/>
      <c r="V27" s="391"/>
      <c r="W27" s="455"/>
      <c r="X27" s="446"/>
      <c r="Y27" s="447"/>
      <c r="Z27" s="386" t="s">
        <v>159</v>
      </c>
      <c r="AA27" s="387"/>
      <c r="AB27" s="387"/>
      <c r="AC27" s="387"/>
      <c r="AD27" s="387"/>
      <c r="AE27" s="387"/>
      <c r="AF27" s="387"/>
      <c r="AG27" s="388"/>
      <c r="AH27" s="389">
        <v>10</v>
      </c>
      <c r="AI27" s="390"/>
      <c r="AJ27" s="390"/>
      <c r="AK27" s="390"/>
      <c r="AL27" s="391"/>
      <c r="AM27" s="389">
        <v>33074</v>
      </c>
      <c r="AN27" s="390"/>
      <c r="AO27" s="390"/>
      <c r="AP27" s="390"/>
      <c r="AQ27" s="390"/>
      <c r="AR27" s="391"/>
      <c r="AS27" s="389">
        <v>3307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1930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1444939</v>
      </c>
      <c r="BO28" s="409"/>
      <c r="BP28" s="409"/>
      <c r="BQ28" s="409"/>
      <c r="BR28" s="409"/>
      <c r="BS28" s="409"/>
      <c r="BT28" s="409"/>
      <c r="BU28" s="410"/>
      <c r="BV28" s="408">
        <v>1280694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12</v>
      </c>
      <c r="M29" s="390"/>
      <c r="N29" s="390"/>
      <c r="O29" s="390"/>
      <c r="P29" s="391"/>
      <c r="Q29" s="389">
        <v>1750</v>
      </c>
      <c r="R29" s="390"/>
      <c r="S29" s="390"/>
      <c r="T29" s="390"/>
      <c r="U29" s="390"/>
      <c r="V29" s="391"/>
      <c r="W29" s="456"/>
      <c r="X29" s="457"/>
      <c r="Y29" s="458"/>
      <c r="Z29" s="386" t="s">
        <v>166</v>
      </c>
      <c r="AA29" s="387"/>
      <c r="AB29" s="387"/>
      <c r="AC29" s="387"/>
      <c r="AD29" s="387"/>
      <c r="AE29" s="387"/>
      <c r="AF29" s="387"/>
      <c r="AG29" s="388"/>
      <c r="AH29" s="389">
        <v>152</v>
      </c>
      <c r="AI29" s="390"/>
      <c r="AJ29" s="390"/>
      <c r="AK29" s="390"/>
      <c r="AL29" s="391"/>
      <c r="AM29" s="389">
        <v>449844</v>
      </c>
      <c r="AN29" s="390"/>
      <c r="AO29" s="390"/>
      <c r="AP29" s="390"/>
      <c r="AQ29" s="390"/>
      <c r="AR29" s="391"/>
      <c r="AS29" s="389">
        <v>2960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800650</v>
      </c>
      <c r="BO29" s="414"/>
      <c r="BP29" s="414"/>
      <c r="BQ29" s="414"/>
      <c r="BR29" s="414"/>
      <c r="BS29" s="414"/>
      <c r="BT29" s="414"/>
      <c r="BU29" s="415"/>
      <c r="BV29" s="413">
        <v>749744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91.7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247937</v>
      </c>
      <c r="BO30" s="417"/>
      <c r="BP30" s="417"/>
      <c r="BQ30" s="417"/>
      <c r="BR30" s="417"/>
      <c r="BS30" s="417"/>
      <c r="BT30" s="417"/>
      <c r="BU30" s="418"/>
      <c r="BV30" s="416">
        <v>249150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浄化槽設置管理等特別会計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秩父広域市町村圏組合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小鹿野町振興公社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埼玉県後期高齢者医療連合会</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7</v>
      </c>
      <c r="AN36" s="373"/>
      <c r="AO36" s="372" t="str">
        <f>IF('各会計、関係団体の財政状況及び健全化判断比率'!B33="","",'各会計、関係団体の財政状況及び健全化判断比率'!B33)</f>
        <v>国民宿舎事業会計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埼玉県後期高齢者医療連合会</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埼玉県市町村総合事務組合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埼玉県市町村総合事務組合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彩の国さいたま人づくり広域連合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60" zoomScaleNormal="60" zoomScaleSheetLayoutView="100" workbookViewId="0">
      <selection activeCell="H32" sqref="H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526</v>
      </c>
      <c r="D34" s="1181"/>
      <c r="E34" s="1182"/>
      <c r="F34" s="32">
        <v>10.28</v>
      </c>
      <c r="G34" s="33">
        <v>11.43</v>
      </c>
      <c r="H34" s="33">
        <v>10.75</v>
      </c>
      <c r="I34" s="33">
        <v>11.51</v>
      </c>
      <c r="J34" s="34">
        <v>10.41</v>
      </c>
      <c r="K34" s="22"/>
      <c r="L34" s="22"/>
      <c r="M34" s="22"/>
      <c r="N34" s="22"/>
      <c r="O34" s="22"/>
      <c r="P34" s="22"/>
    </row>
    <row r="35" spans="1:16" ht="39" customHeight="1" x14ac:dyDescent="0.15">
      <c r="A35" s="22"/>
      <c r="B35" s="35"/>
      <c r="C35" s="1175" t="s">
        <v>527</v>
      </c>
      <c r="D35" s="1176"/>
      <c r="E35" s="1177"/>
      <c r="F35" s="36">
        <v>4.13</v>
      </c>
      <c r="G35" s="37">
        <v>6.22</v>
      </c>
      <c r="H35" s="37">
        <v>6.34</v>
      </c>
      <c r="I35" s="37">
        <v>5.38</v>
      </c>
      <c r="J35" s="38">
        <v>5.05</v>
      </c>
      <c r="K35" s="22"/>
      <c r="L35" s="22"/>
      <c r="M35" s="22"/>
      <c r="N35" s="22"/>
      <c r="O35" s="22"/>
      <c r="P35" s="22"/>
    </row>
    <row r="36" spans="1:16" ht="39" customHeight="1" x14ac:dyDescent="0.15">
      <c r="A36" s="22"/>
      <c r="B36" s="35"/>
      <c r="C36" s="1175" t="s">
        <v>528</v>
      </c>
      <c r="D36" s="1176"/>
      <c r="E36" s="1177"/>
      <c r="F36" s="36">
        <v>0.84</v>
      </c>
      <c r="G36" s="37">
        <v>1.52</v>
      </c>
      <c r="H36" s="37">
        <v>1.79</v>
      </c>
      <c r="I36" s="37">
        <v>1.88</v>
      </c>
      <c r="J36" s="38">
        <v>2.36</v>
      </c>
      <c r="K36" s="22"/>
      <c r="L36" s="22"/>
      <c r="M36" s="22"/>
      <c r="N36" s="22"/>
      <c r="O36" s="22"/>
      <c r="P36" s="22"/>
    </row>
    <row r="37" spans="1:16" ht="39" customHeight="1" x14ac:dyDescent="0.15">
      <c r="A37" s="22"/>
      <c r="B37" s="35"/>
      <c r="C37" s="1175" t="s">
        <v>529</v>
      </c>
      <c r="D37" s="1176"/>
      <c r="E37" s="1177"/>
      <c r="F37" s="36">
        <v>6.79</v>
      </c>
      <c r="G37" s="37">
        <v>5.95</v>
      </c>
      <c r="H37" s="37">
        <v>5.04</v>
      </c>
      <c r="I37" s="37">
        <v>1.17</v>
      </c>
      <c r="J37" s="38">
        <v>2.0499999999999998</v>
      </c>
      <c r="K37" s="22"/>
      <c r="L37" s="22"/>
      <c r="M37" s="22"/>
      <c r="N37" s="22"/>
      <c r="O37" s="22"/>
      <c r="P37" s="22"/>
    </row>
    <row r="38" spans="1:16" ht="39" customHeight="1" x14ac:dyDescent="0.15">
      <c r="A38" s="22"/>
      <c r="B38" s="35"/>
      <c r="C38" s="1175" t="s">
        <v>530</v>
      </c>
      <c r="D38" s="1176"/>
      <c r="E38" s="1177"/>
      <c r="F38" s="36">
        <v>2.4500000000000002</v>
      </c>
      <c r="G38" s="37">
        <v>1.57</v>
      </c>
      <c r="H38" s="37">
        <v>1.67</v>
      </c>
      <c r="I38" s="37">
        <v>0.68</v>
      </c>
      <c r="J38" s="38">
        <v>0.76</v>
      </c>
      <c r="K38" s="22"/>
      <c r="L38" s="22"/>
      <c r="M38" s="22"/>
      <c r="N38" s="22"/>
      <c r="O38" s="22"/>
      <c r="P38" s="22"/>
    </row>
    <row r="39" spans="1:16" ht="39" customHeight="1" x14ac:dyDescent="0.15">
      <c r="A39" s="22"/>
      <c r="B39" s="35"/>
      <c r="C39" s="1175" t="s">
        <v>531</v>
      </c>
      <c r="D39" s="1176"/>
      <c r="E39" s="1177"/>
      <c r="F39" s="36">
        <v>0.17</v>
      </c>
      <c r="G39" s="37">
        <v>0.42</v>
      </c>
      <c r="H39" s="37">
        <v>0.59</v>
      </c>
      <c r="I39" s="37">
        <v>0.64</v>
      </c>
      <c r="J39" s="38">
        <v>0.46</v>
      </c>
      <c r="K39" s="22"/>
      <c r="L39" s="22"/>
      <c r="M39" s="22"/>
      <c r="N39" s="22"/>
      <c r="O39" s="22"/>
      <c r="P39" s="22"/>
    </row>
    <row r="40" spans="1:16" ht="39" customHeight="1" x14ac:dyDescent="0.15">
      <c r="A40" s="22"/>
      <c r="B40" s="35"/>
      <c r="C40" s="1175" t="s">
        <v>532</v>
      </c>
      <c r="D40" s="1176"/>
      <c r="E40" s="1177"/>
      <c r="F40" s="36">
        <v>0.08</v>
      </c>
      <c r="G40" s="37">
        <v>0.12</v>
      </c>
      <c r="H40" s="37">
        <v>0.23</v>
      </c>
      <c r="I40" s="37">
        <v>0.17</v>
      </c>
      <c r="J40" s="38">
        <v>0.2</v>
      </c>
      <c r="K40" s="22"/>
      <c r="L40" s="22"/>
      <c r="M40" s="22"/>
      <c r="N40" s="22"/>
      <c r="O40" s="22"/>
      <c r="P40" s="22"/>
    </row>
    <row r="41" spans="1:16" ht="39" customHeight="1" x14ac:dyDescent="0.15">
      <c r="A41" s="22"/>
      <c r="B41" s="35"/>
      <c r="C41" s="1175" t="s">
        <v>533</v>
      </c>
      <c r="D41" s="1176"/>
      <c r="E41" s="1177"/>
      <c r="F41" s="36">
        <v>0.06</v>
      </c>
      <c r="G41" s="37">
        <v>0.06</v>
      </c>
      <c r="H41" s="37">
        <v>0.06</v>
      </c>
      <c r="I41" s="37">
        <v>0.06</v>
      </c>
      <c r="J41" s="38">
        <v>0.06</v>
      </c>
      <c r="K41" s="22"/>
      <c r="L41" s="22"/>
      <c r="M41" s="22"/>
      <c r="N41" s="22"/>
      <c r="O41" s="22"/>
      <c r="P41" s="22"/>
    </row>
    <row r="42" spans="1:16" ht="39" customHeight="1" x14ac:dyDescent="0.15">
      <c r="A42" s="22"/>
      <c r="B42" s="39"/>
      <c r="C42" s="1175" t="s">
        <v>534</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535</v>
      </c>
      <c r="D43" s="1179"/>
      <c r="E43" s="1180"/>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60" zoomScaleNormal="60" zoomScaleSheetLayoutView="55" workbookViewId="0">
      <selection activeCell="B52" sqref="B52:C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800</v>
      </c>
      <c r="L45" s="60">
        <v>802</v>
      </c>
      <c r="M45" s="60">
        <v>786</v>
      </c>
      <c r="N45" s="60">
        <v>712</v>
      </c>
      <c r="O45" s="61">
        <v>700</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15</v>
      </c>
      <c r="F48" s="1185"/>
      <c r="G48" s="1185"/>
      <c r="H48" s="1185"/>
      <c r="I48" s="1185"/>
      <c r="J48" s="1186"/>
      <c r="K48" s="63">
        <v>112</v>
      </c>
      <c r="L48" s="64">
        <v>75</v>
      </c>
      <c r="M48" s="64">
        <v>89</v>
      </c>
      <c r="N48" s="64">
        <v>87</v>
      </c>
      <c r="O48" s="65">
        <v>92</v>
      </c>
      <c r="P48" s="48"/>
      <c r="Q48" s="48"/>
      <c r="R48" s="48"/>
      <c r="S48" s="48"/>
      <c r="T48" s="48"/>
      <c r="U48" s="48"/>
    </row>
    <row r="49" spans="1:21" ht="30.75" customHeight="1" x14ac:dyDescent="0.15">
      <c r="A49" s="48"/>
      <c r="B49" s="1193"/>
      <c r="C49" s="1194"/>
      <c r="D49" s="62"/>
      <c r="E49" s="1185" t="s">
        <v>16</v>
      </c>
      <c r="F49" s="1185"/>
      <c r="G49" s="1185"/>
      <c r="H49" s="1185"/>
      <c r="I49" s="1185"/>
      <c r="J49" s="1186"/>
      <c r="K49" s="63">
        <v>36</v>
      </c>
      <c r="L49" s="64">
        <v>7</v>
      </c>
      <c r="M49" s="64">
        <v>7</v>
      </c>
      <c r="N49" s="64">
        <v>11</v>
      </c>
      <c r="O49" s="65">
        <v>21</v>
      </c>
      <c r="P49" s="48"/>
      <c r="Q49" s="48"/>
      <c r="R49" s="48"/>
      <c r="S49" s="48"/>
      <c r="T49" s="48"/>
      <c r="U49" s="48"/>
    </row>
    <row r="50" spans="1:21" ht="30.75" customHeight="1" x14ac:dyDescent="0.15">
      <c r="A50" s="48"/>
      <c r="B50" s="1193"/>
      <c r="C50" s="1194"/>
      <c r="D50" s="62"/>
      <c r="E50" s="1185" t="s">
        <v>17</v>
      </c>
      <c r="F50" s="1185"/>
      <c r="G50" s="1185"/>
      <c r="H50" s="1185"/>
      <c r="I50" s="1185"/>
      <c r="J50" s="1186"/>
      <c r="K50" s="63">
        <v>12</v>
      </c>
      <c r="L50" s="64">
        <v>12</v>
      </c>
      <c r="M50" s="64">
        <v>12</v>
      </c>
      <c r="N50" s="64">
        <v>13</v>
      </c>
      <c r="O50" s="65">
        <v>14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451</v>
      </c>
      <c r="L52" s="64">
        <v>465</v>
      </c>
      <c r="M52" s="64">
        <v>473</v>
      </c>
      <c r="N52" s="64">
        <v>493</v>
      </c>
      <c r="O52" s="65">
        <v>514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509</v>
      </c>
      <c r="L53" s="69">
        <v>431</v>
      </c>
      <c r="M53" s="69">
        <v>421</v>
      </c>
      <c r="N53" s="69">
        <v>330</v>
      </c>
      <c r="O53" s="70">
        <v>313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7" zoomScale="60" zoomScaleNormal="60" zoomScaleSheetLayoutView="100" workbookViewId="0">
      <selection activeCell="S41" sqref="S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1" t="s">
        <v>24</v>
      </c>
      <c r="C41" s="1212"/>
      <c r="D41" s="81"/>
      <c r="E41" s="1213" t="s">
        <v>25</v>
      </c>
      <c r="F41" s="1213"/>
      <c r="G41" s="1213"/>
      <c r="H41" s="1214"/>
      <c r="I41" s="82">
        <v>6664</v>
      </c>
      <c r="J41" s="83">
        <v>6495</v>
      </c>
      <c r="K41" s="83">
        <v>6315</v>
      </c>
      <c r="L41" s="83">
        <v>6688</v>
      </c>
      <c r="M41" s="84">
        <v>6970</v>
      </c>
    </row>
    <row r="42" spans="2:13" ht="27.75" customHeight="1" x14ac:dyDescent="0.15">
      <c r="B42" s="1201"/>
      <c r="C42" s="1202"/>
      <c r="D42" s="85"/>
      <c r="E42" s="1205" t="s">
        <v>26</v>
      </c>
      <c r="F42" s="1205"/>
      <c r="G42" s="1205"/>
      <c r="H42" s="1206"/>
      <c r="I42" s="86">
        <v>47</v>
      </c>
      <c r="J42" s="87">
        <v>35</v>
      </c>
      <c r="K42" s="87">
        <v>23</v>
      </c>
      <c r="L42" s="87">
        <v>14</v>
      </c>
      <c r="M42" s="88">
        <v>61</v>
      </c>
    </row>
    <row r="43" spans="2:13" ht="27.75" customHeight="1" x14ac:dyDescent="0.15">
      <c r="B43" s="1201"/>
      <c r="C43" s="1202"/>
      <c r="D43" s="85"/>
      <c r="E43" s="1205" t="s">
        <v>27</v>
      </c>
      <c r="F43" s="1205"/>
      <c r="G43" s="1205"/>
      <c r="H43" s="1206"/>
      <c r="I43" s="86">
        <v>1217</v>
      </c>
      <c r="J43" s="87">
        <v>1199</v>
      </c>
      <c r="K43" s="87">
        <v>1174</v>
      </c>
      <c r="L43" s="87">
        <v>1103</v>
      </c>
      <c r="M43" s="88">
        <v>1065</v>
      </c>
    </row>
    <row r="44" spans="2:13" ht="27.75" customHeight="1" x14ac:dyDescent="0.15">
      <c r="B44" s="1201"/>
      <c r="C44" s="1202"/>
      <c r="D44" s="85"/>
      <c r="E44" s="1205" t="s">
        <v>28</v>
      </c>
      <c r="F44" s="1205"/>
      <c r="G44" s="1205"/>
      <c r="H44" s="1206"/>
      <c r="I44" s="86">
        <v>79</v>
      </c>
      <c r="J44" s="87">
        <v>87</v>
      </c>
      <c r="K44" s="87">
        <v>137</v>
      </c>
      <c r="L44" s="87">
        <v>293</v>
      </c>
      <c r="M44" s="88">
        <v>337</v>
      </c>
    </row>
    <row r="45" spans="2:13" ht="27.75" customHeight="1" x14ac:dyDescent="0.15">
      <c r="B45" s="1201"/>
      <c r="C45" s="1202"/>
      <c r="D45" s="85"/>
      <c r="E45" s="1205" t="s">
        <v>29</v>
      </c>
      <c r="F45" s="1205"/>
      <c r="G45" s="1205"/>
      <c r="H45" s="1206"/>
      <c r="I45" s="86">
        <v>1738</v>
      </c>
      <c r="J45" s="87">
        <v>1632</v>
      </c>
      <c r="K45" s="87">
        <v>1605</v>
      </c>
      <c r="L45" s="87">
        <v>1508</v>
      </c>
      <c r="M45" s="88">
        <v>1468</v>
      </c>
    </row>
    <row r="46" spans="2:13" ht="27.75" customHeight="1" x14ac:dyDescent="0.15">
      <c r="B46" s="1201"/>
      <c r="C46" s="1202"/>
      <c r="D46" s="85"/>
      <c r="E46" s="1205" t="s">
        <v>30</v>
      </c>
      <c r="F46" s="1205"/>
      <c r="G46" s="1205"/>
      <c r="H46" s="1206"/>
      <c r="I46" s="86" t="s">
        <v>480</v>
      </c>
      <c r="J46" s="87" t="s">
        <v>480</v>
      </c>
      <c r="K46" s="87" t="s">
        <v>480</v>
      </c>
      <c r="L46" s="87" t="s">
        <v>480</v>
      </c>
      <c r="M46" s="88" t="s">
        <v>480</v>
      </c>
    </row>
    <row r="47" spans="2:13" ht="27.75" customHeight="1" x14ac:dyDescent="0.15">
      <c r="B47" s="1201"/>
      <c r="C47" s="1202"/>
      <c r="D47" s="85"/>
      <c r="E47" s="1205" t="s">
        <v>31</v>
      </c>
      <c r="F47" s="1205"/>
      <c r="G47" s="1205"/>
      <c r="H47" s="1206"/>
      <c r="I47" s="86" t="s">
        <v>480</v>
      </c>
      <c r="J47" s="87" t="s">
        <v>480</v>
      </c>
      <c r="K47" s="87" t="s">
        <v>480</v>
      </c>
      <c r="L47" s="87" t="s">
        <v>480</v>
      </c>
      <c r="M47" s="88" t="s">
        <v>480</v>
      </c>
    </row>
    <row r="48" spans="2:13" ht="27.75" customHeight="1" x14ac:dyDescent="0.15">
      <c r="B48" s="1203"/>
      <c r="C48" s="1204"/>
      <c r="D48" s="85"/>
      <c r="E48" s="1205" t="s">
        <v>32</v>
      </c>
      <c r="F48" s="1205"/>
      <c r="G48" s="1205"/>
      <c r="H48" s="1206"/>
      <c r="I48" s="86" t="s">
        <v>480</v>
      </c>
      <c r="J48" s="87" t="s">
        <v>480</v>
      </c>
      <c r="K48" s="87" t="s">
        <v>480</v>
      </c>
      <c r="L48" s="87" t="s">
        <v>480</v>
      </c>
      <c r="M48" s="88" t="s">
        <v>480</v>
      </c>
    </row>
    <row r="49" spans="2:13" ht="27.75" customHeight="1" x14ac:dyDescent="0.15">
      <c r="B49" s="1199" t="s">
        <v>33</v>
      </c>
      <c r="C49" s="1200"/>
      <c r="D49" s="89"/>
      <c r="E49" s="1205" t="s">
        <v>34</v>
      </c>
      <c r="F49" s="1205"/>
      <c r="G49" s="1205"/>
      <c r="H49" s="1206"/>
      <c r="I49" s="86">
        <v>2236</v>
      </c>
      <c r="J49" s="87">
        <v>2424</v>
      </c>
      <c r="K49" s="87">
        <v>2457</v>
      </c>
      <c r="L49" s="87">
        <v>2343</v>
      </c>
      <c r="M49" s="88">
        <v>2578</v>
      </c>
    </row>
    <row r="50" spans="2:13" ht="27.75" customHeight="1" x14ac:dyDescent="0.15">
      <c r="B50" s="1201"/>
      <c r="C50" s="1202"/>
      <c r="D50" s="85"/>
      <c r="E50" s="1205" t="s">
        <v>35</v>
      </c>
      <c r="F50" s="1205"/>
      <c r="G50" s="1205"/>
      <c r="H50" s="1206"/>
      <c r="I50" s="86">
        <v>90</v>
      </c>
      <c r="J50" s="87">
        <v>72</v>
      </c>
      <c r="K50" s="87">
        <v>55</v>
      </c>
      <c r="L50" s="87">
        <v>42</v>
      </c>
      <c r="M50" s="88">
        <v>29</v>
      </c>
    </row>
    <row r="51" spans="2:13" ht="27.75" customHeight="1" x14ac:dyDescent="0.15">
      <c r="B51" s="1203"/>
      <c r="C51" s="1204"/>
      <c r="D51" s="85"/>
      <c r="E51" s="1205" t="s">
        <v>36</v>
      </c>
      <c r="F51" s="1205"/>
      <c r="G51" s="1205"/>
      <c r="H51" s="1206"/>
      <c r="I51" s="86">
        <v>5276</v>
      </c>
      <c r="J51" s="87">
        <v>5344</v>
      </c>
      <c r="K51" s="87">
        <v>5449</v>
      </c>
      <c r="L51" s="87">
        <v>5905</v>
      </c>
      <c r="M51" s="88">
        <v>6211</v>
      </c>
    </row>
    <row r="52" spans="2:13" ht="27.75" customHeight="1" thickBot="1" x14ac:dyDescent="0.2">
      <c r="B52" s="1207" t="s">
        <v>37</v>
      </c>
      <c r="C52" s="1208"/>
      <c r="D52" s="90"/>
      <c r="E52" s="1209" t="s">
        <v>38</v>
      </c>
      <c r="F52" s="1209"/>
      <c r="G52" s="1209"/>
      <c r="H52" s="1210"/>
      <c r="I52" s="91">
        <v>2143</v>
      </c>
      <c r="J52" s="92">
        <v>1607</v>
      </c>
      <c r="K52" s="92">
        <v>1293</v>
      </c>
      <c r="L52" s="92">
        <v>1315</v>
      </c>
      <c r="M52" s="93">
        <v>1084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7" zoomScale="80" zoomScaleNormal="80" zoomScaleSheetLayoutView="55" workbookViewId="0">
      <selection activeCell="G43" sqref="G43:O47"/>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547</v>
      </c>
    </row>
    <row r="50" spans="1:17" x14ac:dyDescent="0.15">
      <c r="B50" s="248"/>
      <c r="C50" s="244"/>
      <c r="D50" s="244"/>
      <c r="E50" s="244"/>
      <c r="F50" s="244"/>
      <c r="G50" s="1224"/>
      <c r="H50" s="1225"/>
      <c r="I50" s="1225"/>
      <c r="J50" s="1226"/>
      <c r="K50" s="354" t="s">
        <v>519</v>
      </c>
      <c r="L50" s="354" t="s">
        <v>520</v>
      </c>
      <c r="M50" s="354" t="s">
        <v>521</v>
      </c>
      <c r="N50" s="354" t="s">
        <v>522</v>
      </c>
      <c r="O50" s="354" t="s">
        <v>523</v>
      </c>
    </row>
    <row r="51" spans="1:17" x14ac:dyDescent="0.15">
      <c r="B51" s="248"/>
      <c r="C51" s="244"/>
      <c r="D51" s="244"/>
      <c r="E51" s="244"/>
      <c r="F51" s="244"/>
      <c r="G51" s="1227" t="s">
        <v>548</v>
      </c>
      <c r="H51" s="1228"/>
      <c r="I51" s="1233" t="s">
        <v>549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550</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551</v>
      </c>
      <c r="H55" s="1241"/>
      <c r="I55" s="1237" t="s">
        <v>549</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550</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552</v>
      </c>
      <c r="C63" s="244"/>
      <c r="D63" s="244"/>
      <c r="E63" s="244"/>
      <c r="F63" s="244"/>
      <c r="G63" s="244"/>
      <c r="H63" s="244"/>
      <c r="I63" s="244"/>
      <c r="J63" s="244"/>
      <c r="K63" s="244"/>
      <c r="L63" s="244"/>
      <c r="M63" s="244"/>
      <c r="N63" s="244"/>
      <c r="O63" s="244"/>
    </row>
    <row r="64" spans="1:17" x14ac:dyDescent="0.15">
      <c r="B64" s="248"/>
      <c r="C64" s="244"/>
      <c r="D64" s="244"/>
      <c r="E64" s="244"/>
      <c r="F64" s="244"/>
      <c r="G64" s="351" t="s">
        <v>546</v>
      </c>
      <c r="I64" s="352"/>
      <c r="J64" s="352"/>
      <c r="K64" s="352"/>
      <c r="L64" s="244"/>
      <c r="M64" s="244"/>
      <c r="N64" s="244"/>
      <c r="O64" s="244"/>
    </row>
    <row r="65" spans="2:30" x14ac:dyDescent="0.15">
      <c r="B65" s="248"/>
      <c r="C65" s="244"/>
      <c r="D65" s="244"/>
      <c r="E65" s="244"/>
      <c r="F65" s="244"/>
      <c r="G65" s="1247" t="s">
        <v>555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553</v>
      </c>
      <c r="I71" s="368"/>
      <c r="J71" s="364"/>
      <c r="K71" s="364"/>
      <c r="L71" s="365"/>
      <c r="M71" s="364"/>
      <c r="N71" s="365"/>
      <c r="O71" s="366"/>
    </row>
    <row r="72" spans="2:30" x14ac:dyDescent="0.15">
      <c r="B72" s="248"/>
      <c r="C72" s="244"/>
      <c r="D72" s="244"/>
      <c r="E72" s="244"/>
      <c r="F72" s="244"/>
      <c r="G72" s="1224"/>
      <c r="H72" s="1225"/>
      <c r="I72" s="1225"/>
      <c r="J72" s="1226"/>
      <c r="K72" s="354" t="s">
        <v>519</v>
      </c>
      <c r="L72" s="354" t="s">
        <v>520</v>
      </c>
      <c r="M72" s="354" t="s">
        <v>521</v>
      </c>
      <c r="N72" s="354" t="s">
        <v>522</v>
      </c>
      <c r="O72" s="354" t="s">
        <v>523</v>
      </c>
    </row>
    <row r="73" spans="2:30" x14ac:dyDescent="0.15">
      <c r="B73" s="248"/>
      <c r="C73" s="244"/>
      <c r="D73" s="244"/>
      <c r="E73" s="244"/>
      <c r="F73" s="244"/>
      <c r="G73" s="1227" t="s">
        <v>548</v>
      </c>
      <c r="H73" s="1228"/>
      <c r="I73" s="1233" t="s">
        <v>549</v>
      </c>
      <c r="J73" s="1233"/>
      <c r="K73" s="1248">
        <v>53.9</v>
      </c>
      <c r="L73" s="1248">
        <v>41</v>
      </c>
      <c r="M73" s="1236">
        <v>32.9</v>
      </c>
      <c r="N73" s="1236">
        <v>34.299999999999997</v>
      </c>
      <c r="O73" s="1236">
        <v>27.4</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554</v>
      </c>
      <c r="J75" s="1237"/>
      <c r="K75" s="1249">
        <v>13.5</v>
      </c>
      <c r="L75" s="1249">
        <v>12.4</v>
      </c>
      <c r="M75" s="1249">
        <v>11.5</v>
      </c>
      <c r="N75" s="1249">
        <v>10.1</v>
      </c>
      <c r="O75" s="1249">
        <v>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551</v>
      </c>
      <c r="H77" s="1241"/>
      <c r="I77" s="1237" t="s">
        <v>549</v>
      </c>
      <c r="J77" s="1237"/>
      <c r="K77" s="1248">
        <v>28.6</v>
      </c>
      <c r="L77" s="1248">
        <v>34.299999999999997</v>
      </c>
      <c r="M77" s="1236">
        <v>24.3</v>
      </c>
      <c r="N77" s="1236">
        <v>0</v>
      </c>
      <c r="O77" s="1236">
        <v>20.2</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554</v>
      </c>
      <c r="J79" s="1246"/>
      <c r="K79" s="1251">
        <v>10.9</v>
      </c>
      <c r="L79" s="1251">
        <v>10.4</v>
      </c>
      <c r="M79" s="1251">
        <v>9.8000000000000007</v>
      </c>
      <c r="N79" s="1251">
        <v>8.5</v>
      </c>
      <c r="O79" s="1251">
        <v>9.3000000000000007</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72113</v>
      </c>
      <c r="E3" s="116"/>
      <c r="F3" s="117">
        <v>72729</v>
      </c>
      <c r="G3" s="118"/>
      <c r="H3" s="119"/>
    </row>
    <row r="4" spans="1:8" x14ac:dyDescent="0.15">
      <c r="A4" s="120"/>
      <c r="B4" s="121"/>
      <c r="C4" s="122"/>
      <c r="D4" s="123">
        <v>22436</v>
      </c>
      <c r="E4" s="124"/>
      <c r="F4" s="125">
        <v>36291</v>
      </c>
      <c r="G4" s="126"/>
      <c r="H4" s="127"/>
    </row>
    <row r="5" spans="1:8" x14ac:dyDescent="0.15">
      <c r="A5" s="108" t="s">
        <v>513</v>
      </c>
      <c r="B5" s="113"/>
      <c r="C5" s="114"/>
      <c r="D5" s="115">
        <v>32231</v>
      </c>
      <c r="E5" s="116"/>
      <c r="F5" s="117">
        <v>70317</v>
      </c>
      <c r="G5" s="118"/>
      <c r="H5" s="119"/>
    </row>
    <row r="6" spans="1:8" x14ac:dyDescent="0.15">
      <c r="A6" s="120"/>
      <c r="B6" s="121"/>
      <c r="C6" s="122"/>
      <c r="D6" s="123">
        <v>14990</v>
      </c>
      <c r="E6" s="124"/>
      <c r="F6" s="125">
        <v>35725</v>
      </c>
      <c r="G6" s="126"/>
      <c r="H6" s="127"/>
    </row>
    <row r="7" spans="1:8" x14ac:dyDescent="0.15">
      <c r="A7" s="108" t="s">
        <v>514</v>
      </c>
      <c r="B7" s="113"/>
      <c r="C7" s="114"/>
      <c r="D7" s="115">
        <v>47209</v>
      </c>
      <c r="E7" s="116"/>
      <c r="F7" s="117">
        <v>105751</v>
      </c>
      <c r="G7" s="118"/>
      <c r="H7" s="119"/>
    </row>
    <row r="8" spans="1:8" x14ac:dyDescent="0.15">
      <c r="A8" s="120"/>
      <c r="B8" s="121"/>
      <c r="C8" s="122"/>
      <c r="D8" s="123">
        <v>24130</v>
      </c>
      <c r="E8" s="124"/>
      <c r="F8" s="125">
        <v>49969</v>
      </c>
      <c r="G8" s="126"/>
      <c r="H8" s="127"/>
    </row>
    <row r="9" spans="1:8" x14ac:dyDescent="0.15">
      <c r="A9" s="108" t="s">
        <v>515</v>
      </c>
      <c r="B9" s="113"/>
      <c r="C9" s="114"/>
      <c r="D9" s="115">
        <v>104166</v>
      </c>
      <c r="E9" s="116"/>
      <c r="F9" s="117">
        <v>158564</v>
      </c>
      <c r="G9" s="118"/>
      <c r="H9" s="119"/>
    </row>
    <row r="10" spans="1:8" x14ac:dyDescent="0.15">
      <c r="A10" s="120"/>
      <c r="B10" s="121"/>
      <c r="C10" s="122"/>
      <c r="D10" s="123">
        <v>28030</v>
      </c>
      <c r="E10" s="124"/>
      <c r="F10" s="125">
        <v>48412</v>
      </c>
      <c r="G10" s="126"/>
      <c r="H10" s="127"/>
    </row>
    <row r="11" spans="1:8" x14ac:dyDescent="0.15">
      <c r="A11" s="108" t="s">
        <v>516</v>
      </c>
      <c r="B11" s="113"/>
      <c r="C11" s="114"/>
      <c r="D11" s="115">
        <v>77603</v>
      </c>
      <c r="E11" s="116"/>
      <c r="F11" s="117">
        <v>106092</v>
      </c>
      <c r="G11" s="118"/>
      <c r="H11" s="119"/>
    </row>
    <row r="12" spans="1:8" x14ac:dyDescent="0.15">
      <c r="A12" s="120"/>
      <c r="B12" s="121"/>
      <c r="C12" s="128"/>
      <c r="D12" s="123">
        <v>15455</v>
      </c>
      <c r="E12" s="124"/>
      <c r="F12" s="125">
        <v>44299</v>
      </c>
      <c r="G12" s="126"/>
      <c r="H12" s="127"/>
    </row>
    <row r="13" spans="1:8" x14ac:dyDescent="0.15">
      <c r="A13" s="108"/>
      <c r="B13" s="113"/>
      <c r="C13" s="129"/>
      <c r="D13" s="130">
        <v>66664</v>
      </c>
      <c r="E13" s="131"/>
      <c r="F13" s="132">
        <v>102691</v>
      </c>
      <c r="G13" s="133"/>
      <c r="H13" s="119"/>
    </row>
    <row r="14" spans="1:8" x14ac:dyDescent="0.15">
      <c r="A14" s="120"/>
      <c r="B14" s="121"/>
      <c r="C14" s="122"/>
      <c r="D14" s="123">
        <v>21008</v>
      </c>
      <c r="E14" s="124"/>
      <c r="F14" s="125">
        <v>42939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10.28</v>
      </c>
      <c r="C19" s="134">
        <f>ROUND(VALUE(SUBSTITUTE(実質収支比率等に係る経年分析!G$48,"▲","-")),2)</f>
        <v>11.44</v>
      </c>
      <c r="D19" s="134">
        <f>ROUND(VALUE(SUBSTITUTE(実質収支比率等に係る経年分析!H$48,"▲","-")),2)</f>
        <v>10.75</v>
      </c>
      <c r="E19" s="134">
        <f>ROUND(VALUE(SUBSTITUTE(実質収支比率等に係る経年分析!I$48,"▲","-")),2)</f>
        <v>11.52</v>
      </c>
      <c r="F19" s="134">
        <f>ROUND(VALUE(SUBSTITUTE(実質収支比率等に係る経年分析!J$48,"▲","-")),2)</f>
        <v>10.41</v>
      </c>
    </row>
    <row r="20" spans="1:11" x14ac:dyDescent="0.15">
      <c r="A20" s="134" t="s">
        <v>43</v>
      </c>
      <c r="B20" s="134">
        <f>ROUND(VALUE(SUBSTITUTE(実質収支比率等に係る経年分析!F$47,"▲","-")),2)</f>
        <v>29.45</v>
      </c>
      <c r="C20" s="134">
        <f>ROUND(VALUE(SUBSTITUTE(実質収支比率等に係る経年分析!G$47,"▲","-")),2)</f>
        <v>30.95</v>
      </c>
      <c r="D20" s="134">
        <f>ROUND(VALUE(SUBSTITUTE(実質収支比率等に係る経年分析!H$47,"▲","-")),2)</f>
        <v>31.24</v>
      </c>
      <c r="E20" s="134">
        <f>ROUND(VALUE(SUBSTITUTE(実質収支比率等に係る経年分析!I$47,"▲","-")),2)</f>
        <v>29.7</v>
      </c>
      <c r="F20" s="134">
        <f>ROUND(VALUE(SUBSTITUTE(実質収支比率等に係る経年分析!J$47,"▲","-")),2)</f>
        <v>32.46</v>
      </c>
    </row>
    <row r="21" spans="1:11" x14ac:dyDescent="0.15">
      <c r="A21" s="134" t="s">
        <v>44</v>
      </c>
      <c r="B21" s="134">
        <f>IF(ISNUMBER(VALUE(SUBSTITUTE(実質収支比率等に係る経年分析!F$49,"▲","-"))),ROUND(VALUE(SUBSTITUTE(実質収支比率等に係る経年分析!F$49,"▲","-")),2),NA())</f>
        <v>3.97</v>
      </c>
      <c r="C21" s="134">
        <f>IF(ISNUMBER(VALUE(SUBSTITUTE(実質収支比率等に係る経年分析!G$49,"▲","-"))),ROUND(VALUE(SUBSTITUTE(実質収支比率等に係る経年分析!G$49,"▲","-")),2),NA())</f>
        <v>2.25</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-1.41</v>
      </c>
      <c r="F21" s="134">
        <f>IF(ISNUMBER(VALUE(SUBSTITUTE(実質収支比率等に係る経年分析!J$49,"▲","-"))),ROUND(VALUE(SUBSTITUTE(実質収支比率等に係る経年分析!J$49,"▲","-")),2),NA())</f>
        <v>2.95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浄化槽設置管理等特別会計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x14ac:dyDescent="0.15">
      <c r="A31" s="135" t="str">
        <f>IF(連結実質赤字比率に係る赤字・黒字の構成分析!C$39="",NA(),連結実質赤字比率に係る赤字・黒字の構成分析!C$39)</f>
        <v>国民宿舎事業会計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0.46</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2.4500000000000002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2.0499999999999998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10.41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451</v>
      </c>
      <c r="E42" s="136"/>
      <c r="F42" s="136"/>
      <c r="G42" s="136">
        <f>'実質公債費比率（分子）の構造'!L$52</f>
        <v>465</v>
      </c>
      <c r="H42" s="136"/>
      <c r="I42" s="136"/>
      <c r="J42" s="136">
        <f>'実質公債費比率（分子）の構造'!M$52</f>
        <v>473</v>
      </c>
      <c r="K42" s="136"/>
      <c r="L42" s="136"/>
      <c r="M42" s="136">
        <f>'実質公債費比率（分子）の構造'!N$52</f>
        <v>493</v>
      </c>
      <c r="N42" s="136"/>
      <c r="O42" s="136"/>
      <c r="P42" s="136">
        <f>'実質公債費比率（分子）の構造'!O$52</f>
        <v>514</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12</v>
      </c>
      <c r="C44" s="136"/>
      <c r="D44" s="136"/>
      <c r="E44" s="136">
        <f>'実質公債費比率（分子）の構造'!L$50</f>
        <v>12</v>
      </c>
      <c r="F44" s="136"/>
      <c r="G44" s="136"/>
      <c r="H44" s="136">
        <f>'実質公債費比率（分子）の構造'!M$50</f>
        <v>12</v>
      </c>
      <c r="I44" s="136"/>
      <c r="J44" s="136"/>
      <c r="K44" s="136">
        <f>'実質公債費比率（分子）の構造'!N$50</f>
        <v>13</v>
      </c>
      <c r="L44" s="136"/>
      <c r="M44" s="136"/>
      <c r="N44" s="136">
        <f>'実質公債費比率（分子）の構造'!O$50</f>
        <v>14</v>
      </c>
      <c r="O44" s="136"/>
      <c r="P44" s="136"/>
    </row>
    <row r="45" spans="1:16" x14ac:dyDescent="0.15">
      <c r="A45" s="136" t="s">
        <v>53</v>
      </c>
      <c r="B45" s="136">
        <f>'実質公債費比率（分子）の構造'!K$49</f>
        <v>36</v>
      </c>
      <c r="C45" s="136"/>
      <c r="D45" s="136"/>
      <c r="E45" s="136">
        <f>'実質公債費比率（分子）の構造'!L$49</f>
        <v>7</v>
      </c>
      <c r="F45" s="136"/>
      <c r="G45" s="136"/>
      <c r="H45" s="136">
        <f>'実質公債費比率（分子）の構造'!M$49</f>
        <v>7</v>
      </c>
      <c r="I45" s="136"/>
      <c r="J45" s="136"/>
      <c r="K45" s="136">
        <f>'実質公債費比率（分子）の構造'!N$49</f>
        <v>11</v>
      </c>
      <c r="L45" s="136"/>
      <c r="M45" s="136"/>
      <c r="N45" s="136">
        <f>'実質公債費比率（分子）の構造'!O$49</f>
        <v>21</v>
      </c>
      <c r="O45" s="136"/>
      <c r="P45" s="136"/>
    </row>
    <row r="46" spans="1:16" x14ac:dyDescent="0.15">
      <c r="A46" s="136" t="s">
        <v>54</v>
      </c>
      <c r="B46" s="136">
        <f>'実質公債費比率（分子）の構造'!K$48</f>
        <v>112</v>
      </c>
      <c r="C46" s="136"/>
      <c r="D46" s="136"/>
      <c r="E46" s="136">
        <f>'実質公債費比率（分子）の構造'!L$48</f>
        <v>75</v>
      </c>
      <c r="F46" s="136"/>
      <c r="G46" s="136"/>
      <c r="H46" s="136">
        <f>'実質公債費比率（分子）の構造'!M$48</f>
        <v>89</v>
      </c>
      <c r="I46" s="136"/>
      <c r="J46" s="136"/>
      <c r="K46" s="136">
        <f>'実質公債費比率（分子）の構造'!N$48</f>
        <v>87</v>
      </c>
      <c r="L46" s="136"/>
      <c r="M46" s="136"/>
      <c r="N46" s="136">
        <f>'実質公債費比率（分子）の構造'!O$48</f>
        <v>92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800</v>
      </c>
      <c r="C49" s="136"/>
      <c r="D49" s="136"/>
      <c r="E49" s="136">
        <f>'実質公債費比率（分子）の構造'!L$45</f>
        <v>802</v>
      </c>
      <c r="F49" s="136"/>
      <c r="G49" s="136"/>
      <c r="H49" s="136">
        <f>'実質公債費比率（分子）の構造'!M$45</f>
        <v>786</v>
      </c>
      <c r="I49" s="136"/>
      <c r="J49" s="136"/>
      <c r="K49" s="136">
        <f>'実質公債費比率（分子）の構造'!N$45</f>
        <v>712</v>
      </c>
      <c r="L49" s="136"/>
      <c r="M49" s="136"/>
      <c r="N49" s="136">
        <f>'実質公債費比率（分子）の構造'!O$45</f>
        <v>700</v>
      </c>
      <c r="O49" s="136"/>
      <c r="P49" s="136"/>
    </row>
    <row r="50" spans="1:16" x14ac:dyDescent="0.15">
      <c r="A50" s="136" t="s">
        <v>58</v>
      </c>
      <c r="B50" s="136" t="e">
        <f>NA()</f>
        <v>#N/A</v>
      </c>
      <c r="C50" s="136">
        <f>IF(ISNUMBER('実質公債費比率（分子）の構造'!K$53),'実質公債費比率（分子）の構造'!K$53,NA())</f>
        <v>509</v>
      </c>
      <c r="D50" s="136" t="e">
        <f>NA()</f>
        <v>#N/A</v>
      </c>
      <c r="E50" s="136" t="e">
        <f>NA()</f>
        <v>#N/A</v>
      </c>
      <c r="F50" s="136">
        <f>IF(ISNUMBER('実質公債費比率（分子）の構造'!L$53),'実質公債費比率（分子）の構造'!L$53,NA())</f>
        <v>431</v>
      </c>
      <c r="G50" s="136" t="e">
        <f>NA()</f>
        <v>#N/A</v>
      </c>
      <c r="H50" s="136" t="e">
        <f>NA()</f>
        <v>#N/A</v>
      </c>
      <c r="I50" s="136">
        <f>IF(ISNUMBER('実質公債費比率（分子）の構造'!M$53),'実質公債費比率（分子）の構造'!M$53,NA())</f>
        <v>421</v>
      </c>
      <c r="J50" s="136" t="e">
        <f>NA()</f>
        <v>#N/A</v>
      </c>
      <c r="K50" s="136" t="e">
        <f>NA()</f>
        <v>#N/A</v>
      </c>
      <c r="L50" s="136">
        <f>IF(ISNUMBER('実質公債費比率（分子）の構造'!N$53),'実質公債費比率（分子）の構造'!N$53,NA())</f>
        <v>330</v>
      </c>
      <c r="M50" s="136" t="e">
        <f>NA()</f>
        <v>#N/A</v>
      </c>
      <c r="N50" s="136" t="e">
        <f>NA()</f>
        <v>#N/A</v>
      </c>
      <c r="O50" s="136">
        <f>IF(ISNUMBER('実質公債費比率（分子）の構造'!O$53),'実質公債費比率（分子）の構造'!O$53,NA())</f>
        <v>313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5276</v>
      </c>
      <c r="E56" s="135"/>
      <c r="F56" s="135"/>
      <c r="G56" s="135">
        <f>'将来負担比率（分子）の構造'!J$51</f>
        <v>5344</v>
      </c>
      <c r="H56" s="135"/>
      <c r="I56" s="135"/>
      <c r="J56" s="135">
        <f>'将来負担比率（分子）の構造'!K$51</f>
        <v>5449</v>
      </c>
      <c r="K56" s="135"/>
      <c r="L56" s="135"/>
      <c r="M56" s="135">
        <f>'将来負担比率（分子）の構造'!L$51</f>
        <v>5905</v>
      </c>
      <c r="N56" s="135"/>
      <c r="O56" s="135"/>
      <c r="P56" s="135">
        <f>'将来負担比率（分子）の構造'!M$51</f>
        <v>6211</v>
      </c>
    </row>
    <row r="57" spans="1:16" x14ac:dyDescent="0.15">
      <c r="A57" s="135" t="s">
        <v>35</v>
      </c>
      <c r="B57" s="135"/>
      <c r="C57" s="135"/>
      <c r="D57" s="135">
        <f>'将来負担比率（分子）の構造'!I$50</f>
        <v>90</v>
      </c>
      <c r="E57" s="135"/>
      <c r="F57" s="135"/>
      <c r="G57" s="135">
        <f>'将来負担比率（分子）の構造'!J$50</f>
        <v>72</v>
      </c>
      <c r="H57" s="135"/>
      <c r="I57" s="135"/>
      <c r="J57" s="135">
        <f>'将来負担比率（分子）の構造'!K$50</f>
        <v>55</v>
      </c>
      <c r="K57" s="135"/>
      <c r="L57" s="135"/>
      <c r="M57" s="135">
        <f>'将来負担比率（分子）の構造'!L$50</f>
        <v>42</v>
      </c>
      <c r="N57" s="135"/>
      <c r="O57" s="135"/>
      <c r="P57" s="135">
        <f>'将来負担比率（分子）の構造'!M$50</f>
        <v>29</v>
      </c>
    </row>
    <row r="58" spans="1:16" x14ac:dyDescent="0.15">
      <c r="A58" s="135" t="s">
        <v>34</v>
      </c>
      <c r="B58" s="135"/>
      <c r="C58" s="135"/>
      <c r="D58" s="135">
        <f>'将来負担比率（分子）の構造'!I$49</f>
        <v>2236</v>
      </c>
      <c r="E58" s="135"/>
      <c r="F58" s="135"/>
      <c r="G58" s="135">
        <f>'将来負担比率（分子）の構造'!J$49</f>
        <v>2424</v>
      </c>
      <c r="H58" s="135"/>
      <c r="I58" s="135"/>
      <c r="J58" s="135">
        <f>'将来負担比率（分子）の構造'!K$49</f>
        <v>2457</v>
      </c>
      <c r="K58" s="135"/>
      <c r="L58" s="135"/>
      <c r="M58" s="135">
        <f>'将来負担比率（分子）の構造'!L$49</f>
        <v>2343</v>
      </c>
      <c r="N58" s="135"/>
      <c r="O58" s="135"/>
      <c r="P58" s="135">
        <f>'将来負担比率（分子）の構造'!M$49</f>
        <v>2578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1738</v>
      </c>
      <c r="C62" s="135"/>
      <c r="D62" s="135"/>
      <c r="E62" s="135">
        <f>'将来負担比率（分子）の構造'!J$45</f>
        <v>1632</v>
      </c>
      <c r="F62" s="135"/>
      <c r="G62" s="135"/>
      <c r="H62" s="135">
        <f>'将来負担比率（分子）の構造'!K$45</f>
        <v>1605</v>
      </c>
      <c r="I62" s="135"/>
      <c r="J62" s="135"/>
      <c r="K62" s="135">
        <f>'将来負担比率（分子）の構造'!L$45</f>
        <v>1508</v>
      </c>
      <c r="L62" s="135"/>
      <c r="M62" s="135"/>
      <c r="N62" s="135">
        <f>'将来負担比率（分子）の構造'!M$45</f>
        <v>1468</v>
      </c>
      <c r="O62" s="135"/>
      <c r="P62" s="135"/>
    </row>
    <row r="63" spans="1:16" x14ac:dyDescent="0.15">
      <c r="A63" s="135" t="s">
        <v>28</v>
      </c>
      <c r="B63" s="135">
        <f>'将来負担比率（分子）の構造'!I$44</f>
        <v>79</v>
      </c>
      <c r="C63" s="135"/>
      <c r="D63" s="135"/>
      <c r="E63" s="135">
        <f>'将来負担比率（分子）の構造'!J$44</f>
        <v>87</v>
      </c>
      <c r="F63" s="135"/>
      <c r="G63" s="135"/>
      <c r="H63" s="135">
        <f>'将来負担比率（分子）の構造'!K$44</f>
        <v>137</v>
      </c>
      <c r="I63" s="135"/>
      <c r="J63" s="135"/>
      <c r="K63" s="135">
        <f>'将来負担比率（分子）の構造'!L$44</f>
        <v>293</v>
      </c>
      <c r="L63" s="135"/>
      <c r="M63" s="135"/>
      <c r="N63" s="135">
        <f>'将来負担比率（分子）の構造'!M$44</f>
        <v>337</v>
      </c>
      <c r="O63" s="135"/>
      <c r="P63" s="135"/>
    </row>
    <row r="64" spans="1:16" x14ac:dyDescent="0.15">
      <c r="A64" s="135" t="s">
        <v>27</v>
      </c>
      <c r="B64" s="135">
        <f>'将来負担比率（分子）の構造'!I$43</f>
        <v>1217</v>
      </c>
      <c r="C64" s="135"/>
      <c r="D64" s="135"/>
      <c r="E64" s="135">
        <f>'将来負担比率（分子）の構造'!J$43</f>
        <v>1199</v>
      </c>
      <c r="F64" s="135"/>
      <c r="G64" s="135"/>
      <c r="H64" s="135">
        <f>'将来負担比率（分子）の構造'!K$43</f>
        <v>1174</v>
      </c>
      <c r="I64" s="135"/>
      <c r="J64" s="135"/>
      <c r="K64" s="135">
        <f>'将来負担比率（分子）の構造'!L$43</f>
        <v>1103</v>
      </c>
      <c r="L64" s="135"/>
      <c r="M64" s="135"/>
      <c r="N64" s="135">
        <f>'将来負担比率（分子）の構造'!M$43</f>
        <v>1065</v>
      </c>
      <c r="O64" s="135"/>
      <c r="P64" s="135"/>
    </row>
    <row r="65" spans="1:16" x14ac:dyDescent="0.15">
      <c r="A65" s="135" t="s">
        <v>26</v>
      </c>
      <c r="B65" s="135">
        <f>'将来負担比率（分子）の構造'!I$42</f>
        <v>47</v>
      </c>
      <c r="C65" s="135"/>
      <c r="D65" s="135"/>
      <c r="E65" s="135">
        <f>'将来負担比率（分子）の構造'!J$42</f>
        <v>35</v>
      </c>
      <c r="F65" s="135"/>
      <c r="G65" s="135"/>
      <c r="H65" s="135">
        <f>'将来負担比率（分子）の構造'!K$42</f>
        <v>23</v>
      </c>
      <c r="I65" s="135"/>
      <c r="J65" s="135"/>
      <c r="K65" s="135">
        <f>'将来負担比率（分子）の構造'!L$42</f>
        <v>14</v>
      </c>
      <c r="L65" s="135"/>
      <c r="M65" s="135"/>
      <c r="N65" s="135">
        <f>'将来負担比率（分子）の構造'!M$42</f>
        <v>61</v>
      </c>
      <c r="O65" s="135"/>
      <c r="P65" s="135"/>
    </row>
    <row r="66" spans="1:16" x14ac:dyDescent="0.15">
      <c r="A66" s="135" t="s">
        <v>25</v>
      </c>
      <c r="B66" s="135">
        <f>'将来負担比率（分子）の構造'!I$41</f>
        <v>6664</v>
      </c>
      <c r="C66" s="135"/>
      <c r="D66" s="135"/>
      <c r="E66" s="135">
        <f>'将来負担比率（分子）の構造'!J$41</f>
        <v>6495</v>
      </c>
      <c r="F66" s="135"/>
      <c r="G66" s="135"/>
      <c r="H66" s="135">
        <f>'将来負担比率（分子）の構造'!K$41</f>
        <v>6315</v>
      </c>
      <c r="I66" s="135"/>
      <c r="J66" s="135"/>
      <c r="K66" s="135">
        <f>'将来負担比率（分子）の構造'!L$41</f>
        <v>6688</v>
      </c>
      <c r="L66" s="135"/>
      <c r="M66" s="135"/>
      <c r="N66" s="135">
        <f>'将来負担比率（分子）の構造'!M$41</f>
        <v>6970</v>
      </c>
      <c r="O66" s="135"/>
      <c r="P66" s="135"/>
    </row>
    <row r="67" spans="1:16" x14ac:dyDescent="0.15">
      <c r="A67" s="135" t="s">
        <v>62</v>
      </c>
      <c r="B67" s="135" t="e">
        <f>NA()</f>
        <v>#N/A</v>
      </c>
      <c r="C67" s="135">
        <f>IF(ISNUMBER('将来負担比率（分子）の構造'!I$52), IF('将来負担比率（分子）の構造'!I$52 &lt; 0, 0, '将来負担比率（分子）の構造'!I$52), NA())</f>
        <v>2143</v>
      </c>
      <c r="D67" s="135" t="e">
        <f>NA()</f>
        <v>#N/A</v>
      </c>
      <c r="E67" s="135" t="e">
        <f>NA()</f>
        <v>#N/A</v>
      </c>
      <c r="F67" s="135">
        <f>IF(ISNUMBER('将来負担比率（分子）の構造'!J$52), IF('将来負担比率（分子）の構造'!J$52 &lt; 0, 0, '将来負担比率（分子）の構造'!J$52), NA())</f>
        <v>1607</v>
      </c>
      <c r="G67" s="135" t="e">
        <f>NA()</f>
        <v>#N/A</v>
      </c>
      <c r="H67" s="135" t="e">
        <f>NA()</f>
        <v>#N/A</v>
      </c>
      <c r="I67" s="135">
        <f>IF(ISNUMBER('将来負担比率（分子）の構造'!K$52), IF('将来負担比率（分子）の構造'!K$52 &lt; 0, 0, '将来負担比率（分子）の構造'!K$52), NA())</f>
        <v>1293</v>
      </c>
      <c r="J67" s="135" t="e">
        <f>NA()</f>
        <v>#N/A</v>
      </c>
      <c r="K67" s="135" t="e">
        <f>NA()</f>
        <v>#N/A</v>
      </c>
      <c r="L67" s="135">
        <f>IF(ISNUMBER('将来負担比率（分子）の構造'!L$52), IF('将来負担比率（分子）の構造'!L$52 &lt; 0, 0, '将来負担比率（分子）の構造'!L$52), NA())</f>
        <v>1315</v>
      </c>
      <c r="M67" s="135" t="e">
        <f>NA()</f>
        <v>#N/A</v>
      </c>
      <c r="N67" s="135" t="e">
        <f>NA()</f>
        <v>#N/A</v>
      </c>
      <c r="O67" s="135">
        <f>IF(ISNUMBER('将来負担比率（分子）の構造'!M$52), IF('将来負担比率（分子）の構造'!M$52 &lt; 0, 0, '将来負担比率（分子）の構造'!M$52), NA())</f>
        <v>1084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election activeCell="CB44" sqref="CB44"/>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1284191</v>
      </c>
      <c r="S5" s="669"/>
      <c r="T5" s="669"/>
      <c r="U5" s="669"/>
      <c r="V5" s="669"/>
      <c r="W5" s="669"/>
      <c r="X5" s="669"/>
      <c r="Y5" s="716"/>
      <c r="Z5" s="729">
        <v>17.100000000000001</v>
      </c>
      <c r="AA5" s="729"/>
      <c r="AB5" s="729"/>
      <c r="AC5" s="729"/>
      <c r="AD5" s="730">
        <v>1284191</v>
      </c>
      <c r="AE5" s="730"/>
      <c r="AF5" s="730"/>
      <c r="AG5" s="730"/>
      <c r="AH5" s="730"/>
      <c r="AI5" s="730"/>
      <c r="AJ5" s="730"/>
      <c r="AK5" s="730"/>
      <c r="AL5" s="717">
        <v>30</v>
      </c>
      <c r="AM5" s="686"/>
      <c r="AN5" s="686"/>
      <c r="AO5" s="718"/>
      <c r="AP5" s="705" t="s">
        <v>205</v>
      </c>
      <c r="AQ5" s="706"/>
      <c r="AR5" s="706"/>
      <c r="AS5" s="706"/>
      <c r="AT5" s="706"/>
      <c r="AU5" s="706"/>
      <c r="AV5" s="706"/>
      <c r="AW5" s="706"/>
      <c r="AX5" s="706"/>
      <c r="AY5" s="706"/>
      <c r="AZ5" s="706"/>
      <c r="BA5" s="706"/>
      <c r="BB5" s="706"/>
      <c r="BC5" s="706"/>
      <c r="BD5" s="706"/>
      <c r="BE5" s="706"/>
      <c r="BF5" s="707"/>
      <c r="BG5" s="618">
        <v>1278375</v>
      </c>
      <c r="BH5" s="619"/>
      <c r="BI5" s="619"/>
      <c r="BJ5" s="619"/>
      <c r="BK5" s="619"/>
      <c r="BL5" s="619"/>
      <c r="BM5" s="619"/>
      <c r="BN5" s="620"/>
      <c r="BO5" s="671">
        <v>99.5</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54204</v>
      </c>
      <c r="S6" s="619"/>
      <c r="T6" s="619"/>
      <c r="U6" s="619"/>
      <c r="V6" s="619"/>
      <c r="W6" s="619"/>
      <c r="X6" s="619"/>
      <c r="Y6" s="620"/>
      <c r="Z6" s="671">
        <v>0.7</v>
      </c>
      <c r="AA6" s="671"/>
      <c r="AB6" s="671"/>
      <c r="AC6" s="671"/>
      <c r="AD6" s="672">
        <v>54204</v>
      </c>
      <c r="AE6" s="672"/>
      <c r="AF6" s="672"/>
      <c r="AG6" s="672"/>
      <c r="AH6" s="672"/>
      <c r="AI6" s="672"/>
      <c r="AJ6" s="672"/>
      <c r="AK6" s="672"/>
      <c r="AL6" s="641">
        <v>1.3</v>
      </c>
      <c r="AM6" s="673"/>
      <c r="AN6" s="673"/>
      <c r="AO6" s="674"/>
      <c r="AP6" s="615" t="s">
        <v>211</v>
      </c>
      <c r="AQ6" s="616"/>
      <c r="AR6" s="616"/>
      <c r="AS6" s="616"/>
      <c r="AT6" s="616"/>
      <c r="AU6" s="616"/>
      <c r="AV6" s="616"/>
      <c r="AW6" s="616"/>
      <c r="AX6" s="616"/>
      <c r="AY6" s="616"/>
      <c r="AZ6" s="616"/>
      <c r="BA6" s="616"/>
      <c r="BB6" s="616"/>
      <c r="BC6" s="616"/>
      <c r="BD6" s="616"/>
      <c r="BE6" s="616"/>
      <c r="BF6" s="617"/>
      <c r="BG6" s="618">
        <v>1278375</v>
      </c>
      <c r="BH6" s="619"/>
      <c r="BI6" s="619"/>
      <c r="BJ6" s="619"/>
      <c r="BK6" s="619"/>
      <c r="BL6" s="619"/>
      <c r="BM6" s="619"/>
      <c r="BN6" s="620"/>
      <c r="BO6" s="671">
        <v>99.5</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85707</v>
      </c>
      <c r="CS6" s="619"/>
      <c r="CT6" s="619"/>
      <c r="CU6" s="619"/>
      <c r="CV6" s="619"/>
      <c r="CW6" s="619"/>
      <c r="CX6" s="619"/>
      <c r="CY6" s="620"/>
      <c r="CZ6" s="671">
        <v>1.2</v>
      </c>
      <c r="DA6" s="671"/>
      <c r="DB6" s="671"/>
      <c r="DC6" s="671"/>
      <c r="DD6" s="624" t="s">
        <v>206</v>
      </c>
      <c r="DE6" s="619"/>
      <c r="DF6" s="619"/>
      <c r="DG6" s="619"/>
      <c r="DH6" s="619"/>
      <c r="DI6" s="619"/>
      <c r="DJ6" s="619"/>
      <c r="DK6" s="619"/>
      <c r="DL6" s="619"/>
      <c r="DM6" s="619"/>
      <c r="DN6" s="619"/>
      <c r="DO6" s="619"/>
      <c r="DP6" s="620"/>
      <c r="DQ6" s="624">
        <v>85707</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1619</v>
      </c>
      <c r="S7" s="619"/>
      <c r="T7" s="619"/>
      <c r="U7" s="619"/>
      <c r="V7" s="619"/>
      <c r="W7" s="619"/>
      <c r="X7" s="619"/>
      <c r="Y7" s="620"/>
      <c r="Z7" s="671">
        <v>0</v>
      </c>
      <c r="AA7" s="671"/>
      <c r="AB7" s="671"/>
      <c r="AC7" s="671"/>
      <c r="AD7" s="672">
        <v>1619</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525510</v>
      </c>
      <c r="BH7" s="619"/>
      <c r="BI7" s="619"/>
      <c r="BJ7" s="619"/>
      <c r="BK7" s="619"/>
      <c r="BL7" s="619"/>
      <c r="BM7" s="619"/>
      <c r="BN7" s="620"/>
      <c r="BO7" s="671">
        <v>40.9</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1095181</v>
      </c>
      <c r="CS7" s="619"/>
      <c r="CT7" s="619"/>
      <c r="CU7" s="619"/>
      <c r="CV7" s="619"/>
      <c r="CW7" s="619"/>
      <c r="CX7" s="619"/>
      <c r="CY7" s="620"/>
      <c r="CZ7" s="671">
        <v>15.6</v>
      </c>
      <c r="DA7" s="671"/>
      <c r="DB7" s="671"/>
      <c r="DC7" s="671"/>
      <c r="DD7" s="624">
        <v>16245</v>
      </c>
      <c r="DE7" s="619"/>
      <c r="DF7" s="619"/>
      <c r="DG7" s="619"/>
      <c r="DH7" s="619"/>
      <c r="DI7" s="619"/>
      <c r="DJ7" s="619"/>
      <c r="DK7" s="619"/>
      <c r="DL7" s="619"/>
      <c r="DM7" s="619"/>
      <c r="DN7" s="619"/>
      <c r="DO7" s="619"/>
      <c r="DP7" s="620"/>
      <c r="DQ7" s="624">
        <v>976035</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6549</v>
      </c>
      <c r="S8" s="619"/>
      <c r="T8" s="619"/>
      <c r="U8" s="619"/>
      <c r="V8" s="619"/>
      <c r="W8" s="619"/>
      <c r="X8" s="619"/>
      <c r="Y8" s="620"/>
      <c r="Z8" s="671">
        <v>0.1</v>
      </c>
      <c r="AA8" s="671"/>
      <c r="AB8" s="671"/>
      <c r="AC8" s="671"/>
      <c r="AD8" s="672">
        <v>6549</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20973</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1976375</v>
      </c>
      <c r="CS8" s="619"/>
      <c r="CT8" s="619"/>
      <c r="CU8" s="619"/>
      <c r="CV8" s="619"/>
      <c r="CW8" s="619"/>
      <c r="CX8" s="619"/>
      <c r="CY8" s="620"/>
      <c r="CZ8" s="671">
        <v>28.2</v>
      </c>
      <c r="DA8" s="671"/>
      <c r="DB8" s="671"/>
      <c r="DC8" s="671"/>
      <c r="DD8" s="624">
        <v>11552</v>
      </c>
      <c r="DE8" s="619"/>
      <c r="DF8" s="619"/>
      <c r="DG8" s="619"/>
      <c r="DH8" s="619"/>
      <c r="DI8" s="619"/>
      <c r="DJ8" s="619"/>
      <c r="DK8" s="619"/>
      <c r="DL8" s="619"/>
      <c r="DM8" s="619"/>
      <c r="DN8" s="619"/>
      <c r="DO8" s="619"/>
      <c r="DP8" s="620"/>
      <c r="DQ8" s="624">
        <v>1332849</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6632</v>
      </c>
      <c r="S9" s="619"/>
      <c r="T9" s="619"/>
      <c r="U9" s="619"/>
      <c r="V9" s="619"/>
      <c r="W9" s="619"/>
      <c r="X9" s="619"/>
      <c r="Y9" s="620"/>
      <c r="Z9" s="671">
        <v>0.1</v>
      </c>
      <c r="AA9" s="671"/>
      <c r="AB9" s="671"/>
      <c r="AC9" s="671"/>
      <c r="AD9" s="672">
        <v>6632</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427040</v>
      </c>
      <c r="BH9" s="619"/>
      <c r="BI9" s="619"/>
      <c r="BJ9" s="619"/>
      <c r="BK9" s="619"/>
      <c r="BL9" s="619"/>
      <c r="BM9" s="619"/>
      <c r="BN9" s="620"/>
      <c r="BO9" s="671">
        <v>33.299999999999997</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629006</v>
      </c>
      <c r="CS9" s="619"/>
      <c r="CT9" s="619"/>
      <c r="CU9" s="619"/>
      <c r="CV9" s="619"/>
      <c r="CW9" s="619"/>
      <c r="CX9" s="619"/>
      <c r="CY9" s="620"/>
      <c r="CZ9" s="671">
        <v>9</v>
      </c>
      <c r="DA9" s="671"/>
      <c r="DB9" s="671"/>
      <c r="DC9" s="671"/>
      <c r="DD9" s="624">
        <v>1662</v>
      </c>
      <c r="DE9" s="619"/>
      <c r="DF9" s="619"/>
      <c r="DG9" s="619"/>
      <c r="DH9" s="619"/>
      <c r="DI9" s="619"/>
      <c r="DJ9" s="619"/>
      <c r="DK9" s="619"/>
      <c r="DL9" s="619"/>
      <c r="DM9" s="619"/>
      <c r="DN9" s="619"/>
      <c r="DO9" s="619"/>
      <c r="DP9" s="620"/>
      <c r="DQ9" s="624">
        <v>558974</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223548</v>
      </c>
      <c r="S10" s="619"/>
      <c r="T10" s="619"/>
      <c r="U10" s="619"/>
      <c r="V10" s="619"/>
      <c r="W10" s="619"/>
      <c r="X10" s="619"/>
      <c r="Y10" s="620"/>
      <c r="Z10" s="671">
        <v>3</v>
      </c>
      <c r="AA10" s="671"/>
      <c r="AB10" s="671"/>
      <c r="AC10" s="671"/>
      <c r="AD10" s="672">
        <v>223548</v>
      </c>
      <c r="AE10" s="672"/>
      <c r="AF10" s="672"/>
      <c r="AG10" s="672"/>
      <c r="AH10" s="672"/>
      <c r="AI10" s="672"/>
      <c r="AJ10" s="672"/>
      <c r="AK10" s="672"/>
      <c r="AL10" s="641">
        <v>5.2</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21420</v>
      </c>
      <c r="BH10" s="619"/>
      <c r="BI10" s="619"/>
      <c r="BJ10" s="619"/>
      <c r="BK10" s="619"/>
      <c r="BL10" s="619"/>
      <c r="BM10" s="619"/>
      <c r="BN10" s="620"/>
      <c r="BO10" s="671">
        <v>1.7</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6512</v>
      </c>
      <c r="S11" s="619"/>
      <c r="T11" s="619"/>
      <c r="U11" s="619"/>
      <c r="V11" s="619"/>
      <c r="W11" s="619"/>
      <c r="X11" s="619"/>
      <c r="Y11" s="620"/>
      <c r="Z11" s="671">
        <v>0.1</v>
      </c>
      <c r="AA11" s="671"/>
      <c r="AB11" s="671"/>
      <c r="AC11" s="671"/>
      <c r="AD11" s="672">
        <v>6512</v>
      </c>
      <c r="AE11" s="672"/>
      <c r="AF11" s="672"/>
      <c r="AG11" s="672"/>
      <c r="AH11" s="672"/>
      <c r="AI11" s="672"/>
      <c r="AJ11" s="672"/>
      <c r="AK11" s="672"/>
      <c r="AL11" s="641">
        <v>0.2</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56077</v>
      </c>
      <c r="BH11" s="619"/>
      <c r="BI11" s="619"/>
      <c r="BJ11" s="619"/>
      <c r="BK11" s="619"/>
      <c r="BL11" s="619"/>
      <c r="BM11" s="619"/>
      <c r="BN11" s="620"/>
      <c r="BO11" s="671">
        <v>4.4000000000000004</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274616</v>
      </c>
      <c r="CS11" s="619"/>
      <c r="CT11" s="619"/>
      <c r="CU11" s="619"/>
      <c r="CV11" s="619"/>
      <c r="CW11" s="619"/>
      <c r="CX11" s="619"/>
      <c r="CY11" s="620"/>
      <c r="CZ11" s="671">
        <v>3.9</v>
      </c>
      <c r="DA11" s="671"/>
      <c r="DB11" s="671"/>
      <c r="DC11" s="671"/>
      <c r="DD11" s="624">
        <v>38243</v>
      </c>
      <c r="DE11" s="619"/>
      <c r="DF11" s="619"/>
      <c r="DG11" s="619"/>
      <c r="DH11" s="619"/>
      <c r="DI11" s="619"/>
      <c r="DJ11" s="619"/>
      <c r="DK11" s="619"/>
      <c r="DL11" s="619"/>
      <c r="DM11" s="619"/>
      <c r="DN11" s="619"/>
      <c r="DO11" s="619"/>
      <c r="DP11" s="620"/>
      <c r="DQ11" s="624">
        <v>158141</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639992</v>
      </c>
      <c r="BH12" s="619"/>
      <c r="BI12" s="619"/>
      <c r="BJ12" s="619"/>
      <c r="BK12" s="619"/>
      <c r="BL12" s="619"/>
      <c r="BM12" s="619"/>
      <c r="BN12" s="620"/>
      <c r="BO12" s="671">
        <v>49.8</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227982</v>
      </c>
      <c r="CS12" s="619"/>
      <c r="CT12" s="619"/>
      <c r="CU12" s="619"/>
      <c r="CV12" s="619"/>
      <c r="CW12" s="619"/>
      <c r="CX12" s="619"/>
      <c r="CY12" s="620"/>
      <c r="CZ12" s="671">
        <v>3.2</v>
      </c>
      <c r="DA12" s="671"/>
      <c r="DB12" s="671"/>
      <c r="DC12" s="671"/>
      <c r="DD12" s="624" t="s">
        <v>108</v>
      </c>
      <c r="DE12" s="619"/>
      <c r="DF12" s="619"/>
      <c r="DG12" s="619"/>
      <c r="DH12" s="619"/>
      <c r="DI12" s="619"/>
      <c r="DJ12" s="619"/>
      <c r="DK12" s="619"/>
      <c r="DL12" s="619"/>
      <c r="DM12" s="619"/>
      <c r="DN12" s="619"/>
      <c r="DO12" s="619"/>
      <c r="DP12" s="620"/>
      <c r="DQ12" s="624">
        <v>120611</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16314</v>
      </c>
      <c r="S13" s="619"/>
      <c r="T13" s="619"/>
      <c r="U13" s="619"/>
      <c r="V13" s="619"/>
      <c r="W13" s="619"/>
      <c r="X13" s="619"/>
      <c r="Y13" s="620"/>
      <c r="Z13" s="671">
        <v>0.2</v>
      </c>
      <c r="AA13" s="671"/>
      <c r="AB13" s="671"/>
      <c r="AC13" s="671"/>
      <c r="AD13" s="672">
        <v>16314</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623714</v>
      </c>
      <c r="BH13" s="619"/>
      <c r="BI13" s="619"/>
      <c r="BJ13" s="619"/>
      <c r="BK13" s="619"/>
      <c r="BL13" s="619"/>
      <c r="BM13" s="619"/>
      <c r="BN13" s="620"/>
      <c r="BO13" s="671">
        <v>48.6</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299502</v>
      </c>
      <c r="CS13" s="619"/>
      <c r="CT13" s="619"/>
      <c r="CU13" s="619"/>
      <c r="CV13" s="619"/>
      <c r="CW13" s="619"/>
      <c r="CX13" s="619"/>
      <c r="CY13" s="620"/>
      <c r="CZ13" s="671">
        <v>4.3</v>
      </c>
      <c r="DA13" s="671"/>
      <c r="DB13" s="671"/>
      <c r="DC13" s="671"/>
      <c r="DD13" s="624">
        <v>146148</v>
      </c>
      <c r="DE13" s="619"/>
      <c r="DF13" s="619"/>
      <c r="DG13" s="619"/>
      <c r="DH13" s="619"/>
      <c r="DI13" s="619"/>
      <c r="DJ13" s="619"/>
      <c r="DK13" s="619"/>
      <c r="DL13" s="619"/>
      <c r="DM13" s="619"/>
      <c r="DN13" s="619"/>
      <c r="DO13" s="619"/>
      <c r="DP13" s="620"/>
      <c r="DQ13" s="624">
        <v>136827</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38106</v>
      </c>
      <c r="BH14" s="619"/>
      <c r="BI14" s="619"/>
      <c r="BJ14" s="619"/>
      <c r="BK14" s="619"/>
      <c r="BL14" s="619"/>
      <c r="BM14" s="619"/>
      <c r="BN14" s="620"/>
      <c r="BO14" s="671">
        <v>3</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345318</v>
      </c>
      <c r="CS14" s="619"/>
      <c r="CT14" s="619"/>
      <c r="CU14" s="619"/>
      <c r="CV14" s="619"/>
      <c r="CW14" s="619"/>
      <c r="CX14" s="619"/>
      <c r="CY14" s="620"/>
      <c r="CZ14" s="671">
        <v>4.9000000000000004</v>
      </c>
      <c r="DA14" s="671"/>
      <c r="DB14" s="671"/>
      <c r="DC14" s="671"/>
      <c r="DD14" s="624">
        <v>29732</v>
      </c>
      <c r="DE14" s="619"/>
      <c r="DF14" s="619"/>
      <c r="DG14" s="619"/>
      <c r="DH14" s="619"/>
      <c r="DI14" s="619"/>
      <c r="DJ14" s="619"/>
      <c r="DK14" s="619"/>
      <c r="DL14" s="619"/>
      <c r="DM14" s="619"/>
      <c r="DN14" s="619"/>
      <c r="DO14" s="619"/>
      <c r="DP14" s="620"/>
      <c r="DQ14" s="624">
        <v>313421</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3199</v>
      </c>
      <c r="S15" s="619"/>
      <c r="T15" s="619"/>
      <c r="U15" s="619"/>
      <c r="V15" s="619"/>
      <c r="W15" s="619"/>
      <c r="X15" s="619"/>
      <c r="Y15" s="620"/>
      <c r="Z15" s="671">
        <v>0</v>
      </c>
      <c r="AA15" s="671"/>
      <c r="AB15" s="671"/>
      <c r="AC15" s="671"/>
      <c r="AD15" s="672">
        <v>3199</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74767</v>
      </c>
      <c r="BH15" s="619"/>
      <c r="BI15" s="619"/>
      <c r="BJ15" s="619"/>
      <c r="BK15" s="619"/>
      <c r="BL15" s="619"/>
      <c r="BM15" s="619"/>
      <c r="BN15" s="620"/>
      <c r="BO15" s="671">
        <v>5.8</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1373125</v>
      </c>
      <c r="CS15" s="619"/>
      <c r="CT15" s="619"/>
      <c r="CU15" s="619"/>
      <c r="CV15" s="619"/>
      <c r="CW15" s="619"/>
      <c r="CX15" s="619"/>
      <c r="CY15" s="620"/>
      <c r="CZ15" s="671">
        <v>19.600000000000001</v>
      </c>
      <c r="DA15" s="671"/>
      <c r="DB15" s="671"/>
      <c r="DC15" s="671"/>
      <c r="DD15" s="624">
        <v>724202</v>
      </c>
      <c r="DE15" s="619"/>
      <c r="DF15" s="619"/>
      <c r="DG15" s="619"/>
      <c r="DH15" s="619"/>
      <c r="DI15" s="619"/>
      <c r="DJ15" s="619"/>
      <c r="DK15" s="619"/>
      <c r="DL15" s="619"/>
      <c r="DM15" s="619"/>
      <c r="DN15" s="619"/>
      <c r="DO15" s="619"/>
      <c r="DP15" s="620"/>
      <c r="DQ15" s="624">
        <v>696037</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3030956</v>
      </c>
      <c r="S16" s="619"/>
      <c r="T16" s="619"/>
      <c r="U16" s="619"/>
      <c r="V16" s="619"/>
      <c r="W16" s="619"/>
      <c r="X16" s="619"/>
      <c r="Y16" s="620"/>
      <c r="Z16" s="671">
        <v>40.4</v>
      </c>
      <c r="AA16" s="671"/>
      <c r="AB16" s="671"/>
      <c r="AC16" s="671"/>
      <c r="AD16" s="672">
        <v>2654621</v>
      </c>
      <c r="AE16" s="672"/>
      <c r="AF16" s="672"/>
      <c r="AG16" s="672"/>
      <c r="AH16" s="672"/>
      <c r="AI16" s="672"/>
      <c r="AJ16" s="672"/>
      <c r="AK16" s="672"/>
      <c r="AL16" s="641">
        <v>62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9584</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2889</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2654621</v>
      </c>
      <c r="S17" s="619"/>
      <c r="T17" s="619"/>
      <c r="U17" s="619"/>
      <c r="V17" s="619"/>
      <c r="W17" s="619"/>
      <c r="X17" s="619"/>
      <c r="Y17" s="620"/>
      <c r="Z17" s="671">
        <v>35.4</v>
      </c>
      <c r="AA17" s="671"/>
      <c r="AB17" s="671"/>
      <c r="AC17" s="671"/>
      <c r="AD17" s="672">
        <v>2654621</v>
      </c>
      <c r="AE17" s="672"/>
      <c r="AF17" s="672"/>
      <c r="AG17" s="672"/>
      <c r="AH17" s="672"/>
      <c r="AI17" s="672"/>
      <c r="AJ17" s="672"/>
      <c r="AK17" s="672"/>
      <c r="AL17" s="641">
        <v>62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700394</v>
      </c>
      <c r="CS17" s="619"/>
      <c r="CT17" s="619"/>
      <c r="CU17" s="619"/>
      <c r="CV17" s="619"/>
      <c r="CW17" s="619"/>
      <c r="CX17" s="619"/>
      <c r="CY17" s="620"/>
      <c r="CZ17" s="671">
        <v>10</v>
      </c>
      <c r="DA17" s="671"/>
      <c r="DB17" s="671"/>
      <c r="DC17" s="671"/>
      <c r="DD17" s="624" t="s">
        <v>108</v>
      </c>
      <c r="DE17" s="619"/>
      <c r="DF17" s="619"/>
      <c r="DG17" s="619"/>
      <c r="DH17" s="619"/>
      <c r="DI17" s="619"/>
      <c r="DJ17" s="619"/>
      <c r="DK17" s="619"/>
      <c r="DL17" s="619"/>
      <c r="DM17" s="619"/>
      <c r="DN17" s="619"/>
      <c r="DO17" s="619"/>
      <c r="DP17" s="620"/>
      <c r="DQ17" s="624">
        <v>685997</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376334</v>
      </c>
      <c r="S18" s="619"/>
      <c r="T18" s="619"/>
      <c r="U18" s="619"/>
      <c r="V18" s="619"/>
      <c r="W18" s="619"/>
      <c r="X18" s="619"/>
      <c r="Y18" s="620"/>
      <c r="Z18" s="671">
        <v>5</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v>250</v>
      </c>
      <c r="CS18" s="619"/>
      <c r="CT18" s="619"/>
      <c r="CU18" s="619"/>
      <c r="CV18" s="619"/>
      <c r="CW18" s="619"/>
      <c r="CX18" s="619"/>
      <c r="CY18" s="620"/>
      <c r="CZ18" s="671">
        <v>0</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5816</v>
      </c>
      <c r="BH19" s="619"/>
      <c r="BI19" s="619"/>
      <c r="BJ19" s="619"/>
      <c r="BK19" s="619"/>
      <c r="BL19" s="619"/>
      <c r="BM19" s="619"/>
      <c r="BN19" s="620"/>
      <c r="BO19" s="671">
        <v>0.5</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4633724</v>
      </c>
      <c r="S20" s="619"/>
      <c r="T20" s="619"/>
      <c r="U20" s="619"/>
      <c r="V20" s="619"/>
      <c r="W20" s="619"/>
      <c r="X20" s="619"/>
      <c r="Y20" s="620"/>
      <c r="Z20" s="671">
        <v>61.8</v>
      </c>
      <c r="AA20" s="671"/>
      <c r="AB20" s="671"/>
      <c r="AC20" s="671"/>
      <c r="AD20" s="672">
        <v>4257389</v>
      </c>
      <c r="AE20" s="672"/>
      <c r="AF20" s="672"/>
      <c r="AG20" s="672"/>
      <c r="AH20" s="672"/>
      <c r="AI20" s="672"/>
      <c r="AJ20" s="672"/>
      <c r="AK20" s="672"/>
      <c r="AL20" s="641">
        <v>99.5</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5816</v>
      </c>
      <c r="BH20" s="619"/>
      <c r="BI20" s="619"/>
      <c r="BJ20" s="619"/>
      <c r="BK20" s="619"/>
      <c r="BL20" s="619"/>
      <c r="BM20" s="619"/>
      <c r="BN20" s="620"/>
      <c r="BO20" s="671">
        <v>0.5</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7017040</v>
      </c>
      <c r="CS20" s="619"/>
      <c r="CT20" s="619"/>
      <c r="CU20" s="619"/>
      <c r="CV20" s="619"/>
      <c r="CW20" s="619"/>
      <c r="CX20" s="619"/>
      <c r="CY20" s="620"/>
      <c r="CZ20" s="671">
        <v>100</v>
      </c>
      <c r="DA20" s="671"/>
      <c r="DB20" s="671"/>
      <c r="DC20" s="671"/>
      <c r="DD20" s="624">
        <v>967784</v>
      </c>
      <c r="DE20" s="619"/>
      <c r="DF20" s="619"/>
      <c r="DG20" s="619"/>
      <c r="DH20" s="619"/>
      <c r="DI20" s="619"/>
      <c r="DJ20" s="619"/>
      <c r="DK20" s="619"/>
      <c r="DL20" s="619"/>
      <c r="DM20" s="619"/>
      <c r="DN20" s="619"/>
      <c r="DO20" s="619"/>
      <c r="DP20" s="620"/>
      <c r="DQ20" s="624">
        <v>5067488</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1328</v>
      </c>
      <c r="S21" s="619"/>
      <c r="T21" s="619"/>
      <c r="U21" s="619"/>
      <c r="V21" s="619"/>
      <c r="W21" s="619"/>
      <c r="X21" s="619"/>
      <c r="Y21" s="620"/>
      <c r="Z21" s="671">
        <v>0</v>
      </c>
      <c r="AA21" s="671"/>
      <c r="AB21" s="671"/>
      <c r="AC21" s="671"/>
      <c r="AD21" s="672">
        <v>1328</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5816</v>
      </c>
      <c r="BH21" s="619"/>
      <c r="BI21" s="619"/>
      <c r="BJ21" s="619"/>
      <c r="BK21" s="619"/>
      <c r="BL21" s="619"/>
      <c r="BM21" s="619"/>
      <c r="BN21" s="620"/>
      <c r="BO21" s="671">
        <v>0.5</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54560</v>
      </c>
      <c r="S22" s="619"/>
      <c r="T22" s="619"/>
      <c r="U22" s="619"/>
      <c r="V22" s="619"/>
      <c r="W22" s="619"/>
      <c r="X22" s="619"/>
      <c r="Y22" s="620"/>
      <c r="Z22" s="671">
        <v>0.7</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150917</v>
      </c>
      <c r="S23" s="619"/>
      <c r="T23" s="619"/>
      <c r="U23" s="619"/>
      <c r="V23" s="619"/>
      <c r="W23" s="619"/>
      <c r="X23" s="619"/>
      <c r="Y23" s="620"/>
      <c r="Z23" s="671">
        <v>2</v>
      </c>
      <c r="AA23" s="671"/>
      <c r="AB23" s="671"/>
      <c r="AC23" s="671"/>
      <c r="AD23" s="672">
        <v>20926</v>
      </c>
      <c r="AE23" s="672"/>
      <c r="AF23" s="672"/>
      <c r="AG23" s="672"/>
      <c r="AH23" s="672"/>
      <c r="AI23" s="672"/>
      <c r="AJ23" s="672"/>
      <c r="AK23" s="672"/>
      <c r="AL23" s="641">
        <v>0.5</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59469</v>
      </c>
      <c r="S24" s="619"/>
      <c r="T24" s="619"/>
      <c r="U24" s="619"/>
      <c r="V24" s="619"/>
      <c r="W24" s="619"/>
      <c r="X24" s="619"/>
      <c r="Y24" s="620"/>
      <c r="Z24" s="671">
        <v>0.8</v>
      </c>
      <c r="AA24" s="671"/>
      <c r="AB24" s="671"/>
      <c r="AC24" s="671"/>
      <c r="AD24" s="672">
        <v>102</v>
      </c>
      <c r="AE24" s="672"/>
      <c r="AF24" s="672"/>
      <c r="AG24" s="672"/>
      <c r="AH24" s="672"/>
      <c r="AI24" s="672"/>
      <c r="AJ24" s="672"/>
      <c r="AK24" s="672"/>
      <c r="AL24" s="641">
        <v>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2621168</v>
      </c>
      <c r="CS24" s="669"/>
      <c r="CT24" s="669"/>
      <c r="CU24" s="669"/>
      <c r="CV24" s="669"/>
      <c r="CW24" s="669"/>
      <c r="CX24" s="669"/>
      <c r="CY24" s="716"/>
      <c r="CZ24" s="720">
        <v>37.4</v>
      </c>
      <c r="DA24" s="721"/>
      <c r="DB24" s="721"/>
      <c r="DC24" s="722"/>
      <c r="DD24" s="715">
        <v>2071441</v>
      </c>
      <c r="DE24" s="669"/>
      <c r="DF24" s="669"/>
      <c r="DG24" s="669"/>
      <c r="DH24" s="669"/>
      <c r="DI24" s="669"/>
      <c r="DJ24" s="669"/>
      <c r="DK24" s="716"/>
      <c r="DL24" s="715">
        <v>2071226</v>
      </c>
      <c r="DM24" s="669"/>
      <c r="DN24" s="669"/>
      <c r="DO24" s="669"/>
      <c r="DP24" s="669"/>
      <c r="DQ24" s="669"/>
      <c r="DR24" s="669"/>
      <c r="DS24" s="669"/>
      <c r="DT24" s="669"/>
      <c r="DU24" s="669"/>
      <c r="DV24" s="716"/>
      <c r="DW24" s="717">
        <v>45.7</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579640</v>
      </c>
      <c r="S25" s="619"/>
      <c r="T25" s="619"/>
      <c r="U25" s="619"/>
      <c r="V25" s="619"/>
      <c r="W25" s="619"/>
      <c r="X25" s="619"/>
      <c r="Y25" s="620"/>
      <c r="Z25" s="671">
        <v>7.7</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1244134</v>
      </c>
      <c r="CS25" s="637"/>
      <c r="CT25" s="637"/>
      <c r="CU25" s="637"/>
      <c r="CV25" s="637"/>
      <c r="CW25" s="637"/>
      <c r="CX25" s="637"/>
      <c r="CY25" s="638"/>
      <c r="CZ25" s="621">
        <v>17.7</v>
      </c>
      <c r="DA25" s="639"/>
      <c r="DB25" s="639"/>
      <c r="DC25" s="640"/>
      <c r="DD25" s="624">
        <v>1139355</v>
      </c>
      <c r="DE25" s="637"/>
      <c r="DF25" s="637"/>
      <c r="DG25" s="637"/>
      <c r="DH25" s="637"/>
      <c r="DI25" s="637"/>
      <c r="DJ25" s="637"/>
      <c r="DK25" s="638"/>
      <c r="DL25" s="624">
        <v>1139355</v>
      </c>
      <c r="DM25" s="637"/>
      <c r="DN25" s="637"/>
      <c r="DO25" s="637"/>
      <c r="DP25" s="637"/>
      <c r="DQ25" s="637"/>
      <c r="DR25" s="637"/>
      <c r="DS25" s="637"/>
      <c r="DT25" s="637"/>
      <c r="DU25" s="637"/>
      <c r="DV25" s="638"/>
      <c r="DW25" s="641">
        <v>25.1</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798670</v>
      </c>
      <c r="CS26" s="619"/>
      <c r="CT26" s="619"/>
      <c r="CU26" s="619"/>
      <c r="CV26" s="619"/>
      <c r="CW26" s="619"/>
      <c r="CX26" s="619"/>
      <c r="CY26" s="620"/>
      <c r="CZ26" s="621">
        <v>11.4</v>
      </c>
      <c r="DA26" s="639"/>
      <c r="DB26" s="639"/>
      <c r="DC26" s="640"/>
      <c r="DD26" s="624">
        <v>705049</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393001</v>
      </c>
      <c r="S27" s="619"/>
      <c r="T27" s="619"/>
      <c r="U27" s="619"/>
      <c r="V27" s="619"/>
      <c r="W27" s="619"/>
      <c r="X27" s="619"/>
      <c r="Y27" s="620"/>
      <c r="Z27" s="671">
        <v>5.2</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1284191</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676640</v>
      </c>
      <c r="CS27" s="637"/>
      <c r="CT27" s="637"/>
      <c r="CU27" s="637"/>
      <c r="CV27" s="637"/>
      <c r="CW27" s="637"/>
      <c r="CX27" s="637"/>
      <c r="CY27" s="638"/>
      <c r="CZ27" s="621">
        <v>9.6</v>
      </c>
      <c r="DA27" s="639"/>
      <c r="DB27" s="639"/>
      <c r="DC27" s="640"/>
      <c r="DD27" s="624">
        <v>246089</v>
      </c>
      <c r="DE27" s="637"/>
      <c r="DF27" s="637"/>
      <c r="DG27" s="637"/>
      <c r="DH27" s="637"/>
      <c r="DI27" s="637"/>
      <c r="DJ27" s="637"/>
      <c r="DK27" s="638"/>
      <c r="DL27" s="624">
        <v>245874</v>
      </c>
      <c r="DM27" s="637"/>
      <c r="DN27" s="637"/>
      <c r="DO27" s="637"/>
      <c r="DP27" s="637"/>
      <c r="DQ27" s="637"/>
      <c r="DR27" s="637"/>
      <c r="DS27" s="637"/>
      <c r="DT27" s="637"/>
      <c r="DU27" s="637"/>
      <c r="DV27" s="638"/>
      <c r="DW27" s="641">
        <v>5.4</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4528</v>
      </c>
      <c r="S28" s="619"/>
      <c r="T28" s="619"/>
      <c r="U28" s="619"/>
      <c r="V28" s="619"/>
      <c r="W28" s="619"/>
      <c r="X28" s="619"/>
      <c r="Y28" s="620"/>
      <c r="Z28" s="671">
        <v>0.1</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700394</v>
      </c>
      <c r="CS28" s="619"/>
      <c r="CT28" s="619"/>
      <c r="CU28" s="619"/>
      <c r="CV28" s="619"/>
      <c r="CW28" s="619"/>
      <c r="CX28" s="619"/>
      <c r="CY28" s="620"/>
      <c r="CZ28" s="621">
        <v>10</v>
      </c>
      <c r="DA28" s="639"/>
      <c r="DB28" s="639"/>
      <c r="DC28" s="640"/>
      <c r="DD28" s="624">
        <v>685997</v>
      </c>
      <c r="DE28" s="619"/>
      <c r="DF28" s="619"/>
      <c r="DG28" s="619"/>
      <c r="DH28" s="619"/>
      <c r="DI28" s="619"/>
      <c r="DJ28" s="619"/>
      <c r="DK28" s="620"/>
      <c r="DL28" s="624">
        <v>685997</v>
      </c>
      <c r="DM28" s="619"/>
      <c r="DN28" s="619"/>
      <c r="DO28" s="619"/>
      <c r="DP28" s="619"/>
      <c r="DQ28" s="619"/>
      <c r="DR28" s="619"/>
      <c r="DS28" s="619"/>
      <c r="DT28" s="619"/>
      <c r="DU28" s="619"/>
      <c r="DV28" s="620"/>
      <c r="DW28" s="641">
        <v>15.1</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1846</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700394</v>
      </c>
      <c r="CS29" s="637"/>
      <c r="CT29" s="637"/>
      <c r="CU29" s="637"/>
      <c r="CV29" s="637"/>
      <c r="CW29" s="637"/>
      <c r="CX29" s="637"/>
      <c r="CY29" s="638"/>
      <c r="CZ29" s="621">
        <v>10</v>
      </c>
      <c r="DA29" s="639"/>
      <c r="DB29" s="639"/>
      <c r="DC29" s="640"/>
      <c r="DD29" s="624">
        <v>685997</v>
      </c>
      <c r="DE29" s="637"/>
      <c r="DF29" s="637"/>
      <c r="DG29" s="637"/>
      <c r="DH29" s="637"/>
      <c r="DI29" s="637"/>
      <c r="DJ29" s="637"/>
      <c r="DK29" s="638"/>
      <c r="DL29" s="624">
        <v>685997</v>
      </c>
      <c r="DM29" s="637"/>
      <c r="DN29" s="637"/>
      <c r="DO29" s="637"/>
      <c r="DP29" s="637"/>
      <c r="DQ29" s="637"/>
      <c r="DR29" s="637"/>
      <c r="DS29" s="637"/>
      <c r="DT29" s="637"/>
      <c r="DU29" s="637"/>
      <c r="DV29" s="638"/>
      <c r="DW29" s="641">
        <v>15.1</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32858</v>
      </c>
      <c r="S30" s="619"/>
      <c r="T30" s="619"/>
      <c r="U30" s="619"/>
      <c r="V30" s="619"/>
      <c r="W30" s="619"/>
      <c r="X30" s="619"/>
      <c r="Y30" s="620"/>
      <c r="Z30" s="671">
        <v>0.4</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99.1</v>
      </c>
      <c r="BH30" s="685"/>
      <c r="BI30" s="685"/>
      <c r="BJ30" s="685"/>
      <c r="BK30" s="685"/>
      <c r="BL30" s="685"/>
      <c r="BM30" s="686">
        <v>95.2</v>
      </c>
      <c r="BN30" s="685"/>
      <c r="BO30" s="685"/>
      <c r="BP30" s="685"/>
      <c r="BQ30" s="687"/>
      <c r="BR30" s="684">
        <v>98.8</v>
      </c>
      <c r="BS30" s="685"/>
      <c r="BT30" s="685"/>
      <c r="BU30" s="685"/>
      <c r="BV30" s="685"/>
      <c r="BW30" s="685"/>
      <c r="BX30" s="686">
        <v>93.2</v>
      </c>
      <c r="BY30" s="685"/>
      <c r="BZ30" s="685"/>
      <c r="CA30" s="685"/>
      <c r="CB30" s="687"/>
      <c r="CD30" s="690"/>
      <c r="CE30" s="691"/>
      <c r="CF30" s="655" t="s">
        <v>289</v>
      </c>
      <c r="CG30" s="652"/>
      <c r="CH30" s="652"/>
      <c r="CI30" s="652"/>
      <c r="CJ30" s="652"/>
      <c r="CK30" s="652"/>
      <c r="CL30" s="652"/>
      <c r="CM30" s="652"/>
      <c r="CN30" s="652"/>
      <c r="CO30" s="652"/>
      <c r="CP30" s="652"/>
      <c r="CQ30" s="653"/>
      <c r="CR30" s="618">
        <v>632017</v>
      </c>
      <c r="CS30" s="619"/>
      <c r="CT30" s="619"/>
      <c r="CU30" s="619"/>
      <c r="CV30" s="619"/>
      <c r="CW30" s="619"/>
      <c r="CX30" s="619"/>
      <c r="CY30" s="620"/>
      <c r="CZ30" s="621">
        <v>9</v>
      </c>
      <c r="DA30" s="639"/>
      <c r="DB30" s="639"/>
      <c r="DC30" s="640"/>
      <c r="DD30" s="624">
        <v>618467</v>
      </c>
      <c r="DE30" s="619"/>
      <c r="DF30" s="619"/>
      <c r="DG30" s="619"/>
      <c r="DH30" s="619"/>
      <c r="DI30" s="619"/>
      <c r="DJ30" s="619"/>
      <c r="DK30" s="620"/>
      <c r="DL30" s="624">
        <v>618467</v>
      </c>
      <c r="DM30" s="619"/>
      <c r="DN30" s="619"/>
      <c r="DO30" s="619"/>
      <c r="DP30" s="619"/>
      <c r="DQ30" s="619"/>
      <c r="DR30" s="619"/>
      <c r="DS30" s="619"/>
      <c r="DT30" s="619"/>
      <c r="DU30" s="619"/>
      <c r="DV30" s="620"/>
      <c r="DW30" s="641">
        <v>13.6</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536333</v>
      </c>
      <c r="S31" s="619"/>
      <c r="T31" s="619"/>
      <c r="U31" s="619"/>
      <c r="V31" s="619"/>
      <c r="W31" s="619"/>
      <c r="X31" s="619"/>
      <c r="Y31" s="620"/>
      <c r="Z31" s="671">
        <v>7.2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99.3</v>
      </c>
      <c r="BH31" s="637"/>
      <c r="BI31" s="637"/>
      <c r="BJ31" s="637"/>
      <c r="BK31" s="637"/>
      <c r="BL31" s="637"/>
      <c r="BM31" s="673">
        <v>95.1</v>
      </c>
      <c r="BN31" s="683"/>
      <c r="BO31" s="683"/>
      <c r="BP31" s="683"/>
      <c r="BQ31" s="647"/>
      <c r="BR31" s="682">
        <v>99</v>
      </c>
      <c r="BS31" s="637"/>
      <c r="BT31" s="637"/>
      <c r="BU31" s="637"/>
      <c r="BV31" s="637"/>
      <c r="BW31" s="637"/>
      <c r="BX31" s="673">
        <v>93.8</v>
      </c>
      <c r="BY31" s="683"/>
      <c r="BZ31" s="683"/>
      <c r="CA31" s="683"/>
      <c r="CB31" s="647"/>
      <c r="CD31" s="690"/>
      <c r="CE31" s="691"/>
      <c r="CF31" s="655" t="s">
        <v>293</v>
      </c>
      <c r="CG31" s="652"/>
      <c r="CH31" s="652"/>
      <c r="CI31" s="652"/>
      <c r="CJ31" s="652"/>
      <c r="CK31" s="652"/>
      <c r="CL31" s="652"/>
      <c r="CM31" s="652"/>
      <c r="CN31" s="652"/>
      <c r="CO31" s="652"/>
      <c r="CP31" s="652"/>
      <c r="CQ31" s="653"/>
      <c r="CR31" s="618">
        <v>68377</v>
      </c>
      <c r="CS31" s="637"/>
      <c r="CT31" s="637"/>
      <c r="CU31" s="637"/>
      <c r="CV31" s="637"/>
      <c r="CW31" s="637"/>
      <c r="CX31" s="637"/>
      <c r="CY31" s="638"/>
      <c r="CZ31" s="621">
        <v>1</v>
      </c>
      <c r="DA31" s="639"/>
      <c r="DB31" s="639"/>
      <c r="DC31" s="640"/>
      <c r="DD31" s="624">
        <v>67530</v>
      </c>
      <c r="DE31" s="637"/>
      <c r="DF31" s="637"/>
      <c r="DG31" s="637"/>
      <c r="DH31" s="637"/>
      <c r="DI31" s="637"/>
      <c r="DJ31" s="637"/>
      <c r="DK31" s="638"/>
      <c r="DL31" s="624">
        <v>67530</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133449</v>
      </c>
      <c r="S32" s="619"/>
      <c r="T32" s="619"/>
      <c r="U32" s="619"/>
      <c r="V32" s="619"/>
      <c r="W32" s="619"/>
      <c r="X32" s="619"/>
      <c r="Y32" s="620"/>
      <c r="Z32" s="671">
        <v>1.8</v>
      </c>
      <c r="AA32" s="671"/>
      <c r="AB32" s="671"/>
      <c r="AC32" s="671"/>
      <c r="AD32" s="672">
        <v>25</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98.9</v>
      </c>
      <c r="BH32" s="603"/>
      <c r="BI32" s="603"/>
      <c r="BJ32" s="603"/>
      <c r="BK32" s="603"/>
      <c r="BL32" s="603"/>
      <c r="BM32" s="666">
        <v>94.7</v>
      </c>
      <c r="BN32" s="603"/>
      <c r="BO32" s="603"/>
      <c r="BP32" s="603"/>
      <c r="BQ32" s="660"/>
      <c r="BR32" s="681">
        <v>98.6</v>
      </c>
      <c r="BS32" s="603"/>
      <c r="BT32" s="603"/>
      <c r="BU32" s="603"/>
      <c r="BV32" s="603"/>
      <c r="BW32" s="603"/>
      <c r="BX32" s="666">
        <v>91.8</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913286</v>
      </c>
      <c r="S33" s="619"/>
      <c r="T33" s="619"/>
      <c r="U33" s="619"/>
      <c r="V33" s="619"/>
      <c r="W33" s="619"/>
      <c r="X33" s="619"/>
      <c r="Y33" s="620"/>
      <c r="Z33" s="671">
        <v>12.2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3418504</v>
      </c>
      <c r="CS33" s="637"/>
      <c r="CT33" s="637"/>
      <c r="CU33" s="637"/>
      <c r="CV33" s="637"/>
      <c r="CW33" s="637"/>
      <c r="CX33" s="637"/>
      <c r="CY33" s="638"/>
      <c r="CZ33" s="621">
        <v>48.7</v>
      </c>
      <c r="DA33" s="639"/>
      <c r="DB33" s="639"/>
      <c r="DC33" s="640"/>
      <c r="DD33" s="624">
        <v>2842463</v>
      </c>
      <c r="DE33" s="637"/>
      <c r="DF33" s="637"/>
      <c r="DG33" s="637"/>
      <c r="DH33" s="637"/>
      <c r="DI33" s="637"/>
      <c r="DJ33" s="637"/>
      <c r="DK33" s="638"/>
      <c r="DL33" s="624">
        <v>1681941</v>
      </c>
      <c r="DM33" s="637"/>
      <c r="DN33" s="637"/>
      <c r="DO33" s="637"/>
      <c r="DP33" s="637"/>
      <c r="DQ33" s="637"/>
      <c r="DR33" s="637"/>
      <c r="DS33" s="637"/>
      <c r="DT33" s="637"/>
      <c r="DU33" s="637"/>
      <c r="DV33" s="638"/>
      <c r="DW33" s="641">
        <v>37.1</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1232926</v>
      </c>
      <c r="CS34" s="619"/>
      <c r="CT34" s="619"/>
      <c r="CU34" s="619"/>
      <c r="CV34" s="619"/>
      <c r="CW34" s="619"/>
      <c r="CX34" s="619"/>
      <c r="CY34" s="620"/>
      <c r="CZ34" s="621">
        <v>17.600000000000001</v>
      </c>
      <c r="DA34" s="639"/>
      <c r="DB34" s="639"/>
      <c r="DC34" s="640"/>
      <c r="DD34" s="624">
        <v>862794</v>
      </c>
      <c r="DE34" s="619"/>
      <c r="DF34" s="619"/>
      <c r="DG34" s="619"/>
      <c r="DH34" s="619"/>
      <c r="DI34" s="619"/>
      <c r="DJ34" s="619"/>
      <c r="DK34" s="620"/>
      <c r="DL34" s="624">
        <v>478523</v>
      </c>
      <c r="DM34" s="619"/>
      <c r="DN34" s="619"/>
      <c r="DO34" s="619"/>
      <c r="DP34" s="619"/>
      <c r="DQ34" s="619"/>
      <c r="DR34" s="619"/>
      <c r="DS34" s="619"/>
      <c r="DT34" s="619"/>
      <c r="DU34" s="619"/>
      <c r="DV34" s="620"/>
      <c r="DW34" s="641">
        <v>10.5</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257086</v>
      </c>
      <c r="S35" s="619"/>
      <c r="T35" s="619"/>
      <c r="U35" s="619"/>
      <c r="V35" s="619"/>
      <c r="W35" s="619"/>
      <c r="X35" s="619"/>
      <c r="Y35" s="620"/>
      <c r="Z35" s="671">
        <v>3.4</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905716</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34093</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88538</v>
      </c>
      <c r="CS35" s="637"/>
      <c r="CT35" s="637"/>
      <c r="CU35" s="637"/>
      <c r="CV35" s="637"/>
      <c r="CW35" s="637"/>
      <c r="CX35" s="637"/>
      <c r="CY35" s="638"/>
      <c r="CZ35" s="621">
        <v>1.3</v>
      </c>
      <c r="DA35" s="639"/>
      <c r="DB35" s="639"/>
      <c r="DC35" s="640"/>
      <c r="DD35" s="624">
        <v>81826</v>
      </c>
      <c r="DE35" s="637"/>
      <c r="DF35" s="637"/>
      <c r="DG35" s="637"/>
      <c r="DH35" s="637"/>
      <c r="DI35" s="637"/>
      <c r="DJ35" s="637"/>
      <c r="DK35" s="638"/>
      <c r="DL35" s="624">
        <v>80809</v>
      </c>
      <c r="DM35" s="637"/>
      <c r="DN35" s="637"/>
      <c r="DO35" s="637"/>
      <c r="DP35" s="637"/>
      <c r="DQ35" s="637"/>
      <c r="DR35" s="637"/>
      <c r="DS35" s="637"/>
      <c r="DT35" s="637"/>
      <c r="DU35" s="637"/>
      <c r="DV35" s="638"/>
      <c r="DW35" s="641">
        <v>1.8</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7494939</v>
      </c>
      <c r="S36" s="659"/>
      <c r="T36" s="659"/>
      <c r="U36" s="659"/>
      <c r="V36" s="659"/>
      <c r="W36" s="659"/>
      <c r="X36" s="659"/>
      <c r="Y36" s="662"/>
      <c r="Z36" s="663">
        <v>100</v>
      </c>
      <c r="AA36" s="663"/>
      <c r="AB36" s="663"/>
      <c r="AC36" s="663"/>
      <c r="AD36" s="664">
        <v>4279770</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248509</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21550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1153753</v>
      </c>
      <c r="CS36" s="619"/>
      <c r="CT36" s="619"/>
      <c r="CU36" s="619"/>
      <c r="CV36" s="619"/>
      <c r="CW36" s="619"/>
      <c r="CX36" s="619"/>
      <c r="CY36" s="620"/>
      <c r="CZ36" s="621">
        <v>16.399999999999999</v>
      </c>
      <c r="DA36" s="639"/>
      <c r="DB36" s="639"/>
      <c r="DC36" s="640"/>
      <c r="DD36" s="624">
        <v>1019617</v>
      </c>
      <c r="DE36" s="619"/>
      <c r="DF36" s="619"/>
      <c r="DG36" s="619"/>
      <c r="DH36" s="619"/>
      <c r="DI36" s="619"/>
      <c r="DJ36" s="619"/>
      <c r="DK36" s="620"/>
      <c r="DL36" s="624">
        <v>734014</v>
      </c>
      <c r="DM36" s="619"/>
      <c r="DN36" s="619"/>
      <c r="DO36" s="619"/>
      <c r="DP36" s="619"/>
      <c r="DQ36" s="619"/>
      <c r="DR36" s="619"/>
      <c r="DS36" s="619"/>
      <c r="DT36" s="619"/>
      <c r="DU36" s="619"/>
      <c r="DV36" s="620"/>
      <c r="DW36" s="641">
        <v>16.2</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40000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2135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345499</v>
      </c>
      <c r="CS37" s="637"/>
      <c r="CT37" s="637"/>
      <c r="CU37" s="637"/>
      <c r="CV37" s="637"/>
      <c r="CW37" s="637"/>
      <c r="CX37" s="637"/>
      <c r="CY37" s="638"/>
      <c r="CZ37" s="621">
        <v>4.9000000000000004</v>
      </c>
      <c r="DA37" s="639"/>
      <c r="DB37" s="639"/>
      <c r="DC37" s="640"/>
      <c r="DD37" s="624">
        <v>345499</v>
      </c>
      <c r="DE37" s="637"/>
      <c r="DF37" s="637"/>
      <c r="DG37" s="637"/>
      <c r="DH37" s="637"/>
      <c r="DI37" s="637"/>
      <c r="DJ37" s="637"/>
      <c r="DK37" s="638"/>
      <c r="DL37" s="624">
        <v>345499</v>
      </c>
      <c r="DM37" s="637"/>
      <c r="DN37" s="637"/>
      <c r="DO37" s="637"/>
      <c r="DP37" s="637"/>
      <c r="DQ37" s="637"/>
      <c r="DR37" s="637"/>
      <c r="DS37" s="637"/>
      <c r="DT37" s="637"/>
      <c r="DU37" s="637"/>
      <c r="DV37" s="638"/>
      <c r="DW37" s="641">
        <v>7.6</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10000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3772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643277</v>
      </c>
      <c r="CS38" s="619"/>
      <c r="CT38" s="619"/>
      <c r="CU38" s="619"/>
      <c r="CV38" s="619"/>
      <c r="CW38" s="619"/>
      <c r="CX38" s="619"/>
      <c r="CY38" s="620"/>
      <c r="CZ38" s="621">
        <v>9.1999999999999993</v>
      </c>
      <c r="DA38" s="639"/>
      <c r="DB38" s="639"/>
      <c r="DC38" s="640"/>
      <c r="DD38" s="624">
        <v>589089</v>
      </c>
      <c r="DE38" s="619"/>
      <c r="DF38" s="619"/>
      <c r="DG38" s="619"/>
      <c r="DH38" s="619"/>
      <c r="DI38" s="619"/>
      <c r="DJ38" s="619"/>
      <c r="DK38" s="620"/>
      <c r="DL38" s="624">
        <v>388595</v>
      </c>
      <c r="DM38" s="619"/>
      <c r="DN38" s="619"/>
      <c r="DO38" s="619"/>
      <c r="DP38" s="619"/>
      <c r="DQ38" s="619"/>
      <c r="DR38" s="619"/>
      <c r="DS38" s="619"/>
      <c r="DT38" s="619"/>
      <c r="DU38" s="619"/>
      <c r="DV38" s="620"/>
      <c r="DW38" s="641">
        <v>8.6</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3930</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63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217288</v>
      </c>
      <c r="CS39" s="637"/>
      <c r="CT39" s="637"/>
      <c r="CU39" s="637"/>
      <c r="CV39" s="637"/>
      <c r="CW39" s="637"/>
      <c r="CX39" s="637"/>
      <c r="CY39" s="638"/>
      <c r="CZ39" s="621">
        <v>3.1</v>
      </c>
      <c r="DA39" s="639"/>
      <c r="DB39" s="639"/>
      <c r="DC39" s="640"/>
      <c r="DD39" s="624">
        <v>212415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202224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82722</v>
      </c>
      <c r="CS40" s="619"/>
      <c r="CT40" s="619"/>
      <c r="CU40" s="619"/>
      <c r="CV40" s="619"/>
      <c r="CW40" s="619"/>
      <c r="CX40" s="619"/>
      <c r="CY40" s="620"/>
      <c r="CZ40" s="621">
        <v>1.2</v>
      </c>
      <c r="DA40" s="639"/>
      <c r="DB40" s="639"/>
      <c r="DC40" s="640"/>
      <c r="DD40" s="624">
        <v>76722</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401053</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306</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977368</v>
      </c>
      <c r="CS42" s="619"/>
      <c r="CT42" s="619"/>
      <c r="CU42" s="619"/>
      <c r="CV42" s="619"/>
      <c r="CW42" s="619"/>
      <c r="CX42" s="619"/>
      <c r="CY42" s="620"/>
      <c r="CZ42" s="621">
        <v>13.9</v>
      </c>
      <c r="DA42" s="622"/>
      <c r="DB42" s="622"/>
      <c r="DC42" s="623"/>
      <c r="DD42" s="624">
        <v>153584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19382</v>
      </c>
      <c r="CS43" s="637"/>
      <c r="CT43" s="637"/>
      <c r="CU43" s="637"/>
      <c r="CV43" s="637"/>
      <c r="CW43" s="637"/>
      <c r="CX43" s="637"/>
      <c r="CY43" s="638"/>
      <c r="CZ43" s="621">
        <v>0.3</v>
      </c>
      <c r="DA43" s="639"/>
      <c r="DB43" s="639"/>
      <c r="DC43" s="640"/>
      <c r="DD43" s="624">
        <v>2311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967784</v>
      </c>
      <c r="CS44" s="619"/>
      <c r="CT44" s="619"/>
      <c r="CU44" s="619"/>
      <c r="CV44" s="619"/>
      <c r="CW44" s="619"/>
      <c r="CX44" s="619"/>
      <c r="CY44" s="620"/>
      <c r="CZ44" s="621">
        <v>13.8</v>
      </c>
      <c r="DA44" s="622"/>
      <c r="DB44" s="622"/>
      <c r="DC44" s="623"/>
      <c r="DD44" s="624">
        <v>150695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766906</v>
      </c>
      <c r="CS45" s="637"/>
      <c r="CT45" s="637"/>
      <c r="CU45" s="637"/>
      <c r="CV45" s="637"/>
      <c r="CW45" s="637"/>
      <c r="CX45" s="637"/>
      <c r="CY45" s="638"/>
      <c r="CZ45" s="621">
        <v>10.9</v>
      </c>
      <c r="DA45" s="639"/>
      <c r="DB45" s="639"/>
      <c r="DC45" s="640"/>
      <c r="DD45" s="624">
        <v>30629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192740</v>
      </c>
      <c r="CS46" s="619"/>
      <c r="CT46" s="619"/>
      <c r="CU46" s="619"/>
      <c r="CV46" s="619"/>
      <c r="CW46" s="619"/>
      <c r="CX46" s="619"/>
      <c r="CY46" s="620"/>
      <c r="CZ46" s="621">
        <v>2.7</v>
      </c>
      <c r="DA46" s="622"/>
      <c r="DB46" s="622"/>
      <c r="DC46" s="623"/>
      <c r="DD46" s="624">
        <v>111928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9584</v>
      </c>
      <c r="CS47" s="637"/>
      <c r="CT47" s="637"/>
      <c r="CU47" s="637"/>
      <c r="CV47" s="637"/>
      <c r="CW47" s="637"/>
      <c r="CX47" s="637"/>
      <c r="CY47" s="638"/>
      <c r="CZ47" s="621">
        <v>0.1</v>
      </c>
      <c r="DA47" s="639"/>
      <c r="DB47" s="639"/>
      <c r="DC47" s="640"/>
      <c r="DD47" s="624">
        <v>2889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7017040</v>
      </c>
      <c r="CS49" s="603"/>
      <c r="CT49" s="603"/>
      <c r="CU49" s="603"/>
      <c r="CV49" s="603"/>
      <c r="CW49" s="603"/>
      <c r="CX49" s="603"/>
      <c r="CY49" s="604"/>
      <c r="CZ49" s="605">
        <v>100</v>
      </c>
      <c r="DA49" s="606"/>
      <c r="DB49" s="606"/>
      <c r="DC49" s="607"/>
      <c r="DD49" s="608">
        <v>5067488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election activeCell="B17" sqref="B17:P1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7495</v>
      </c>
      <c r="R7" s="1131"/>
      <c r="S7" s="1131"/>
      <c r="T7" s="1131"/>
      <c r="U7" s="1131"/>
      <c r="V7" s="1131">
        <v>7017</v>
      </c>
      <c r="W7" s="1131"/>
      <c r="X7" s="1131"/>
      <c r="Y7" s="1131"/>
      <c r="Z7" s="1131"/>
      <c r="AA7" s="1131">
        <v>478</v>
      </c>
      <c r="AB7" s="1131"/>
      <c r="AC7" s="1131"/>
      <c r="AD7" s="1131"/>
      <c r="AE7" s="1132"/>
      <c r="AF7" s="1133">
        <v>464</v>
      </c>
      <c r="AG7" s="1134"/>
      <c r="AH7" s="1134"/>
      <c r="AI7" s="1134"/>
      <c r="AJ7" s="1135"/>
      <c r="AK7" s="1117" t="s">
        <v>480</v>
      </c>
      <c r="AL7" s="1118"/>
      <c r="AM7" s="1118"/>
      <c r="AN7" s="1118"/>
      <c r="AO7" s="1118"/>
      <c r="AP7" s="1118">
        <v>6970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543</v>
      </c>
      <c r="BT7" s="1122"/>
      <c r="BU7" s="1122"/>
      <c r="BV7" s="1122"/>
      <c r="BW7" s="1122"/>
      <c r="BX7" s="1122"/>
      <c r="BY7" s="1122"/>
      <c r="BZ7" s="1122"/>
      <c r="CA7" s="1122"/>
      <c r="CB7" s="1122"/>
      <c r="CC7" s="1122"/>
      <c r="CD7" s="1122"/>
      <c r="CE7" s="1122"/>
      <c r="CF7" s="1122"/>
      <c r="CG7" s="1123"/>
      <c r="CH7" s="1114">
        <v>1</v>
      </c>
      <c r="CI7" s="1115"/>
      <c r="CJ7" s="1115"/>
      <c r="CK7" s="1115"/>
      <c r="CL7" s="1116"/>
      <c r="CM7" s="1114">
        <v>99</v>
      </c>
      <c r="CN7" s="1115"/>
      <c r="CO7" s="1115"/>
      <c r="CP7" s="1115"/>
      <c r="CQ7" s="1116"/>
      <c r="CR7" s="1114">
        <v>100</v>
      </c>
      <c r="CS7" s="1115"/>
      <c r="CT7" s="1115"/>
      <c r="CU7" s="1115"/>
      <c r="CV7" s="1116"/>
      <c r="CW7" s="1114">
        <v>1</v>
      </c>
      <c r="CX7" s="1115"/>
      <c r="CY7" s="1115"/>
      <c r="CZ7" s="1115"/>
      <c r="DA7" s="1116"/>
      <c r="DB7" s="1114" t="s">
        <v>480</v>
      </c>
      <c r="DC7" s="1115"/>
      <c r="DD7" s="1115"/>
      <c r="DE7" s="1115"/>
      <c r="DF7" s="1116"/>
      <c r="DG7" s="1114" t="s">
        <v>480</v>
      </c>
      <c r="DH7" s="1115"/>
      <c r="DI7" s="1115"/>
      <c r="DJ7" s="1115"/>
      <c r="DK7" s="1116"/>
      <c r="DL7" s="1114" t="s">
        <v>480</v>
      </c>
      <c r="DM7" s="1115"/>
      <c r="DN7" s="1115"/>
      <c r="DO7" s="1115"/>
      <c r="DP7" s="1116"/>
      <c r="DQ7" s="1114" t="s">
        <v>480</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f>SUM(Q7:Q22)</f>
        <v>7495</v>
      </c>
      <c r="R23" s="1095"/>
      <c r="S23" s="1095"/>
      <c r="T23" s="1095"/>
      <c r="U23" s="1095"/>
      <c r="V23" s="1095">
        <f t="shared" ref="V23" si="0">SUM(V7:V22)</f>
        <v>7017</v>
      </c>
      <c r="W23" s="1095"/>
      <c r="X23" s="1095"/>
      <c r="Y23" s="1095"/>
      <c r="Z23" s="1095"/>
      <c r="AA23" s="1095">
        <f t="shared" ref="AA23" si="1">SUM(AA7:AA22)</f>
        <v>478</v>
      </c>
      <c r="AB23" s="1095"/>
      <c r="AC23" s="1095"/>
      <c r="AD23" s="1095"/>
      <c r="AE23" s="1096"/>
      <c r="AF23" s="1097">
        <v>464</v>
      </c>
      <c r="AG23" s="1095"/>
      <c r="AH23" s="1095"/>
      <c r="AI23" s="1095"/>
      <c r="AJ23" s="1098"/>
      <c r="AK23" s="1099"/>
      <c r="AL23" s="1100"/>
      <c r="AM23" s="1100"/>
      <c r="AN23" s="1100"/>
      <c r="AO23" s="1100"/>
      <c r="AP23" s="1095">
        <f>SUM(AP7:AP22)</f>
        <v>6970</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1924</v>
      </c>
      <c r="R28" s="1080"/>
      <c r="S28" s="1080"/>
      <c r="T28" s="1080"/>
      <c r="U28" s="1080"/>
      <c r="V28" s="1080">
        <v>1890</v>
      </c>
      <c r="W28" s="1080"/>
      <c r="X28" s="1080"/>
      <c r="Y28" s="1080"/>
      <c r="Z28" s="1080"/>
      <c r="AA28" s="1080">
        <v>34</v>
      </c>
      <c r="AB28" s="1080"/>
      <c r="AC28" s="1080"/>
      <c r="AD28" s="1080"/>
      <c r="AE28" s="1081"/>
      <c r="AF28" s="1082">
        <v>34</v>
      </c>
      <c r="AG28" s="1080"/>
      <c r="AH28" s="1080"/>
      <c r="AI28" s="1080"/>
      <c r="AJ28" s="1083"/>
      <c r="AK28" s="1084">
        <v>202</v>
      </c>
      <c r="AL28" s="1072"/>
      <c r="AM28" s="1072"/>
      <c r="AN28" s="1072"/>
      <c r="AO28" s="1072"/>
      <c r="AP28" s="1072" t="s">
        <v>480</v>
      </c>
      <c r="AQ28" s="1072"/>
      <c r="AR28" s="1072"/>
      <c r="AS28" s="1072"/>
      <c r="AT28" s="1072"/>
      <c r="AU28" s="1072" t="s">
        <v>480</v>
      </c>
      <c r="AV28" s="1072"/>
      <c r="AW28" s="1072"/>
      <c r="AX28" s="1072"/>
      <c r="AY28" s="1072"/>
      <c r="AZ28" s="1073" t="s">
        <v>480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1913</v>
      </c>
      <c r="R29" s="1070"/>
      <c r="S29" s="1070"/>
      <c r="T29" s="1070"/>
      <c r="U29" s="1070"/>
      <c r="V29" s="1070">
        <v>1808</v>
      </c>
      <c r="W29" s="1070"/>
      <c r="X29" s="1070"/>
      <c r="Y29" s="1070"/>
      <c r="Z29" s="1070"/>
      <c r="AA29" s="1070">
        <v>105</v>
      </c>
      <c r="AB29" s="1070"/>
      <c r="AC29" s="1070"/>
      <c r="AD29" s="1070"/>
      <c r="AE29" s="1071"/>
      <c r="AF29" s="1045">
        <v>105</v>
      </c>
      <c r="AG29" s="1046"/>
      <c r="AH29" s="1046"/>
      <c r="AI29" s="1046"/>
      <c r="AJ29" s="1047"/>
      <c r="AK29" s="1006">
        <v>291</v>
      </c>
      <c r="AL29" s="997"/>
      <c r="AM29" s="997"/>
      <c r="AN29" s="997"/>
      <c r="AO29" s="997"/>
      <c r="AP29" s="997" t="s">
        <v>480</v>
      </c>
      <c r="AQ29" s="997"/>
      <c r="AR29" s="997"/>
      <c r="AS29" s="997"/>
      <c r="AT29" s="997"/>
      <c r="AU29" s="997" t="s">
        <v>480</v>
      </c>
      <c r="AV29" s="997"/>
      <c r="AW29" s="997"/>
      <c r="AX29" s="997"/>
      <c r="AY29" s="997"/>
      <c r="AZ29" s="1068" t="s">
        <v>480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288</v>
      </c>
      <c r="R30" s="1070"/>
      <c r="S30" s="1070"/>
      <c r="T30" s="1070"/>
      <c r="U30" s="1070"/>
      <c r="V30" s="1070">
        <v>285</v>
      </c>
      <c r="W30" s="1070"/>
      <c r="X30" s="1070"/>
      <c r="Y30" s="1070"/>
      <c r="Z30" s="1070"/>
      <c r="AA30" s="1070">
        <v>3</v>
      </c>
      <c r="AB30" s="1070"/>
      <c r="AC30" s="1070"/>
      <c r="AD30" s="1070"/>
      <c r="AE30" s="1071"/>
      <c r="AF30" s="1045">
        <v>3</v>
      </c>
      <c r="AG30" s="1046"/>
      <c r="AH30" s="1046"/>
      <c r="AI30" s="1046"/>
      <c r="AJ30" s="1047"/>
      <c r="AK30" s="1006">
        <v>190</v>
      </c>
      <c r="AL30" s="997"/>
      <c r="AM30" s="997"/>
      <c r="AN30" s="997"/>
      <c r="AO30" s="997"/>
      <c r="AP30" s="997" t="s">
        <v>480</v>
      </c>
      <c r="AQ30" s="997"/>
      <c r="AR30" s="997"/>
      <c r="AS30" s="997"/>
      <c r="AT30" s="997"/>
      <c r="AU30" s="997" t="s">
        <v>480</v>
      </c>
      <c r="AV30" s="997"/>
      <c r="AW30" s="997"/>
      <c r="AX30" s="997"/>
      <c r="AY30" s="997"/>
      <c r="AZ30" s="1068" t="s">
        <v>480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251</v>
      </c>
      <c r="R31" s="1070"/>
      <c r="S31" s="1070"/>
      <c r="T31" s="1070"/>
      <c r="U31" s="1070"/>
      <c r="V31" s="1070">
        <v>257</v>
      </c>
      <c r="W31" s="1070"/>
      <c r="X31" s="1070"/>
      <c r="Y31" s="1070"/>
      <c r="Z31" s="1070"/>
      <c r="AA31" s="1070">
        <v>-6</v>
      </c>
      <c r="AB31" s="1070"/>
      <c r="AC31" s="1070"/>
      <c r="AD31" s="1070"/>
      <c r="AE31" s="1071"/>
      <c r="AF31" s="1045">
        <v>225</v>
      </c>
      <c r="AG31" s="1046"/>
      <c r="AH31" s="1046"/>
      <c r="AI31" s="1046"/>
      <c r="AJ31" s="1047"/>
      <c r="AK31" s="1006">
        <v>4</v>
      </c>
      <c r="AL31" s="997"/>
      <c r="AM31" s="997"/>
      <c r="AN31" s="997"/>
      <c r="AO31" s="997"/>
      <c r="AP31" s="997">
        <v>334</v>
      </c>
      <c r="AQ31" s="997"/>
      <c r="AR31" s="997"/>
      <c r="AS31" s="997"/>
      <c r="AT31" s="997"/>
      <c r="AU31" s="997">
        <v>42</v>
      </c>
      <c r="AV31" s="997"/>
      <c r="AW31" s="997"/>
      <c r="AX31" s="997"/>
      <c r="AY31" s="997"/>
      <c r="AZ31" s="1068" t="s">
        <v>480</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1411</v>
      </c>
      <c r="R32" s="1070"/>
      <c r="S32" s="1070"/>
      <c r="T32" s="1070"/>
      <c r="U32" s="1070"/>
      <c r="V32" s="1070">
        <v>1380</v>
      </c>
      <c r="W32" s="1070"/>
      <c r="X32" s="1070"/>
      <c r="Y32" s="1070"/>
      <c r="Z32" s="1070"/>
      <c r="AA32" s="1070">
        <v>31</v>
      </c>
      <c r="AB32" s="1070"/>
      <c r="AC32" s="1070"/>
      <c r="AD32" s="1070"/>
      <c r="AE32" s="1071"/>
      <c r="AF32" s="1045">
        <v>92</v>
      </c>
      <c r="AG32" s="1046"/>
      <c r="AH32" s="1046"/>
      <c r="AI32" s="1046"/>
      <c r="AJ32" s="1047"/>
      <c r="AK32" s="1006">
        <v>249</v>
      </c>
      <c r="AL32" s="997"/>
      <c r="AM32" s="997"/>
      <c r="AN32" s="997"/>
      <c r="AO32" s="997"/>
      <c r="AP32" s="997">
        <v>1155</v>
      </c>
      <c r="AQ32" s="997"/>
      <c r="AR32" s="997"/>
      <c r="AS32" s="997"/>
      <c r="AT32" s="997"/>
      <c r="AU32" s="997">
        <v>745</v>
      </c>
      <c r="AV32" s="997"/>
      <c r="AW32" s="997"/>
      <c r="AX32" s="997"/>
      <c r="AY32" s="997"/>
      <c r="AZ32" s="1068" t="s">
        <v>480</v>
      </c>
      <c r="BA32" s="1068"/>
      <c r="BB32" s="1068"/>
      <c r="BC32" s="1068"/>
      <c r="BD32" s="1068"/>
      <c r="BE32" s="1058" t="s">
        <v>378</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380</v>
      </c>
      <c r="C33" s="1064"/>
      <c r="D33" s="1064"/>
      <c r="E33" s="1064"/>
      <c r="F33" s="1064"/>
      <c r="G33" s="1064"/>
      <c r="H33" s="1064"/>
      <c r="I33" s="1064"/>
      <c r="J33" s="1064"/>
      <c r="K33" s="1064"/>
      <c r="L33" s="1064"/>
      <c r="M33" s="1064"/>
      <c r="N33" s="1064"/>
      <c r="O33" s="1064"/>
      <c r="P33" s="1065"/>
      <c r="Q33" s="1069">
        <v>189</v>
      </c>
      <c r="R33" s="1070"/>
      <c r="S33" s="1070"/>
      <c r="T33" s="1070"/>
      <c r="U33" s="1070"/>
      <c r="V33" s="1070">
        <v>206</v>
      </c>
      <c r="W33" s="1070"/>
      <c r="X33" s="1070"/>
      <c r="Y33" s="1070"/>
      <c r="Z33" s="1070"/>
      <c r="AA33" s="1070">
        <v>-17</v>
      </c>
      <c r="AB33" s="1070"/>
      <c r="AC33" s="1070"/>
      <c r="AD33" s="1070"/>
      <c r="AE33" s="1071"/>
      <c r="AF33" s="1045">
        <v>21</v>
      </c>
      <c r="AG33" s="1046"/>
      <c r="AH33" s="1046"/>
      <c r="AI33" s="1046"/>
      <c r="AJ33" s="1047"/>
      <c r="AK33" s="1006">
        <v>10</v>
      </c>
      <c r="AL33" s="997"/>
      <c r="AM33" s="997"/>
      <c r="AN33" s="997"/>
      <c r="AO33" s="997"/>
      <c r="AP33" s="997" t="s">
        <v>480</v>
      </c>
      <c r="AQ33" s="997"/>
      <c r="AR33" s="997"/>
      <c r="AS33" s="997"/>
      <c r="AT33" s="997"/>
      <c r="AU33" s="997" t="s">
        <v>480</v>
      </c>
      <c r="AV33" s="997"/>
      <c r="AW33" s="997"/>
      <c r="AX33" s="997"/>
      <c r="AY33" s="997"/>
      <c r="AZ33" s="1068" t="s">
        <v>480</v>
      </c>
      <c r="BA33" s="1068"/>
      <c r="BB33" s="1068"/>
      <c r="BC33" s="1068"/>
      <c r="BD33" s="1068"/>
      <c r="BE33" s="1058" t="s">
        <v>378</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381</v>
      </c>
      <c r="C34" s="1064"/>
      <c r="D34" s="1064"/>
      <c r="E34" s="1064"/>
      <c r="F34" s="1064"/>
      <c r="G34" s="1064"/>
      <c r="H34" s="1064"/>
      <c r="I34" s="1064"/>
      <c r="J34" s="1064"/>
      <c r="K34" s="1064"/>
      <c r="L34" s="1064"/>
      <c r="M34" s="1064"/>
      <c r="N34" s="1064"/>
      <c r="O34" s="1064"/>
      <c r="P34" s="1065"/>
      <c r="Q34" s="1069">
        <v>131</v>
      </c>
      <c r="R34" s="1070"/>
      <c r="S34" s="1070"/>
      <c r="T34" s="1070"/>
      <c r="U34" s="1070"/>
      <c r="V34" s="1070">
        <v>122</v>
      </c>
      <c r="W34" s="1070"/>
      <c r="X34" s="1070"/>
      <c r="Y34" s="1070"/>
      <c r="Z34" s="1070"/>
      <c r="AA34" s="1070">
        <v>9</v>
      </c>
      <c r="AB34" s="1070"/>
      <c r="AC34" s="1070"/>
      <c r="AD34" s="1070"/>
      <c r="AE34" s="1071"/>
      <c r="AF34" s="1045">
        <v>9</v>
      </c>
      <c r="AG34" s="1046"/>
      <c r="AH34" s="1046"/>
      <c r="AI34" s="1046"/>
      <c r="AJ34" s="1047"/>
      <c r="AK34" s="1006">
        <v>40</v>
      </c>
      <c r="AL34" s="997"/>
      <c r="AM34" s="997"/>
      <c r="AN34" s="997"/>
      <c r="AO34" s="997"/>
      <c r="AP34" s="997">
        <v>436</v>
      </c>
      <c r="AQ34" s="997"/>
      <c r="AR34" s="997"/>
      <c r="AS34" s="997"/>
      <c r="AT34" s="997"/>
      <c r="AU34" s="997">
        <v>278</v>
      </c>
      <c r="AV34" s="997"/>
      <c r="AW34" s="997"/>
      <c r="AX34" s="997"/>
      <c r="AY34" s="997"/>
      <c r="AZ34" s="1068" t="s">
        <v>480</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f>SUM(AF28:AF62)</f>
        <v>489</v>
      </c>
      <c r="AG63" s="985"/>
      <c r="AH63" s="985"/>
      <c r="AI63" s="985"/>
      <c r="AJ63" s="1056"/>
      <c r="AK63" s="1057"/>
      <c r="AL63" s="989"/>
      <c r="AM63" s="989"/>
      <c r="AN63" s="989"/>
      <c r="AO63" s="989"/>
      <c r="AP63" s="985">
        <f>SUM(AP28:AP62)</f>
        <v>1925</v>
      </c>
      <c r="AQ63" s="985"/>
      <c r="AR63" s="985"/>
      <c r="AS63" s="985"/>
      <c r="AT63" s="985"/>
      <c r="AU63" s="985">
        <f>SUM(AU28:AU62)</f>
        <v>1065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536</v>
      </c>
      <c r="C68" s="1012"/>
      <c r="D68" s="1012"/>
      <c r="E68" s="1012"/>
      <c r="F68" s="1012"/>
      <c r="G68" s="1012"/>
      <c r="H68" s="1012"/>
      <c r="I68" s="1012"/>
      <c r="J68" s="1012"/>
      <c r="K68" s="1012"/>
      <c r="L68" s="1012"/>
      <c r="M68" s="1012"/>
      <c r="N68" s="1012"/>
      <c r="O68" s="1012"/>
      <c r="P68" s="1013"/>
      <c r="Q68" s="1014">
        <v>4135</v>
      </c>
      <c r="R68" s="1008"/>
      <c r="S68" s="1008"/>
      <c r="T68" s="1008"/>
      <c r="U68" s="1008"/>
      <c r="V68" s="1008">
        <v>3325</v>
      </c>
      <c r="W68" s="1008"/>
      <c r="X68" s="1008"/>
      <c r="Y68" s="1008"/>
      <c r="Z68" s="1008"/>
      <c r="AA68" s="1008">
        <v>810</v>
      </c>
      <c r="AB68" s="1008"/>
      <c r="AC68" s="1008"/>
      <c r="AD68" s="1008"/>
      <c r="AE68" s="1008"/>
      <c r="AF68" s="1008">
        <v>242</v>
      </c>
      <c r="AG68" s="1008"/>
      <c r="AH68" s="1008"/>
      <c r="AI68" s="1008"/>
      <c r="AJ68" s="1008"/>
      <c r="AK68" s="1008">
        <v>509</v>
      </c>
      <c r="AL68" s="1008"/>
      <c r="AM68" s="1008"/>
      <c r="AN68" s="1008"/>
      <c r="AO68" s="1008"/>
      <c r="AP68" s="1008">
        <v>2341</v>
      </c>
      <c r="AQ68" s="1008"/>
      <c r="AR68" s="1008"/>
      <c r="AS68" s="1008"/>
      <c r="AT68" s="1008"/>
      <c r="AU68" s="1008" t="s">
        <v>480</v>
      </c>
      <c r="AV68" s="1008"/>
      <c r="AW68" s="1008"/>
      <c r="AX68" s="1008"/>
      <c r="AY68" s="1008"/>
      <c r="AZ68" s="1009" t="s">
        <v>540</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v>1476</v>
      </c>
      <c r="R69" s="997"/>
      <c r="S69" s="997"/>
      <c r="T69" s="997"/>
      <c r="U69" s="997"/>
      <c r="V69" s="997">
        <v>1442</v>
      </c>
      <c r="W69" s="997"/>
      <c r="X69" s="997"/>
      <c r="Y69" s="997"/>
      <c r="Z69" s="997"/>
      <c r="AA69" s="997">
        <v>35</v>
      </c>
      <c r="AB69" s="997"/>
      <c r="AC69" s="997"/>
      <c r="AD69" s="997"/>
      <c r="AE69" s="997"/>
      <c r="AF69" s="997">
        <v>35</v>
      </c>
      <c r="AG69" s="997"/>
      <c r="AH69" s="997"/>
      <c r="AI69" s="997"/>
      <c r="AJ69" s="997"/>
      <c r="AK69" s="997" t="s">
        <v>480</v>
      </c>
      <c r="AL69" s="997"/>
      <c r="AM69" s="997"/>
      <c r="AN69" s="997"/>
      <c r="AO69" s="997"/>
      <c r="AP69" s="997" t="s">
        <v>480</v>
      </c>
      <c r="AQ69" s="997"/>
      <c r="AR69" s="997"/>
      <c r="AS69" s="997"/>
      <c r="AT69" s="997"/>
      <c r="AU69" s="997" t="s">
        <v>480</v>
      </c>
      <c r="AV69" s="997"/>
      <c r="AW69" s="997"/>
      <c r="AX69" s="997"/>
      <c r="AY69" s="997"/>
      <c r="AZ69" s="998" t="s">
        <v>540</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537</v>
      </c>
      <c r="C70" s="1001"/>
      <c r="D70" s="1001"/>
      <c r="E70" s="1001"/>
      <c r="F70" s="1001"/>
      <c r="G70" s="1001"/>
      <c r="H70" s="1001"/>
      <c r="I70" s="1001"/>
      <c r="J70" s="1001"/>
      <c r="K70" s="1001"/>
      <c r="L70" s="1001"/>
      <c r="M70" s="1001"/>
      <c r="N70" s="1001"/>
      <c r="O70" s="1001"/>
      <c r="P70" s="1002"/>
      <c r="Q70" s="1003">
        <v>634650</v>
      </c>
      <c r="R70" s="997"/>
      <c r="S70" s="997"/>
      <c r="T70" s="997"/>
      <c r="U70" s="997"/>
      <c r="V70" s="997">
        <v>617408</v>
      </c>
      <c r="W70" s="997"/>
      <c r="X70" s="997"/>
      <c r="Y70" s="997"/>
      <c r="Z70" s="997"/>
      <c r="AA70" s="997">
        <v>17242</v>
      </c>
      <c r="AB70" s="997"/>
      <c r="AC70" s="997"/>
      <c r="AD70" s="997"/>
      <c r="AE70" s="997"/>
      <c r="AF70" s="997">
        <v>17242</v>
      </c>
      <c r="AG70" s="997"/>
      <c r="AH70" s="997"/>
      <c r="AI70" s="997"/>
      <c r="AJ70" s="997"/>
      <c r="AK70" s="997">
        <v>5814</v>
      </c>
      <c r="AL70" s="997"/>
      <c r="AM70" s="997"/>
      <c r="AN70" s="997"/>
      <c r="AO70" s="997"/>
      <c r="AP70" s="997" t="s">
        <v>480</v>
      </c>
      <c r="AQ70" s="997"/>
      <c r="AR70" s="997"/>
      <c r="AS70" s="997"/>
      <c r="AT70" s="997"/>
      <c r="AU70" s="997" t="s">
        <v>480</v>
      </c>
      <c r="AV70" s="997"/>
      <c r="AW70" s="997"/>
      <c r="AX70" s="997"/>
      <c r="AY70" s="997"/>
      <c r="AZ70" s="998" t="s">
        <v>541</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538</v>
      </c>
      <c r="C71" s="1001"/>
      <c r="D71" s="1001"/>
      <c r="E71" s="1001"/>
      <c r="F71" s="1001"/>
      <c r="G71" s="1001"/>
      <c r="H71" s="1001"/>
      <c r="I71" s="1001"/>
      <c r="J71" s="1001"/>
      <c r="K71" s="1001"/>
      <c r="L71" s="1001"/>
      <c r="M71" s="1001"/>
      <c r="N71" s="1001"/>
      <c r="O71" s="1001"/>
      <c r="P71" s="1002"/>
      <c r="Q71" s="1003">
        <v>31982</v>
      </c>
      <c r="R71" s="997"/>
      <c r="S71" s="997"/>
      <c r="T71" s="997"/>
      <c r="U71" s="997"/>
      <c r="V71" s="997">
        <v>31890</v>
      </c>
      <c r="W71" s="997"/>
      <c r="X71" s="997"/>
      <c r="Y71" s="997"/>
      <c r="Z71" s="997"/>
      <c r="AA71" s="997">
        <v>92</v>
      </c>
      <c r="AB71" s="997"/>
      <c r="AC71" s="997"/>
      <c r="AD71" s="997"/>
      <c r="AE71" s="997"/>
      <c r="AF71" s="997">
        <v>92</v>
      </c>
      <c r="AG71" s="997"/>
      <c r="AH71" s="997"/>
      <c r="AI71" s="997"/>
      <c r="AJ71" s="997"/>
      <c r="AK71" s="997">
        <v>972</v>
      </c>
      <c r="AL71" s="997"/>
      <c r="AM71" s="997"/>
      <c r="AN71" s="997"/>
      <c r="AO71" s="997"/>
      <c r="AP71" s="997" t="s">
        <v>480</v>
      </c>
      <c r="AQ71" s="997"/>
      <c r="AR71" s="997"/>
      <c r="AS71" s="997"/>
      <c r="AT71" s="997"/>
      <c r="AU71" s="997" t="s">
        <v>480</v>
      </c>
      <c r="AV71" s="997"/>
      <c r="AW71" s="997"/>
      <c r="AX71" s="997"/>
      <c r="AY71" s="997"/>
      <c r="AZ71" s="998" t="s">
        <v>540</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538</v>
      </c>
      <c r="C72" s="1001"/>
      <c r="D72" s="1001"/>
      <c r="E72" s="1001"/>
      <c r="F72" s="1001"/>
      <c r="G72" s="1001"/>
      <c r="H72" s="1001"/>
      <c r="I72" s="1001"/>
      <c r="J72" s="1001"/>
      <c r="K72" s="1001"/>
      <c r="L72" s="1001"/>
      <c r="M72" s="1001"/>
      <c r="N72" s="1001"/>
      <c r="O72" s="1001"/>
      <c r="P72" s="1002"/>
      <c r="Q72" s="1003">
        <v>346</v>
      </c>
      <c r="R72" s="997"/>
      <c r="S72" s="997"/>
      <c r="T72" s="997"/>
      <c r="U72" s="997"/>
      <c r="V72" s="997">
        <v>170</v>
      </c>
      <c r="W72" s="997"/>
      <c r="X72" s="997"/>
      <c r="Y72" s="997"/>
      <c r="Z72" s="997"/>
      <c r="AA72" s="997">
        <v>176</v>
      </c>
      <c r="AB72" s="997"/>
      <c r="AC72" s="997"/>
      <c r="AD72" s="997"/>
      <c r="AE72" s="997"/>
      <c r="AF72" s="997">
        <v>176</v>
      </c>
      <c r="AG72" s="997"/>
      <c r="AH72" s="997"/>
      <c r="AI72" s="997"/>
      <c r="AJ72" s="997"/>
      <c r="AK72" s="997" t="s">
        <v>480</v>
      </c>
      <c r="AL72" s="997"/>
      <c r="AM72" s="997"/>
      <c r="AN72" s="997"/>
      <c r="AO72" s="997"/>
      <c r="AP72" s="997" t="s">
        <v>480</v>
      </c>
      <c r="AQ72" s="997"/>
      <c r="AR72" s="997"/>
      <c r="AS72" s="997"/>
      <c r="AT72" s="997"/>
      <c r="AU72" s="997" t="s">
        <v>480</v>
      </c>
      <c r="AV72" s="997"/>
      <c r="AW72" s="997"/>
      <c r="AX72" s="997"/>
      <c r="AY72" s="997"/>
      <c r="AZ72" s="998" t="s">
        <v>542</v>
      </c>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539</v>
      </c>
      <c r="C73" s="1001"/>
      <c r="D73" s="1001"/>
      <c r="E73" s="1001"/>
      <c r="F73" s="1001"/>
      <c r="G73" s="1001"/>
      <c r="H73" s="1001"/>
      <c r="I73" s="1001"/>
      <c r="J73" s="1001"/>
      <c r="K73" s="1001"/>
      <c r="L73" s="1001"/>
      <c r="M73" s="1001"/>
      <c r="N73" s="1001"/>
      <c r="O73" s="1001"/>
      <c r="P73" s="1002"/>
      <c r="Q73" s="1003">
        <v>422</v>
      </c>
      <c r="R73" s="997"/>
      <c r="S73" s="997"/>
      <c r="T73" s="997"/>
      <c r="U73" s="997"/>
      <c r="V73" s="997">
        <v>404</v>
      </c>
      <c r="W73" s="997"/>
      <c r="X73" s="997"/>
      <c r="Y73" s="997"/>
      <c r="Z73" s="997"/>
      <c r="AA73" s="997">
        <v>17</v>
      </c>
      <c r="AB73" s="997"/>
      <c r="AC73" s="997"/>
      <c r="AD73" s="997"/>
      <c r="AE73" s="997"/>
      <c r="AF73" s="997">
        <v>17</v>
      </c>
      <c r="AG73" s="997"/>
      <c r="AH73" s="997"/>
      <c r="AI73" s="997"/>
      <c r="AJ73" s="997"/>
      <c r="AK73" s="997">
        <v>95</v>
      </c>
      <c r="AL73" s="997"/>
      <c r="AM73" s="997"/>
      <c r="AN73" s="997"/>
      <c r="AO73" s="997"/>
      <c r="AP73" s="997" t="s">
        <v>480</v>
      </c>
      <c r="AQ73" s="997"/>
      <c r="AR73" s="997"/>
      <c r="AS73" s="997"/>
      <c r="AT73" s="997"/>
      <c r="AU73" s="997" t="s">
        <v>480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SUM(AF68:AF87)</f>
        <v>17804</v>
      </c>
      <c r="AG88" s="985"/>
      <c r="AH88" s="985"/>
      <c r="AI88" s="985"/>
      <c r="AJ88" s="985"/>
      <c r="AK88" s="989"/>
      <c r="AL88" s="989"/>
      <c r="AM88" s="989"/>
      <c r="AN88" s="989"/>
      <c r="AO88" s="989"/>
      <c r="AP88" s="985">
        <f>SUM(AP68:AP87)</f>
        <v>2341</v>
      </c>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SUM(CR7:CR101)</f>
        <v>100</v>
      </c>
      <c r="CS102" s="977"/>
      <c r="CT102" s="977"/>
      <c r="CU102" s="977"/>
      <c r="CV102" s="978"/>
      <c r="CW102" s="976">
        <f t="shared" ref="CW102" si="2">SUM(CW7:CW101)</f>
        <v>1</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283</v>
      </c>
      <c r="AG109" s="918"/>
      <c r="AH109" s="918"/>
      <c r="AI109" s="918"/>
      <c r="AJ109" s="919"/>
      <c r="AK109" s="920" t="s">
        <v>282</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283</v>
      </c>
      <c r="BW109" s="918"/>
      <c r="BX109" s="918"/>
      <c r="BY109" s="918"/>
      <c r="BZ109" s="919"/>
      <c r="CA109" s="920" t="s">
        <v>282</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283</v>
      </c>
      <c r="DM109" s="918"/>
      <c r="DN109" s="918"/>
      <c r="DO109" s="918"/>
      <c r="DP109" s="919"/>
      <c r="DQ109" s="920" t="s">
        <v>282</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786444</v>
      </c>
      <c r="AB110" s="903"/>
      <c r="AC110" s="903"/>
      <c r="AD110" s="903"/>
      <c r="AE110" s="904"/>
      <c r="AF110" s="905">
        <v>712161</v>
      </c>
      <c r="AG110" s="903"/>
      <c r="AH110" s="903"/>
      <c r="AI110" s="903"/>
      <c r="AJ110" s="904"/>
      <c r="AK110" s="905">
        <v>700394</v>
      </c>
      <c r="AL110" s="903"/>
      <c r="AM110" s="903"/>
      <c r="AN110" s="903"/>
      <c r="AO110" s="904"/>
      <c r="AP110" s="906">
        <v>17.7</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6315095</v>
      </c>
      <c r="BR110" s="830"/>
      <c r="BS110" s="830"/>
      <c r="BT110" s="830"/>
      <c r="BU110" s="830"/>
      <c r="BV110" s="830">
        <v>6688392</v>
      </c>
      <c r="BW110" s="830"/>
      <c r="BX110" s="830"/>
      <c r="BY110" s="830"/>
      <c r="BZ110" s="830"/>
      <c r="CA110" s="830">
        <v>6969661</v>
      </c>
      <c r="CB110" s="830"/>
      <c r="CC110" s="830"/>
      <c r="CD110" s="830"/>
      <c r="CE110" s="830"/>
      <c r="CF110" s="891">
        <v>176.4</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23268</v>
      </c>
      <c r="BR111" s="801"/>
      <c r="BS111" s="801"/>
      <c r="BT111" s="801"/>
      <c r="BU111" s="801"/>
      <c r="BV111" s="801">
        <v>13778</v>
      </c>
      <c r="BW111" s="801"/>
      <c r="BX111" s="801"/>
      <c r="BY111" s="801"/>
      <c r="BZ111" s="801"/>
      <c r="CA111" s="801">
        <v>61480</v>
      </c>
      <c r="CB111" s="801"/>
      <c r="CC111" s="801"/>
      <c r="CD111" s="801"/>
      <c r="CE111" s="801"/>
      <c r="CF111" s="878">
        <v>1.6</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1173794</v>
      </c>
      <c r="BR112" s="801"/>
      <c r="BS112" s="801"/>
      <c r="BT112" s="801"/>
      <c r="BU112" s="801"/>
      <c r="BV112" s="801">
        <v>1103090</v>
      </c>
      <c r="BW112" s="801"/>
      <c r="BX112" s="801"/>
      <c r="BY112" s="801"/>
      <c r="BZ112" s="801"/>
      <c r="CA112" s="801">
        <v>1065383</v>
      </c>
      <c r="CB112" s="801"/>
      <c r="CC112" s="801"/>
      <c r="CD112" s="801"/>
      <c r="CE112" s="801"/>
      <c r="CF112" s="878">
        <v>27</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89011</v>
      </c>
      <c r="AB113" s="939"/>
      <c r="AC113" s="939"/>
      <c r="AD113" s="939"/>
      <c r="AE113" s="940"/>
      <c r="AF113" s="941">
        <v>87100</v>
      </c>
      <c r="AG113" s="939"/>
      <c r="AH113" s="939"/>
      <c r="AI113" s="939"/>
      <c r="AJ113" s="940"/>
      <c r="AK113" s="941">
        <v>92430</v>
      </c>
      <c r="AL113" s="939"/>
      <c r="AM113" s="939"/>
      <c r="AN113" s="939"/>
      <c r="AO113" s="940"/>
      <c r="AP113" s="942">
        <v>2.2999999999999998</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136848</v>
      </c>
      <c r="BR113" s="801"/>
      <c r="BS113" s="801"/>
      <c r="BT113" s="801"/>
      <c r="BU113" s="801"/>
      <c r="BV113" s="801">
        <v>292617</v>
      </c>
      <c r="BW113" s="801"/>
      <c r="BX113" s="801"/>
      <c r="BY113" s="801"/>
      <c r="BZ113" s="801"/>
      <c r="CA113" s="801">
        <v>337091</v>
      </c>
      <c r="CB113" s="801"/>
      <c r="CC113" s="801"/>
      <c r="CD113" s="801"/>
      <c r="CE113" s="801"/>
      <c r="CF113" s="878">
        <v>8.5</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7253</v>
      </c>
      <c r="AB114" s="814"/>
      <c r="AC114" s="814"/>
      <c r="AD114" s="814"/>
      <c r="AE114" s="815"/>
      <c r="AF114" s="816">
        <v>10614</v>
      </c>
      <c r="AG114" s="814"/>
      <c r="AH114" s="814"/>
      <c r="AI114" s="814"/>
      <c r="AJ114" s="815"/>
      <c r="AK114" s="816">
        <v>21411</v>
      </c>
      <c r="AL114" s="814"/>
      <c r="AM114" s="814"/>
      <c r="AN114" s="814"/>
      <c r="AO114" s="815"/>
      <c r="AP114" s="784">
        <v>0.5</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1604989</v>
      </c>
      <c r="BR114" s="801"/>
      <c r="BS114" s="801"/>
      <c r="BT114" s="801"/>
      <c r="BU114" s="801"/>
      <c r="BV114" s="801">
        <v>1507681</v>
      </c>
      <c r="BW114" s="801"/>
      <c r="BX114" s="801"/>
      <c r="BY114" s="801"/>
      <c r="BZ114" s="801"/>
      <c r="CA114" s="801">
        <v>1467981</v>
      </c>
      <c r="CB114" s="801"/>
      <c r="CC114" s="801"/>
      <c r="CD114" s="801"/>
      <c r="CE114" s="801"/>
      <c r="CF114" s="878">
        <v>37.1</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11963</v>
      </c>
      <c r="AB115" s="939"/>
      <c r="AC115" s="939"/>
      <c r="AD115" s="939"/>
      <c r="AE115" s="940"/>
      <c r="AF115" s="941">
        <v>13146</v>
      </c>
      <c r="AG115" s="939"/>
      <c r="AH115" s="939"/>
      <c r="AI115" s="939"/>
      <c r="AJ115" s="940"/>
      <c r="AK115" s="941">
        <v>13580</v>
      </c>
      <c r="AL115" s="939"/>
      <c r="AM115" s="939"/>
      <c r="AN115" s="939"/>
      <c r="AO115" s="940"/>
      <c r="AP115" s="942">
        <v>0.3</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409</v>
      </c>
      <c r="BR115" s="801"/>
      <c r="BS115" s="801"/>
      <c r="BT115" s="801"/>
      <c r="BU115" s="801"/>
      <c r="BV115" s="801" t="s">
        <v>409</v>
      </c>
      <c r="BW115" s="801"/>
      <c r="BX115" s="801"/>
      <c r="BY115" s="801"/>
      <c r="BZ115" s="801"/>
      <c r="CA115" s="801" t="s">
        <v>409</v>
      </c>
      <c r="CB115" s="801"/>
      <c r="CC115" s="801"/>
      <c r="CD115" s="801"/>
      <c r="CE115" s="801"/>
      <c r="CF115" s="878" t="s">
        <v>409</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23268</v>
      </c>
      <c r="DH116" s="814"/>
      <c r="DI116" s="814"/>
      <c r="DJ116" s="814"/>
      <c r="DK116" s="815"/>
      <c r="DL116" s="816">
        <v>11590</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894671</v>
      </c>
      <c r="AB117" s="925"/>
      <c r="AC117" s="925"/>
      <c r="AD117" s="925"/>
      <c r="AE117" s="926"/>
      <c r="AF117" s="928">
        <v>823021</v>
      </c>
      <c r="AG117" s="925"/>
      <c r="AH117" s="925"/>
      <c r="AI117" s="925"/>
      <c r="AJ117" s="926"/>
      <c r="AK117" s="928">
        <v>827815</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283</v>
      </c>
      <c r="AG118" s="918"/>
      <c r="AH118" s="918"/>
      <c r="AI118" s="918"/>
      <c r="AJ118" s="919"/>
      <c r="AK118" s="920" t="s">
        <v>282</v>
      </c>
      <c r="AL118" s="918"/>
      <c r="AM118" s="918"/>
      <c r="AN118" s="918"/>
      <c r="AO118" s="919"/>
      <c r="AP118" s="921" t="s">
        <v>398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429</v>
      </c>
      <c r="BP118" s="868"/>
      <c r="BQ118" s="887">
        <v>9253994</v>
      </c>
      <c r="BR118" s="888"/>
      <c r="BS118" s="888"/>
      <c r="BT118" s="888"/>
      <c r="BU118" s="888"/>
      <c r="BV118" s="888">
        <v>9605558</v>
      </c>
      <c r="BW118" s="888"/>
      <c r="BX118" s="888"/>
      <c r="BY118" s="888"/>
      <c r="BZ118" s="888"/>
      <c r="CA118" s="888">
        <v>9901596</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2457189</v>
      </c>
      <c r="BR119" s="830"/>
      <c r="BS119" s="830"/>
      <c r="BT119" s="830"/>
      <c r="BU119" s="830"/>
      <c r="BV119" s="830">
        <v>2343069</v>
      </c>
      <c r="BW119" s="830"/>
      <c r="BX119" s="830"/>
      <c r="BY119" s="830"/>
      <c r="BZ119" s="830"/>
      <c r="CA119" s="830">
        <v>2578127</v>
      </c>
      <c r="CB119" s="830"/>
      <c r="CC119" s="830"/>
      <c r="CD119" s="830"/>
      <c r="CE119" s="830"/>
      <c r="CF119" s="891">
        <v>65.2</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v>2188</v>
      </c>
      <c r="DM119" s="747"/>
      <c r="DN119" s="747"/>
      <c r="DO119" s="747"/>
      <c r="DP119" s="748"/>
      <c r="DQ119" s="749">
        <v>61480</v>
      </c>
      <c r="DR119" s="747"/>
      <c r="DS119" s="747"/>
      <c r="DT119" s="747"/>
      <c r="DU119" s="748"/>
      <c r="DV119" s="837">
        <v>1.6</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55468</v>
      </c>
      <c r="BR120" s="801"/>
      <c r="BS120" s="801"/>
      <c r="BT120" s="801"/>
      <c r="BU120" s="801"/>
      <c r="BV120" s="801">
        <v>42303</v>
      </c>
      <c r="BW120" s="801"/>
      <c r="BX120" s="801"/>
      <c r="BY120" s="801"/>
      <c r="BZ120" s="801"/>
      <c r="CA120" s="801">
        <v>28753</v>
      </c>
      <c r="CB120" s="801"/>
      <c r="CC120" s="801"/>
      <c r="CD120" s="801"/>
      <c r="CE120" s="801"/>
      <c r="CF120" s="878">
        <v>0.7</v>
      </c>
      <c r="CG120" s="879"/>
      <c r="CH120" s="879"/>
      <c r="CI120" s="879"/>
      <c r="CJ120" s="879"/>
      <c r="CK120" s="880" t="s">
        <v>435</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856294</v>
      </c>
      <c r="DH120" s="830"/>
      <c r="DI120" s="830"/>
      <c r="DJ120" s="830"/>
      <c r="DK120" s="830"/>
      <c r="DL120" s="830">
        <v>802965</v>
      </c>
      <c r="DM120" s="830"/>
      <c r="DN120" s="830"/>
      <c r="DO120" s="830"/>
      <c r="DP120" s="830"/>
      <c r="DQ120" s="830">
        <v>745294</v>
      </c>
      <c r="DR120" s="830"/>
      <c r="DS120" s="830"/>
      <c r="DT120" s="830"/>
      <c r="DU120" s="830"/>
      <c r="DV120" s="831">
        <v>18.899999999999999</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5448567</v>
      </c>
      <c r="BR121" s="888"/>
      <c r="BS121" s="888"/>
      <c r="BT121" s="888"/>
      <c r="BU121" s="888"/>
      <c r="BV121" s="888">
        <v>5904995</v>
      </c>
      <c r="BW121" s="888"/>
      <c r="BX121" s="888"/>
      <c r="BY121" s="888"/>
      <c r="BZ121" s="888"/>
      <c r="CA121" s="888">
        <v>6210544</v>
      </c>
      <c r="CB121" s="888"/>
      <c r="CC121" s="888"/>
      <c r="CD121" s="888"/>
      <c r="CE121" s="888"/>
      <c r="CF121" s="889">
        <v>157.19999999999999</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280511</v>
      </c>
      <c r="DH121" s="801"/>
      <c r="DI121" s="801"/>
      <c r="DJ121" s="801"/>
      <c r="DK121" s="801"/>
      <c r="DL121" s="801">
        <v>256575</v>
      </c>
      <c r="DM121" s="801"/>
      <c r="DN121" s="801"/>
      <c r="DO121" s="801"/>
      <c r="DP121" s="801"/>
      <c r="DQ121" s="801">
        <v>277999</v>
      </c>
      <c r="DR121" s="801"/>
      <c r="DS121" s="801"/>
      <c r="DT121" s="801"/>
      <c r="DU121" s="801"/>
      <c r="DV121" s="853">
        <v>7</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7961224</v>
      </c>
      <c r="BR122" s="870"/>
      <c r="BS122" s="870"/>
      <c r="BT122" s="870"/>
      <c r="BU122" s="870"/>
      <c r="BV122" s="870">
        <v>8290367</v>
      </c>
      <c r="BW122" s="870"/>
      <c r="BX122" s="870"/>
      <c r="BY122" s="870"/>
      <c r="BZ122" s="870"/>
      <c r="CA122" s="870">
        <v>8817424</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v>36989</v>
      </c>
      <c r="DH122" s="801"/>
      <c r="DI122" s="801"/>
      <c r="DJ122" s="801"/>
      <c r="DK122" s="801"/>
      <c r="DL122" s="801">
        <v>43550</v>
      </c>
      <c r="DM122" s="801"/>
      <c r="DN122" s="801"/>
      <c r="DO122" s="801"/>
      <c r="DP122" s="801"/>
      <c r="DQ122" s="801">
        <v>42090</v>
      </c>
      <c r="DR122" s="801"/>
      <c r="DS122" s="801"/>
      <c r="DT122" s="801"/>
      <c r="DU122" s="801"/>
      <c r="DV122" s="853">
        <v>1.1000000000000001</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11859</v>
      </c>
      <c r="AB123" s="814"/>
      <c r="AC123" s="814"/>
      <c r="AD123" s="814"/>
      <c r="AE123" s="815"/>
      <c r="AF123" s="816">
        <v>11678</v>
      </c>
      <c r="AG123" s="814"/>
      <c r="AH123" s="814"/>
      <c r="AI123" s="814"/>
      <c r="AJ123" s="815"/>
      <c r="AK123" s="816">
        <v>11589</v>
      </c>
      <c r="AL123" s="814"/>
      <c r="AM123" s="814"/>
      <c r="AN123" s="814"/>
      <c r="AO123" s="815"/>
      <c r="AP123" s="784">
        <v>0.3</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32.9</v>
      </c>
      <c r="BR123" s="862"/>
      <c r="BS123" s="862"/>
      <c r="BT123" s="862"/>
      <c r="BU123" s="862"/>
      <c r="BV123" s="862">
        <v>34.299999999999997</v>
      </c>
      <c r="BW123" s="862"/>
      <c r="BX123" s="862"/>
      <c r="BY123" s="862"/>
      <c r="BZ123" s="862"/>
      <c r="CA123" s="862">
        <v>27.4</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v>1387</v>
      </c>
      <c r="AG126" s="814"/>
      <c r="AH126" s="814"/>
      <c r="AI126" s="814"/>
      <c r="AJ126" s="815"/>
      <c r="AK126" s="816">
        <v>1917</v>
      </c>
      <c r="AL126" s="814"/>
      <c r="AM126" s="814"/>
      <c r="AN126" s="814"/>
      <c r="AO126" s="815"/>
      <c r="AP126" s="784">
        <v>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104</v>
      </c>
      <c r="AB127" s="814"/>
      <c r="AC127" s="814"/>
      <c r="AD127" s="814"/>
      <c r="AE127" s="815"/>
      <c r="AF127" s="816">
        <v>81</v>
      </c>
      <c r="AG127" s="814"/>
      <c r="AH127" s="814"/>
      <c r="AI127" s="814"/>
      <c r="AJ127" s="815"/>
      <c r="AK127" s="816">
        <v>74</v>
      </c>
      <c r="AL127" s="814"/>
      <c r="AM127" s="814"/>
      <c r="AN127" s="814"/>
      <c r="AO127" s="815"/>
      <c r="AP127" s="784">
        <v>0</v>
      </c>
      <c r="AQ127" s="785"/>
      <c r="AR127" s="785"/>
      <c r="AS127" s="785"/>
      <c r="AT127" s="786"/>
      <c r="AU127" s="233"/>
      <c r="AV127" s="233"/>
      <c r="AW127" s="233"/>
      <c r="AX127" s="787" t="s">
        <v>452</v>
      </c>
      <c r="AY127" s="788"/>
      <c r="AZ127" s="788"/>
      <c r="BA127" s="788"/>
      <c r="BB127" s="788"/>
      <c r="BC127" s="788"/>
      <c r="BD127" s="788"/>
      <c r="BE127" s="789"/>
      <c r="BF127" s="790" t="s">
        <v>442</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18656</v>
      </c>
      <c r="AB128" s="754"/>
      <c r="AC128" s="754"/>
      <c r="AD128" s="754"/>
      <c r="AE128" s="755"/>
      <c r="AF128" s="756">
        <v>14397</v>
      </c>
      <c r="AG128" s="754"/>
      <c r="AH128" s="754"/>
      <c r="AI128" s="754"/>
      <c r="AJ128" s="755"/>
      <c r="AK128" s="756">
        <v>14397</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4378072</v>
      </c>
      <c r="AB129" s="814"/>
      <c r="AC129" s="814"/>
      <c r="AD129" s="814"/>
      <c r="AE129" s="815"/>
      <c r="AF129" s="816">
        <v>4311453</v>
      </c>
      <c r="AG129" s="814"/>
      <c r="AH129" s="814"/>
      <c r="AI129" s="814"/>
      <c r="AJ129" s="815"/>
      <c r="AK129" s="816">
        <v>4451638</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454700</v>
      </c>
      <c r="AB130" s="814"/>
      <c r="AC130" s="814"/>
      <c r="AD130" s="814"/>
      <c r="AE130" s="815"/>
      <c r="AF130" s="816">
        <v>478333</v>
      </c>
      <c r="AG130" s="814"/>
      <c r="AH130" s="814"/>
      <c r="AI130" s="814"/>
      <c r="AJ130" s="815"/>
      <c r="AK130" s="816">
        <v>499889</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27.4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3923372</v>
      </c>
      <c r="AB131" s="747"/>
      <c r="AC131" s="747"/>
      <c r="AD131" s="747"/>
      <c r="AE131" s="748"/>
      <c r="AF131" s="749">
        <v>3833120</v>
      </c>
      <c r="AG131" s="747"/>
      <c r="AH131" s="747"/>
      <c r="AI131" s="747"/>
      <c r="AJ131" s="748"/>
      <c r="AK131" s="749">
        <v>3951749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10.73859425</v>
      </c>
      <c r="AB132" s="770"/>
      <c r="AC132" s="770"/>
      <c r="AD132" s="770"/>
      <c r="AE132" s="771"/>
      <c r="AF132" s="772">
        <v>8.6167664980000005</v>
      </c>
      <c r="AG132" s="770"/>
      <c r="AH132" s="770"/>
      <c r="AI132" s="770"/>
      <c r="AJ132" s="771"/>
      <c r="AK132" s="772">
        <v>7.9339300140000004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11.5</v>
      </c>
      <c r="AB133" s="779"/>
      <c r="AC133" s="779"/>
      <c r="AD133" s="779"/>
      <c r="AE133" s="780"/>
      <c r="AF133" s="778">
        <v>10.1</v>
      </c>
      <c r="AG133" s="779"/>
      <c r="AH133" s="779"/>
      <c r="AI133" s="779"/>
      <c r="AJ133" s="780"/>
      <c r="AK133" s="778">
        <v>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1" zoomScale="70" zoomScaleNormal="85" zoomScaleSheetLayoutView="70" workbookViewId="0">
      <selection activeCell="A4" sqref="A4"/>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election activeCell="BN18" sqref="BN18:BU18"/>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zoomScale="70" zoomScaleSheetLayoutView="70" workbookViewId="0">
      <selection activeCell="G47" sqref="G47"/>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1244134</v>
      </c>
      <c r="L9" s="264">
        <v>99762</v>
      </c>
      <c r="M9" s="265">
        <v>83939</v>
      </c>
      <c r="N9" s="266">
        <v>18.899999999999999</v>
      </c>
    </row>
    <row r="10" spans="1:16" x14ac:dyDescent="0.15">
      <c r="A10" s="248"/>
      <c r="B10" s="244"/>
      <c r="C10" s="244"/>
      <c r="D10" s="244"/>
      <c r="E10" s="244"/>
      <c r="F10" s="244"/>
      <c r="G10" s="1163" t="s">
        <v>476</v>
      </c>
      <c r="H10" s="1164"/>
      <c r="I10" s="1164"/>
      <c r="J10" s="1165"/>
      <c r="K10" s="267">
        <v>202186</v>
      </c>
      <c r="L10" s="268">
        <v>16212</v>
      </c>
      <c r="M10" s="269">
        <v>8976</v>
      </c>
      <c r="N10" s="270">
        <v>80.599999999999994</v>
      </c>
    </row>
    <row r="11" spans="1:16" ht="13.5" customHeight="1" x14ac:dyDescent="0.15">
      <c r="A11" s="248"/>
      <c r="B11" s="244"/>
      <c r="C11" s="244"/>
      <c r="D11" s="244"/>
      <c r="E11" s="244"/>
      <c r="F11" s="244"/>
      <c r="G11" s="1163" t="s">
        <v>477</v>
      </c>
      <c r="H11" s="1164"/>
      <c r="I11" s="1164"/>
      <c r="J11" s="1165"/>
      <c r="K11" s="267">
        <v>202037</v>
      </c>
      <c r="L11" s="268">
        <v>16201</v>
      </c>
      <c r="M11" s="269">
        <v>13172</v>
      </c>
      <c r="N11" s="270">
        <v>23</v>
      </c>
    </row>
    <row r="12" spans="1:16" ht="13.5" customHeight="1" x14ac:dyDescent="0.15">
      <c r="A12" s="248"/>
      <c r="B12" s="244"/>
      <c r="C12" s="244"/>
      <c r="D12" s="244"/>
      <c r="E12" s="244"/>
      <c r="F12" s="244"/>
      <c r="G12" s="1163" t="s">
        <v>478</v>
      </c>
      <c r="H12" s="1164"/>
      <c r="I12" s="1164"/>
      <c r="J12" s="1165"/>
      <c r="K12" s="267">
        <v>39282</v>
      </c>
      <c r="L12" s="268">
        <v>3150</v>
      </c>
      <c r="M12" s="269">
        <v>634</v>
      </c>
      <c r="N12" s="270">
        <v>396.8</v>
      </c>
    </row>
    <row r="13" spans="1:16" ht="13.5" customHeight="1" x14ac:dyDescent="0.15">
      <c r="A13" s="248"/>
      <c r="B13" s="244"/>
      <c r="C13" s="244"/>
      <c r="D13" s="244"/>
      <c r="E13" s="244"/>
      <c r="F13" s="244"/>
      <c r="G13" s="1163" t="s">
        <v>479</v>
      </c>
      <c r="H13" s="1164"/>
      <c r="I13" s="1164"/>
      <c r="J13" s="1165"/>
      <c r="K13" s="267" t="s">
        <v>480</v>
      </c>
      <c r="L13" s="268" t="s">
        <v>480</v>
      </c>
      <c r="M13" s="269">
        <v>21</v>
      </c>
      <c r="N13" s="270" t="s">
        <v>480</v>
      </c>
    </row>
    <row r="14" spans="1:16" ht="13.5" customHeight="1" x14ac:dyDescent="0.15">
      <c r="A14" s="248"/>
      <c r="B14" s="244"/>
      <c r="C14" s="244"/>
      <c r="D14" s="244"/>
      <c r="E14" s="244"/>
      <c r="F14" s="244"/>
      <c r="G14" s="1163" t="s">
        <v>481</v>
      </c>
      <c r="H14" s="1164"/>
      <c r="I14" s="1164"/>
      <c r="J14" s="1165"/>
      <c r="K14" s="267">
        <v>38461</v>
      </c>
      <c r="L14" s="268">
        <v>3084</v>
      </c>
      <c r="M14" s="269">
        <v>3872</v>
      </c>
      <c r="N14" s="270">
        <v>-20.399999999999999</v>
      </c>
    </row>
    <row r="15" spans="1:16" ht="13.5" customHeight="1" x14ac:dyDescent="0.15">
      <c r="A15" s="248"/>
      <c r="B15" s="244"/>
      <c r="C15" s="244"/>
      <c r="D15" s="244"/>
      <c r="E15" s="244"/>
      <c r="F15" s="244"/>
      <c r="G15" s="1163" t="s">
        <v>482</v>
      </c>
      <c r="H15" s="1164"/>
      <c r="I15" s="1164"/>
      <c r="J15" s="1165"/>
      <c r="K15" s="267">
        <v>19382</v>
      </c>
      <c r="L15" s="268">
        <v>1554</v>
      </c>
      <c r="M15" s="269">
        <v>2062</v>
      </c>
      <c r="N15" s="270">
        <v>-24.6</v>
      </c>
    </row>
    <row r="16" spans="1:16" x14ac:dyDescent="0.15">
      <c r="A16" s="248"/>
      <c r="B16" s="244"/>
      <c r="C16" s="244"/>
      <c r="D16" s="244"/>
      <c r="E16" s="244"/>
      <c r="F16" s="244"/>
      <c r="G16" s="1166" t="s">
        <v>483</v>
      </c>
      <c r="H16" s="1167"/>
      <c r="I16" s="1167"/>
      <c r="J16" s="1168"/>
      <c r="K16" s="268">
        <v>-134334</v>
      </c>
      <c r="L16" s="268">
        <v>-10772</v>
      </c>
      <c r="M16" s="269">
        <v>-8514</v>
      </c>
      <c r="N16" s="270">
        <v>26.5</v>
      </c>
    </row>
    <row r="17" spans="1:16" x14ac:dyDescent="0.15">
      <c r="A17" s="248"/>
      <c r="B17" s="244"/>
      <c r="C17" s="244"/>
      <c r="D17" s="244"/>
      <c r="E17" s="244"/>
      <c r="F17" s="244"/>
      <c r="G17" s="1166" t="s">
        <v>166</v>
      </c>
      <c r="H17" s="1167"/>
      <c r="I17" s="1167"/>
      <c r="J17" s="1168"/>
      <c r="K17" s="268">
        <v>1611148</v>
      </c>
      <c r="L17" s="268">
        <v>129192</v>
      </c>
      <c r="M17" s="269">
        <v>104161</v>
      </c>
      <c r="N17" s="270">
        <v>24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12.19</v>
      </c>
      <c r="L21" s="281">
        <v>9.8000000000000007</v>
      </c>
      <c r="M21" s="282">
        <v>2.39</v>
      </c>
      <c r="N21" s="249"/>
      <c r="O21" s="283"/>
      <c r="P21" s="279"/>
    </row>
    <row r="22" spans="1:16" s="284" customFormat="1" x14ac:dyDescent="0.15">
      <c r="A22" s="279"/>
      <c r="B22" s="249"/>
      <c r="C22" s="249"/>
      <c r="D22" s="249"/>
      <c r="E22" s="249"/>
      <c r="F22" s="249"/>
      <c r="G22" s="1160" t="s">
        <v>489</v>
      </c>
      <c r="H22" s="1161"/>
      <c r="I22" s="1161"/>
      <c r="J22" s="1162"/>
      <c r="K22" s="285">
        <v>91.7</v>
      </c>
      <c r="L22" s="286">
        <v>96.3</v>
      </c>
      <c r="M22" s="287">
        <v>-4.5999999999999996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700394</v>
      </c>
      <c r="L32" s="294">
        <v>56162</v>
      </c>
      <c r="M32" s="295">
        <v>53592</v>
      </c>
      <c r="N32" s="296">
        <v>4.8</v>
      </c>
    </row>
    <row r="33" spans="1:16" ht="13.5" customHeight="1" x14ac:dyDescent="0.15">
      <c r="A33" s="248"/>
      <c r="B33" s="244"/>
      <c r="C33" s="244"/>
      <c r="D33" s="244"/>
      <c r="E33" s="244"/>
      <c r="F33" s="244"/>
      <c r="G33" s="1151" t="s">
        <v>494</v>
      </c>
      <c r="H33" s="1152"/>
      <c r="I33" s="1152"/>
      <c r="J33" s="1153"/>
      <c r="K33" s="294" t="s">
        <v>480</v>
      </c>
      <c r="L33" s="294" t="s">
        <v>480</v>
      </c>
      <c r="M33" s="295" t="s">
        <v>480</v>
      </c>
      <c r="N33" s="296" t="s">
        <v>480</v>
      </c>
    </row>
    <row r="34" spans="1:16" ht="27" customHeight="1" x14ac:dyDescent="0.15">
      <c r="A34" s="248"/>
      <c r="B34" s="244"/>
      <c r="C34" s="244"/>
      <c r="D34" s="244"/>
      <c r="E34" s="244"/>
      <c r="F34" s="244"/>
      <c r="G34" s="1151" t="s">
        <v>495</v>
      </c>
      <c r="H34" s="1152"/>
      <c r="I34" s="1152"/>
      <c r="J34" s="1153"/>
      <c r="K34" s="294" t="s">
        <v>480</v>
      </c>
      <c r="L34" s="294" t="s">
        <v>480</v>
      </c>
      <c r="M34" s="295">
        <v>0</v>
      </c>
      <c r="N34" s="296" t="s">
        <v>480</v>
      </c>
    </row>
    <row r="35" spans="1:16" ht="27" customHeight="1" x14ac:dyDescent="0.15">
      <c r="A35" s="248"/>
      <c r="B35" s="244"/>
      <c r="C35" s="244"/>
      <c r="D35" s="244"/>
      <c r="E35" s="244"/>
      <c r="F35" s="244"/>
      <c r="G35" s="1151" t="s">
        <v>496</v>
      </c>
      <c r="H35" s="1152"/>
      <c r="I35" s="1152"/>
      <c r="J35" s="1153"/>
      <c r="K35" s="294">
        <v>92430</v>
      </c>
      <c r="L35" s="294">
        <v>7412</v>
      </c>
      <c r="M35" s="295">
        <v>20509</v>
      </c>
      <c r="N35" s="296">
        <v>-63.9</v>
      </c>
    </row>
    <row r="36" spans="1:16" ht="27" customHeight="1" x14ac:dyDescent="0.15">
      <c r="A36" s="248"/>
      <c r="B36" s="244"/>
      <c r="C36" s="244"/>
      <c r="D36" s="244"/>
      <c r="E36" s="244"/>
      <c r="F36" s="244"/>
      <c r="G36" s="1151" t="s">
        <v>497</v>
      </c>
      <c r="H36" s="1152"/>
      <c r="I36" s="1152"/>
      <c r="J36" s="1153"/>
      <c r="K36" s="294">
        <v>21411</v>
      </c>
      <c r="L36" s="294">
        <v>1717</v>
      </c>
      <c r="M36" s="295">
        <v>3503</v>
      </c>
      <c r="N36" s="296">
        <v>-51</v>
      </c>
    </row>
    <row r="37" spans="1:16" ht="13.5" customHeight="1" x14ac:dyDescent="0.15">
      <c r="A37" s="248"/>
      <c r="B37" s="244"/>
      <c r="C37" s="244"/>
      <c r="D37" s="244"/>
      <c r="E37" s="244"/>
      <c r="F37" s="244"/>
      <c r="G37" s="1151" t="s">
        <v>498</v>
      </c>
      <c r="H37" s="1152"/>
      <c r="I37" s="1152"/>
      <c r="J37" s="1153"/>
      <c r="K37" s="294">
        <v>13580</v>
      </c>
      <c r="L37" s="294">
        <v>1089</v>
      </c>
      <c r="M37" s="295">
        <v>1405</v>
      </c>
      <c r="N37" s="296">
        <v>-22.5</v>
      </c>
    </row>
    <row r="38" spans="1:16" ht="27" customHeight="1" x14ac:dyDescent="0.15">
      <c r="A38" s="248"/>
      <c r="B38" s="244"/>
      <c r="C38" s="244"/>
      <c r="D38" s="244"/>
      <c r="E38" s="244"/>
      <c r="F38" s="244"/>
      <c r="G38" s="1154" t="s">
        <v>499</v>
      </c>
      <c r="H38" s="1155"/>
      <c r="I38" s="1155"/>
      <c r="J38" s="1156"/>
      <c r="K38" s="297" t="s">
        <v>480</v>
      </c>
      <c r="L38" s="297" t="s">
        <v>480</v>
      </c>
      <c r="M38" s="298">
        <v>2</v>
      </c>
      <c r="N38" s="299" t="s">
        <v>480</v>
      </c>
      <c r="O38" s="293"/>
    </row>
    <row r="39" spans="1:16" x14ac:dyDescent="0.15">
      <c r="A39" s="248"/>
      <c r="B39" s="244"/>
      <c r="C39" s="244"/>
      <c r="D39" s="244"/>
      <c r="E39" s="244"/>
      <c r="F39" s="244"/>
      <c r="G39" s="1154" t="s">
        <v>500</v>
      </c>
      <c r="H39" s="1155"/>
      <c r="I39" s="1155"/>
      <c r="J39" s="1156"/>
      <c r="K39" s="300">
        <v>-14397</v>
      </c>
      <c r="L39" s="300">
        <v>-1154</v>
      </c>
      <c r="M39" s="301">
        <v>-1515</v>
      </c>
      <c r="N39" s="302">
        <v>-23.8</v>
      </c>
      <c r="O39" s="293"/>
    </row>
    <row r="40" spans="1:16" ht="27" customHeight="1" x14ac:dyDescent="0.15">
      <c r="A40" s="248"/>
      <c r="B40" s="244"/>
      <c r="C40" s="244"/>
      <c r="D40" s="244"/>
      <c r="E40" s="244"/>
      <c r="F40" s="244"/>
      <c r="G40" s="1151" t="s">
        <v>501</v>
      </c>
      <c r="H40" s="1152"/>
      <c r="I40" s="1152"/>
      <c r="J40" s="1153"/>
      <c r="K40" s="300">
        <v>-499889</v>
      </c>
      <c r="L40" s="300">
        <v>-40084</v>
      </c>
      <c r="M40" s="301">
        <v>-52955</v>
      </c>
      <c r="N40" s="302">
        <v>-24.3</v>
      </c>
      <c r="O40" s="293"/>
    </row>
    <row r="41" spans="1:16" x14ac:dyDescent="0.15">
      <c r="A41" s="248"/>
      <c r="B41" s="244"/>
      <c r="C41" s="244"/>
      <c r="D41" s="244"/>
      <c r="E41" s="244"/>
      <c r="F41" s="244"/>
      <c r="G41" s="1157" t="s">
        <v>277</v>
      </c>
      <c r="H41" s="1158"/>
      <c r="I41" s="1158"/>
      <c r="J41" s="1159"/>
      <c r="K41" s="294">
        <v>313529</v>
      </c>
      <c r="L41" s="300">
        <v>25141</v>
      </c>
      <c r="M41" s="301">
        <v>24541</v>
      </c>
      <c r="N41" s="302">
        <v>2.4</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964365</v>
      </c>
      <c r="J51" s="320">
        <v>72113</v>
      </c>
      <c r="K51" s="321">
        <v>40.9</v>
      </c>
      <c r="L51" s="322">
        <v>72729</v>
      </c>
      <c r="M51" s="323">
        <v>-23.8</v>
      </c>
      <c r="N51" s="324">
        <v>64.7</v>
      </c>
    </row>
    <row r="52" spans="1:14" x14ac:dyDescent="0.15">
      <c r="A52" s="248"/>
      <c r="B52" s="244"/>
      <c r="C52" s="244"/>
      <c r="D52" s="244"/>
      <c r="E52" s="244"/>
      <c r="F52" s="244"/>
      <c r="G52" s="325"/>
      <c r="H52" s="326" t="s">
        <v>512</v>
      </c>
      <c r="I52" s="327">
        <v>300035</v>
      </c>
      <c r="J52" s="328">
        <v>22436</v>
      </c>
      <c r="K52" s="329">
        <v>-11.8</v>
      </c>
      <c r="L52" s="330">
        <v>36291</v>
      </c>
      <c r="M52" s="331">
        <v>-25.2</v>
      </c>
      <c r="N52" s="332">
        <v>13.4</v>
      </c>
    </row>
    <row r="53" spans="1:14" x14ac:dyDescent="0.15">
      <c r="A53" s="248"/>
      <c r="B53" s="244"/>
      <c r="C53" s="244"/>
      <c r="D53" s="244"/>
      <c r="E53" s="244"/>
      <c r="F53" s="244"/>
      <c r="G53" s="310" t="s">
        <v>513</v>
      </c>
      <c r="H53" s="311"/>
      <c r="I53" s="319">
        <v>424218</v>
      </c>
      <c r="J53" s="320">
        <v>32231</v>
      </c>
      <c r="K53" s="321">
        <v>-55.3</v>
      </c>
      <c r="L53" s="322">
        <v>70317</v>
      </c>
      <c r="M53" s="323">
        <v>-3.3</v>
      </c>
      <c r="N53" s="324">
        <v>-52</v>
      </c>
    </row>
    <row r="54" spans="1:14" x14ac:dyDescent="0.15">
      <c r="A54" s="248"/>
      <c r="B54" s="244"/>
      <c r="C54" s="244"/>
      <c r="D54" s="244"/>
      <c r="E54" s="244"/>
      <c r="F54" s="244"/>
      <c r="G54" s="325"/>
      <c r="H54" s="326" t="s">
        <v>512</v>
      </c>
      <c r="I54" s="327">
        <v>197299</v>
      </c>
      <c r="J54" s="328">
        <v>14990</v>
      </c>
      <c r="K54" s="329">
        <v>-33.200000000000003</v>
      </c>
      <c r="L54" s="330">
        <v>35725</v>
      </c>
      <c r="M54" s="331">
        <v>-1.6</v>
      </c>
      <c r="N54" s="332">
        <v>-31.6</v>
      </c>
    </row>
    <row r="55" spans="1:14" x14ac:dyDescent="0.15">
      <c r="A55" s="248"/>
      <c r="B55" s="244"/>
      <c r="C55" s="244"/>
      <c r="D55" s="244"/>
      <c r="E55" s="244"/>
      <c r="F55" s="244"/>
      <c r="G55" s="310" t="s">
        <v>514</v>
      </c>
      <c r="H55" s="311"/>
      <c r="I55" s="319">
        <v>615465</v>
      </c>
      <c r="J55" s="320">
        <v>47209</v>
      </c>
      <c r="K55" s="321">
        <v>46.5</v>
      </c>
      <c r="L55" s="322">
        <v>105751</v>
      </c>
      <c r="M55" s="323">
        <v>50.4</v>
      </c>
      <c r="N55" s="324">
        <v>-3.9</v>
      </c>
    </row>
    <row r="56" spans="1:14" x14ac:dyDescent="0.15">
      <c r="A56" s="248"/>
      <c r="B56" s="244"/>
      <c r="C56" s="244"/>
      <c r="D56" s="244"/>
      <c r="E56" s="244"/>
      <c r="F56" s="244"/>
      <c r="G56" s="325"/>
      <c r="H56" s="326" t="s">
        <v>512</v>
      </c>
      <c r="I56" s="327">
        <v>314578</v>
      </c>
      <c r="J56" s="328">
        <v>24130</v>
      </c>
      <c r="K56" s="329">
        <v>61</v>
      </c>
      <c r="L56" s="330">
        <v>49969</v>
      </c>
      <c r="M56" s="331">
        <v>39.9</v>
      </c>
      <c r="N56" s="332">
        <v>21.1</v>
      </c>
    </row>
    <row r="57" spans="1:14" x14ac:dyDescent="0.15">
      <c r="A57" s="248"/>
      <c r="B57" s="244"/>
      <c r="C57" s="244"/>
      <c r="D57" s="244"/>
      <c r="E57" s="244"/>
      <c r="F57" s="244"/>
      <c r="G57" s="310" t="s">
        <v>515</v>
      </c>
      <c r="H57" s="311"/>
      <c r="I57" s="319">
        <v>1332077</v>
      </c>
      <c r="J57" s="320">
        <v>104166</v>
      </c>
      <c r="K57" s="321">
        <v>120.6</v>
      </c>
      <c r="L57" s="322">
        <v>158564</v>
      </c>
      <c r="M57" s="323">
        <v>49.9</v>
      </c>
      <c r="N57" s="324">
        <v>70.7</v>
      </c>
    </row>
    <row r="58" spans="1:14" x14ac:dyDescent="0.15">
      <c r="A58" s="248"/>
      <c r="B58" s="244"/>
      <c r="C58" s="244"/>
      <c r="D58" s="244"/>
      <c r="E58" s="244"/>
      <c r="F58" s="244"/>
      <c r="G58" s="325"/>
      <c r="H58" s="326" t="s">
        <v>512</v>
      </c>
      <c r="I58" s="327">
        <v>358454</v>
      </c>
      <c r="J58" s="328">
        <v>28030</v>
      </c>
      <c r="K58" s="329">
        <v>16.2</v>
      </c>
      <c r="L58" s="330">
        <v>48412</v>
      </c>
      <c r="M58" s="331">
        <v>-3.1</v>
      </c>
      <c r="N58" s="332">
        <v>19.3</v>
      </c>
    </row>
    <row r="59" spans="1:14" x14ac:dyDescent="0.15">
      <c r="A59" s="248"/>
      <c r="B59" s="244"/>
      <c r="C59" s="244"/>
      <c r="D59" s="244"/>
      <c r="E59" s="244"/>
      <c r="F59" s="244"/>
      <c r="G59" s="310" t="s">
        <v>516</v>
      </c>
      <c r="H59" s="311"/>
      <c r="I59" s="319">
        <v>967784</v>
      </c>
      <c r="J59" s="320">
        <v>77603</v>
      </c>
      <c r="K59" s="321">
        <v>-25.5</v>
      </c>
      <c r="L59" s="322">
        <v>106092</v>
      </c>
      <c r="M59" s="323">
        <v>-33.1</v>
      </c>
      <c r="N59" s="324">
        <v>7.6</v>
      </c>
    </row>
    <row r="60" spans="1:14" x14ac:dyDescent="0.15">
      <c r="A60" s="248"/>
      <c r="B60" s="244"/>
      <c r="C60" s="244"/>
      <c r="D60" s="244"/>
      <c r="E60" s="244"/>
      <c r="F60" s="244"/>
      <c r="G60" s="325"/>
      <c r="H60" s="326" t="s">
        <v>512</v>
      </c>
      <c r="I60" s="333">
        <v>192740</v>
      </c>
      <c r="J60" s="328">
        <v>15455</v>
      </c>
      <c r="K60" s="329">
        <v>-44.9</v>
      </c>
      <c r="L60" s="330">
        <v>44299</v>
      </c>
      <c r="M60" s="331">
        <v>-8.5</v>
      </c>
      <c r="N60" s="332">
        <v>-36.4</v>
      </c>
    </row>
    <row r="61" spans="1:14" x14ac:dyDescent="0.15">
      <c r="A61" s="248"/>
      <c r="B61" s="244"/>
      <c r="C61" s="244"/>
      <c r="D61" s="244"/>
      <c r="E61" s="244"/>
      <c r="F61" s="244"/>
      <c r="G61" s="310" t="s">
        <v>517</v>
      </c>
      <c r="H61" s="334"/>
      <c r="I61" s="335">
        <v>860782</v>
      </c>
      <c r="J61" s="336">
        <v>66664</v>
      </c>
      <c r="K61" s="337">
        <v>25.4</v>
      </c>
      <c r="L61" s="338">
        <v>102691</v>
      </c>
      <c r="M61" s="339">
        <v>8</v>
      </c>
      <c r="N61" s="324">
        <v>17.399999999999999</v>
      </c>
    </row>
    <row r="62" spans="1:14" x14ac:dyDescent="0.15">
      <c r="A62" s="248"/>
      <c r="B62" s="244"/>
      <c r="C62" s="244"/>
      <c r="D62" s="244"/>
      <c r="E62" s="244"/>
      <c r="F62" s="244"/>
      <c r="G62" s="325"/>
      <c r="H62" s="326" t="s">
        <v>512</v>
      </c>
      <c r="I62" s="327">
        <v>272621</v>
      </c>
      <c r="J62" s="328">
        <v>21008</v>
      </c>
      <c r="K62" s="329">
        <v>-2.5</v>
      </c>
      <c r="L62" s="330">
        <v>42939</v>
      </c>
      <c r="M62" s="331">
        <v>0.3</v>
      </c>
      <c r="N62" s="332">
        <v>-2.8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 zoomScale="70" zoomScaleNormal="70" zoomScaleSheetLayoutView="55" workbookViewId="0">
      <selection activeCell="BN18" sqref="BN18:BU1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58" zoomScale="70" zoomScaleNormal="70" zoomScaleSheetLayoutView="55" workbookViewId="0">
      <selection activeCell="BN18" sqref="BN18:BU1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60" zoomScaleNormal="60"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29.45</v>
      </c>
      <c r="G47" s="12">
        <v>30.95</v>
      </c>
      <c r="H47" s="12">
        <v>31.24</v>
      </c>
      <c r="I47" s="12">
        <v>29.7</v>
      </c>
      <c r="J47" s="13">
        <v>32.46</v>
      </c>
    </row>
    <row r="48" spans="2:10" ht="57.75" customHeight="1" x14ac:dyDescent="0.15">
      <c r="B48" s="14"/>
      <c r="C48" s="1171" t="s">
        <v>4</v>
      </c>
      <c r="D48" s="1171"/>
      <c r="E48" s="1172"/>
      <c r="F48" s="15">
        <v>10.28</v>
      </c>
      <c r="G48" s="16">
        <v>11.44</v>
      </c>
      <c r="H48" s="16">
        <v>10.75</v>
      </c>
      <c r="I48" s="16">
        <v>11.52</v>
      </c>
      <c r="J48" s="17">
        <v>10.41</v>
      </c>
    </row>
    <row r="49" spans="2:10" ht="57.75" customHeight="1" thickBot="1" x14ac:dyDescent="0.2">
      <c r="B49" s="18"/>
      <c r="C49" s="1173" t="s">
        <v>5</v>
      </c>
      <c r="D49" s="1173"/>
      <c r="E49" s="1174"/>
      <c r="F49" s="19">
        <v>3.97</v>
      </c>
      <c r="G49" s="20">
        <v>2.25</v>
      </c>
      <c r="H49" s="20" t="s">
        <v>524</v>
      </c>
      <c r="I49" s="20" t="s">
        <v>525</v>
      </c>
      <c r="J49" s="21">
        <v>2.95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2017-04-20T02:35:06Z</cp:lastPrinted>
  <dcterms:created xsi:type="dcterms:W3CDTF">2017-02-15T17:16:29Z</dcterms:created>
  <dcterms:modified xsi:type="dcterms:W3CDTF">2017-05-16T06:39:57Z</dcterms:modified>
  <cp:category/>
</cp:coreProperties>
</file>