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O34" i="9"/>
  <c r="CO35" i="9" s="1"/>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<sst xmlns="http://schemas.openxmlformats.org/spreadsheetml/2006/main" count="1028" uniqueCount="557">
  <si>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</si>
  <si>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</si>
  <si>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</si>
  <si>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</si>
  <si>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</si>
  <si>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</si>
  <si>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</si>
  <si>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</si>
  <si>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</si>
  <si>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</si>
  <si>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</si>
  <si>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</si>
  <si>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</si>
  <si>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</si>
  <si>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</si>
  <si>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</si>
  <si>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</si>
  <si>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</si>
  <si>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</si>
  <si>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</si>
  <si>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</si>
  <si>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</si>
  <si>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</si>
  <si>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</si>
  <si>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</si>
  <si>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</si>
  <si>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</si>
  <si>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</si>
  <si>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</si>
  <si>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</si>
  <si>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</si>
  <si>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</si>
  <si>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</si>
  <si>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</si>
  <si>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</si>
  <si>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</si>
  <si>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</si>
  <si>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</si>
  <si>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</si>
  <si>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</si>
  <si>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</si>
  <si>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</si>
  <si>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</si>
  <si>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</si>
  <si>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</si>
  <si>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</si>
  <si>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</si>
  <si>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</si>
  <si>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</si>
  <si>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</si>
  <si>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</si>
  <si>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</si>
  <si>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</si>
  <si>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</si>
  <si>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</si>
  <si>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</si>
  <si>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</si>
  <si>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</si>
  <si>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</si>
  <si>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</si>
  <si>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</si>
  <si>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</si>
  <si>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</si>
  <si>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</si>
  <si>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</si>
  <si>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</si>
  <si>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</si>
  <si>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</si>
  <si>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</si>
  <si>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</si>
  <si>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</si>
  <si>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</si>
  <si>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</si>
  <si>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</si>
  <si>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</si>
  <si>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</si>
  <si>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</si>
  <si>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</si>
  <si>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</si>
  <si>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</si>
  <si>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</si>
  <si>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</si>
  <si>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</si>
  <si>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</si>
  <si>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</si>
  <si>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</si>
  <si>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</si>
  <si>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</si>
  <si>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</si>
  <si>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</si>
  <si>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</si>
  <si>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</si>
  <si>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</si>
  <si>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</si>
  <si>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</si>
  <si>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</si>
  <si>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</si>
  <si>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</si>
  <si>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</si>
  <si>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</si>
  <si>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</si>
  <si>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</si>
  <si>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</si>
  <si>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</si>
  <si>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</si>
  <si>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</si>
  <si>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</si>
  <si>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</si>
  <si>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</si>
  <si>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</si>
  <si>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</si>
  <si>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</si>
  <si>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</si>
  <si>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</si>
  <si>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</si>
  <si>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</si>
  <si>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</si>
  <si>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</si>
  <si>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</si>
  <si>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</si>
  <si>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</si>
  <si>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</si>
  <si>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</si>
  <si>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</si>
  <si>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</si>
  <si>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</si>
  <si>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</si>
  <si>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</si>
  <si>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</si>
  <si>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</si>
  <si>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</si>
  <si>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</si>
  <si>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</si>
  <si>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</si>
  <si>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</si>
  <si>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</si>
  <si>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</si>
  <si>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</si>
  <si>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</si>
  <si>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</si>
  <si>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</si>
  <si>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</si>
  <si>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</si>
  <si>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</si>
  <si>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</si>
  <si>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</si>
  <si>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</si>
  <si>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</si>
  <si>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</si>
  <si>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</si>
  <si>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</si>
  <si>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</si>
  <si>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</si>
  <si>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</si>
  <si>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</si>
  <si>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</si>
  <si>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</si>
  <si>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</si>
  <si>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</si>
  <si>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</si>
  <si>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</si>
  <si>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</si>
  <si>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</si>
  <si>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</si>
  <si>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</si>
  <si>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</si>
  <si>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</si>
  <si>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</si>
  <si>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</si>
  <si>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</si>
  <si>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</si>
  <si>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</si>
  <si>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</si>
  <si>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</si>
  <si>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</si>
  <si>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</si>
  <si>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</si>
  <si>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</si>
  <si>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</si>
  <si>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</si>
  <si>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</si>
  <si>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</si>
  <si>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</si>
  <si>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</si>
  <si>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</si>
  <si>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</si>
  <si>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</si>
  <si>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</si>
  <si>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</si>
  <si>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</si>
  <si>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</si>
  <si>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</si>
  <si>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</si>
  <si>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埼玉県朝霞市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</si>
  <si>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</si>
  <si>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</si>
  <si>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</si>
  <si>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</si>
  <si>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</si>
  <si>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</si>
  <si>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</si>
  <si>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</si>
  <si>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</si>
  <si>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</si>
  <si>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</si>
  <si>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</si>
  <si>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</si>
  <si>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</si>
  <si>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</si>
  <si>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</si>
  <si>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</si>
  <si>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</si>
  <si>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</si>
  <si>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</si>
  <si>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</si>
  <si>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</si>
  <si>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</si>
  <si>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</si>
  <si>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</si>
  <si>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</si>
  <si>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</si>
  <si>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</si>
  <si>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</si>
  <si>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</si>
  <si>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</si>
  <si>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</si>
  <si>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</si>
  <si>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</si>
  <si>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</si>
  <si>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</si>
  <si>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</si>
  <si>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</si>
  <si>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</si>
  <si>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</si>
  <si>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</si>
  <si>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</si>
  <si>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</si>
  <si>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</si>
  <si>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</si>
  <si>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</si>
  <si>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</si>
  <si>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</si>
  <si>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</si>
  <si>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</si>
  <si>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</si>
  <si>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</si>
  <si>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</si>
  <si>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</si>
  <si>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</si>
  <si>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</si>
  <si>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</si>
  <si>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</si>
  <si>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</si>
  <si>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</si>
  <si>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</si>
  <si>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</si>
  <si>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</si>
  <si>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</si>
  <si>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</si>
  <si>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</si>
  <si>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</si>
  <si>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</si>
  <si>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</si>
  <si>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</si>
  <si>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</si>
  <si>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</si>
  <si>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</si>
  <si>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</si>
  <si>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</si>
  <si>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</si>
  <si>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</si>
  <si>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</si>
  <si>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</si>
  <si>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</si>
  <si>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</si>
  <si>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</si>
  <si>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</si>
  <si>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</si>
  <si>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</si>
  <si>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</si>
  <si>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</si>
  <si>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</si>
  <si>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</si>
  <si>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</si>
  <si>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</si>
  <si>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</si>
  <si>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</si>
  <si>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</si>
  <si>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</si>
  <si>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</si>
  <si>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</si>
  <si>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</si>
  <si>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</si>
  <si>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</si>
  <si>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</si>
  <si>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</si>
  <si>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</si>
  <si>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</si>
  <si>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</si>
  <si>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</si>
  <si>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</si>
  <si>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</si>
  <si>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</si>
  <si>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</si>
  <si>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</si>
  <si>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</si>
  <si>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</si>
  <si>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</si>
  <si>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</si>
  <si>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</si>
  <si>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</si>
  <si>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</si>
  <si>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</si>
  <si>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</si>
  <si>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</si>
  <si>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</si>
  <si>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</si>
  <si>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</si>
  <si>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</si>
  <si>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</si>
  <si>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</si>
  <si>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</si>
  <si>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</si>
  <si>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</si>
  <si>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</si>
  <si>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</si>
  <si>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</si>
  <si>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</si>
  <si>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</si>
  <si>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</si>
  <si>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</si>
  <si>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</si>
  <si>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</si>
  <si>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</si>
  <si>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</si>
  <si>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</si>
  <si>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</si>
  <si>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</si>
  <si>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</si>
  <si>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</si>
  <si>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</si>
  <si>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埼玉県朝霞市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</si>
  <si>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</si>
  <si>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</si>
  <si>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</si>
  <si>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</si>
  <si>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</si>
  <si>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</si>
  <si>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</si>
  <si>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</si>
  <si>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</si>
  <si>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</si>
  <si>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</si>
  <si>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</si>
  <si>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</si>
  <si>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</si>
  <si>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</si>
  <si>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</si>
  <si>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</si>
  <si>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</si>
  <si>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</si>
  <si>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</si>
  <si>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</si>
  <si>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</si>
  <si>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</si>
  <si>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</si>
  <si>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</si>
  <si>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</si>
  <si>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</si>
  <si>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</si>
  <si>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</si>
  <si>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</si>
  <si>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</si>
  <si>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</si>
  <si>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</si>
  <si>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</si>
  <si>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</si>
  <si>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</si>
  <si>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</si>
  <si>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</si>
  <si>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</si>
  <si>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</si>
  <si>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</si>
  <si>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</si>
  <si>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</si>
  <si>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</si>
  <si>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</si>
  <si>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</si>
  <si>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</si>
  <si>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</si>
  <si>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</si>
  <si>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</si>
  <si>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</si>
  <si>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</si>
  <si>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</si>
  <si>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</si>
  <si>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</si>
  <si>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</si>
  <si>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</si>
  <si>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</si>
  <si>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</si>
  <si>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</si>
  <si>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</si>
  <si>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</si>
  <si>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</si>
  <si>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</si>
  <si>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</si>
  <si>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</si>
  <si>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</si>
  <si>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</si>
  <si>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</si>
  <si>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</si>
  <si>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</si>
  <si>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</si>
  <si>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</si>
  <si>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</si>
  <si>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</si>
  <si>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</si>
  <si>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</si>
  <si>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</si>
  <si>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</si>
  <si>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</si>
  <si>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</si>
  <si>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</si>
  <si>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</si>
  <si>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</si>
  <si>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</si>
  <si>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</si>
  <si>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</si>
  <si>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</si>
  <si>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</si>
  <si>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</si>
  <si>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</si>
  <si>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</si>
  <si>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</si>
  <si>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</si>
  <si>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</si>
  <si>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</si>
  <si>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</si>
  <si>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</si>
  <si>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</si>
  <si>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</si>
  <si>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</si>
  <si>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</si>
  <si>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</si>
  <si>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</si>
  <si>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</si>
  <si>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</si>
  <si>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</si>
  <si>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</si>
  <si>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</si>
  <si>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</si>
  <si>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</si>
  <si>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</si>
  <si>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</si>
  <si>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</si>
  <si>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</si>
  <si>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</si>
  <si>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</si>
  <si>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</si>
  <si>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</si>
  <si>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</si>
  <si>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</si>
  <si>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</si>
  <si>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</si>
  <si>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</si>
  <si>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</si>
  <si>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</si>
  <si>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</si>
  <si>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</si>
  <si>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</si>
  <si>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</si>
  <si>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</si>
  <si>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</si>
  <si>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</si>
  <si>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</si>
  <si>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</si>
  <si>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</si>
  <si>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</si>
  <si>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</si>
  <si>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</si>
  <si>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</si>
  <si>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</si>
  <si>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</si>
  <si>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</si>
  <si>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</si>
  <si>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</si>
  <si>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</si>
  <si>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</si>
  <si>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</si>
  <si>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</si>
  <si>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</si>
  <si>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</si>
  <si>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</si>
  <si>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</si>
  <si>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</si>
  <si>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</si>
  <si>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</si>
  <si>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</si>
  <si>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</si>
  <si>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</si>
  <si>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</si>
  <si>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</si>
  <si>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</si>
  <si>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</si>
  <si>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</si>
  <si>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</si>
  <si>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</si>
  <si>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</si>
  <si>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</si>
  <si>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</si>
  <si>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</si>
  <si>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</si>
  <si>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</si>
  <si>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</si>
  <si>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</si>
  <si>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</si>
  <si>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</si>
  <si>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</si>
  <si>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</si>
  <si>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</si>
  <si>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</si>
  <si>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0.83</t>
  </si>
  <si>
    <t>▲ 2.01</t>
  </si>
  <si>
    <t>▲ 0.15</t>
  </si>
  <si>
    <t>水道事業会計</t>
  </si>
  <si>
    <t>一般会計</t>
  </si>
  <si>
    <t>国民健康保険特別会計</t>
  </si>
  <si>
    <t>介護保険特別会計</t>
  </si>
  <si>
    <t>朝霞都市計画下水道事業特別会計</t>
  </si>
  <si>
    <t>後期高齢者医療特別会計</t>
  </si>
  <si>
    <t>その他会計（赤字）</t>
  </si>
  <si>
    <t>その他会計（黒字）</t>
  </si>
  <si>
    <t>朝霞地区一部事務組合</t>
    <rPh sb="0" eb="2">
      <t>アサカ</t>
    </rPh>
    <rPh sb="2" eb="4">
      <t>チク</t>
    </rPh>
    <rPh sb="4" eb="6">
      <t>イチブ</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</si>
  <si>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</si>
  <si>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</si>
  <si>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</si>
  <si>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</si>
  <si>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公益財団法人朝霞市文化・スポーツ振興公社</t>
    <rPh sb="0" eb="2">
      <t>コウエキ</t>
    </rPh>
    <rPh sb="2" eb="4">
      <t>ザイダン</t>
    </rPh>
    <rPh sb="4" eb="6">
      <t>ホウジン</t>
    </rPh>
    <rPh sb="6" eb="9">
      <t>アサカシ</t>
    </rPh>
    <rPh sb="9" eb="11">
      <t>ブンカ</t>
    </rPh>
    <rPh sb="16" eb="18">
      <t>シンコウ</t>
    </rPh>
    <rPh sb="18" eb="20">
      <t>コウシャ</t>
    </rPh>
    <phoneticPr fontId="24"/>
  </si>
  <si>
    <t>朝霞市土地開発公社</t>
    <rPh sb="0" eb="3">
      <t>アサカシ</t>
    </rPh>
    <rPh sb="3" eb="5">
      <t>トチ</t>
    </rPh>
    <rPh sb="5" eb="7">
      <t>カイハツ</t>
    </rPh>
    <rPh sb="7" eb="9">
      <t>コウシャ</t>
    </rPh>
    <phoneticPr fontId="24"/>
  </si>
  <si>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</si>
  <si>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</si>
  <si>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</si>
  <si>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</si>
  <si>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</si>
  <si>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</si>
  <si>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</si>
  <si>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</si>
  <si>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</si>
  <si>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</si>
  <si>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</si>
  <si>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</si>
  <si>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</si>
  <si>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</si>
  <si>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</si>
  <si>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</si>
  <si>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将来負担比率と実質公債費比率は、ともに近年、減少傾向にある。類似団体平均と比較しても、低い水準にあるといえる。
主な要因としては、地方債残高の減少や基金の積み増しがあげられる。今後においても将来負担額の抑制を図るため、充当可能財源等の確保に努めるとともに、起債に当たっては、プライマリーバランスなどを考慮した上で、地方債現在高をコントロールし、将来に過度の負担を残さないよう配慮する。かつ、実質公債費比率を適正な数値で推移させるため、起債の際に考慮することはもちろん、他の事業に影響しないよう、財源の確保や、適切な償還計画を立てることに努めていく。</t>
    <rPh sb="0" eb="2">
      <t>ショウライ</t>
    </rPh>
    <rPh sb="2" eb="4">
      <t>フタン</t>
    </rPh>
    <rPh sb="4" eb="6">
      <t>ヒリツ</t>
    </rPh>
    <rPh sb="7" eb="9">
      <t>ジッシツ</t>
    </rPh>
    <rPh sb="9" eb="12">
      <t>コウサイヒ</t>
    </rPh>
    <rPh sb="12" eb="14">
      <t>ヒリツ</t>
    </rPh>
    <rPh sb="19" eb="21">
      <t>キンネン</t>
    </rPh>
    <rPh sb="22" eb="24">
      <t>ゲンショウ</t>
    </rPh>
    <rPh sb="24" eb="26">
      <t>ケイコウ</t>
    </rPh>
    <rPh sb="30" eb="32">
      <t>ルイジ</t>
    </rPh>
    <rPh sb="32" eb="34">
      <t>ダンタイ</t>
    </rPh>
    <rPh sb="34" eb="36">
      <t>ヘイキン</t>
    </rPh>
    <rPh sb="37" eb="39">
      <t>ヒカク</t>
    </rPh>
    <rPh sb="43" eb="44">
      <t>ヒク</t>
    </rPh>
    <rPh sb="45" eb="47">
      <t>スイジュン</t>
    </rPh>
    <rPh sb="195" eb="197">
      <t>ジッシツ</t>
    </rPh>
    <rPh sb="197" eb="200">
      <t>コウサイヒ</t>
    </rPh>
    <rPh sb="200" eb="202">
      <t>ヒリツ</t>
    </rPh>
    <rPh sb="203" eb="205">
      <t>テキセイ</t>
    </rPh>
    <rPh sb="206" eb="208">
      <t>スウチ</t>
    </rPh>
    <rPh sb="209" eb="211">
      <t>スイイ</t>
    </rPh>
    <rPh sb="217" eb="219">
      <t>キサイ</t>
    </rPh>
    <rPh sb="220" eb="221">
      <t>サイ</t>
    </rPh>
    <rPh sb="222" eb="224">
      <t>コウリョ</t>
    </rPh>
    <rPh sb="234" eb="235">
      <t>タ</t>
    </rPh>
    <rPh sb="236" eb="238">
      <t>ジギョウ</t>
    </rPh>
    <rPh sb="239" eb="241">
      <t>エイキョウ</t>
    </rPh>
    <rPh sb="247" eb="249">
      <t>ザイゲン</t>
    </rPh>
    <rPh sb="250" eb="252">
      <t>カクホ</t>
    </rPh>
    <rPh sb="254" eb="256">
      <t>テキセツ</t>
    </rPh>
    <rPh sb="262" eb="263">
      <t>タ</t>
    </rPh>
    <rPh sb="268" eb="26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</si>
</sst>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22107</c:v>
                </c:pt>
                <c:pt idx="1">
                  <c:v>18054</c:v>
                </c:pt>
                <c:pt idx="2">
                  <c:v>12286</c:v>
                </c:pt>
                <c:pt idx="3">
                  <c:v>12307</c:v>
                </c:pt>
                <c:pt idx="4">
                  <c:v>13094</c:v>
                </c:pt>
              </c:numCache>
            </c:numRef>
          </c:val>
          <c:smooth val="0"/>
        </c:ser>
        <c:dLbls>
          <c:showLegendKey val="0"/>
          <c:showVal val="0"/>
          <c:showCatName val="0"/>
          <c:showSerName val="0"/>
          <c:showPercent val="0"/>
          <c:showBubbleSize val="0"/>
        </c:dLbls>
        <c:marker val="1"/>
        <c:smooth val="0"/>
        <c:axId val="95721728"/>
        <c:axId val="95728000"/>
      </c:lineChart>
      <c:catAx>
        <c:axId val="9572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28000"/>
        <c:crosses val="autoZero"/>
        <c:auto val="1"/>
        <c:lblAlgn val="ctr"/>
        <c:lblOffset val="100"/>
        <c:tickLblSkip val="1"/>
        <c:tickMarkSkip val="1"/>
        <c:noMultiLvlLbl val="0"/>
      </c:catAx>
      <c:valAx>
        <c:axId val="95728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2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4.79</c:v>
                </c:pt>
                <c:pt idx="1">
                  <c:v>4.58</c:v>
                </c:pt>
                <c:pt idx="2">
                  <c:v>5.89</c:v>
                </c:pt>
                <c:pt idx="3">
                  <c:v>4.04</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5.29</c:v>
                </c:pt>
                <c:pt idx="1">
                  <c:v>3.41</c:v>
                </c:pt>
                <c:pt idx="2">
                  <c:v>2.02</c:v>
                </c:pt>
                <c:pt idx="3">
                  <c:v>3.72</c:v>
                </c:pt>
                <c:pt idx="4">
                  <c:v>6.71</c:v>
                </c:pt>
              </c:numCache>
            </c:numRef>
          </c:val>
        </c:ser>
        <c:dLbls>
          <c:showLegendKey val="0"/>
          <c:showVal val="0"/>
          <c:showCatName val="0"/>
          <c:showSerName val="0"/>
          <c:showPercent val="0"/>
          <c:showBubbleSize val="0"/>
        </c:dLbls>
        <c:gapWidth val="250"/>
        <c:overlap val="100"/>
        <c:axId val="111589632"/>
        <c:axId val="11159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-0.83</c:v>
                </c:pt>
                <c:pt idx="1">
                  <c:v>-2.0099999999999998</c:v>
                </c:pt>
                <c:pt idx="2">
                  <c:v>0.03</c:v>
                </c:pt>
                <c:pt idx="3">
                  <c:v>-0.15</c:v>
                </c:pt>
                <c:pt idx="4">
                  <c:v>3.56</c:v>
                </c:pt>
              </c:numCache>
            </c:numRef>
          </c:val>
          <c:smooth val="0"/>
        </c:ser>
        <c:dLbls>
          <c:showLegendKey val="0"/>
          <c:showVal val="0"/>
          <c:showCatName val="0"/>
          <c:showSerName val="0"/>
          <c:showPercent val="0"/>
          <c:showBubbleSize val="0"/>
        </c:dLbls>
        <c:marker val="1"/>
        <c:smooth val="0"/>
        <c:axId val="111589632"/>
        <c:axId val="111595904"/>
      </c:lineChart>
      <c:catAx>
        <c:axId val="1115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595904"/>
        <c:crosses val="autoZero"/>
        <c:auto val="1"/>
        <c:lblAlgn val="ctr"/>
        <c:lblOffset val="100"/>
        <c:tickLblSkip val="1"/>
        <c:tickMarkSkip val="1"/>
        <c:noMultiLvlLbl val="0"/>
      </c:catAx>
      <c:valAx>
        <c:axId val="1115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0.04</c:v>
                </c:pt>
                <c:pt idx="8">
                  <c:v>#N/A</c:v>
                </c:pt>
                <c:pt idx="9">
                  <c:v>0.01</c:v>
                </c:pt>
              </c:numCache>
            </c:numRef>
          </c:val>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0.46</c:v>
                </c:pt>
                <c:pt idx="4">
                  <c:v>#N/A</c:v>
                </c:pt>
                <c:pt idx="5">
                  <c:v>0.38</c:v>
                </c:pt>
                <c:pt idx="6">
                  <c:v>#N/A</c:v>
                </c:pt>
                <c:pt idx="7">
                  <c:v>0.15</c:v>
                </c:pt>
                <c:pt idx="8">
                  <c:v>#N/A</c:v>
                </c:pt>
                <c:pt idx="9">
                  <c:v>0.56000000000000005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0.9</c:v>
                </c:pt>
                <c:pt idx="4">
                  <c:v>#N/A</c:v>
                </c:pt>
                <c:pt idx="5">
                  <c:v>0.56000000000000005</c:v>
                </c:pt>
                <c:pt idx="6">
                  <c:v>#N/A</c:v>
                </c:pt>
                <c:pt idx="7">
                  <c:v>0.72</c:v>
                </c:pt>
                <c:pt idx="8">
                  <c:v>#N/A</c:v>
                </c:pt>
                <c:pt idx="9">
                  <c:v>0.82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2.92</c:v>
                </c:pt>
                <c:pt idx="2">
                  <c:v>#N/A</c:v>
                </c:pt>
                <c:pt idx="3">
                  <c:v>1.29</c:v>
                </c:pt>
                <c:pt idx="4">
                  <c:v>#N/A</c:v>
                </c:pt>
                <c:pt idx="5">
                  <c:v>1.39</c:v>
                </c:pt>
                <c:pt idx="6">
                  <c:v>#N/A</c:v>
                </c:pt>
                <c:pt idx="7">
                  <c:v>1.02</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4.79</c:v>
                </c:pt>
                <c:pt idx="2">
                  <c:v>#N/A</c:v>
                </c:pt>
                <c:pt idx="3">
                  <c:v>4.57</c:v>
                </c:pt>
                <c:pt idx="4">
                  <c:v>#N/A</c:v>
                </c:pt>
                <c:pt idx="5">
                  <c:v>5.89</c:v>
                </c:pt>
                <c:pt idx="6">
                  <c:v>#N/A</c:v>
                </c:pt>
                <c:pt idx="7">
                  <c:v>4.03</c:v>
                </c:pt>
                <c:pt idx="8">
                  <c:v>#N/A</c:v>
                </c:pt>
                <c:pt idx="9">
                  <c:v>4.38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10.96</c:v>
                </c:pt>
                <c:pt idx="2">
                  <c:v>#N/A</c:v>
                </c:pt>
                <c:pt idx="3">
                  <c:v>10.26</c:v>
                </c:pt>
                <c:pt idx="4">
                  <c:v>#N/A</c:v>
                </c:pt>
                <c:pt idx="5">
                  <c:v>9.7200000000000006</c:v>
                </c:pt>
                <c:pt idx="6">
                  <c:v>#N/A</c:v>
                </c:pt>
                <c:pt idx="7">
                  <c:v>4.95</c:v>
                </c:pt>
                <c:pt idx="8">
                  <c:v>#N/A</c:v>
                </c:pt>
                <c:pt idx="9">
                  <c:v>5.2</c:v>
                </c:pt>
              </c:numCache>
            </c:numRef>
          </c:val>
        </c:ser>
        <c:dLbls>
          <c:showLegendKey val="0"/>
          <c:showVal val="0"/>
          <c:showCatName val="0"/>
          <c:showSerName val="0"/>
          <c:showPercent val="0"/>
          <c:showBubbleSize val="0"/>
        </c:dLbls>
        <c:gapWidth val="150"/>
        <c:overlap val="100"/>
        <c:axId val="111693824"/>
        <c:axId val="111695360"/>
      </c:barChart>
      <c:catAx>
        <c:axId val="1116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95360"/>
        <c:crosses val="autoZero"/>
        <c:auto val="1"/>
        <c:lblAlgn val="ctr"/>
        <c:lblOffset val="100"/>
        <c:tickLblSkip val="1"/>
        <c:tickMarkSkip val="1"/>
        <c:noMultiLvlLbl val="0"/>
      </c:catAx>
      <c:valAx>
        <c:axId val="1116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9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2722</c:v>
                </c:pt>
                <c:pt idx="5">
                  <c:v>2657</c:v>
                </c:pt>
                <c:pt idx="8">
                  <c:v>2754</c:v>
                </c:pt>
                <c:pt idx="11">
                  <c:v>2682</c:v>
                </c:pt>
                <c:pt idx="14">
                  <c:v>2465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100</c:v>
                </c:pt>
                <c:pt idx="3">
                  <c:v>123</c:v>
                </c:pt>
                <c:pt idx="6">
                  <c:v>107</c:v>
                </c:pt>
                <c:pt idx="9">
                  <c:v>111</c:v>
                </c:pt>
                <c:pt idx="12">
                  <c:v>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6</c:v>
                </c:pt>
                <c:pt idx="6">
                  <c:v>6</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312</c:v>
                </c:pt>
                <c:pt idx="3">
                  <c:v>246</c:v>
                </c:pt>
                <c:pt idx="6">
                  <c:v>200</c:v>
                </c:pt>
                <c:pt idx="9">
                  <c:v>156</c:v>
                </c:pt>
                <c:pt idx="12">
                  <c:v>182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3132</c:v>
                </c:pt>
                <c:pt idx="3">
                  <c:v>3156</c:v>
                </c:pt>
                <c:pt idx="6">
                  <c:v>3200</c:v>
                </c:pt>
                <c:pt idx="9">
                  <c:v>3155</c:v>
                </c:pt>
                <c:pt idx="12">
                  <c:v>2996</c:v>
                </c:pt>
              </c:numCache>
            </c:numRef>
          </c:val>
        </c:ser>
        <c:dLbls>
          <c:showLegendKey val="0"/>
          <c:showVal val="0"/>
          <c:showCatName val="0"/>
          <c:showSerName val="0"/>
          <c:showPercent val="0"/>
          <c:showBubbleSize val="0"/>
        </c:dLbls>
        <c:gapWidth val="100"/>
        <c:overlap val="100"/>
        <c:axId val="84105856"/>
        <c:axId val="8412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828</c:v>
                </c:pt>
                <c:pt idx="2">
                  <c:v>#N/A</c:v>
                </c:pt>
                <c:pt idx="3">
                  <c:v>#N/A</c:v>
                </c:pt>
                <c:pt idx="4">
                  <c:v>874</c:v>
                </c:pt>
                <c:pt idx="5">
                  <c:v>#N/A</c:v>
                </c:pt>
                <c:pt idx="6">
                  <c:v>#N/A</c:v>
                </c:pt>
                <c:pt idx="7">
                  <c:v>759</c:v>
                </c:pt>
                <c:pt idx="8">
                  <c:v>#N/A</c:v>
                </c:pt>
                <c:pt idx="9">
                  <c:v>#N/A</c:v>
                </c:pt>
                <c:pt idx="10">
                  <c:v>757</c:v>
                </c:pt>
                <c:pt idx="11">
                  <c:v>#N/A</c:v>
                </c:pt>
                <c:pt idx="12">
                  <c:v>#N/A</c:v>
                </c:pt>
                <c:pt idx="13">
                  <c:v>838</c:v>
                </c:pt>
                <c:pt idx="14">
                  <c:v>#N/A</c:v>
                </c:pt>
              </c:numCache>
            </c:numRef>
          </c:val>
          <c:smooth val="0"/>
        </c:ser>
        <c:dLbls>
          <c:showLegendKey val="0"/>
          <c:showVal val="0"/>
          <c:showCatName val="0"/>
          <c:showSerName val="0"/>
          <c:showPercent val="0"/>
          <c:showBubbleSize val="0"/>
        </c:dLbls>
        <c:marker val="1"/>
        <c:smooth val="0"/>
        <c:axId val="84105856"/>
        <c:axId val="84120320"/>
      </c:lineChart>
      <c:catAx>
        <c:axId val="841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20320"/>
        <c:crosses val="autoZero"/>
        <c:auto val="1"/>
        <c:lblAlgn val="ctr"/>
        <c:lblOffset val="100"/>
        <c:tickLblSkip val="1"/>
        <c:tickMarkSkip val="1"/>
        <c:noMultiLvlLbl val="0"/>
      </c:catAx>
      <c:valAx>
        <c:axId val="8412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20415</c:v>
                </c:pt>
                <c:pt idx="5">
                  <c:v>20188</c:v>
                </c:pt>
                <c:pt idx="8">
                  <c:v>19934</c:v>
                </c:pt>
                <c:pt idx="11">
                  <c:v>19163</c:v>
                </c:pt>
                <c:pt idx="14">
                  <c:v>19020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5159</c:v>
                </c:pt>
                <c:pt idx="5">
                  <c:v>5214</c:v>
                </c:pt>
                <c:pt idx="8">
                  <c:v>5262</c:v>
                </c:pt>
                <c:pt idx="11">
                  <c:v>4517</c:v>
                </c:pt>
                <c:pt idx="14">
                  <c:v>4095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2076</c:v>
                </c:pt>
                <c:pt idx="5">
                  <c:v>1784</c:v>
                </c:pt>
                <c:pt idx="8">
                  <c:v>1393</c:v>
                </c:pt>
                <c:pt idx="11">
                  <c:v>1756</c:v>
                </c:pt>
                <c:pt idx="14">
                  <c:v>2757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11</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2881</c:v>
                </c:pt>
                <c:pt idx="3">
                  <c:v>2517</c:v>
                </c:pt>
                <c:pt idx="6">
                  <c:v>2201</c:v>
                </c:pt>
                <c:pt idx="9">
                  <c:v>1369</c:v>
                </c:pt>
                <c:pt idx="12">
                  <c:v>1249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c:v>
                </c:pt>
                <c:pt idx="3">
                  <c:v>41</c:v>
                </c:pt>
                <c:pt idx="6">
                  <c:v>140</c:v>
                </c:pt>
                <c:pt idx="9">
                  <c:v>124</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1644</c:v>
                </c:pt>
                <c:pt idx="3">
                  <c:v>1484</c:v>
                </c:pt>
                <c:pt idx="6">
                  <c:v>1379</c:v>
                </c:pt>
                <c:pt idx="9">
                  <c:v>1255</c:v>
                </c:pt>
                <c:pt idx="12">
                  <c:v>1440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1115</c:v>
                </c:pt>
                <c:pt idx="3">
                  <c:v>1048</c:v>
                </c:pt>
                <c:pt idx="6">
                  <c:v>980</c:v>
                </c:pt>
                <c:pt idx="9">
                  <c:v>911</c:v>
                </c:pt>
                <c:pt idx="12">
                  <c:v>841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33027</c:v>
                </c:pt>
                <c:pt idx="3">
                  <c:v>32443</c:v>
                </c:pt>
                <c:pt idx="6">
                  <c:v>31442</c:v>
                </c:pt>
                <c:pt idx="9">
                  <c:v>30386</c:v>
                </c:pt>
                <c:pt idx="12">
                  <c:v>29587</c:v>
                </c:pt>
              </c:numCache>
            </c:numRef>
          </c:val>
        </c:ser>
        <c:dLbls>
          <c:showLegendKey val="0"/>
          <c:showVal val="0"/>
          <c:showCatName val="0"/>
          <c:showSerName val="0"/>
          <c:showPercent val="0"/>
          <c:showBubbleSize val="0"/>
        </c:dLbls>
        <c:gapWidth val="100"/>
        <c:overlap val="100"/>
        <c:axId val="6224512"/>
        <c:axId val="952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11071</c:v>
                </c:pt>
                <c:pt idx="2">
                  <c:v>#N/A</c:v>
                </c:pt>
                <c:pt idx="3">
                  <c:v>#N/A</c:v>
                </c:pt>
                <c:pt idx="4">
                  <c:v>10357</c:v>
                </c:pt>
                <c:pt idx="5">
                  <c:v>#N/A</c:v>
                </c:pt>
                <c:pt idx="6">
                  <c:v>#N/A</c:v>
                </c:pt>
                <c:pt idx="7">
                  <c:v>9553</c:v>
                </c:pt>
                <c:pt idx="8">
                  <c:v>#N/A</c:v>
                </c:pt>
                <c:pt idx="9">
                  <c:v>#N/A</c:v>
                </c:pt>
                <c:pt idx="10">
                  <c:v>8609</c:v>
                </c:pt>
                <c:pt idx="11">
                  <c:v>#N/A</c:v>
                </c:pt>
                <c:pt idx="12">
                  <c:v>#N/A</c:v>
                </c:pt>
                <c:pt idx="13">
                  <c:v>7351</c:v>
                </c:pt>
                <c:pt idx="14">
                  <c:v>#N/A</c:v>
                </c:pt>
              </c:numCache>
            </c:numRef>
          </c:val>
          <c:smooth val="0"/>
        </c:ser>
        <c:dLbls>
          <c:showLegendKey val="0"/>
          <c:showVal val="0"/>
          <c:showCatName val="0"/>
          <c:showSerName val="0"/>
          <c:showPercent val="0"/>
          <c:showBubbleSize val="0"/>
        </c:dLbls>
        <c:marker val="1"/>
        <c:smooth val="0"/>
        <c:axId val="6224512"/>
        <c:axId val="95245056"/>
      </c:lineChart>
      <c:catAx>
        <c:axId val="62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245056"/>
        <c:crosses val="autoZero"/>
        <c:auto val="1"/>
        <c:lblAlgn val="ctr"/>
        <c:lblOffset val="100"/>
        <c:tickLblSkip val="1"/>
        <c:tickMarkSkip val="1"/>
        <c:noMultiLvlLbl val="0"/>
      </c:catAx>
      <c:valAx>
        <c:axId val="952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{EFCA880E-2747-43E8-A227-C9A3FE93A90B}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{A71FB744-E6DF-4F3D-BB4C-2DB9BCA682A7}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{D930C298-01F0-41E3-9717-92C05EB0A4FD}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{63157397-29A6-4536-90D1-6E6BE92E05EE}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{6C3B8A4A-9C2D-4179-9BBF-0F300FB371FD}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{040E4338-4B79-4021-9A99-A1CA44D2A20A}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{DBFC9FB7-06FF-4E81-A5D5-4507F327556F}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{FE02DCBD-D6D6-421D-AC88-06D466E0C4B9}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{287787AC-34A8-4F5A-8987-264A50783C89}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{A188B14B-9EC8-450D-9E2F-299A92F5F930}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196992"/>
        <c:axId val="104936960"/>
      </c:scatterChart>
      <c:valAx>
        <c:axId val="112196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36960"/>
        <c:crosses val="autoZero"/>
        <c:crossBetween val="midCat"/>
      </c:valAx>
      <c:valAx>
        <c:axId val="104936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19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{454186BC-D860-4515-A67F-F4A3A7472369}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{DB6D5390-CEFA-46FC-BCE3-79AF17EDE8A2}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{41B65C0F-450F-48E9-8BA4-B0CB09D9BA34}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{3F0F70A6-D361-4302-9DD9-12F0EA9D83BB}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{CB5DF60D-0C72-4BAD-A395-9BAA51822408}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4.0999999999999996</c:v>
                </c:pt>
                <c:pt idx="2">
                  <c:v>4</c:v>
                </c:pt>
                <c:pt idx="3">
                  <c:v>3.9</c:v>
                </c:pt>
                <c:pt idx="4">
                  <c:v>3.7</c:v>
                </c:pt>
              </c:numCache>
            </c:numRef>
          </c:xVal>
          <c:yVal>
            <c:numRef>
              <c:f>公会計指標分析・財政指標組合せ分析表!$K$73:$O$73</c:f>
              <c:numCache>
                <c:formatCode>#,##0.0;"▲ "#,##0.0</c:formatCode>
                <c:ptCount val="5"/>
                <c:pt idx="0">
                  <c:v>55.2</c:v>
                </c:pt>
                <c:pt idx="1">
                  <c:v>51.3</c:v>
                </c:pt>
                <c:pt idx="2">
                  <c:v>46.8</c:v>
                </c:pt>
                <c:pt idx="3">
                  <c:v>42.2</c:v>
                </c:pt>
                <c:pt idx="4">
                  <c:v>34.5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{EF1C004B-F617-43A4-92E5-F3FADC2CA26C}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{EF60ABC1-883C-4CF3-B991-B567EA1A9F39}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{730BFAF6-C882-4449-8F11-5B8535D492D3}</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4.1737429880088521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{1EEE95C6-6A62-4F6F-B6E3-D1C980B2226A}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4.1737429880088521E-3"/>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{5CF9D653-E9BD-4BDF-81E7-C676AB6533A5}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04977152"/>
        <c:axId val="104979072"/>
      </c:scatterChart>
      <c:valAx>
        <c:axId val="104977152"/>
        <c:scaling>
          <c:orientation val="minMax"/>
          <c:max val="9.7999999999999989"/>
          <c:min val="3.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79072"/>
        <c:crosses val="autoZero"/>
        <c:crossBetween val="midCat"/>
      </c:valAx>
      <c:valAx>
        <c:axId val="104979072"/>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977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減税補填債の償還終了などにより、一般会計にかかる公債費が減となり、元利償還金等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は減少した。しかし、減税補填債の償還終了に加え、公害防止事業債の償還終了などにより、災害復旧費等にかかる基準財政需要額の減により算入公債費等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も減少した。その結果、算入公債費等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の減少を上回ったため、実質公債費比率の分子は増加した。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ここ数年は、公債費が起債額を上回っているため、地方債現在高は減少傾向にある。また、退職手当負担見込額も減少傾向であり、将来負担額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が減少した。また、国民健康保険保険給付費支払基金の積み増しなどの要因で、充当可能基金が増となり、充当可能財源等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が増加した。以上より、将来負担比率の分子が減少した。今後においても充当可能財源等の確保や地方債現在高の減少に努める。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固定資産税の増などにより基準財政収入額が増加したものの、</a:t>
          </a:r>
          <a:r>
            <a:rPr lang="ja-JP" altLang="ja-JP" sz="1300" b="0" i="0" baseline="0">
              <a:solidFill>
                <a:schemeClr val="dk1"/>
              </a:solidFill>
              <a:effectLst/>
              <a:latin typeface="+mn-lt"/>
              <a:ea typeface="+mn-ea"/>
              <a:cs typeface="+mn-cs"/>
            </a:rPr>
            <a:t>基準財政需要額</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したことにより、</a:t>
          </a:r>
          <a:r>
            <a:rPr lang="ja-JP" altLang="ja-JP" sz="1300" b="0" i="0" baseline="0">
              <a:solidFill>
                <a:schemeClr val="dk1"/>
              </a:solidFill>
              <a:effectLst/>
              <a:latin typeface="+mn-lt"/>
              <a:ea typeface="+mn-ea"/>
              <a:cs typeface="+mn-cs"/>
            </a:rPr>
            <a:t>３か年平均により算出すると財政力指数は０．９</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となり、前年</a:t>
          </a:r>
          <a:r>
            <a:rPr lang="ja-JP" altLang="en-US" sz="1300" b="0" i="0" baseline="0">
              <a:solidFill>
                <a:schemeClr val="dk1"/>
              </a:solidFill>
              <a:effectLst/>
              <a:latin typeface="+mn-lt"/>
              <a:ea typeface="+mn-ea"/>
              <a:cs typeface="+mn-cs"/>
            </a:rPr>
            <a:t>から０．０１ポイントの上昇</a:t>
          </a:r>
          <a:r>
            <a:rPr lang="ja-JP" altLang="ja-JP" sz="1300" b="0" i="0" baseline="0">
              <a:solidFill>
                <a:schemeClr val="dk1"/>
              </a:solidFill>
              <a:effectLst/>
              <a:latin typeface="+mn-lt"/>
              <a:ea typeface="+mn-ea"/>
              <a:cs typeface="+mn-cs"/>
            </a:rPr>
            <a:t>となった。税収</a:t>
          </a:r>
          <a:r>
            <a:rPr lang="ja-JP" altLang="en-US" sz="1300" b="0" i="0" baseline="0">
              <a:solidFill>
                <a:schemeClr val="dk1"/>
              </a:solidFill>
              <a:effectLst/>
              <a:latin typeface="+mn-lt"/>
              <a:ea typeface="+mn-ea"/>
              <a:cs typeface="+mn-cs"/>
            </a:rPr>
            <a:t>について、今年度は</a:t>
          </a:r>
          <a:r>
            <a:rPr lang="ja-JP" altLang="ja-JP" sz="1300" b="0" i="0" baseline="0">
              <a:solidFill>
                <a:schemeClr val="dk1"/>
              </a:solidFill>
              <a:effectLst/>
              <a:latin typeface="+mn-lt"/>
              <a:ea typeface="+mn-ea"/>
              <a:cs typeface="+mn-cs"/>
            </a:rPr>
            <a:t>増となったものの、景気の</a:t>
          </a:r>
          <a:r>
            <a:rPr lang="ja-JP" altLang="en-US" sz="1300" b="0" i="0" baseline="0">
              <a:solidFill>
                <a:schemeClr val="dk1"/>
              </a:solidFill>
              <a:effectLst/>
              <a:latin typeface="+mn-lt"/>
              <a:ea typeface="+mn-ea"/>
              <a:cs typeface="+mn-cs"/>
            </a:rPr>
            <a:t>動向</a:t>
          </a:r>
          <a:r>
            <a:rPr lang="ja-JP" altLang="ja-JP" sz="1300" b="0" i="0" baseline="0">
              <a:solidFill>
                <a:schemeClr val="dk1"/>
              </a:solidFill>
              <a:effectLst/>
              <a:latin typeface="+mn-lt"/>
              <a:ea typeface="+mn-ea"/>
              <a:cs typeface="+mn-cs"/>
            </a:rPr>
            <a:t>や税制改正など</a:t>
          </a:r>
          <a:r>
            <a:rPr lang="ja-JP" altLang="en-US" sz="1300" b="0" i="0" baseline="0">
              <a:solidFill>
                <a:schemeClr val="dk1"/>
              </a:solidFill>
              <a:effectLst/>
              <a:latin typeface="+mn-lt"/>
              <a:ea typeface="+mn-ea"/>
              <a:cs typeface="+mn-cs"/>
            </a:rPr>
            <a:t>の影響で変動するため</a:t>
          </a:r>
          <a:r>
            <a:rPr lang="ja-JP" altLang="ja-JP" sz="1300" b="0" i="0" baseline="0">
              <a:solidFill>
                <a:schemeClr val="dk1"/>
              </a:solidFill>
              <a:effectLst/>
              <a:latin typeface="+mn-lt"/>
              <a:ea typeface="+mn-ea"/>
              <a:cs typeface="+mn-cs"/>
            </a:rPr>
            <a:t>、個人市民税、法人市民税</a:t>
          </a:r>
          <a:r>
            <a:rPr lang="ja-JP" altLang="en-US" sz="1300" b="0" i="0" baseline="0">
              <a:solidFill>
                <a:schemeClr val="dk1"/>
              </a:solidFill>
              <a:effectLst/>
              <a:latin typeface="+mn-lt"/>
              <a:ea typeface="+mn-ea"/>
              <a:cs typeface="+mn-cs"/>
            </a:rPr>
            <a:t>が今後</a:t>
          </a:r>
          <a:r>
            <a:rPr lang="ja-JP" altLang="ja-JP" sz="1300" b="0" i="0" baseline="0">
              <a:solidFill>
                <a:schemeClr val="dk1"/>
              </a:solidFill>
              <a:effectLst/>
              <a:latin typeface="+mn-lt"/>
              <a:ea typeface="+mn-ea"/>
              <a:cs typeface="+mn-cs"/>
            </a:rPr>
            <a:t>減収</a:t>
          </a:r>
          <a:r>
            <a:rPr lang="ja-JP" altLang="en-US" sz="1300" b="0" i="0" baseline="0">
              <a:solidFill>
                <a:schemeClr val="dk1"/>
              </a:solidFill>
              <a:effectLst/>
              <a:latin typeface="+mn-lt"/>
              <a:ea typeface="+mn-ea"/>
              <a:cs typeface="+mn-cs"/>
            </a:rPr>
            <a:t>となる</a:t>
          </a:r>
          <a:r>
            <a:rPr lang="ja-JP" altLang="ja-JP" sz="1300" b="0" i="0" baseline="0">
              <a:solidFill>
                <a:schemeClr val="dk1"/>
              </a:solidFill>
              <a:effectLst/>
              <a:latin typeface="+mn-lt"/>
              <a:ea typeface="+mn-ea"/>
              <a:cs typeface="+mn-cs"/>
            </a:rPr>
            <a:t>可能性</a:t>
          </a:r>
          <a:r>
            <a:rPr lang="ja-JP" altLang="en-US" sz="1300" b="0" i="0" baseline="0">
              <a:solidFill>
                <a:schemeClr val="dk1"/>
              </a:solidFill>
              <a:effectLst/>
              <a:latin typeface="+mn-lt"/>
              <a:ea typeface="+mn-ea"/>
              <a:cs typeface="+mn-cs"/>
            </a:rPr>
            <a:t>もある。引き続き、効果的な滞納整理による市税等の収納率向上を図るなど、歳入の確保</a:t>
          </a:r>
          <a:r>
            <a:rPr lang="ja-JP" altLang="ja-JP" sz="1300" b="0" i="0" baseline="0">
              <a:solidFill>
                <a:schemeClr val="dk1"/>
              </a:solidFill>
              <a:effectLst/>
              <a:latin typeface="+mn-lt"/>
              <a:ea typeface="+mn-ea"/>
              <a:cs typeface="+mn-cs"/>
            </a:rPr>
            <a:t>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19755</xdr:rowOff>
    </xdr:from>
    <xdr:to>
      <xdr:col>7</xdr:col>
      <xdr:colOff>152400</xdr:colOff>
      <xdr:row>40</xdr:row>
      <xdr:rowOff>33161</xdr:rowOff>
    </xdr:to>
    <xdr:cxnSp macro="">
      <xdr:nvCxnSpPr>
        <xdr:cNvPr id="68" name="直線コネクタ 67"/>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33161</xdr:rowOff>
    </xdr:to>
    <xdr:cxnSp macro="">
      <xdr:nvCxnSpPr>
        <xdr:cNvPr id="71" name="直線コネクタ 70"/>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19755</xdr:rowOff>
    </xdr:from>
    <xdr:to>
      <xdr:col>4</xdr:col>
      <xdr:colOff>482600</xdr:colOff>
      <xdr:row>40</xdr:row>
      <xdr:rowOff>33161</xdr:rowOff>
    </xdr:to>
    <xdr:cxnSp macro="">
      <xdr:nvCxnSpPr>
        <xdr:cNvPr id="74" name="直線コネクタ 73"/>
        <xdr:cNvCxnSpPr/>
      </xdr:nvCxnSpPr>
      <xdr:spPr>
        <a:xfrm>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110772</xdr:rowOff>
    </xdr:from>
    <xdr:to>
      <xdr:col>3</xdr:col>
      <xdr:colOff>279400</xdr:colOff>
      <xdr:row>40</xdr:row>
      <xdr:rowOff>19755</xdr:rowOff>
    </xdr:to>
    <xdr:cxnSp macro="">
      <xdr:nvCxnSpPr>
        <xdr:cNvPr id="77" name="直線コネクタ 76"/>
        <xdr:cNvCxnSpPr/>
      </xdr:nvCxnSpPr>
      <xdr:spPr>
        <a:xfrm>
          <a:off x="1447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156932</xdr:rowOff>
    </xdr:from>
    <xdr:ext cx="762000" cy="259045"/>
    <xdr:sp macro="" textlink="">
      <xdr:nvSpPr>
        <xdr:cNvPr id="88"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9" name="円/楕円 88"/>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90" name="テキスト ボックス 89"/>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153811</xdr:rowOff>
    </xdr:from>
    <xdr:to>
      <xdr:col>4</xdr:col>
      <xdr:colOff>533400</xdr:colOff>
      <xdr:row>40</xdr:row>
      <xdr:rowOff>83961</xdr:rowOff>
    </xdr:to>
    <xdr:sp macro="" textlink="">
      <xdr:nvSpPr>
        <xdr:cNvPr id="91" name="円/楕円 90"/>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94138</xdr:rowOff>
    </xdr:from>
    <xdr:ext cx="762000" cy="259045"/>
    <xdr:sp macro="" textlink="">
      <xdr:nvSpPr>
        <xdr:cNvPr id="92" name="テキスト ボックス 91"/>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140405</xdr:rowOff>
    </xdr:from>
    <xdr:to>
      <xdr:col>3</xdr:col>
      <xdr:colOff>330200</xdr:colOff>
      <xdr:row>40</xdr:row>
      <xdr:rowOff>70555</xdr:rowOff>
    </xdr:to>
    <xdr:sp macro="" textlink="">
      <xdr:nvSpPr>
        <xdr:cNvPr id="93" name="円/楕円 92"/>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80732</xdr:rowOff>
    </xdr:from>
    <xdr:ext cx="762000" cy="259045"/>
    <xdr:sp macro="" textlink="">
      <xdr:nvSpPr>
        <xdr:cNvPr id="94" name="テキスト ボックス 93"/>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95" name="円/楕円 94"/>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96" name="テキスト ボックス 95"/>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扶助費や補助費等の増で経常経費充当一般財源は増えたものの、地方税や地方消費税交付金等の増で経常一般財源の増の割合が大きいため、前年に比べ３．１％減の９０．７％となった。今年度に関しては、数値は改善されたが、依然として９０％を超えるなど高く、類似団体平均を上回っている。扶助費の増加傾向は今後も続くと考えられるため、事業の選択と集中の実施や経費の精査により、歳出の節減合理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64</xdr:row>
      <xdr:rowOff>127846</xdr:rowOff>
    </xdr:to>
    <xdr:cxnSp macro="">
      <xdr:nvCxnSpPr>
        <xdr:cNvPr id="131" name="直線コネクタ 130"/>
        <xdr:cNvCxnSpPr/>
      </xdr:nvCxnSpPr>
      <xdr:spPr>
        <a:xfrm flipV="1">
          <a:off x="4114800" y="10851304"/>
          <a:ext cx="8382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127846</xdr:rowOff>
    </xdr:to>
    <xdr:cxnSp macro="">
      <xdr:nvCxnSpPr>
        <xdr:cNvPr id="134" name="直線コネクタ 133"/>
        <xdr:cNvCxnSpPr/>
      </xdr:nvCxnSpPr>
      <xdr:spPr>
        <a:xfrm>
          <a:off x="3225800" y="1106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119804</xdr:rowOff>
    </xdr:to>
    <xdr:cxnSp macro="">
      <xdr:nvCxnSpPr>
        <xdr:cNvPr id="137" name="直線コネクタ 136"/>
        <xdr:cNvCxnSpPr/>
      </xdr:nvCxnSpPr>
      <xdr:spPr>
        <a:xfrm flipV="1">
          <a:off x="2336800" y="1106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119804</xdr:rowOff>
    </xdr:to>
    <xdr:cxnSp macro="">
      <xdr:nvCxnSpPr>
        <xdr:cNvPr id="140" name="直線コネクタ 139"/>
        <xdr:cNvCxnSpPr/>
      </xdr:nvCxnSpPr>
      <xdr:spPr>
        <a:xfrm>
          <a:off x="1447800" y="1103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50" name="円/楕円 149"/>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142681</xdr:rowOff>
    </xdr:from>
    <xdr:ext cx="762000" cy="259045"/>
    <xdr:sp macro="" textlink="">
      <xdr:nvSpPr>
        <xdr:cNvPr id="151"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2" name="円/楕円 151"/>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3" name="テキスト ボックス 152"/>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4" name="円/楕円 153"/>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5" name="テキスト ボックス 154"/>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6" name="円/楕円 155"/>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7" name="テキスト ボックス 156"/>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人件費、物件費及び維持補修費の内訳を見ると、これまで、人件費や維持補修費は類似団体平均を下回っていたが、今回、物件費も類似団体平均を下回ることとなり、引き続き、類似団体平均を下回ることとなった。委託内容の精査などにより、物件費の抑制に努めた結果であり、今後も引き続き、コスト削減に努める。</a:t>
          </a:r>
        </a:p>
        <a:p>
          <a:pPr rtl="0"/>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43644</xdr:rowOff>
    </xdr:from>
    <xdr:to>
      <xdr:col>7</xdr:col>
      <xdr:colOff>152400</xdr:colOff>
      <xdr:row>82</xdr:row>
      <xdr:rowOff>55589</xdr:rowOff>
    </xdr:to>
    <xdr:cxnSp macro="">
      <xdr:nvCxnSpPr>
        <xdr:cNvPr id="196" name="直線コネクタ 195"/>
        <xdr:cNvCxnSpPr/>
      </xdr:nvCxnSpPr>
      <xdr:spPr>
        <a:xfrm>
          <a:off x="4114800" y="14102544"/>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166680</xdr:rowOff>
    </xdr:from>
    <xdr:to>
      <xdr:col>6</xdr:col>
      <xdr:colOff>0</xdr:colOff>
      <xdr:row>82</xdr:row>
      <xdr:rowOff>43644</xdr:rowOff>
    </xdr:to>
    <xdr:cxnSp macro="">
      <xdr:nvCxnSpPr>
        <xdr:cNvPr id="199" name="直線コネクタ 198"/>
        <xdr:cNvCxnSpPr/>
      </xdr:nvCxnSpPr>
      <xdr:spPr>
        <a:xfrm>
          <a:off x="3225800" y="14054130"/>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166680</xdr:rowOff>
    </xdr:from>
    <xdr:to>
      <xdr:col>4</xdr:col>
      <xdr:colOff>482600</xdr:colOff>
      <xdr:row>82</xdr:row>
      <xdr:rowOff>30114</xdr:rowOff>
    </xdr:to>
    <xdr:cxnSp macro="">
      <xdr:nvCxnSpPr>
        <xdr:cNvPr id="202" name="直線コネクタ 201"/>
        <xdr:cNvCxnSpPr/>
      </xdr:nvCxnSpPr>
      <xdr:spPr>
        <a:xfrm flipV="1">
          <a:off x="2336800" y="14054130"/>
          <a:ext cx="8890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30114</xdr:rowOff>
    </xdr:from>
    <xdr:to>
      <xdr:col>3</xdr:col>
      <xdr:colOff>279400</xdr:colOff>
      <xdr:row>82</xdr:row>
      <xdr:rowOff>65275</xdr:rowOff>
    </xdr:to>
    <xdr:cxnSp macro="">
      <xdr:nvCxnSpPr>
        <xdr:cNvPr id="205" name="直線コネクタ 204"/>
        <xdr:cNvCxnSpPr/>
      </xdr:nvCxnSpPr>
      <xdr:spPr>
        <a:xfrm flipV="1">
          <a:off x="1447800" y="14089014"/>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4789</xdr:rowOff>
    </xdr:from>
    <xdr:to>
      <xdr:col>7</xdr:col>
      <xdr:colOff>203200</xdr:colOff>
      <xdr:row>82</xdr:row>
      <xdr:rowOff>106389</xdr:rowOff>
    </xdr:to>
    <xdr:sp macro="" textlink="">
      <xdr:nvSpPr>
        <xdr:cNvPr id="215" name="円/楕円 214"/>
        <xdr:cNvSpPr/>
      </xdr:nvSpPr>
      <xdr:spPr>
        <a:xfrm>
          <a:off x="4902200" y="140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21316</xdr:rowOff>
    </xdr:from>
    <xdr:ext cx="762000" cy="259045"/>
    <xdr:sp macro="" textlink="">
      <xdr:nvSpPr>
        <xdr:cNvPr id="216" name="人件費・物件費等の状況該当値テキスト"/>
        <xdr:cNvSpPr txBox="1"/>
      </xdr:nvSpPr>
      <xdr:spPr>
        <a:xfrm>
          <a:off x="5041900" y="1390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164294</xdr:rowOff>
    </xdr:from>
    <xdr:to>
      <xdr:col>6</xdr:col>
      <xdr:colOff>50800</xdr:colOff>
      <xdr:row>82</xdr:row>
      <xdr:rowOff>94444</xdr:rowOff>
    </xdr:to>
    <xdr:sp macro="" textlink="">
      <xdr:nvSpPr>
        <xdr:cNvPr id="217" name="円/楕円 216"/>
        <xdr:cNvSpPr/>
      </xdr:nvSpPr>
      <xdr:spPr>
        <a:xfrm>
          <a:off x="4064000" y="140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104621</xdr:rowOff>
    </xdr:from>
    <xdr:ext cx="736600" cy="259045"/>
    <xdr:sp macro="" textlink="">
      <xdr:nvSpPr>
        <xdr:cNvPr id="218" name="テキスト ボックス 217"/>
        <xdr:cNvSpPr txBox="1"/>
      </xdr:nvSpPr>
      <xdr:spPr>
        <a:xfrm>
          <a:off x="3733800" y="138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115880</xdr:rowOff>
    </xdr:from>
    <xdr:to>
      <xdr:col>4</xdr:col>
      <xdr:colOff>533400</xdr:colOff>
      <xdr:row>82</xdr:row>
      <xdr:rowOff>46030</xdr:rowOff>
    </xdr:to>
    <xdr:sp macro="" textlink="">
      <xdr:nvSpPr>
        <xdr:cNvPr id="219" name="円/楕円 218"/>
        <xdr:cNvSpPr/>
      </xdr:nvSpPr>
      <xdr:spPr>
        <a:xfrm>
          <a:off x="3175000" y="140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56207</xdr:rowOff>
    </xdr:from>
    <xdr:ext cx="762000" cy="259045"/>
    <xdr:sp macro="" textlink="">
      <xdr:nvSpPr>
        <xdr:cNvPr id="220" name="テキスト ボックス 219"/>
        <xdr:cNvSpPr txBox="1"/>
      </xdr:nvSpPr>
      <xdr:spPr>
        <a:xfrm>
          <a:off x="2844800" y="1377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150764</xdr:rowOff>
    </xdr:from>
    <xdr:to>
      <xdr:col>3</xdr:col>
      <xdr:colOff>330200</xdr:colOff>
      <xdr:row>82</xdr:row>
      <xdr:rowOff>80914</xdr:rowOff>
    </xdr:to>
    <xdr:sp macro="" textlink="">
      <xdr:nvSpPr>
        <xdr:cNvPr id="221" name="円/楕円 220"/>
        <xdr:cNvSpPr/>
      </xdr:nvSpPr>
      <xdr:spPr>
        <a:xfrm>
          <a:off x="2286000" y="140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91091</xdr:rowOff>
    </xdr:from>
    <xdr:ext cx="762000" cy="259045"/>
    <xdr:sp macro="" textlink="">
      <xdr:nvSpPr>
        <xdr:cNvPr id="222" name="テキスト ボックス 221"/>
        <xdr:cNvSpPr txBox="1"/>
      </xdr:nvSpPr>
      <xdr:spPr>
        <a:xfrm>
          <a:off x="1955800" y="1380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14475</xdr:rowOff>
    </xdr:from>
    <xdr:to>
      <xdr:col>2</xdr:col>
      <xdr:colOff>127000</xdr:colOff>
      <xdr:row>82</xdr:row>
      <xdr:rowOff>116075</xdr:rowOff>
    </xdr:to>
    <xdr:sp macro="" textlink="">
      <xdr:nvSpPr>
        <xdr:cNvPr id="223" name="円/楕円 222"/>
        <xdr:cNvSpPr/>
      </xdr:nvSpPr>
      <xdr:spPr>
        <a:xfrm>
          <a:off x="1397000" y="14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126252</xdr:rowOff>
    </xdr:from>
    <xdr:ext cx="762000" cy="259045"/>
    <xdr:sp macro="" textlink="">
      <xdr:nvSpPr>
        <xdr:cNvPr id="224" name="テキスト ボックス 223"/>
        <xdr:cNvSpPr txBox="1"/>
      </xdr:nvSpPr>
      <xdr:spPr>
        <a:xfrm>
          <a:off x="1066800" y="138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類似団体平均や全国市平均を上回っているものの、職員数は類似団体平均や全国平均を大きく下回っている状況である。今後も人事院勧告等に準じた給与改定などによる適正な給与管理に努めていく。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85</xdr:row>
      <xdr:rowOff>137922</xdr:rowOff>
    </xdr:to>
    <xdr:cxnSp macro="">
      <xdr:nvCxnSpPr>
        <xdr:cNvPr id="251" name="直線コネクタ 250"/>
        <xdr:cNvCxnSpPr/>
      </xdr:nvCxnSpPr>
      <xdr:spPr>
        <a:xfrm flipV="1">
          <a:off x="17018000" y="13784580"/>
          <a:ext cx="0" cy="926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52"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53" name="直線コネクタ 252"/>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48768</xdr:rowOff>
    </xdr:to>
    <xdr:cxnSp macro="">
      <xdr:nvCxnSpPr>
        <xdr:cNvPr id="256" name="直線コネクタ 255"/>
        <xdr:cNvCxnSpPr/>
      </xdr:nvCxnSpPr>
      <xdr:spPr>
        <a:xfrm>
          <a:off x="16179800" y="144023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164355</xdr:rowOff>
    </xdr:from>
    <xdr:ext cx="762000" cy="259045"/>
    <xdr:sp macro="" textlink="">
      <xdr:nvSpPr>
        <xdr:cNvPr id="257" name="給与水準   （国との比較）平均値テキスト"/>
        <xdr:cNvSpPr txBox="1"/>
      </xdr:nvSpPr>
      <xdr:spPr>
        <a:xfrm>
          <a:off x="17106900" y="1405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147828</xdr:rowOff>
    </xdr:from>
    <xdr:to>
      <xdr:col>24</xdr:col>
      <xdr:colOff>609600</xdr:colOff>
      <xdr:row>83</xdr:row>
      <xdr:rowOff>77978</xdr:rowOff>
    </xdr:to>
    <xdr:sp macro="" textlink="">
      <xdr:nvSpPr>
        <xdr:cNvPr id="258" name="フローチャート : 判断 257"/>
        <xdr:cNvSpPr/>
      </xdr:nvSpPr>
      <xdr:spPr>
        <a:xfrm>
          <a:off x="169672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508</xdr:rowOff>
    </xdr:from>
    <xdr:to>
      <xdr:col>23</xdr:col>
      <xdr:colOff>406400</xdr:colOff>
      <xdr:row>84</xdr:row>
      <xdr:rowOff>58420</xdr:rowOff>
    </xdr:to>
    <xdr:cxnSp macro="">
      <xdr:nvCxnSpPr>
        <xdr:cNvPr id="259" name="直線コネクタ 258"/>
        <xdr:cNvCxnSpPr/>
      </xdr:nvCxnSpPr>
      <xdr:spPr>
        <a:xfrm flipV="1">
          <a:off x="15290800" y="144023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5335</xdr:rowOff>
    </xdr:from>
    <xdr:to>
      <xdr:col>23</xdr:col>
      <xdr:colOff>457200</xdr:colOff>
      <xdr:row>83</xdr:row>
      <xdr:rowOff>106935</xdr:rowOff>
    </xdr:to>
    <xdr:sp macro="" textlink="">
      <xdr:nvSpPr>
        <xdr:cNvPr id="260" name="フローチャート : 判断 259"/>
        <xdr:cNvSpPr/>
      </xdr:nvSpPr>
      <xdr:spPr>
        <a:xfrm>
          <a:off x="161290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117112</xdr:rowOff>
    </xdr:from>
    <xdr:ext cx="736600" cy="259045"/>
    <xdr:sp macro="" textlink="">
      <xdr:nvSpPr>
        <xdr:cNvPr id="261" name="テキスト ボックス 260"/>
        <xdr:cNvSpPr txBox="1"/>
      </xdr:nvSpPr>
      <xdr:spPr>
        <a:xfrm>
          <a:off x="15798800" y="140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89</xdr:row>
      <xdr:rowOff>40894</xdr:rowOff>
    </xdr:to>
    <xdr:cxnSp macro="">
      <xdr:nvCxnSpPr>
        <xdr:cNvPr id="262" name="直線コネクタ 261"/>
        <xdr:cNvCxnSpPr/>
      </xdr:nvCxnSpPr>
      <xdr:spPr>
        <a:xfrm flipV="1">
          <a:off x="14401800" y="14460220"/>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147828</xdr:rowOff>
    </xdr:from>
    <xdr:to>
      <xdr:col>22</xdr:col>
      <xdr:colOff>254000</xdr:colOff>
      <xdr:row>83</xdr:row>
      <xdr:rowOff>77978</xdr:rowOff>
    </xdr:to>
    <xdr:sp macro="" textlink="">
      <xdr:nvSpPr>
        <xdr:cNvPr id="263" name="フローチャート : 判断 262"/>
        <xdr:cNvSpPr/>
      </xdr:nvSpPr>
      <xdr:spPr>
        <a:xfrm>
          <a:off x="15240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88155</xdr:rowOff>
    </xdr:from>
    <xdr:ext cx="762000" cy="259045"/>
    <xdr:sp macro="" textlink="">
      <xdr:nvSpPr>
        <xdr:cNvPr id="264" name="テキスト ボックス 263"/>
        <xdr:cNvSpPr txBox="1"/>
      </xdr:nvSpPr>
      <xdr:spPr>
        <a:xfrm>
          <a:off x="14909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164085</xdr:rowOff>
    </xdr:from>
    <xdr:to>
      <xdr:col>21</xdr:col>
      <xdr:colOff>0</xdr:colOff>
      <xdr:row>89</xdr:row>
      <xdr:rowOff>40894</xdr:rowOff>
    </xdr:to>
    <xdr:cxnSp macro="">
      <xdr:nvCxnSpPr>
        <xdr:cNvPr id="265" name="直線コネクタ 264"/>
        <xdr:cNvCxnSpPr/>
      </xdr:nvCxnSpPr>
      <xdr:spPr>
        <a:xfrm>
          <a:off x="13512800" y="1525168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82042</xdr:rowOff>
    </xdr:from>
    <xdr:to>
      <xdr:col>21</xdr:col>
      <xdr:colOff>50800</xdr:colOff>
      <xdr:row>88</xdr:row>
      <xdr:rowOff>12192</xdr:rowOff>
    </xdr:to>
    <xdr:sp macro="" textlink="">
      <xdr:nvSpPr>
        <xdr:cNvPr id="266" name="フローチャート : 判断 265"/>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22369</xdr:rowOff>
    </xdr:from>
    <xdr:ext cx="762000" cy="259045"/>
    <xdr:sp macro="" textlink="">
      <xdr:nvSpPr>
        <xdr:cNvPr id="267" name="テキスト ボックス 266"/>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8" name="フローチャート : 判断 267"/>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9" name="テキスト ボックス 268"/>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5" name="円/楕円 274"/>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141495</xdr:rowOff>
    </xdr:from>
    <xdr:ext cx="762000" cy="259045"/>
    <xdr:sp macro="" textlink="">
      <xdr:nvSpPr>
        <xdr:cNvPr id="276" name="給与水準   （国との比較）該当値テキスト"/>
        <xdr:cNvSpPr txBox="1"/>
      </xdr:nvSpPr>
      <xdr:spPr>
        <a:xfrm>
          <a:off x="17106900" y="143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121158</xdr:rowOff>
    </xdr:from>
    <xdr:to>
      <xdr:col>23</xdr:col>
      <xdr:colOff>457200</xdr:colOff>
      <xdr:row>84</xdr:row>
      <xdr:rowOff>51308</xdr:rowOff>
    </xdr:to>
    <xdr:sp macro="" textlink="">
      <xdr:nvSpPr>
        <xdr:cNvPr id="277" name="円/楕円 276"/>
        <xdr:cNvSpPr/>
      </xdr:nvSpPr>
      <xdr:spPr>
        <a:xfrm>
          <a:off x="16129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36085</xdr:rowOff>
    </xdr:from>
    <xdr:ext cx="736600" cy="259045"/>
    <xdr:sp macro="" textlink="">
      <xdr:nvSpPr>
        <xdr:cNvPr id="278" name="テキスト ボックス 277"/>
        <xdr:cNvSpPr txBox="1"/>
      </xdr:nvSpPr>
      <xdr:spPr>
        <a:xfrm>
          <a:off x="15798800" y="1443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9" name="円/楕円 278"/>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80" name="テキスト ボックス 279"/>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81" name="円/楕円 280"/>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76471</xdr:rowOff>
    </xdr:from>
    <xdr:ext cx="762000" cy="259045"/>
    <xdr:sp macro="" textlink="">
      <xdr:nvSpPr>
        <xdr:cNvPr id="282" name="テキスト ボックス 281"/>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83" name="円/楕円 282"/>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28212</xdr:rowOff>
    </xdr:from>
    <xdr:ext cx="762000" cy="259045"/>
    <xdr:sp macro="" textlink="">
      <xdr:nvSpPr>
        <xdr:cNvPr id="284" name="テキスト ボックス 283"/>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定員適正化計画に基づき定員管理を実施し、人口千人当たり職員数は類似団体平均・全国平均を下回っている。今後も引き続き適正な定員管理に努めていく。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2" name="直線コネクタ 311"/>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3"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4" name="直線コネクタ 313"/>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5"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6" name="直線コネクタ 315"/>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60</xdr:row>
      <xdr:rowOff>37465</xdr:rowOff>
    </xdr:to>
    <xdr:cxnSp macro="">
      <xdr:nvCxnSpPr>
        <xdr:cNvPr id="317" name="直線コネクタ 316"/>
        <xdr:cNvCxnSpPr/>
      </xdr:nvCxnSpPr>
      <xdr:spPr>
        <a:xfrm>
          <a:off x="16179800" y="10324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18"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19" name="フローチャート : 判断 318"/>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49530</xdr:rowOff>
    </xdr:to>
    <xdr:cxnSp macro="">
      <xdr:nvCxnSpPr>
        <xdr:cNvPr id="320" name="直線コネクタ 319"/>
        <xdr:cNvCxnSpPr/>
      </xdr:nvCxnSpPr>
      <xdr:spPr>
        <a:xfrm flipV="1">
          <a:off x="15290800" y="1032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1" name="フローチャート : 判断 320"/>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2" name="テキスト ボックス 321"/>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59182</xdr:rowOff>
    </xdr:to>
    <xdr:cxnSp macro="">
      <xdr:nvCxnSpPr>
        <xdr:cNvPr id="323" name="直線コネクタ 322"/>
        <xdr:cNvCxnSpPr/>
      </xdr:nvCxnSpPr>
      <xdr:spPr>
        <a:xfrm flipV="1">
          <a:off x="14401800" y="103365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4" name="フローチャート : 判断 323"/>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5" name="テキスト ボックス 324"/>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59182</xdr:rowOff>
    </xdr:from>
    <xdr:to>
      <xdr:col>21</xdr:col>
      <xdr:colOff>0</xdr:colOff>
      <xdr:row>60</xdr:row>
      <xdr:rowOff>80899</xdr:rowOff>
    </xdr:to>
    <xdr:cxnSp macro="">
      <xdr:nvCxnSpPr>
        <xdr:cNvPr id="326" name="直線コネクタ 325"/>
        <xdr:cNvCxnSpPr/>
      </xdr:nvCxnSpPr>
      <xdr:spPr>
        <a:xfrm flipV="1">
          <a:off x="13512800" y="103461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7" name="フローチャート : 判断 326"/>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28" name="テキスト ボックス 327"/>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29" name="フローチャート : 判断 328"/>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0" name="テキスト ボックス 329"/>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6" name="円/楕円 335"/>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79392</xdr:rowOff>
    </xdr:from>
    <xdr:ext cx="762000" cy="259045"/>
    <xdr:sp macro="" textlink="">
      <xdr:nvSpPr>
        <xdr:cNvPr id="337" name="定員管理の状況該当値テキスト"/>
        <xdr:cNvSpPr txBox="1"/>
      </xdr:nvSpPr>
      <xdr:spPr>
        <a:xfrm>
          <a:off x="17106900" y="1019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8" name="円/楕円 337"/>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39" name="テキスト ボックス 338"/>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0" name="円/楕円 339"/>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1" name="テキスト ボックス 340"/>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42" name="円/楕円 341"/>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43" name="テキスト ボックス 342"/>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30099</xdr:rowOff>
    </xdr:from>
    <xdr:to>
      <xdr:col>19</xdr:col>
      <xdr:colOff>533400</xdr:colOff>
      <xdr:row>60</xdr:row>
      <xdr:rowOff>131699</xdr:rowOff>
    </xdr:to>
    <xdr:sp macro="" textlink="">
      <xdr:nvSpPr>
        <xdr:cNvPr id="344" name="円/楕円 343"/>
        <xdr:cNvSpPr/>
      </xdr:nvSpPr>
      <xdr:spPr>
        <a:xfrm>
          <a:off x="13462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141876</xdr:rowOff>
    </xdr:from>
    <xdr:ext cx="762000" cy="259045"/>
    <xdr:sp macro="" textlink="">
      <xdr:nvSpPr>
        <xdr:cNvPr id="345" name="テキスト ボックス 344"/>
        <xdr:cNvSpPr txBox="1"/>
      </xdr:nvSpPr>
      <xdr:spPr>
        <a:xfrm>
          <a:off x="13131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類似団体平均を下回っており、公債費の減等により、前年と比べて、０．２ポイント減の３．７％となった。</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2" name="直線コネクタ 371"/>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5"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6" name="直線コネクタ 375"/>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103124</xdr:rowOff>
    </xdr:from>
    <xdr:to>
      <xdr:col>24</xdr:col>
      <xdr:colOff>558800</xdr:colOff>
      <xdr:row>38</xdr:row>
      <xdr:rowOff>122428</xdr:rowOff>
    </xdr:to>
    <xdr:cxnSp macro="">
      <xdr:nvCxnSpPr>
        <xdr:cNvPr id="377" name="直線コネクタ 376"/>
        <xdr:cNvCxnSpPr/>
      </xdr:nvCxnSpPr>
      <xdr:spPr>
        <a:xfrm flipV="1">
          <a:off x="16179800" y="66182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78"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79" name="フローチャート : 判断 378"/>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38</xdr:row>
      <xdr:rowOff>132080</xdr:rowOff>
    </xdr:to>
    <xdr:cxnSp macro="">
      <xdr:nvCxnSpPr>
        <xdr:cNvPr id="380" name="直線コネクタ 379"/>
        <xdr:cNvCxnSpPr/>
      </xdr:nvCxnSpPr>
      <xdr:spPr>
        <a:xfrm flipV="1">
          <a:off x="15290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1" name="フローチャート : 判断 380"/>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2" name="テキスト ボックス 381"/>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141732</xdr:rowOff>
    </xdr:to>
    <xdr:cxnSp macro="">
      <xdr:nvCxnSpPr>
        <xdr:cNvPr id="383" name="直線コネクタ 382"/>
        <xdr:cNvCxnSpPr/>
      </xdr:nvCxnSpPr>
      <xdr:spPr>
        <a:xfrm flipV="1">
          <a:off x="14401800" y="66471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4" name="フローチャート : 判断 383"/>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5" name="テキスト ボックス 384"/>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141732</xdr:rowOff>
    </xdr:from>
    <xdr:to>
      <xdr:col>21</xdr:col>
      <xdr:colOff>0</xdr:colOff>
      <xdr:row>38</xdr:row>
      <xdr:rowOff>141732</xdr:rowOff>
    </xdr:to>
    <xdr:cxnSp macro="">
      <xdr:nvCxnSpPr>
        <xdr:cNvPr id="386" name="直線コネクタ 385"/>
        <xdr:cNvCxnSpPr/>
      </xdr:nvCxnSpPr>
      <xdr:spPr>
        <a:xfrm>
          <a:off x="13512800" y="665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89" name="フローチャート : 判断 388"/>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0" name="テキスト ボックス 389"/>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6" name="円/楕円 395"/>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397"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398" name="円/楕円 397"/>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399" name="テキスト ボックス 398"/>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90932</xdr:rowOff>
    </xdr:from>
    <xdr:to>
      <xdr:col>21</xdr:col>
      <xdr:colOff>50800</xdr:colOff>
      <xdr:row>39</xdr:row>
      <xdr:rowOff>21082</xdr:rowOff>
    </xdr:to>
    <xdr:sp macro="" textlink="">
      <xdr:nvSpPr>
        <xdr:cNvPr id="402" name="円/楕円 401"/>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403" name="テキスト ボックス 402"/>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404" name="円/楕円 403"/>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405" name="テキスト ボックス 40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に比べ７．７％減の３４．５％となった。よって今年度は、類似団体平均を下回った。主な要因としては、地方債残高の減少や基金の積み増しがあげられる。今後においても将来負担額の抑制を図るため、充当可能財源等の確保に努めるとともに、起債に当たっては地方債現在高をコントロールさせるようプライマリーバランスなどを考慮し、将来に過度の負担を残さないよう配慮す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2" name="直線コネクタ 431"/>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3"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4" name="直線コネクタ 433"/>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40894</xdr:rowOff>
    </xdr:from>
    <xdr:to>
      <xdr:col>24</xdr:col>
      <xdr:colOff>558800</xdr:colOff>
      <xdr:row>16</xdr:row>
      <xdr:rowOff>115214</xdr:rowOff>
    </xdr:to>
    <xdr:cxnSp macro="">
      <xdr:nvCxnSpPr>
        <xdr:cNvPr id="437" name="直線コネクタ 436"/>
        <xdr:cNvCxnSpPr/>
      </xdr:nvCxnSpPr>
      <xdr:spPr>
        <a:xfrm flipV="1">
          <a:off x="16179800" y="2784094"/>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38"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39" name="フローチャート : 判断 438"/>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115214</xdr:rowOff>
    </xdr:from>
    <xdr:to>
      <xdr:col>23</xdr:col>
      <xdr:colOff>406400</xdr:colOff>
      <xdr:row>16</xdr:row>
      <xdr:rowOff>159614</xdr:rowOff>
    </xdr:to>
    <xdr:cxnSp macro="">
      <xdr:nvCxnSpPr>
        <xdr:cNvPr id="440" name="直線コネクタ 439"/>
        <xdr:cNvCxnSpPr/>
      </xdr:nvCxnSpPr>
      <xdr:spPr>
        <a:xfrm flipV="1">
          <a:off x="15290800" y="2858414"/>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1" name="フローチャート : 判断 440"/>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2" name="テキスト ボックス 441"/>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159614</xdr:rowOff>
    </xdr:from>
    <xdr:to>
      <xdr:col>22</xdr:col>
      <xdr:colOff>203200</xdr:colOff>
      <xdr:row>17</xdr:row>
      <xdr:rowOff>31598</xdr:rowOff>
    </xdr:to>
    <xdr:cxnSp macro="">
      <xdr:nvCxnSpPr>
        <xdr:cNvPr id="443" name="直線コネクタ 442"/>
        <xdr:cNvCxnSpPr/>
      </xdr:nvCxnSpPr>
      <xdr:spPr>
        <a:xfrm flipV="1">
          <a:off x="14401800" y="29028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4" name="フローチャート : 判断 443"/>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5" name="テキスト ボックス 444"/>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31598</xdr:rowOff>
    </xdr:from>
    <xdr:to>
      <xdr:col>21</xdr:col>
      <xdr:colOff>0</xdr:colOff>
      <xdr:row>17</xdr:row>
      <xdr:rowOff>69240</xdr:rowOff>
    </xdr:to>
    <xdr:cxnSp macro="">
      <xdr:nvCxnSpPr>
        <xdr:cNvPr id="446" name="直線コネクタ 445"/>
        <xdr:cNvCxnSpPr/>
      </xdr:nvCxnSpPr>
      <xdr:spPr>
        <a:xfrm flipV="1">
          <a:off x="13512800" y="2946248"/>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47" name="フローチャート : 判断 446"/>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48" name="テキスト ボックス 447"/>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49" name="フローチャート : 判断 448"/>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0" name="テキスト ボックス 449"/>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161544</xdr:rowOff>
    </xdr:from>
    <xdr:to>
      <xdr:col>24</xdr:col>
      <xdr:colOff>609600</xdr:colOff>
      <xdr:row>16</xdr:row>
      <xdr:rowOff>91694</xdr:rowOff>
    </xdr:to>
    <xdr:sp macro="" textlink="">
      <xdr:nvSpPr>
        <xdr:cNvPr id="456" name="円/楕円 455"/>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6621</xdr:rowOff>
    </xdr:from>
    <xdr:ext cx="762000" cy="259045"/>
    <xdr:sp macro="" textlink="">
      <xdr:nvSpPr>
        <xdr:cNvPr id="457" name="将来負担の状況該当値テキスト"/>
        <xdr:cNvSpPr txBox="1"/>
      </xdr:nvSpPr>
      <xdr:spPr>
        <a:xfrm>
          <a:off x="171069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64414</xdr:rowOff>
    </xdr:from>
    <xdr:to>
      <xdr:col>23</xdr:col>
      <xdr:colOff>457200</xdr:colOff>
      <xdr:row>16</xdr:row>
      <xdr:rowOff>166014</xdr:rowOff>
    </xdr:to>
    <xdr:sp macro="" textlink="">
      <xdr:nvSpPr>
        <xdr:cNvPr id="458" name="円/楕円 457"/>
        <xdr:cNvSpPr/>
      </xdr:nvSpPr>
      <xdr:spPr>
        <a:xfrm>
          <a:off x="16129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150791</xdr:rowOff>
    </xdr:from>
    <xdr:ext cx="736600" cy="259045"/>
    <xdr:sp macro="" textlink="">
      <xdr:nvSpPr>
        <xdr:cNvPr id="459" name="テキスト ボックス 458"/>
        <xdr:cNvSpPr txBox="1"/>
      </xdr:nvSpPr>
      <xdr:spPr>
        <a:xfrm>
          <a:off x="15798800" y="289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108814</xdr:rowOff>
    </xdr:from>
    <xdr:to>
      <xdr:col>22</xdr:col>
      <xdr:colOff>254000</xdr:colOff>
      <xdr:row>17</xdr:row>
      <xdr:rowOff>38964</xdr:rowOff>
    </xdr:to>
    <xdr:sp macro="" textlink="">
      <xdr:nvSpPr>
        <xdr:cNvPr id="460" name="円/楕円 459"/>
        <xdr:cNvSpPr/>
      </xdr:nvSpPr>
      <xdr:spPr>
        <a:xfrm>
          <a:off x="152400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23741</xdr:rowOff>
    </xdr:from>
    <xdr:ext cx="762000" cy="259045"/>
    <xdr:sp macro="" textlink="">
      <xdr:nvSpPr>
        <xdr:cNvPr id="461" name="テキスト ボックス 460"/>
        <xdr:cNvSpPr txBox="1"/>
      </xdr:nvSpPr>
      <xdr:spPr>
        <a:xfrm>
          <a:off x="14909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152248</xdr:rowOff>
    </xdr:from>
    <xdr:to>
      <xdr:col>21</xdr:col>
      <xdr:colOff>50800</xdr:colOff>
      <xdr:row>17</xdr:row>
      <xdr:rowOff>82398</xdr:rowOff>
    </xdr:to>
    <xdr:sp macro="" textlink="">
      <xdr:nvSpPr>
        <xdr:cNvPr id="462" name="円/楕円 461"/>
        <xdr:cNvSpPr/>
      </xdr:nvSpPr>
      <xdr:spPr>
        <a:xfrm>
          <a:off x="14351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67175</xdr:rowOff>
    </xdr:from>
    <xdr:ext cx="762000" cy="259045"/>
    <xdr:sp macro="" textlink="">
      <xdr:nvSpPr>
        <xdr:cNvPr id="463" name="テキスト ボックス 462"/>
        <xdr:cNvSpPr txBox="1"/>
      </xdr:nvSpPr>
      <xdr:spPr>
        <a:xfrm>
          <a:off x="14020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18440</xdr:rowOff>
    </xdr:from>
    <xdr:to>
      <xdr:col>19</xdr:col>
      <xdr:colOff>533400</xdr:colOff>
      <xdr:row>17</xdr:row>
      <xdr:rowOff>120040</xdr:rowOff>
    </xdr:to>
    <xdr:sp macro="" textlink="">
      <xdr:nvSpPr>
        <xdr:cNvPr id="464" name="円/楕円 463"/>
        <xdr:cNvSpPr/>
      </xdr:nvSpPr>
      <xdr:spPr>
        <a:xfrm>
          <a:off x="13462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130217</xdr:rowOff>
    </xdr:from>
    <xdr:ext cx="762000" cy="259045"/>
    <xdr:sp macro="" textlink="">
      <xdr:nvSpPr>
        <xdr:cNvPr id="465" name="テキスト ボックス 464"/>
        <xdr:cNvSpPr txBox="1"/>
      </xdr:nvSpPr>
      <xdr:spPr>
        <a:xfrm>
          <a:off x="13131800" y="27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比較すると０．９％減だが、類似団体平均を上回っている。要因としては、人口千人当たり職員数が少ないため、一般職非常勤職員報酬の額が比較的大きいことなどが考えられる。今後も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40</xdr:row>
      <xdr:rowOff>146050</xdr:rowOff>
    </xdr:to>
    <xdr:cxnSp macro="">
      <xdr:nvCxnSpPr>
        <xdr:cNvPr id="66" name="直線コネクタ 65"/>
        <xdr:cNvCxnSpPr/>
      </xdr:nvCxnSpPr>
      <xdr:spPr>
        <a:xfrm flipV="1">
          <a:off x="3987800" y="6832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40</xdr:row>
      <xdr:rowOff>146050</xdr:rowOff>
    </xdr:to>
    <xdr:cxnSp macro="">
      <xdr:nvCxnSpPr>
        <xdr:cNvPr id="69" name="直線コネクタ 68"/>
        <xdr:cNvCxnSpPr/>
      </xdr:nvCxnSpPr>
      <xdr:spPr>
        <a:xfrm>
          <a:off x="3098800" y="65278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149877</xdr:rowOff>
    </xdr:from>
    <xdr:ext cx="736600" cy="259045"/>
    <xdr:sp macro="" textlink="">
      <xdr:nvSpPr>
        <xdr:cNvPr id="71" name="テキスト ボックス 70"/>
        <xdr:cNvSpPr txBox="1"/>
      </xdr:nvSpPr>
      <xdr:spPr>
        <a:xfrm>
          <a:off x="3606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39</xdr:row>
      <xdr:rowOff>31750</xdr:rowOff>
    </xdr:to>
    <xdr:cxnSp macro="">
      <xdr:nvCxnSpPr>
        <xdr:cNvPr id="72" name="直線コネクタ 71"/>
        <xdr:cNvCxnSpPr/>
      </xdr:nvCxnSpPr>
      <xdr:spPr>
        <a:xfrm flipV="1">
          <a:off x="2209800" y="6527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50800</xdr:rowOff>
    </xdr:to>
    <xdr:cxnSp macro="">
      <xdr:nvCxnSpPr>
        <xdr:cNvPr id="75" name="直線コネクタ 74"/>
        <xdr:cNvCxnSpPr/>
      </xdr:nvCxnSpPr>
      <xdr:spPr>
        <a:xfrm flipV="1">
          <a:off x="1320800" y="671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95250</xdr:rowOff>
    </xdr:from>
    <xdr:to>
      <xdr:col>5</xdr:col>
      <xdr:colOff>600075</xdr:colOff>
      <xdr:row>41</xdr:row>
      <xdr:rowOff>25400</xdr:rowOff>
    </xdr:to>
    <xdr:sp macro="" textlink="">
      <xdr:nvSpPr>
        <xdr:cNvPr id="87" name="円/楕円 86"/>
        <xdr:cNvSpPr/>
      </xdr:nvSpPr>
      <xdr:spPr>
        <a:xfrm>
          <a:off x="3937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10177</xdr:rowOff>
    </xdr:from>
    <xdr:ext cx="736600" cy="259045"/>
    <xdr:sp macro="" textlink="">
      <xdr:nvSpPr>
        <xdr:cNvPr id="88" name="テキスト ボックス 87"/>
        <xdr:cNvSpPr txBox="1"/>
      </xdr:nvSpPr>
      <xdr:spPr>
        <a:xfrm>
          <a:off x="3606800" y="703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90" name="テキスト ボックス 89"/>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0</xdr:rowOff>
    </xdr:from>
    <xdr:to>
      <xdr:col>1</xdr:col>
      <xdr:colOff>676275</xdr:colOff>
      <xdr:row>39</xdr:row>
      <xdr:rowOff>101600</xdr:rowOff>
    </xdr:to>
    <xdr:sp macro="" textlink="">
      <xdr:nvSpPr>
        <xdr:cNvPr id="93" name="円/楕円 92"/>
        <xdr:cNvSpPr/>
      </xdr:nvSpPr>
      <xdr:spPr>
        <a:xfrm>
          <a:off x="1270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111777</xdr:rowOff>
    </xdr:from>
    <xdr:ext cx="762000" cy="259045"/>
    <xdr:sp macro="" textlink="">
      <xdr:nvSpPr>
        <xdr:cNvPr id="94" name="テキスト ボックス 93"/>
        <xdr:cNvSpPr txBox="1"/>
      </xdr:nvSpPr>
      <xdr:spPr>
        <a:xfrm>
          <a:off x="939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については、前年に比べ１．６ポイント減少したが、依然として類似団体平均に比べ高くなっている。引き続き、市民サービスの向上に力を入れると同時に、経費削減の努力も行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136144</xdr:rowOff>
    </xdr:to>
    <xdr:cxnSp macro="">
      <xdr:nvCxnSpPr>
        <xdr:cNvPr id="125" name="直線コネクタ 124"/>
        <xdr:cNvCxnSpPr/>
      </xdr:nvCxnSpPr>
      <xdr:spPr>
        <a:xfrm flipV="1">
          <a:off x="15671800" y="30759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6"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136144</xdr:rowOff>
    </xdr:from>
    <xdr:to>
      <xdr:col>22</xdr:col>
      <xdr:colOff>565150</xdr:colOff>
      <xdr:row>19</xdr:row>
      <xdr:rowOff>83566</xdr:rowOff>
    </xdr:to>
    <xdr:cxnSp macro="">
      <xdr:nvCxnSpPr>
        <xdr:cNvPr id="128" name="直線コネクタ 127"/>
        <xdr:cNvCxnSpPr/>
      </xdr:nvCxnSpPr>
      <xdr:spPr>
        <a:xfrm flipV="1">
          <a:off x="14782800" y="32222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30" name="テキスト ボックス 129"/>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65278</xdr:rowOff>
    </xdr:from>
    <xdr:to>
      <xdr:col>21</xdr:col>
      <xdr:colOff>361950</xdr:colOff>
      <xdr:row>19</xdr:row>
      <xdr:rowOff>83566</xdr:rowOff>
    </xdr:to>
    <xdr:cxnSp macro="">
      <xdr:nvCxnSpPr>
        <xdr:cNvPr id="131" name="直線コネクタ 130"/>
        <xdr:cNvCxnSpPr/>
      </xdr:nvCxnSpPr>
      <xdr:spPr>
        <a:xfrm>
          <a:off x="13893800" y="33228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65278</xdr:rowOff>
    </xdr:from>
    <xdr:to>
      <xdr:col>20</xdr:col>
      <xdr:colOff>158750</xdr:colOff>
      <xdr:row>19</xdr:row>
      <xdr:rowOff>138430</xdr:rowOff>
    </xdr:to>
    <xdr:cxnSp macro="">
      <xdr:nvCxnSpPr>
        <xdr:cNvPr id="134" name="直線コネクタ 133"/>
        <xdr:cNvCxnSpPr/>
      </xdr:nvCxnSpPr>
      <xdr:spPr>
        <a:xfrm flipV="1">
          <a:off x="13004800" y="3322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38" name="テキスト ボックス 137"/>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85344</xdr:rowOff>
    </xdr:from>
    <xdr:to>
      <xdr:col>22</xdr:col>
      <xdr:colOff>615950</xdr:colOff>
      <xdr:row>19</xdr:row>
      <xdr:rowOff>15494</xdr:rowOff>
    </xdr:to>
    <xdr:sp macro="" textlink="">
      <xdr:nvSpPr>
        <xdr:cNvPr id="146" name="円/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32766</xdr:rowOff>
    </xdr:from>
    <xdr:to>
      <xdr:col>21</xdr:col>
      <xdr:colOff>412750</xdr:colOff>
      <xdr:row>19</xdr:row>
      <xdr:rowOff>134366</xdr:rowOff>
    </xdr:to>
    <xdr:sp macro="" textlink="">
      <xdr:nvSpPr>
        <xdr:cNvPr id="148" name="円/楕円 147"/>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119143</xdr:rowOff>
    </xdr:from>
    <xdr:ext cx="762000" cy="259045"/>
    <xdr:sp macro="" textlink="">
      <xdr:nvSpPr>
        <xdr:cNvPr id="149" name="テキスト ボックス 148"/>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14478</xdr:rowOff>
    </xdr:from>
    <xdr:to>
      <xdr:col>20</xdr:col>
      <xdr:colOff>209550</xdr:colOff>
      <xdr:row>19</xdr:row>
      <xdr:rowOff>116078</xdr:rowOff>
    </xdr:to>
    <xdr:sp macro="" textlink="">
      <xdr:nvSpPr>
        <xdr:cNvPr id="150" name="円/楕円 149"/>
        <xdr:cNvSpPr/>
      </xdr:nvSpPr>
      <xdr:spPr>
        <a:xfrm>
          <a:off x="13843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100855</xdr:rowOff>
    </xdr:from>
    <xdr:ext cx="762000" cy="259045"/>
    <xdr:sp macro="" textlink="">
      <xdr:nvSpPr>
        <xdr:cNvPr id="151" name="テキスト ボックス 150"/>
        <xdr:cNvSpPr txBox="1"/>
      </xdr:nvSpPr>
      <xdr:spPr>
        <a:xfrm>
          <a:off x="13512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2" name="円/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扶助費に係る経常収支比率が類似団体平均を上回り、かつ上昇傾向にある。この要因として、子どものための教育・保育給付負担金の増などの社会保障関係経費の額が膨らんでいることが挙げられる。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75293</xdr:rowOff>
    </xdr:from>
    <xdr:to>
      <xdr:col>7</xdr:col>
      <xdr:colOff>15875</xdr:colOff>
      <xdr:row>59</xdr:row>
      <xdr:rowOff>151493</xdr:rowOff>
    </xdr:to>
    <xdr:cxnSp macro="">
      <xdr:nvCxnSpPr>
        <xdr:cNvPr id="188" name="直線コネクタ 187"/>
        <xdr:cNvCxnSpPr/>
      </xdr:nvCxnSpPr>
      <xdr:spPr>
        <a:xfrm>
          <a:off x="3987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75293</xdr:rowOff>
    </xdr:to>
    <xdr:cxnSp macro="">
      <xdr:nvCxnSpPr>
        <xdr:cNvPr id="191" name="直線コネクタ 190"/>
        <xdr:cNvCxnSpPr/>
      </xdr:nvCxnSpPr>
      <xdr:spPr>
        <a:xfrm>
          <a:off x="3098800" y="1014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148772</xdr:rowOff>
    </xdr:from>
    <xdr:to>
      <xdr:col>4</xdr:col>
      <xdr:colOff>346075</xdr:colOff>
      <xdr:row>59</xdr:row>
      <xdr:rowOff>31750</xdr:rowOff>
    </xdr:to>
    <xdr:cxnSp macro="">
      <xdr:nvCxnSpPr>
        <xdr:cNvPr id="194" name="直線コネクタ 193"/>
        <xdr:cNvCxnSpPr/>
      </xdr:nvCxnSpPr>
      <xdr:spPr>
        <a:xfrm>
          <a:off x="2209800" y="1009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148772</xdr:rowOff>
    </xdr:to>
    <xdr:cxnSp macro="">
      <xdr:nvCxnSpPr>
        <xdr:cNvPr id="197" name="直線コネクタ 196"/>
        <xdr:cNvCxnSpPr/>
      </xdr:nvCxnSpPr>
      <xdr:spPr>
        <a:xfrm>
          <a:off x="1320800" y="9896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7" name="円/楕円 206"/>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08"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24493</xdr:rowOff>
    </xdr:from>
    <xdr:to>
      <xdr:col>5</xdr:col>
      <xdr:colOff>600075</xdr:colOff>
      <xdr:row>59</xdr:row>
      <xdr:rowOff>126093</xdr:rowOff>
    </xdr:to>
    <xdr:sp macro="" textlink="">
      <xdr:nvSpPr>
        <xdr:cNvPr id="209" name="円/楕円 208"/>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110870</xdr:rowOff>
    </xdr:from>
    <xdr:ext cx="736600" cy="259045"/>
    <xdr:sp macro="" textlink="">
      <xdr:nvSpPr>
        <xdr:cNvPr id="210" name="テキスト ボックス 209"/>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97972</xdr:rowOff>
    </xdr:from>
    <xdr:to>
      <xdr:col>3</xdr:col>
      <xdr:colOff>193675</xdr:colOff>
      <xdr:row>59</xdr:row>
      <xdr:rowOff>28122</xdr:rowOff>
    </xdr:to>
    <xdr:sp macro="" textlink="">
      <xdr:nvSpPr>
        <xdr:cNvPr id="213" name="円/楕円 212"/>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12899</xdr:rowOff>
    </xdr:from>
    <xdr:ext cx="762000" cy="259045"/>
    <xdr:sp macro="" textlink="">
      <xdr:nvSpPr>
        <xdr:cNvPr id="214" name="テキスト ボックス 213"/>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5" name="円/楕円 214"/>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6" name="テキスト ボックス 215"/>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現時点では各平均値よりも良好なものとなっているが、楽観視はできない。今後も各特別会計への繰出金の内容を精査するとともに、各特別会計の事業内容についても経費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12700</xdr:rowOff>
    </xdr:to>
    <xdr:cxnSp macro="">
      <xdr:nvCxnSpPr>
        <xdr:cNvPr id="249" name="直線コネクタ 248"/>
        <xdr:cNvCxnSpPr/>
      </xdr:nvCxnSpPr>
      <xdr:spPr>
        <a:xfrm flipV="1">
          <a:off x="15671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54</xdr:row>
      <xdr:rowOff>12700</xdr:rowOff>
    </xdr:to>
    <xdr:cxnSp macro="">
      <xdr:nvCxnSpPr>
        <xdr:cNvPr id="252" name="直線コネクタ 251"/>
        <xdr:cNvCxnSpPr/>
      </xdr:nvCxnSpPr>
      <xdr:spPr>
        <a:xfrm>
          <a:off x="14782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107950</xdr:rowOff>
    </xdr:to>
    <xdr:cxnSp macro="">
      <xdr:nvCxnSpPr>
        <xdr:cNvPr id="255" name="直線コネクタ 254"/>
        <xdr:cNvCxnSpPr/>
      </xdr:nvCxnSpPr>
      <xdr:spPr>
        <a:xfrm>
          <a:off x="13893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95250</xdr:rowOff>
    </xdr:to>
    <xdr:cxnSp macro="">
      <xdr:nvCxnSpPr>
        <xdr:cNvPr id="258" name="直線コネクタ 257"/>
        <xdr:cNvCxnSpPr/>
      </xdr:nvCxnSpPr>
      <xdr:spPr>
        <a:xfrm flipV="1">
          <a:off x="13004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82550</xdr:rowOff>
    </xdr:from>
    <xdr:to>
      <xdr:col>24</xdr:col>
      <xdr:colOff>82550</xdr:colOff>
      <xdr:row>54</xdr:row>
      <xdr:rowOff>12700</xdr:rowOff>
    </xdr:to>
    <xdr:sp macro="" textlink="">
      <xdr:nvSpPr>
        <xdr:cNvPr id="268" name="円/楕円 267"/>
        <xdr:cNvSpPr/>
      </xdr:nvSpPr>
      <xdr:spPr>
        <a:xfrm>
          <a:off x="16459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69"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0" name="円/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2" name="円/楕円 271"/>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3" name="テキスト ボックス 272"/>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6350</xdr:rowOff>
    </xdr:from>
    <xdr:to>
      <xdr:col>20</xdr:col>
      <xdr:colOff>209550</xdr:colOff>
      <xdr:row>53</xdr:row>
      <xdr:rowOff>107950</xdr:rowOff>
    </xdr:to>
    <xdr:sp macro="" textlink="">
      <xdr:nvSpPr>
        <xdr:cNvPr id="274" name="円/楕円 273"/>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118127</xdr:rowOff>
    </xdr:from>
    <xdr:ext cx="762000" cy="259045"/>
    <xdr:sp macro="" textlink="">
      <xdr:nvSpPr>
        <xdr:cNvPr id="275" name="テキスト ボックス 274"/>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6" name="円/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については、前年に比べ０．３ポイント増加したものの、類似団体平均に比べ低い。要因としては、社会保障経費関係の補助費等が増加していることが考えられる。今後も事業の精査を行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129722</xdr:rowOff>
    </xdr:from>
    <xdr:to>
      <xdr:col>24</xdr:col>
      <xdr:colOff>31750</xdr:colOff>
      <xdr:row>35</xdr:row>
      <xdr:rowOff>162378</xdr:rowOff>
    </xdr:to>
    <xdr:cxnSp macro="">
      <xdr:nvCxnSpPr>
        <xdr:cNvPr id="312" name="直線コネクタ 311"/>
        <xdr:cNvCxnSpPr/>
      </xdr:nvCxnSpPr>
      <xdr:spPr>
        <a:xfrm>
          <a:off x="15671800" y="613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129722</xdr:rowOff>
    </xdr:from>
    <xdr:to>
      <xdr:col>22</xdr:col>
      <xdr:colOff>565150</xdr:colOff>
      <xdr:row>36</xdr:row>
      <xdr:rowOff>99786</xdr:rowOff>
    </xdr:to>
    <xdr:cxnSp macro="">
      <xdr:nvCxnSpPr>
        <xdr:cNvPr id="315" name="直線コネクタ 314"/>
        <xdr:cNvCxnSpPr/>
      </xdr:nvCxnSpPr>
      <xdr:spPr>
        <a:xfrm flipV="1">
          <a:off x="14782800" y="6130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36</xdr:row>
      <xdr:rowOff>165100</xdr:rowOff>
    </xdr:to>
    <xdr:cxnSp macro="">
      <xdr:nvCxnSpPr>
        <xdr:cNvPr id="318" name="直線コネクタ 317"/>
        <xdr:cNvCxnSpPr/>
      </xdr:nvCxnSpPr>
      <xdr:spPr>
        <a:xfrm flipV="1">
          <a:off x="13893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4536</xdr:rowOff>
    </xdr:to>
    <xdr:cxnSp macro="">
      <xdr:nvCxnSpPr>
        <xdr:cNvPr id="321" name="直線コネクタ 320"/>
        <xdr:cNvCxnSpPr/>
      </xdr:nvCxnSpPr>
      <xdr:spPr>
        <a:xfrm flipV="1">
          <a:off x="13004800" y="633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31" name="円/楕円 330"/>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128105</xdr:rowOff>
    </xdr:from>
    <xdr:ext cx="762000" cy="259045"/>
    <xdr:sp macro="" textlink="">
      <xdr:nvSpPr>
        <xdr:cNvPr id="332" name="補助費等該当値テキスト"/>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78922</xdr:rowOff>
    </xdr:from>
    <xdr:to>
      <xdr:col>22</xdr:col>
      <xdr:colOff>615950</xdr:colOff>
      <xdr:row>36</xdr:row>
      <xdr:rowOff>9072</xdr:rowOff>
    </xdr:to>
    <xdr:sp macro="" textlink="">
      <xdr:nvSpPr>
        <xdr:cNvPr id="333" name="円/楕円 332"/>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19249</xdr:rowOff>
    </xdr:from>
    <xdr:ext cx="736600" cy="259045"/>
    <xdr:sp macro="" textlink="">
      <xdr:nvSpPr>
        <xdr:cNvPr id="334" name="テキスト ボックス 333"/>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48986</xdr:rowOff>
    </xdr:from>
    <xdr:to>
      <xdr:col>21</xdr:col>
      <xdr:colOff>412750</xdr:colOff>
      <xdr:row>36</xdr:row>
      <xdr:rowOff>150586</xdr:rowOff>
    </xdr:to>
    <xdr:sp macro="" textlink="">
      <xdr:nvSpPr>
        <xdr:cNvPr id="335" name="円/楕円 334"/>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135363</xdr:rowOff>
    </xdr:from>
    <xdr:ext cx="762000" cy="259045"/>
    <xdr:sp macro="" textlink="">
      <xdr:nvSpPr>
        <xdr:cNvPr id="336" name="テキスト ボックス 335"/>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7" name="円/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39" name="円/楕円 338"/>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40113</xdr:rowOff>
    </xdr:from>
    <xdr:ext cx="762000" cy="259045"/>
    <xdr:sp macro="" textlink="">
      <xdr:nvSpPr>
        <xdr:cNvPr id="340" name="テキスト ボックス 339"/>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公債費の経常収支比率は減少しており、継続的にも類似団体平均よりも良好である。今後も十分な精査のうえ、必要に応じて起債するよう努める。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127000</xdr:rowOff>
    </xdr:to>
    <xdr:cxnSp macro="">
      <xdr:nvCxnSpPr>
        <xdr:cNvPr id="373" name="直線コネクタ 372"/>
        <xdr:cNvCxnSpPr/>
      </xdr:nvCxnSpPr>
      <xdr:spPr>
        <a:xfrm flipV="1">
          <a:off x="3987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157480</xdr:rowOff>
    </xdr:to>
    <xdr:cxnSp macro="">
      <xdr:nvCxnSpPr>
        <xdr:cNvPr id="376" name="直線コネクタ 375"/>
        <xdr:cNvCxnSpPr/>
      </xdr:nvCxnSpPr>
      <xdr:spPr>
        <a:xfrm flipV="1">
          <a:off x="3098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157480</xdr:rowOff>
    </xdr:to>
    <xdr:cxnSp macro="">
      <xdr:nvCxnSpPr>
        <xdr:cNvPr id="379" name="直線コネクタ 378"/>
        <xdr:cNvCxnSpPr/>
      </xdr:nvCxnSpPr>
      <xdr:spPr>
        <a:xfrm>
          <a:off x="2209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1" name="テキスト ボックス 380"/>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149861</xdr:rowOff>
    </xdr:to>
    <xdr:cxnSp macro="">
      <xdr:nvCxnSpPr>
        <xdr:cNvPr id="382" name="直線コネクタ 381"/>
        <xdr:cNvCxnSpPr/>
      </xdr:nvCxnSpPr>
      <xdr:spPr>
        <a:xfrm>
          <a:off x="1320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4" name="テキスト ボックス 38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6" name="テキスト ボックス 38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92" name="円/楕円 39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9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4" name="円/楕円 39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5" name="テキスト ボックス 39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6" name="円/楕円 39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7" name="テキスト ボックス 39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8" name="円/楕円 39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9" name="テキスト ボックス 39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400" name="円/楕円 39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401" name="テキスト ボックス 40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公債費以外に係る経常収支比率については類似団体平均を上回っているが、これは主に扶助費及び物件費に係る経常収支比率が高いことに起因する。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79</xdr:row>
      <xdr:rowOff>130811</xdr:rowOff>
    </xdr:to>
    <xdr:cxnSp macro="">
      <xdr:nvCxnSpPr>
        <xdr:cNvPr id="434" name="直線コネクタ 433"/>
        <xdr:cNvCxnSpPr/>
      </xdr:nvCxnSpPr>
      <xdr:spPr>
        <a:xfrm flipV="1">
          <a:off x="15671800" y="135305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130811</xdr:rowOff>
    </xdr:to>
    <xdr:cxnSp macro="">
      <xdr:nvCxnSpPr>
        <xdr:cNvPr id="437" name="直線コネクタ 436"/>
        <xdr:cNvCxnSpPr/>
      </xdr:nvCxnSpPr>
      <xdr:spPr>
        <a:xfrm>
          <a:off x="14782800" y="13606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100330</xdr:rowOff>
    </xdr:to>
    <xdr:cxnSp macro="">
      <xdr:nvCxnSpPr>
        <xdr:cNvPr id="440" name="直線コネクタ 439"/>
        <xdr:cNvCxnSpPr/>
      </xdr:nvCxnSpPr>
      <xdr:spPr>
        <a:xfrm flipV="1">
          <a:off x="13893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62230</xdr:rowOff>
    </xdr:from>
    <xdr:to>
      <xdr:col>20</xdr:col>
      <xdr:colOff>158750</xdr:colOff>
      <xdr:row>79</xdr:row>
      <xdr:rowOff>100330</xdr:rowOff>
    </xdr:to>
    <xdr:cxnSp macro="">
      <xdr:nvCxnSpPr>
        <xdr:cNvPr id="443" name="直線コネクタ 442"/>
        <xdr:cNvCxnSpPr/>
      </xdr:nvCxnSpPr>
      <xdr:spPr>
        <a:xfrm>
          <a:off x="13004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53" name="円/楕円 452"/>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54"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55" name="円/楕円 454"/>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6" name="テキスト ボックス 455"/>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57" name="円/楕円 456"/>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58" name="テキスト ボックス 457"/>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59" name="円/楕円 458"/>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60" name="テキスト ボックス 459"/>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61" name="円/楕円 460"/>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62" name="テキスト ボックス 461"/>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埼玉県朝霞市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148496</xdr:rowOff>
    </xdr:from>
    <xdr:to>
      <xdr:col>4</xdr:col>
      <xdr:colOff>1117600</xdr:colOff>
      <xdr:row>17</xdr:row>
      <xdr:rowOff>166304</xdr:rowOff>
    </xdr:to>
    <xdr:cxnSp macro="">
      <xdr:nvCxnSpPr>
        <xdr:cNvPr id="48" name="直線コネクタ 47"/>
        <xdr:cNvCxnSpPr/>
      </xdr:nvCxnSpPr>
      <xdr:spPr bwMode="auto">
        <a:xfrm flipV="1">
          <a:off x="5003800" y="3110771"/>
          <a:ext cx="647700" cy="1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166304</xdr:rowOff>
    </xdr:from>
    <xdr:to>
      <xdr:col>4</xdr:col>
      <xdr:colOff>469900</xdr:colOff>
      <xdr:row>18</xdr:row>
      <xdr:rowOff>49489</xdr:rowOff>
    </xdr:to>
    <xdr:cxnSp macro="">
      <xdr:nvCxnSpPr>
        <xdr:cNvPr id="51" name="直線コネクタ 50"/>
        <xdr:cNvCxnSpPr/>
      </xdr:nvCxnSpPr>
      <xdr:spPr bwMode="auto">
        <a:xfrm flipV="1">
          <a:off x="4305300" y="3128579"/>
          <a:ext cx="698500" cy="5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6330</xdr:rowOff>
    </xdr:from>
    <xdr:to>
      <xdr:col>3</xdr:col>
      <xdr:colOff>904875</xdr:colOff>
      <xdr:row>18</xdr:row>
      <xdr:rowOff>49489</xdr:rowOff>
    </xdr:to>
    <xdr:cxnSp macro="">
      <xdr:nvCxnSpPr>
        <xdr:cNvPr id="54" name="直線コネクタ 53"/>
        <xdr:cNvCxnSpPr/>
      </xdr:nvCxnSpPr>
      <xdr:spPr bwMode="auto">
        <a:xfrm>
          <a:off x="3606800" y="3140055"/>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157709</xdr:rowOff>
    </xdr:from>
    <xdr:to>
      <xdr:col>3</xdr:col>
      <xdr:colOff>206375</xdr:colOff>
      <xdr:row>18</xdr:row>
      <xdr:rowOff>6330</xdr:rowOff>
    </xdr:to>
    <xdr:cxnSp macro="">
      <xdr:nvCxnSpPr>
        <xdr:cNvPr id="57" name="直線コネクタ 56"/>
        <xdr:cNvCxnSpPr/>
      </xdr:nvCxnSpPr>
      <xdr:spPr bwMode="auto">
        <a:xfrm>
          <a:off x="2908300" y="3119984"/>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97696</xdr:rowOff>
    </xdr:from>
    <xdr:to>
      <xdr:col>5</xdr:col>
      <xdr:colOff>34925</xdr:colOff>
      <xdr:row>18</xdr:row>
      <xdr:rowOff>27846</xdr:rowOff>
    </xdr:to>
    <xdr:sp macro="" textlink="">
      <xdr:nvSpPr>
        <xdr:cNvPr id="67" name="円/楕円 66"/>
        <xdr:cNvSpPr/>
      </xdr:nvSpPr>
      <xdr:spPr bwMode="auto">
        <a:xfrm>
          <a:off x="5600700" y="305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6273</xdr:rowOff>
    </xdr:from>
    <xdr:ext cx="762000" cy="259045"/>
    <xdr:sp macro="" textlink="">
      <xdr:nvSpPr>
        <xdr:cNvPr id="68" name="人口1人当たり決算額の推移該当値テキスト130"/>
        <xdr:cNvSpPr txBox="1"/>
      </xdr:nvSpPr>
      <xdr:spPr>
        <a:xfrm>
          <a:off x="5740400" y="29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115504</xdr:rowOff>
    </xdr:from>
    <xdr:to>
      <xdr:col>4</xdr:col>
      <xdr:colOff>520700</xdr:colOff>
      <xdr:row>18</xdr:row>
      <xdr:rowOff>45654</xdr:rowOff>
    </xdr:to>
    <xdr:sp macro="" textlink="">
      <xdr:nvSpPr>
        <xdr:cNvPr id="69" name="円/楕円 68"/>
        <xdr:cNvSpPr/>
      </xdr:nvSpPr>
      <xdr:spPr bwMode="auto">
        <a:xfrm>
          <a:off x="4953000" y="307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30431</xdr:rowOff>
    </xdr:from>
    <xdr:ext cx="736600" cy="259045"/>
    <xdr:sp macro="" textlink="">
      <xdr:nvSpPr>
        <xdr:cNvPr id="70" name="テキスト ボックス 69"/>
        <xdr:cNvSpPr txBox="1"/>
      </xdr:nvSpPr>
      <xdr:spPr>
        <a:xfrm>
          <a:off x="4622800" y="316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170139</xdr:rowOff>
    </xdr:from>
    <xdr:to>
      <xdr:col>3</xdr:col>
      <xdr:colOff>955675</xdr:colOff>
      <xdr:row>18</xdr:row>
      <xdr:rowOff>100289</xdr:rowOff>
    </xdr:to>
    <xdr:sp macro="" textlink="">
      <xdr:nvSpPr>
        <xdr:cNvPr id="71" name="円/楕円 70"/>
        <xdr:cNvSpPr/>
      </xdr:nvSpPr>
      <xdr:spPr bwMode="auto">
        <a:xfrm>
          <a:off x="4254500" y="313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85066</xdr:rowOff>
    </xdr:from>
    <xdr:ext cx="762000" cy="259045"/>
    <xdr:sp macro="" textlink="">
      <xdr:nvSpPr>
        <xdr:cNvPr id="72" name="テキスト ボックス 71"/>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126980</xdr:rowOff>
    </xdr:from>
    <xdr:to>
      <xdr:col>3</xdr:col>
      <xdr:colOff>257175</xdr:colOff>
      <xdr:row>18</xdr:row>
      <xdr:rowOff>57130</xdr:rowOff>
    </xdr:to>
    <xdr:sp macro="" textlink="">
      <xdr:nvSpPr>
        <xdr:cNvPr id="73" name="円/楕円 72"/>
        <xdr:cNvSpPr/>
      </xdr:nvSpPr>
      <xdr:spPr bwMode="auto">
        <a:xfrm>
          <a:off x="3556000" y="308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41907</xdr:rowOff>
    </xdr:from>
    <xdr:ext cx="762000" cy="259045"/>
    <xdr:sp macro="" textlink="">
      <xdr:nvSpPr>
        <xdr:cNvPr id="74" name="テキスト ボックス 73"/>
        <xdr:cNvSpPr txBox="1"/>
      </xdr:nvSpPr>
      <xdr:spPr>
        <a:xfrm>
          <a:off x="3225800" y="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106909</xdr:rowOff>
    </xdr:from>
    <xdr:to>
      <xdr:col>2</xdr:col>
      <xdr:colOff>692150</xdr:colOff>
      <xdr:row>18</xdr:row>
      <xdr:rowOff>37059</xdr:rowOff>
    </xdr:to>
    <xdr:sp macro="" textlink="">
      <xdr:nvSpPr>
        <xdr:cNvPr id="75" name="円/楕円 74"/>
        <xdr:cNvSpPr/>
      </xdr:nvSpPr>
      <xdr:spPr bwMode="auto">
        <a:xfrm>
          <a:off x="2857500" y="306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21836</xdr:rowOff>
    </xdr:from>
    <xdr:ext cx="762000" cy="259045"/>
    <xdr:sp macro="" textlink="">
      <xdr:nvSpPr>
        <xdr:cNvPr id="76" name="テキスト ボックス 75"/>
        <xdr:cNvSpPr txBox="1"/>
      </xdr:nvSpPr>
      <xdr:spPr>
        <a:xfrm>
          <a:off x="2527300" y="315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330035</xdr:rowOff>
    </xdr:from>
    <xdr:to>
      <xdr:col>4</xdr:col>
      <xdr:colOff>1117600</xdr:colOff>
      <xdr:row>36</xdr:row>
      <xdr:rowOff>7366</xdr:rowOff>
    </xdr:to>
    <xdr:cxnSp macro="">
      <xdr:nvCxnSpPr>
        <xdr:cNvPr id="109" name="直線コネクタ 108"/>
        <xdr:cNvCxnSpPr/>
      </xdr:nvCxnSpPr>
      <xdr:spPr bwMode="auto">
        <a:xfrm flipV="1">
          <a:off x="5003800" y="6940385"/>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3632</xdr:rowOff>
    </xdr:from>
    <xdr:to>
      <xdr:col>4</xdr:col>
      <xdr:colOff>469900</xdr:colOff>
      <xdr:row>36</xdr:row>
      <xdr:rowOff>7366</xdr:rowOff>
    </xdr:to>
    <xdr:cxnSp macro="">
      <xdr:nvCxnSpPr>
        <xdr:cNvPr id="112" name="直線コネクタ 111"/>
        <xdr:cNvCxnSpPr/>
      </xdr:nvCxnSpPr>
      <xdr:spPr bwMode="auto">
        <a:xfrm>
          <a:off x="4305300" y="6956882"/>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4" name="テキスト ボックス 113"/>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311404</xdr:rowOff>
    </xdr:from>
    <xdr:to>
      <xdr:col>3</xdr:col>
      <xdr:colOff>904875</xdr:colOff>
      <xdr:row>36</xdr:row>
      <xdr:rowOff>3632</xdr:rowOff>
    </xdr:to>
    <xdr:cxnSp macro="">
      <xdr:nvCxnSpPr>
        <xdr:cNvPr id="115" name="直線コネクタ 114"/>
        <xdr:cNvCxnSpPr/>
      </xdr:nvCxnSpPr>
      <xdr:spPr bwMode="auto">
        <a:xfrm>
          <a:off x="3606800" y="6921754"/>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7" name="テキスト ボックス 116"/>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311404</xdr:rowOff>
    </xdr:from>
    <xdr:to>
      <xdr:col>3</xdr:col>
      <xdr:colOff>206375</xdr:colOff>
      <xdr:row>35</xdr:row>
      <xdr:rowOff>319367</xdr:rowOff>
    </xdr:to>
    <xdr:cxnSp macro="">
      <xdr:nvCxnSpPr>
        <xdr:cNvPr id="118" name="直線コネクタ 117"/>
        <xdr:cNvCxnSpPr/>
      </xdr:nvCxnSpPr>
      <xdr:spPr bwMode="auto">
        <a:xfrm flipV="1">
          <a:off x="2908300" y="6921754"/>
          <a:ext cx="6985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0" name="テキスト ボックス 119"/>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2" name="テキスト ボックス 121"/>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279235</xdr:rowOff>
    </xdr:from>
    <xdr:to>
      <xdr:col>5</xdr:col>
      <xdr:colOff>34925</xdr:colOff>
      <xdr:row>36</xdr:row>
      <xdr:rowOff>37935</xdr:rowOff>
    </xdr:to>
    <xdr:sp macro="" textlink="">
      <xdr:nvSpPr>
        <xdr:cNvPr id="128" name="円/楕円 127"/>
        <xdr:cNvSpPr/>
      </xdr:nvSpPr>
      <xdr:spPr bwMode="auto">
        <a:xfrm>
          <a:off x="5600700" y="688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251312</xdr:rowOff>
    </xdr:from>
    <xdr:ext cx="762000" cy="259045"/>
    <xdr:sp macro="" textlink="">
      <xdr:nvSpPr>
        <xdr:cNvPr id="129" name="人口1人当たり決算額の推移該当値テキスト445"/>
        <xdr:cNvSpPr txBox="1"/>
      </xdr:nvSpPr>
      <xdr:spPr>
        <a:xfrm>
          <a:off x="5740400" y="68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299466</xdr:rowOff>
    </xdr:from>
    <xdr:to>
      <xdr:col>4</xdr:col>
      <xdr:colOff>520700</xdr:colOff>
      <xdr:row>36</xdr:row>
      <xdr:rowOff>58166</xdr:rowOff>
    </xdr:to>
    <xdr:sp macro="" textlink="">
      <xdr:nvSpPr>
        <xdr:cNvPr id="130" name="円/楕円 129"/>
        <xdr:cNvSpPr/>
      </xdr:nvSpPr>
      <xdr:spPr bwMode="auto">
        <a:xfrm>
          <a:off x="4953000" y="690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42943</xdr:rowOff>
    </xdr:from>
    <xdr:ext cx="736600" cy="259045"/>
    <xdr:sp macro="" textlink="">
      <xdr:nvSpPr>
        <xdr:cNvPr id="131" name="テキスト ボックス 130"/>
        <xdr:cNvSpPr txBox="1"/>
      </xdr:nvSpPr>
      <xdr:spPr>
        <a:xfrm>
          <a:off x="4622800" y="699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295732</xdr:rowOff>
    </xdr:from>
    <xdr:to>
      <xdr:col>3</xdr:col>
      <xdr:colOff>955675</xdr:colOff>
      <xdr:row>36</xdr:row>
      <xdr:rowOff>54432</xdr:rowOff>
    </xdr:to>
    <xdr:sp macro="" textlink="">
      <xdr:nvSpPr>
        <xdr:cNvPr id="132" name="円/楕円 131"/>
        <xdr:cNvSpPr/>
      </xdr:nvSpPr>
      <xdr:spPr bwMode="auto">
        <a:xfrm>
          <a:off x="42545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39209</xdr:rowOff>
    </xdr:from>
    <xdr:ext cx="762000" cy="259045"/>
    <xdr:sp macro="" textlink="">
      <xdr:nvSpPr>
        <xdr:cNvPr id="133" name="テキスト ボックス 132"/>
        <xdr:cNvSpPr txBox="1"/>
      </xdr:nvSpPr>
      <xdr:spPr>
        <a:xfrm>
          <a:off x="3924300" y="69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260604</xdr:rowOff>
    </xdr:from>
    <xdr:to>
      <xdr:col>3</xdr:col>
      <xdr:colOff>257175</xdr:colOff>
      <xdr:row>36</xdr:row>
      <xdr:rowOff>19304</xdr:rowOff>
    </xdr:to>
    <xdr:sp macro="" textlink="">
      <xdr:nvSpPr>
        <xdr:cNvPr id="134" name="円/楕円 133"/>
        <xdr:cNvSpPr/>
      </xdr:nvSpPr>
      <xdr:spPr bwMode="auto">
        <a:xfrm>
          <a:off x="35560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4081</xdr:rowOff>
    </xdr:from>
    <xdr:ext cx="762000" cy="259045"/>
    <xdr:sp macro="" textlink="">
      <xdr:nvSpPr>
        <xdr:cNvPr id="135" name="テキスト ボックス 134"/>
        <xdr:cNvSpPr txBox="1"/>
      </xdr:nvSpPr>
      <xdr:spPr>
        <a:xfrm>
          <a:off x="3225800" y="695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268567</xdr:rowOff>
    </xdr:from>
    <xdr:to>
      <xdr:col>2</xdr:col>
      <xdr:colOff>692150</xdr:colOff>
      <xdr:row>36</xdr:row>
      <xdr:rowOff>27267</xdr:rowOff>
    </xdr:to>
    <xdr:sp macro="" textlink="">
      <xdr:nvSpPr>
        <xdr:cNvPr id="136" name="円/楕円 135"/>
        <xdr:cNvSpPr/>
      </xdr:nvSpPr>
      <xdr:spPr bwMode="auto">
        <a:xfrm>
          <a:off x="2857500" y="687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12044</xdr:rowOff>
    </xdr:from>
    <xdr:ext cx="762000" cy="259045"/>
    <xdr:sp macro="" textlink="">
      <xdr:nvSpPr>
        <xdr:cNvPr id="137" name="テキスト ボックス 136"/>
        <xdr:cNvSpPr txBox="1"/>
      </xdr:nvSpPr>
      <xdr:spPr>
        <a:xfrm>
          <a:off x="2527300" y="696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126278</xdr:rowOff>
    </xdr:from>
    <xdr:to>
      <xdr:col>6</xdr:col>
      <xdr:colOff>511175</xdr:colOff>
      <xdr:row>37</xdr:row>
      <xdr:rowOff>136630</xdr:rowOff>
    </xdr:to>
    <xdr:cxnSp macro="">
      <xdr:nvCxnSpPr>
        <xdr:cNvPr id="63" name="直線コネクタ 62"/>
        <xdr:cNvCxnSpPr/>
      </xdr:nvCxnSpPr>
      <xdr:spPr>
        <a:xfrm flipV="1">
          <a:off x="3797300" y="6469928"/>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136630</xdr:rowOff>
    </xdr:from>
    <xdr:to>
      <xdr:col>5</xdr:col>
      <xdr:colOff>358775</xdr:colOff>
      <xdr:row>38</xdr:row>
      <xdr:rowOff>158739</xdr:rowOff>
    </xdr:to>
    <xdr:cxnSp macro="">
      <xdr:nvCxnSpPr>
        <xdr:cNvPr id="66" name="直線コネクタ 65"/>
        <xdr:cNvCxnSpPr/>
      </xdr:nvCxnSpPr>
      <xdr:spPr>
        <a:xfrm flipV="1">
          <a:off x="2908300" y="6480280"/>
          <a:ext cx="889000" cy="1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114097</xdr:rowOff>
    </xdr:from>
    <xdr:to>
      <xdr:col>4</xdr:col>
      <xdr:colOff>155575</xdr:colOff>
      <xdr:row>38</xdr:row>
      <xdr:rowOff>158739</xdr:rowOff>
    </xdr:to>
    <xdr:cxnSp macro="">
      <xdr:nvCxnSpPr>
        <xdr:cNvPr id="69" name="直線コネクタ 68"/>
        <xdr:cNvCxnSpPr/>
      </xdr:nvCxnSpPr>
      <xdr:spPr>
        <a:xfrm>
          <a:off x="2019300" y="6629197"/>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83170</xdr:rowOff>
    </xdr:from>
    <xdr:to>
      <xdr:col>2</xdr:col>
      <xdr:colOff>638175</xdr:colOff>
      <xdr:row>38</xdr:row>
      <xdr:rowOff>114097</xdr:rowOff>
    </xdr:to>
    <xdr:cxnSp macro="">
      <xdr:nvCxnSpPr>
        <xdr:cNvPr id="72" name="直線コネクタ 71"/>
        <xdr:cNvCxnSpPr/>
      </xdr:nvCxnSpPr>
      <xdr:spPr>
        <a:xfrm>
          <a:off x="1130300" y="6598270"/>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75478</xdr:rowOff>
    </xdr:from>
    <xdr:to>
      <xdr:col>6</xdr:col>
      <xdr:colOff>561975</xdr:colOff>
      <xdr:row>38</xdr:row>
      <xdr:rowOff>5628</xdr:rowOff>
    </xdr:to>
    <xdr:sp macro="" textlink="">
      <xdr:nvSpPr>
        <xdr:cNvPr id="82" name="円/楕円 81"/>
        <xdr:cNvSpPr/>
      </xdr:nvSpPr>
      <xdr:spPr>
        <a:xfrm>
          <a:off x="45847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53905</xdr:rowOff>
    </xdr:from>
    <xdr:ext cx="534377" cy="259045"/>
    <xdr:sp macro="" textlink="">
      <xdr:nvSpPr>
        <xdr:cNvPr id="83" name="人件費該当値テキスト"/>
        <xdr:cNvSpPr txBox="1"/>
      </xdr:nvSpPr>
      <xdr:spPr>
        <a:xfrm>
          <a:off x="4686300"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85830</xdr:rowOff>
    </xdr:from>
    <xdr:to>
      <xdr:col>5</xdr:col>
      <xdr:colOff>409575</xdr:colOff>
      <xdr:row>38</xdr:row>
      <xdr:rowOff>15980</xdr:rowOff>
    </xdr:to>
    <xdr:sp macro="" textlink="">
      <xdr:nvSpPr>
        <xdr:cNvPr id="84" name="円/楕円 83"/>
        <xdr:cNvSpPr/>
      </xdr:nvSpPr>
      <xdr:spPr>
        <a:xfrm>
          <a:off x="3746500" y="6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7107</xdr:rowOff>
    </xdr:from>
    <xdr:ext cx="534377" cy="259045"/>
    <xdr:sp macro="" textlink="">
      <xdr:nvSpPr>
        <xdr:cNvPr id="85" name="テキスト ボックス 84"/>
        <xdr:cNvSpPr txBox="1"/>
      </xdr:nvSpPr>
      <xdr:spPr>
        <a:xfrm>
          <a:off x="3530111" y="65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107939</xdr:rowOff>
    </xdr:from>
    <xdr:to>
      <xdr:col>4</xdr:col>
      <xdr:colOff>206375</xdr:colOff>
      <xdr:row>39</xdr:row>
      <xdr:rowOff>38089</xdr:rowOff>
    </xdr:to>
    <xdr:sp macro="" textlink="">
      <xdr:nvSpPr>
        <xdr:cNvPr id="86" name="円/楕円 85"/>
        <xdr:cNvSpPr/>
      </xdr:nvSpPr>
      <xdr:spPr>
        <a:xfrm>
          <a:off x="2857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29216</xdr:rowOff>
    </xdr:from>
    <xdr:ext cx="534377" cy="259045"/>
    <xdr:sp macro="" textlink="">
      <xdr:nvSpPr>
        <xdr:cNvPr id="87" name="テキスト ボックス 86"/>
        <xdr:cNvSpPr txBox="1"/>
      </xdr:nvSpPr>
      <xdr:spPr>
        <a:xfrm>
          <a:off x="2641111" y="6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63297</xdr:rowOff>
    </xdr:from>
    <xdr:to>
      <xdr:col>3</xdr:col>
      <xdr:colOff>3175</xdr:colOff>
      <xdr:row>38</xdr:row>
      <xdr:rowOff>164897</xdr:rowOff>
    </xdr:to>
    <xdr:sp macro="" textlink="">
      <xdr:nvSpPr>
        <xdr:cNvPr id="88" name="円/楕円 87"/>
        <xdr:cNvSpPr/>
      </xdr:nvSpPr>
      <xdr:spPr>
        <a:xfrm>
          <a:off x="1968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156024</xdr:rowOff>
    </xdr:from>
    <xdr:ext cx="534377" cy="259045"/>
    <xdr:sp macro="" textlink="">
      <xdr:nvSpPr>
        <xdr:cNvPr id="89" name="テキスト ボックス 88"/>
        <xdr:cNvSpPr txBox="1"/>
      </xdr:nvSpPr>
      <xdr:spPr>
        <a:xfrm>
          <a:off x="1752111" y="66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32370</xdr:rowOff>
    </xdr:from>
    <xdr:to>
      <xdr:col>1</xdr:col>
      <xdr:colOff>485775</xdr:colOff>
      <xdr:row>38</xdr:row>
      <xdr:rowOff>133970</xdr:rowOff>
    </xdr:to>
    <xdr:sp macro="" textlink="">
      <xdr:nvSpPr>
        <xdr:cNvPr id="90" name="円/楕円 89"/>
        <xdr:cNvSpPr/>
      </xdr:nvSpPr>
      <xdr:spPr>
        <a:xfrm>
          <a:off x="1079500" y="65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125097</xdr:rowOff>
    </xdr:from>
    <xdr:ext cx="534377" cy="259045"/>
    <xdr:sp macro="" textlink="">
      <xdr:nvSpPr>
        <xdr:cNvPr id="91" name="テキスト ボックス 90"/>
        <xdr:cNvSpPr txBox="1"/>
      </xdr:nvSpPr>
      <xdr:spPr>
        <a:xfrm>
          <a:off x="863111" y="664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8964</xdr:rowOff>
    </xdr:from>
    <xdr:to>
      <xdr:col>6</xdr:col>
      <xdr:colOff>511175</xdr:colOff>
      <xdr:row>57</xdr:row>
      <xdr:rowOff>17102</xdr:rowOff>
    </xdr:to>
    <xdr:cxnSp macro="">
      <xdr:nvCxnSpPr>
        <xdr:cNvPr id="119" name="直線コネクタ 118"/>
        <xdr:cNvCxnSpPr/>
      </xdr:nvCxnSpPr>
      <xdr:spPr>
        <a:xfrm flipV="1">
          <a:off x="3797300" y="9781614"/>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112131</xdr:rowOff>
    </xdr:from>
    <xdr:to>
      <xdr:col>5</xdr:col>
      <xdr:colOff>358775</xdr:colOff>
      <xdr:row>57</xdr:row>
      <xdr:rowOff>17102</xdr:rowOff>
    </xdr:to>
    <xdr:cxnSp macro="">
      <xdr:nvCxnSpPr>
        <xdr:cNvPr id="122" name="直線コネクタ 121"/>
        <xdr:cNvCxnSpPr/>
      </xdr:nvCxnSpPr>
      <xdr:spPr>
        <a:xfrm>
          <a:off x="2908300" y="9713331"/>
          <a:ext cx="8890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112131</xdr:rowOff>
    </xdr:from>
    <xdr:to>
      <xdr:col>4</xdr:col>
      <xdr:colOff>155575</xdr:colOff>
      <xdr:row>56</xdr:row>
      <xdr:rowOff>112885</xdr:rowOff>
    </xdr:to>
    <xdr:cxnSp macro="">
      <xdr:nvCxnSpPr>
        <xdr:cNvPr id="125" name="直線コネクタ 124"/>
        <xdr:cNvCxnSpPr/>
      </xdr:nvCxnSpPr>
      <xdr:spPr>
        <a:xfrm flipV="1">
          <a:off x="2019300" y="9713331"/>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83967</xdr:rowOff>
    </xdr:from>
    <xdr:to>
      <xdr:col>2</xdr:col>
      <xdr:colOff>638175</xdr:colOff>
      <xdr:row>56</xdr:row>
      <xdr:rowOff>112885</xdr:rowOff>
    </xdr:to>
    <xdr:cxnSp macro="">
      <xdr:nvCxnSpPr>
        <xdr:cNvPr id="128" name="直線コネクタ 127"/>
        <xdr:cNvCxnSpPr/>
      </xdr:nvCxnSpPr>
      <xdr:spPr>
        <a:xfrm>
          <a:off x="1130300" y="968516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129614</xdr:rowOff>
    </xdr:from>
    <xdr:to>
      <xdr:col>6</xdr:col>
      <xdr:colOff>561975</xdr:colOff>
      <xdr:row>57</xdr:row>
      <xdr:rowOff>59764</xdr:rowOff>
    </xdr:to>
    <xdr:sp macro="" textlink="">
      <xdr:nvSpPr>
        <xdr:cNvPr id="138" name="円/楕円 137"/>
        <xdr:cNvSpPr/>
      </xdr:nvSpPr>
      <xdr:spPr>
        <a:xfrm>
          <a:off x="4584700" y="97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108041</xdr:rowOff>
    </xdr:from>
    <xdr:ext cx="534377" cy="259045"/>
    <xdr:sp macro="" textlink="">
      <xdr:nvSpPr>
        <xdr:cNvPr id="139" name="物件費該当値テキスト"/>
        <xdr:cNvSpPr txBox="1"/>
      </xdr:nvSpPr>
      <xdr:spPr>
        <a:xfrm>
          <a:off x="4686300" y="97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137752</xdr:rowOff>
    </xdr:from>
    <xdr:to>
      <xdr:col>5</xdr:col>
      <xdr:colOff>409575</xdr:colOff>
      <xdr:row>57</xdr:row>
      <xdr:rowOff>67902</xdr:rowOff>
    </xdr:to>
    <xdr:sp macro="" textlink="">
      <xdr:nvSpPr>
        <xdr:cNvPr id="140" name="円/楕円 139"/>
        <xdr:cNvSpPr/>
      </xdr:nvSpPr>
      <xdr:spPr>
        <a:xfrm>
          <a:off x="3746500" y="97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84429</xdr:rowOff>
    </xdr:from>
    <xdr:ext cx="534377" cy="259045"/>
    <xdr:sp macro="" textlink="">
      <xdr:nvSpPr>
        <xdr:cNvPr id="141" name="テキスト ボックス 140"/>
        <xdr:cNvSpPr txBox="1"/>
      </xdr:nvSpPr>
      <xdr:spPr>
        <a:xfrm>
          <a:off x="3530111" y="95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61331</xdr:rowOff>
    </xdr:from>
    <xdr:to>
      <xdr:col>4</xdr:col>
      <xdr:colOff>206375</xdr:colOff>
      <xdr:row>56</xdr:row>
      <xdr:rowOff>162931</xdr:rowOff>
    </xdr:to>
    <xdr:sp macro="" textlink="">
      <xdr:nvSpPr>
        <xdr:cNvPr id="142" name="円/楕円 141"/>
        <xdr:cNvSpPr/>
      </xdr:nvSpPr>
      <xdr:spPr>
        <a:xfrm>
          <a:off x="2857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8008</xdr:rowOff>
    </xdr:from>
    <xdr:ext cx="534377" cy="259045"/>
    <xdr:sp macro="" textlink="">
      <xdr:nvSpPr>
        <xdr:cNvPr id="143" name="テキスト ボックス 142"/>
        <xdr:cNvSpPr txBox="1"/>
      </xdr:nvSpPr>
      <xdr:spPr>
        <a:xfrm>
          <a:off x="2641111" y="94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62085</xdr:rowOff>
    </xdr:from>
    <xdr:to>
      <xdr:col>3</xdr:col>
      <xdr:colOff>3175</xdr:colOff>
      <xdr:row>56</xdr:row>
      <xdr:rowOff>163685</xdr:rowOff>
    </xdr:to>
    <xdr:sp macro="" textlink="">
      <xdr:nvSpPr>
        <xdr:cNvPr id="144" name="円/楕円 143"/>
        <xdr:cNvSpPr/>
      </xdr:nvSpPr>
      <xdr:spPr>
        <a:xfrm>
          <a:off x="1968500" y="96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8762</xdr:rowOff>
    </xdr:from>
    <xdr:ext cx="534377" cy="259045"/>
    <xdr:sp macro="" textlink="">
      <xdr:nvSpPr>
        <xdr:cNvPr id="145" name="テキスト ボックス 144"/>
        <xdr:cNvSpPr txBox="1"/>
      </xdr:nvSpPr>
      <xdr:spPr>
        <a:xfrm>
          <a:off x="1752111" y="94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33167</xdr:rowOff>
    </xdr:from>
    <xdr:to>
      <xdr:col>1</xdr:col>
      <xdr:colOff>485775</xdr:colOff>
      <xdr:row>56</xdr:row>
      <xdr:rowOff>134767</xdr:rowOff>
    </xdr:to>
    <xdr:sp macro="" textlink="">
      <xdr:nvSpPr>
        <xdr:cNvPr id="146" name="円/楕円 145"/>
        <xdr:cNvSpPr/>
      </xdr:nvSpPr>
      <xdr:spPr>
        <a:xfrm>
          <a:off x="1079500" y="96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151294</xdr:rowOff>
    </xdr:from>
    <xdr:ext cx="534377" cy="259045"/>
    <xdr:sp macro="" textlink="">
      <xdr:nvSpPr>
        <xdr:cNvPr id="147" name="テキスト ボックス 146"/>
        <xdr:cNvSpPr txBox="1"/>
      </xdr:nvSpPr>
      <xdr:spPr>
        <a:xfrm>
          <a:off x="863111" y="9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38545</xdr:rowOff>
    </xdr:from>
    <xdr:to>
      <xdr:col>6</xdr:col>
      <xdr:colOff>511175</xdr:colOff>
      <xdr:row>77</xdr:row>
      <xdr:rowOff>59519</xdr:rowOff>
    </xdr:to>
    <xdr:cxnSp macro="">
      <xdr:nvCxnSpPr>
        <xdr:cNvPr id="172" name="直線コネクタ 171"/>
        <xdr:cNvCxnSpPr/>
      </xdr:nvCxnSpPr>
      <xdr:spPr>
        <a:xfrm>
          <a:off x="3797300" y="13240195"/>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37516</xdr:rowOff>
    </xdr:from>
    <xdr:to>
      <xdr:col>5</xdr:col>
      <xdr:colOff>358775</xdr:colOff>
      <xdr:row>77</xdr:row>
      <xdr:rowOff>38545</xdr:rowOff>
    </xdr:to>
    <xdr:cxnSp macro="">
      <xdr:nvCxnSpPr>
        <xdr:cNvPr id="175" name="直線コネクタ 174"/>
        <xdr:cNvCxnSpPr/>
      </xdr:nvCxnSpPr>
      <xdr:spPr>
        <a:xfrm>
          <a:off x="2908300" y="1323916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9570</xdr:rowOff>
    </xdr:from>
    <xdr:to>
      <xdr:col>4</xdr:col>
      <xdr:colOff>155575</xdr:colOff>
      <xdr:row>77</xdr:row>
      <xdr:rowOff>37516</xdr:rowOff>
    </xdr:to>
    <xdr:cxnSp macro="">
      <xdr:nvCxnSpPr>
        <xdr:cNvPr id="178" name="直線コネクタ 177"/>
        <xdr:cNvCxnSpPr/>
      </xdr:nvCxnSpPr>
      <xdr:spPr>
        <a:xfrm>
          <a:off x="2019300" y="13211220"/>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7513</xdr:rowOff>
    </xdr:from>
    <xdr:to>
      <xdr:col>2</xdr:col>
      <xdr:colOff>638175</xdr:colOff>
      <xdr:row>77</xdr:row>
      <xdr:rowOff>9570</xdr:rowOff>
    </xdr:to>
    <xdr:cxnSp macro="">
      <xdr:nvCxnSpPr>
        <xdr:cNvPr id="181" name="直線コネクタ 180"/>
        <xdr:cNvCxnSpPr/>
      </xdr:nvCxnSpPr>
      <xdr:spPr>
        <a:xfrm>
          <a:off x="1130300" y="1320916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8719</xdr:rowOff>
    </xdr:from>
    <xdr:to>
      <xdr:col>6</xdr:col>
      <xdr:colOff>561975</xdr:colOff>
      <xdr:row>77</xdr:row>
      <xdr:rowOff>110319</xdr:rowOff>
    </xdr:to>
    <xdr:sp macro="" textlink="">
      <xdr:nvSpPr>
        <xdr:cNvPr id="191" name="円/楕円 190"/>
        <xdr:cNvSpPr/>
      </xdr:nvSpPr>
      <xdr:spPr>
        <a:xfrm>
          <a:off x="4584700" y="132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95096</xdr:rowOff>
    </xdr:from>
    <xdr:ext cx="469744" cy="259045"/>
    <xdr:sp macro="" textlink="">
      <xdr:nvSpPr>
        <xdr:cNvPr id="192" name="維持補修費該当値テキスト"/>
        <xdr:cNvSpPr txBox="1"/>
      </xdr:nvSpPr>
      <xdr:spPr>
        <a:xfrm>
          <a:off x="4686300" y="1312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159195</xdr:rowOff>
    </xdr:from>
    <xdr:to>
      <xdr:col>5</xdr:col>
      <xdr:colOff>409575</xdr:colOff>
      <xdr:row>77</xdr:row>
      <xdr:rowOff>89345</xdr:rowOff>
    </xdr:to>
    <xdr:sp macro="" textlink="">
      <xdr:nvSpPr>
        <xdr:cNvPr id="193" name="円/楕円 192"/>
        <xdr:cNvSpPr/>
      </xdr:nvSpPr>
      <xdr:spPr>
        <a:xfrm>
          <a:off x="37465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80472</xdr:rowOff>
    </xdr:from>
    <xdr:ext cx="469744" cy="259045"/>
    <xdr:sp macro="" textlink="">
      <xdr:nvSpPr>
        <xdr:cNvPr id="194" name="テキスト ボックス 193"/>
        <xdr:cNvSpPr txBox="1"/>
      </xdr:nvSpPr>
      <xdr:spPr>
        <a:xfrm>
          <a:off x="3562427" y="1328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158166</xdr:rowOff>
    </xdr:from>
    <xdr:to>
      <xdr:col>4</xdr:col>
      <xdr:colOff>206375</xdr:colOff>
      <xdr:row>77</xdr:row>
      <xdr:rowOff>88316</xdr:rowOff>
    </xdr:to>
    <xdr:sp macro="" textlink="">
      <xdr:nvSpPr>
        <xdr:cNvPr id="195" name="円/楕円 194"/>
        <xdr:cNvSpPr/>
      </xdr:nvSpPr>
      <xdr:spPr>
        <a:xfrm>
          <a:off x="2857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79443</xdr:rowOff>
    </xdr:from>
    <xdr:ext cx="469744" cy="259045"/>
    <xdr:sp macro="" textlink="">
      <xdr:nvSpPr>
        <xdr:cNvPr id="196" name="テキスト ボックス 195"/>
        <xdr:cNvSpPr txBox="1"/>
      </xdr:nvSpPr>
      <xdr:spPr>
        <a:xfrm>
          <a:off x="2673427" y="132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130220</xdr:rowOff>
    </xdr:from>
    <xdr:to>
      <xdr:col>3</xdr:col>
      <xdr:colOff>3175</xdr:colOff>
      <xdr:row>77</xdr:row>
      <xdr:rowOff>60370</xdr:rowOff>
    </xdr:to>
    <xdr:sp macro="" textlink="">
      <xdr:nvSpPr>
        <xdr:cNvPr id="197" name="円/楕円 196"/>
        <xdr:cNvSpPr/>
      </xdr:nvSpPr>
      <xdr:spPr>
        <a:xfrm>
          <a:off x="1968500" y="131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51497</xdr:rowOff>
    </xdr:from>
    <xdr:ext cx="469744" cy="259045"/>
    <xdr:sp macro="" textlink="">
      <xdr:nvSpPr>
        <xdr:cNvPr id="198" name="テキスト ボックス 197"/>
        <xdr:cNvSpPr txBox="1"/>
      </xdr:nvSpPr>
      <xdr:spPr>
        <a:xfrm>
          <a:off x="1784427" y="1325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128163</xdr:rowOff>
    </xdr:from>
    <xdr:to>
      <xdr:col>1</xdr:col>
      <xdr:colOff>485775</xdr:colOff>
      <xdr:row>77</xdr:row>
      <xdr:rowOff>58313</xdr:rowOff>
    </xdr:to>
    <xdr:sp macro="" textlink="">
      <xdr:nvSpPr>
        <xdr:cNvPr id="199" name="円/楕円 198"/>
        <xdr:cNvSpPr/>
      </xdr:nvSpPr>
      <xdr:spPr>
        <a:xfrm>
          <a:off x="1079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49440</xdr:rowOff>
    </xdr:from>
    <xdr:ext cx="469744" cy="259045"/>
    <xdr:sp macro="" textlink="">
      <xdr:nvSpPr>
        <xdr:cNvPr id="200" name="テキスト ボックス 199"/>
        <xdr:cNvSpPr txBox="1"/>
      </xdr:nvSpPr>
      <xdr:spPr>
        <a:xfrm>
          <a:off x="895427" y="132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74174</xdr:rowOff>
    </xdr:from>
    <xdr:to>
      <xdr:col>6</xdr:col>
      <xdr:colOff>511175</xdr:colOff>
      <xdr:row>97</xdr:row>
      <xdr:rowOff>148419</xdr:rowOff>
    </xdr:to>
    <xdr:cxnSp macro="">
      <xdr:nvCxnSpPr>
        <xdr:cNvPr id="232" name="直線コネクタ 231"/>
        <xdr:cNvCxnSpPr/>
      </xdr:nvCxnSpPr>
      <xdr:spPr>
        <a:xfrm flipV="1">
          <a:off x="3797300" y="16704824"/>
          <a:ext cx="8382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148419</xdr:rowOff>
    </xdr:from>
    <xdr:to>
      <xdr:col>5</xdr:col>
      <xdr:colOff>358775</xdr:colOff>
      <xdr:row>98</xdr:row>
      <xdr:rowOff>39115</xdr:rowOff>
    </xdr:to>
    <xdr:cxnSp macro="">
      <xdr:nvCxnSpPr>
        <xdr:cNvPr id="235" name="直線コネクタ 234"/>
        <xdr:cNvCxnSpPr/>
      </xdr:nvCxnSpPr>
      <xdr:spPr>
        <a:xfrm flipV="1">
          <a:off x="2908300" y="16779069"/>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39115</xdr:rowOff>
    </xdr:from>
    <xdr:to>
      <xdr:col>4</xdr:col>
      <xdr:colOff>155575</xdr:colOff>
      <xdr:row>98</xdr:row>
      <xdr:rowOff>66565</xdr:rowOff>
    </xdr:to>
    <xdr:cxnSp macro="">
      <xdr:nvCxnSpPr>
        <xdr:cNvPr id="238" name="直線コネクタ 237"/>
        <xdr:cNvCxnSpPr/>
      </xdr:nvCxnSpPr>
      <xdr:spPr>
        <a:xfrm flipV="1">
          <a:off x="2019300" y="16841215"/>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66565</xdr:rowOff>
    </xdr:from>
    <xdr:to>
      <xdr:col>2</xdr:col>
      <xdr:colOff>638175</xdr:colOff>
      <xdr:row>98</xdr:row>
      <xdr:rowOff>76736</xdr:rowOff>
    </xdr:to>
    <xdr:cxnSp macro="">
      <xdr:nvCxnSpPr>
        <xdr:cNvPr id="241" name="直線コネクタ 240"/>
        <xdr:cNvCxnSpPr/>
      </xdr:nvCxnSpPr>
      <xdr:spPr>
        <a:xfrm flipV="1">
          <a:off x="1130300" y="16868665"/>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23374</xdr:rowOff>
    </xdr:from>
    <xdr:to>
      <xdr:col>6</xdr:col>
      <xdr:colOff>561975</xdr:colOff>
      <xdr:row>97</xdr:row>
      <xdr:rowOff>124974</xdr:rowOff>
    </xdr:to>
    <xdr:sp macro="" textlink="">
      <xdr:nvSpPr>
        <xdr:cNvPr id="251" name="円/楕円 250"/>
        <xdr:cNvSpPr/>
      </xdr:nvSpPr>
      <xdr:spPr>
        <a:xfrm>
          <a:off x="4584700" y="166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1801</xdr:rowOff>
    </xdr:from>
    <xdr:ext cx="534377" cy="259045"/>
    <xdr:sp macro="" textlink="">
      <xdr:nvSpPr>
        <xdr:cNvPr id="252" name="扶助費該当値テキスト"/>
        <xdr:cNvSpPr txBox="1"/>
      </xdr:nvSpPr>
      <xdr:spPr>
        <a:xfrm>
          <a:off x="4686300" y="166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97619</xdr:rowOff>
    </xdr:from>
    <xdr:to>
      <xdr:col>5</xdr:col>
      <xdr:colOff>409575</xdr:colOff>
      <xdr:row>98</xdr:row>
      <xdr:rowOff>27769</xdr:rowOff>
    </xdr:to>
    <xdr:sp macro="" textlink="">
      <xdr:nvSpPr>
        <xdr:cNvPr id="253" name="円/楕円 252"/>
        <xdr:cNvSpPr/>
      </xdr:nvSpPr>
      <xdr:spPr>
        <a:xfrm>
          <a:off x="3746500" y="167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18896</xdr:rowOff>
    </xdr:from>
    <xdr:ext cx="534377" cy="259045"/>
    <xdr:sp macro="" textlink="">
      <xdr:nvSpPr>
        <xdr:cNvPr id="254" name="テキスト ボックス 253"/>
        <xdr:cNvSpPr txBox="1"/>
      </xdr:nvSpPr>
      <xdr:spPr>
        <a:xfrm>
          <a:off x="3530111" y="168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159765</xdr:rowOff>
    </xdr:from>
    <xdr:to>
      <xdr:col>4</xdr:col>
      <xdr:colOff>206375</xdr:colOff>
      <xdr:row>98</xdr:row>
      <xdr:rowOff>89915</xdr:rowOff>
    </xdr:to>
    <xdr:sp macro="" textlink="">
      <xdr:nvSpPr>
        <xdr:cNvPr id="255" name="円/楕円 254"/>
        <xdr:cNvSpPr/>
      </xdr:nvSpPr>
      <xdr:spPr>
        <a:xfrm>
          <a:off x="2857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81042</xdr:rowOff>
    </xdr:from>
    <xdr:ext cx="534377" cy="259045"/>
    <xdr:sp macro="" textlink="">
      <xdr:nvSpPr>
        <xdr:cNvPr id="256" name="テキスト ボックス 255"/>
        <xdr:cNvSpPr txBox="1"/>
      </xdr:nvSpPr>
      <xdr:spPr>
        <a:xfrm>
          <a:off x="2641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15765</xdr:rowOff>
    </xdr:from>
    <xdr:to>
      <xdr:col>3</xdr:col>
      <xdr:colOff>3175</xdr:colOff>
      <xdr:row>98</xdr:row>
      <xdr:rowOff>117365</xdr:rowOff>
    </xdr:to>
    <xdr:sp macro="" textlink="">
      <xdr:nvSpPr>
        <xdr:cNvPr id="257" name="円/楕円 256"/>
        <xdr:cNvSpPr/>
      </xdr:nvSpPr>
      <xdr:spPr>
        <a:xfrm>
          <a:off x="1968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108492</xdr:rowOff>
    </xdr:from>
    <xdr:ext cx="534377" cy="259045"/>
    <xdr:sp macro="" textlink="">
      <xdr:nvSpPr>
        <xdr:cNvPr id="258" name="テキスト ボックス 257"/>
        <xdr:cNvSpPr txBox="1"/>
      </xdr:nvSpPr>
      <xdr:spPr>
        <a:xfrm>
          <a:off x="1752111" y="169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25936</xdr:rowOff>
    </xdr:from>
    <xdr:to>
      <xdr:col>1</xdr:col>
      <xdr:colOff>485775</xdr:colOff>
      <xdr:row>98</xdr:row>
      <xdr:rowOff>127536</xdr:rowOff>
    </xdr:to>
    <xdr:sp macro="" textlink="">
      <xdr:nvSpPr>
        <xdr:cNvPr id="259" name="円/楕円 258"/>
        <xdr:cNvSpPr/>
      </xdr:nvSpPr>
      <xdr:spPr>
        <a:xfrm>
          <a:off x="1079500" y="168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118663</xdr:rowOff>
    </xdr:from>
    <xdr:ext cx="534377" cy="259045"/>
    <xdr:sp macro="" textlink="">
      <xdr:nvSpPr>
        <xdr:cNvPr id="260" name="テキスト ボックス 259"/>
        <xdr:cNvSpPr txBox="1"/>
      </xdr:nvSpPr>
      <xdr:spPr>
        <a:xfrm>
          <a:off x="863111" y="169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91351</xdr:rowOff>
    </xdr:from>
    <xdr:to>
      <xdr:col>15</xdr:col>
      <xdr:colOff>180975</xdr:colOff>
      <xdr:row>37</xdr:row>
      <xdr:rowOff>97041</xdr:rowOff>
    </xdr:to>
    <xdr:cxnSp macro="">
      <xdr:nvCxnSpPr>
        <xdr:cNvPr id="289" name="直線コネクタ 288"/>
        <xdr:cNvCxnSpPr/>
      </xdr:nvCxnSpPr>
      <xdr:spPr>
        <a:xfrm>
          <a:off x="9639300" y="6435001"/>
          <a:ext cx="8382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91351</xdr:rowOff>
    </xdr:from>
    <xdr:to>
      <xdr:col>14</xdr:col>
      <xdr:colOff>28575</xdr:colOff>
      <xdr:row>37</xdr:row>
      <xdr:rowOff>93777</xdr:rowOff>
    </xdr:to>
    <xdr:cxnSp macro="">
      <xdr:nvCxnSpPr>
        <xdr:cNvPr id="292" name="直線コネクタ 291"/>
        <xdr:cNvCxnSpPr/>
      </xdr:nvCxnSpPr>
      <xdr:spPr>
        <a:xfrm flipV="1">
          <a:off x="8750300" y="6435001"/>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88836</xdr:rowOff>
    </xdr:from>
    <xdr:to>
      <xdr:col>12</xdr:col>
      <xdr:colOff>511175</xdr:colOff>
      <xdr:row>37</xdr:row>
      <xdr:rowOff>93777</xdr:rowOff>
    </xdr:to>
    <xdr:cxnSp macro="">
      <xdr:nvCxnSpPr>
        <xdr:cNvPr id="295" name="直線コネクタ 294"/>
        <xdr:cNvCxnSpPr/>
      </xdr:nvCxnSpPr>
      <xdr:spPr>
        <a:xfrm>
          <a:off x="7861300" y="64324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88836</xdr:rowOff>
    </xdr:from>
    <xdr:to>
      <xdr:col>11</xdr:col>
      <xdr:colOff>307975</xdr:colOff>
      <xdr:row>37</xdr:row>
      <xdr:rowOff>101473</xdr:rowOff>
    </xdr:to>
    <xdr:cxnSp macro="">
      <xdr:nvCxnSpPr>
        <xdr:cNvPr id="298" name="直線コネクタ 297"/>
        <xdr:cNvCxnSpPr/>
      </xdr:nvCxnSpPr>
      <xdr:spPr>
        <a:xfrm flipV="1">
          <a:off x="6972300" y="6432486"/>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46241</xdr:rowOff>
    </xdr:from>
    <xdr:to>
      <xdr:col>15</xdr:col>
      <xdr:colOff>231775</xdr:colOff>
      <xdr:row>37</xdr:row>
      <xdr:rowOff>147841</xdr:rowOff>
    </xdr:to>
    <xdr:sp macro="" textlink="">
      <xdr:nvSpPr>
        <xdr:cNvPr id="308" name="円/楕円 307"/>
        <xdr:cNvSpPr/>
      </xdr:nvSpPr>
      <xdr:spPr>
        <a:xfrm>
          <a:off x="10426700" y="63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132618</xdr:rowOff>
    </xdr:from>
    <xdr:ext cx="534377" cy="259045"/>
    <xdr:sp macro="" textlink="">
      <xdr:nvSpPr>
        <xdr:cNvPr id="309" name="補助費等該当値テキスト"/>
        <xdr:cNvSpPr txBox="1"/>
      </xdr:nvSpPr>
      <xdr:spPr>
        <a:xfrm>
          <a:off x="10528300" y="63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40551</xdr:rowOff>
    </xdr:from>
    <xdr:to>
      <xdr:col>14</xdr:col>
      <xdr:colOff>79375</xdr:colOff>
      <xdr:row>37</xdr:row>
      <xdr:rowOff>142151</xdr:rowOff>
    </xdr:to>
    <xdr:sp macro="" textlink="">
      <xdr:nvSpPr>
        <xdr:cNvPr id="310" name="円/楕円 309"/>
        <xdr:cNvSpPr/>
      </xdr:nvSpPr>
      <xdr:spPr>
        <a:xfrm>
          <a:off x="9588500" y="6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133278</xdr:rowOff>
    </xdr:from>
    <xdr:ext cx="534377" cy="259045"/>
    <xdr:sp macro="" textlink="">
      <xdr:nvSpPr>
        <xdr:cNvPr id="311" name="テキスト ボックス 310"/>
        <xdr:cNvSpPr txBox="1"/>
      </xdr:nvSpPr>
      <xdr:spPr>
        <a:xfrm>
          <a:off x="9372111" y="64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42977</xdr:rowOff>
    </xdr:from>
    <xdr:to>
      <xdr:col>12</xdr:col>
      <xdr:colOff>561975</xdr:colOff>
      <xdr:row>37</xdr:row>
      <xdr:rowOff>144577</xdr:rowOff>
    </xdr:to>
    <xdr:sp macro="" textlink="">
      <xdr:nvSpPr>
        <xdr:cNvPr id="312" name="円/楕円 311"/>
        <xdr:cNvSpPr/>
      </xdr:nvSpPr>
      <xdr:spPr>
        <a:xfrm>
          <a:off x="8699500" y="63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135703</xdr:rowOff>
    </xdr:from>
    <xdr:ext cx="534377" cy="259045"/>
    <xdr:sp macro="" textlink="">
      <xdr:nvSpPr>
        <xdr:cNvPr id="313" name="テキスト ボックス 312"/>
        <xdr:cNvSpPr txBox="1"/>
      </xdr:nvSpPr>
      <xdr:spPr>
        <a:xfrm>
          <a:off x="8483111" y="64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38036</xdr:rowOff>
    </xdr:from>
    <xdr:to>
      <xdr:col>11</xdr:col>
      <xdr:colOff>358775</xdr:colOff>
      <xdr:row>37</xdr:row>
      <xdr:rowOff>139636</xdr:rowOff>
    </xdr:to>
    <xdr:sp macro="" textlink="">
      <xdr:nvSpPr>
        <xdr:cNvPr id="314" name="円/楕円 313"/>
        <xdr:cNvSpPr/>
      </xdr:nvSpPr>
      <xdr:spPr>
        <a:xfrm>
          <a:off x="78105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130763</xdr:rowOff>
    </xdr:from>
    <xdr:ext cx="534377" cy="259045"/>
    <xdr:sp macro="" textlink="">
      <xdr:nvSpPr>
        <xdr:cNvPr id="315" name="テキスト ボックス 314"/>
        <xdr:cNvSpPr txBox="1"/>
      </xdr:nvSpPr>
      <xdr:spPr>
        <a:xfrm>
          <a:off x="7594111" y="64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50673</xdr:rowOff>
    </xdr:from>
    <xdr:to>
      <xdr:col>10</xdr:col>
      <xdr:colOff>155575</xdr:colOff>
      <xdr:row>37</xdr:row>
      <xdr:rowOff>152273</xdr:rowOff>
    </xdr:to>
    <xdr:sp macro="" textlink="">
      <xdr:nvSpPr>
        <xdr:cNvPr id="316" name="円/楕円 315"/>
        <xdr:cNvSpPr/>
      </xdr:nvSpPr>
      <xdr:spPr>
        <a:xfrm>
          <a:off x="6921500" y="63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143400</xdr:rowOff>
    </xdr:from>
    <xdr:ext cx="534377" cy="259045"/>
    <xdr:sp macro="" textlink="">
      <xdr:nvSpPr>
        <xdr:cNvPr id="317" name="テキスト ボックス 316"/>
        <xdr:cNvSpPr txBox="1"/>
      </xdr:nvSpPr>
      <xdr:spPr>
        <a:xfrm>
          <a:off x="6705111" y="6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19506</xdr:rowOff>
    </xdr:from>
    <xdr:to>
      <xdr:col>15</xdr:col>
      <xdr:colOff>180975</xdr:colOff>
      <xdr:row>59</xdr:row>
      <xdr:rowOff>21005</xdr:rowOff>
    </xdr:to>
    <xdr:cxnSp macro="">
      <xdr:nvCxnSpPr>
        <xdr:cNvPr id="346" name="直線コネクタ 345"/>
        <xdr:cNvCxnSpPr/>
      </xdr:nvCxnSpPr>
      <xdr:spPr>
        <a:xfrm flipV="1">
          <a:off x="9639300" y="10135056"/>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21005</xdr:rowOff>
    </xdr:from>
    <xdr:to>
      <xdr:col>14</xdr:col>
      <xdr:colOff>28575</xdr:colOff>
      <xdr:row>59</xdr:row>
      <xdr:rowOff>21045</xdr:rowOff>
    </xdr:to>
    <xdr:cxnSp macro="">
      <xdr:nvCxnSpPr>
        <xdr:cNvPr id="349" name="直線コネクタ 348"/>
        <xdr:cNvCxnSpPr/>
      </xdr:nvCxnSpPr>
      <xdr:spPr>
        <a:xfrm flipV="1">
          <a:off x="8750300" y="10136555"/>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9659</xdr:rowOff>
    </xdr:from>
    <xdr:ext cx="534377" cy="259045"/>
    <xdr:sp macro="" textlink="">
      <xdr:nvSpPr>
        <xdr:cNvPr id="351" name="テキスト ボックス 350"/>
        <xdr:cNvSpPr txBox="1"/>
      </xdr:nvSpPr>
      <xdr:spPr>
        <a:xfrm>
          <a:off x="9372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10057</xdr:rowOff>
    </xdr:from>
    <xdr:to>
      <xdr:col>12</xdr:col>
      <xdr:colOff>511175</xdr:colOff>
      <xdr:row>59</xdr:row>
      <xdr:rowOff>21045</xdr:rowOff>
    </xdr:to>
    <xdr:cxnSp macro="">
      <xdr:nvCxnSpPr>
        <xdr:cNvPr id="352" name="直線コネクタ 351"/>
        <xdr:cNvCxnSpPr/>
      </xdr:nvCxnSpPr>
      <xdr:spPr>
        <a:xfrm>
          <a:off x="7861300" y="10125607"/>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14927</xdr:rowOff>
    </xdr:from>
    <xdr:ext cx="534377" cy="259045"/>
    <xdr:sp macro="" textlink="">
      <xdr:nvSpPr>
        <xdr:cNvPr id="354" name="テキスト ボックス 353"/>
        <xdr:cNvSpPr txBox="1"/>
      </xdr:nvSpPr>
      <xdr:spPr>
        <a:xfrm>
          <a:off x="8483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2336</xdr:rowOff>
    </xdr:from>
    <xdr:to>
      <xdr:col>11</xdr:col>
      <xdr:colOff>307975</xdr:colOff>
      <xdr:row>59</xdr:row>
      <xdr:rowOff>10057</xdr:rowOff>
    </xdr:to>
    <xdr:cxnSp macro="">
      <xdr:nvCxnSpPr>
        <xdr:cNvPr id="355" name="直線コネクタ 354"/>
        <xdr:cNvCxnSpPr/>
      </xdr:nvCxnSpPr>
      <xdr:spPr>
        <a:xfrm>
          <a:off x="6972300" y="1011788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7" name="テキスト ボックス 356"/>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140156</xdr:rowOff>
    </xdr:from>
    <xdr:to>
      <xdr:col>15</xdr:col>
      <xdr:colOff>231775</xdr:colOff>
      <xdr:row>59</xdr:row>
      <xdr:rowOff>70306</xdr:rowOff>
    </xdr:to>
    <xdr:sp macro="" textlink="">
      <xdr:nvSpPr>
        <xdr:cNvPr id="365" name="円/楕円 364"/>
        <xdr:cNvSpPr/>
      </xdr:nvSpPr>
      <xdr:spPr>
        <a:xfrm>
          <a:off x="10426700" y="100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55083</xdr:rowOff>
    </xdr:from>
    <xdr:ext cx="534377" cy="259045"/>
    <xdr:sp macro="" textlink="">
      <xdr:nvSpPr>
        <xdr:cNvPr id="366" name="普通建設事業費該当値テキスト"/>
        <xdr:cNvSpPr txBox="1"/>
      </xdr:nvSpPr>
      <xdr:spPr>
        <a:xfrm>
          <a:off x="10528300" y="99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141655</xdr:rowOff>
    </xdr:from>
    <xdr:to>
      <xdr:col>14</xdr:col>
      <xdr:colOff>79375</xdr:colOff>
      <xdr:row>59</xdr:row>
      <xdr:rowOff>71805</xdr:rowOff>
    </xdr:to>
    <xdr:sp macro="" textlink="">
      <xdr:nvSpPr>
        <xdr:cNvPr id="367" name="円/楕円 366"/>
        <xdr:cNvSpPr/>
      </xdr:nvSpPr>
      <xdr:spPr>
        <a:xfrm>
          <a:off x="9588500" y="100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62932</xdr:rowOff>
    </xdr:from>
    <xdr:ext cx="534377" cy="259045"/>
    <xdr:sp macro="" textlink="">
      <xdr:nvSpPr>
        <xdr:cNvPr id="368" name="テキスト ボックス 367"/>
        <xdr:cNvSpPr txBox="1"/>
      </xdr:nvSpPr>
      <xdr:spPr>
        <a:xfrm>
          <a:off x="9372111" y="101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141695</xdr:rowOff>
    </xdr:from>
    <xdr:to>
      <xdr:col>12</xdr:col>
      <xdr:colOff>561975</xdr:colOff>
      <xdr:row>59</xdr:row>
      <xdr:rowOff>71845</xdr:rowOff>
    </xdr:to>
    <xdr:sp macro="" textlink="">
      <xdr:nvSpPr>
        <xdr:cNvPr id="369" name="円/楕円 368"/>
        <xdr:cNvSpPr/>
      </xdr:nvSpPr>
      <xdr:spPr>
        <a:xfrm>
          <a:off x="8699500" y="100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62972</xdr:rowOff>
    </xdr:from>
    <xdr:ext cx="534377" cy="259045"/>
    <xdr:sp macro="" textlink="">
      <xdr:nvSpPr>
        <xdr:cNvPr id="370" name="テキスト ボックス 369"/>
        <xdr:cNvSpPr txBox="1"/>
      </xdr:nvSpPr>
      <xdr:spPr>
        <a:xfrm>
          <a:off x="8483111" y="101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130707</xdr:rowOff>
    </xdr:from>
    <xdr:to>
      <xdr:col>11</xdr:col>
      <xdr:colOff>358775</xdr:colOff>
      <xdr:row>59</xdr:row>
      <xdr:rowOff>60857</xdr:rowOff>
    </xdr:to>
    <xdr:sp macro="" textlink="">
      <xdr:nvSpPr>
        <xdr:cNvPr id="371" name="円/楕円 370"/>
        <xdr:cNvSpPr/>
      </xdr:nvSpPr>
      <xdr:spPr>
        <a:xfrm>
          <a:off x="7810500" y="100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51984</xdr:rowOff>
    </xdr:from>
    <xdr:ext cx="534377" cy="259045"/>
    <xdr:sp macro="" textlink="">
      <xdr:nvSpPr>
        <xdr:cNvPr id="372" name="テキスト ボックス 371"/>
        <xdr:cNvSpPr txBox="1"/>
      </xdr:nvSpPr>
      <xdr:spPr>
        <a:xfrm>
          <a:off x="7594111" y="101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122986</xdr:rowOff>
    </xdr:from>
    <xdr:to>
      <xdr:col>10</xdr:col>
      <xdr:colOff>155575</xdr:colOff>
      <xdr:row>59</xdr:row>
      <xdr:rowOff>53136</xdr:rowOff>
    </xdr:to>
    <xdr:sp macro="" textlink="">
      <xdr:nvSpPr>
        <xdr:cNvPr id="373" name="円/楕円 372"/>
        <xdr:cNvSpPr/>
      </xdr:nvSpPr>
      <xdr:spPr>
        <a:xfrm>
          <a:off x="6921500" y="100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44263</xdr:rowOff>
    </xdr:from>
    <xdr:ext cx="534377" cy="259045"/>
    <xdr:sp macro="" textlink="">
      <xdr:nvSpPr>
        <xdr:cNvPr id="374" name="テキスト ボックス 373"/>
        <xdr:cNvSpPr txBox="1"/>
      </xdr:nvSpPr>
      <xdr:spPr>
        <a:xfrm>
          <a:off x="6705111" y="101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136472</xdr:rowOff>
    </xdr:from>
    <xdr:to>
      <xdr:col>15</xdr:col>
      <xdr:colOff>180975</xdr:colOff>
      <xdr:row>78</xdr:row>
      <xdr:rowOff>137976</xdr:rowOff>
    </xdr:to>
    <xdr:cxnSp macro="">
      <xdr:nvCxnSpPr>
        <xdr:cNvPr id="401" name="直線コネクタ 400"/>
        <xdr:cNvCxnSpPr/>
      </xdr:nvCxnSpPr>
      <xdr:spPr>
        <a:xfrm flipV="1">
          <a:off x="9639300" y="13509572"/>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85672</xdr:rowOff>
    </xdr:from>
    <xdr:to>
      <xdr:col>15</xdr:col>
      <xdr:colOff>231775</xdr:colOff>
      <xdr:row>79</xdr:row>
      <xdr:rowOff>15822</xdr:rowOff>
    </xdr:to>
    <xdr:sp macro="" textlink="">
      <xdr:nvSpPr>
        <xdr:cNvPr id="411" name="円/楕円 410"/>
        <xdr:cNvSpPr/>
      </xdr:nvSpPr>
      <xdr:spPr>
        <a:xfrm>
          <a:off x="10426700" y="134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15983</xdr:rowOff>
    </xdr:from>
    <xdr:ext cx="469744" cy="259045"/>
    <xdr:sp macro="" textlink="">
      <xdr:nvSpPr>
        <xdr:cNvPr id="412" name="普通建設事業費 （ うち新規整備　）該当値テキスト"/>
        <xdr:cNvSpPr txBox="1"/>
      </xdr:nvSpPr>
      <xdr:spPr>
        <a:xfrm>
          <a:off x="10528300"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87176</xdr:rowOff>
    </xdr:from>
    <xdr:to>
      <xdr:col>14</xdr:col>
      <xdr:colOff>79375</xdr:colOff>
      <xdr:row>79</xdr:row>
      <xdr:rowOff>17326</xdr:rowOff>
    </xdr:to>
    <xdr:sp macro="" textlink="">
      <xdr:nvSpPr>
        <xdr:cNvPr id="413" name="円/楕円 412"/>
        <xdr:cNvSpPr/>
      </xdr:nvSpPr>
      <xdr:spPr>
        <a:xfrm>
          <a:off x="95885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8453</xdr:rowOff>
    </xdr:from>
    <xdr:ext cx="378565" cy="259045"/>
    <xdr:sp macro="" textlink="">
      <xdr:nvSpPr>
        <xdr:cNvPr id="414" name="テキスト ボックス 413"/>
        <xdr:cNvSpPr txBox="1"/>
      </xdr:nvSpPr>
      <xdr:spPr>
        <a:xfrm>
          <a:off x="9450017" y="13553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151685</xdr:rowOff>
    </xdr:from>
    <xdr:to>
      <xdr:col>15</xdr:col>
      <xdr:colOff>180975</xdr:colOff>
      <xdr:row>98</xdr:row>
      <xdr:rowOff>75071</xdr:rowOff>
    </xdr:to>
    <xdr:cxnSp macro="">
      <xdr:nvCxnSpPr>
        <xdr:cNvPr id="445" name="直線コネクタ 444"/>
        <xdr:cNvCxnSpPr/>
      </xdr:nvCxnSpPr>
      <xdr:spPr>
        <a:xfrm flipV="1">
          <a:off x="9639300" y="16782335"/>
          <a:ext cx="8382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100885</xdr:rowOff>
    </xdr:from>
    <xdr:to>
      <xdr:col>15</xdr:col>
      <xdr:colOff>231775</xdr:colOff>
      <xdr:row>98</xdr:row>
      <xdr:rowOff>31035</xdr:rowOff>
    </xdr:to>
    <xdr:sp macro="" textlink="">
      <xdr:nvSpPr>
        <xdr:cNvPr id="455" name="円/楕円 454"/>
        <xdr:cNvSpPr/>
      </xdr:nvSpPr>
      <xdr:spPr>
        <a:xfrm>
          <a:off x="10426700" y="167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79312</xdr:rowOff>
    </xdr:from>
    <xdr:ext cx="469744" cy="259045"/>
    <xdr:sp macro="" textlink="">
      <xdr:nvSpPr>
        <xdr:cNvPr id="456" name="普通建設事業費 （ うち更新整備　）該当値テキスト"/>
        <xdr:cNvSpPr txBox="1"/>
      </xdr:nvSpPr>
      <xdr:spPr>
        <a:xfrm>
          <a:off x="10528300" y="167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24271</xdr:rowOff>
    </xdr:from>
    <xdr:to>
      <xdr:col>14</xdr:col>
      <xdr:colOff>79375</xdr:colOff>
      <xdr:row>98</xdr:row>
      <xdr:rowOff>125871</xdr:rowOff>
    </xdr:to>
    <xdr:sp macro="" textlink="">
      <xdr:nvSpPr>
        <xdr:cNvPr id="457" name="円/楕円 456"/>
        <xdr:cNvSpPr/>
      </xdr:nvSpPr>
      <xdr:spPr>
        <a:xfrm>
          <a:off x="9588500" y="168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116998</xdr:rowOff>
    </xdr:from>
    <xdr:ext cx="469744" cy="259045"/>
    <xdr:sp macro="" textlink="">
      <xdr:nvSpPr>
        <xdr:cNvPr id="458" name="テキスト ボックス 457"/>
        <xdr:cNvSpPr txBox="1"/>
      </xdr:nvSpPr>
      <xdr:spPr>
        <a:xfrm>
          <a:off x="9404427" y="169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89" name="直線コネクタ 48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2" name="直線コネクタ 49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495" name="直線コネクタ 49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97475</xdr:rowOff>
    </xdr:from>
    <xdr:to>
      <xdr:col>19</xdr:col>
      <xdr:colOff>644525</xdr:colOff>
      <xdr:row>39</xdr:row>
      <xdr:rowOff>98878</xdr:rowOff>
    </xdr:to>
    <xdr:cxnSp macro="">
      <xdr:nvCxnSpPr>
        <xdr:cNvPr id="498" name="直線コネクタ 497"/>
        <xdr:cNvCxnSpPr/>
      </xdr:nvCxnSpPr>
      <xdr:spPr>
        <a:xfrm>
          <a:off x="12814300" y="6784025"/>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8" name="円/楕円 50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09"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0" name="円/楕円 50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1" name="テキスト ボックス 510"/>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2" name="円/楕円 51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3" name="テキスト ボックス 512"/>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46675</xdr:rowOff>
    </xdr:from>
    <xdr:to>
      <xdr:col>18</xdr:col>
      <xdr:colOff>492125</xdr:colOff>
      <xdr:row>39</xdr:row>
      <xdr:rowOff>148275</xdr:rowOff>
    </xdr:to>
    <xdr:sp macro="" textlink="">
      <xdr:nvSpPr>
        <xdr:cNvPr id="516" name="円/楕円 515"/>
        <xdr:cNvSpPr/>
      </xdr:nvSpPr>
      <xdr:spPr>
        <a:xfrm>
          <a:off x="12763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139402</xdr:rowOff>
    </xdr:from>
    <xdr:ext cx="313932" cy="259045"/>
    <xdr:sp macro="" textlink="">
      <xdr:nvSpPr>
        <xdr:cNvPr id="517" name="テキスト ボックス 516"/>
        <xdr:cNvSpPr txBox="1"/>
      </xdr:nvSpPr>
      <xdr:spPr>
        <a:xfrm>
          <a:off x="12657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111506</xdr:rowOff>
    </xdr:from>
    <xdr:to>
      <xdr:col>23</xdr:col>
      <xdr:colOff>517525</xdr:colOff>
      <xdr:row>76</xdr:row>
      <xdr:rowOff>139585</xdr:rowOff>
    </xdr:to>
    <xdr:cxnSp macro="">
      <xdr:nvCxnSpPr>
        <xdr:cNvPr id="595" name="直線コネクタ 594"/>
        <xdr:cNvCxnSpPr/>
      </xdr:nvCxnSpPr>
      <xdr:spPr>
        <a:xfrm>
          <a:off x="15481300" y="13141706"/>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99237</xdr:rowOff>
    </xdr:from>
    <xdr:to>
      <xdr:col>22</xdr:col>
      <xdr:colOff>365125</xdr:colOff>
      <xdr:row>76</xdr:row>
      <xdr:rowOff>111506</xdr:rowOff>
    </xdr:to>
    <xdr:cxnSp macro="">
      <xdr:nvCxnSpPr>
        <xdr:cNvPr id="598" name="直線コネクタ 597"/>
        <xdr:cNvCxnSpPr/>
      </xdr:nvCxnSpPr>
      <xdr:spPr>
        <a:xfrm>
          <a:off x="14592300" y="131294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99237</xdr:rowOff>
    </xdr:from>
    <xdr:to>
      <xdr:col>21</xdr:col>
      <xdr:colOff>161925</xdr:colOff>
      <xdr:row>76</xdr:row>
      <xdr:rowOff>102152</xdr:rowOff>
    </xdr:to>
    <xdr:cxnSp macro="">
      <xdr:nvCxnSpPr>
        <xdr:cNvPr id="601" name="直線コネクタ 600"/>
        <xdr:cNvCxnSpPr/>
      </xdr:nvCxnSpPr>
      <xdr:spPr>
        <a:xfrm flipV="1">
          <a:off x="13703300" y="13129437"/>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97619</xdr:rowOff>
    </xdr:from>
    <xdr:to>
      <xdr:col>19</xdr:col>
      <xdr:colOff>644525</xdr:colOff>
      <xdr:row>76</xdr:row>
      <xdr:rowOff>102152</xdr:rowOff>
    </xdr:to>
    <xdr:cxnSp macro="">
      <xdr:nvCxnSpPr>
        <xdr:cNvPr id="604" name="直線コネクタ 603"/>
        <xdr:cNvCxnSpPr/>
      </xdr:nvCxnSpPr>
      <xdr:spPr>
        <a:xfrm>
          <a:off x="12814300" y="1312781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88785</xdr:rowOff>
    </xdr:from>
    <xdr:to>
      <xdr:col>23</xdr:col>
      <xdr:colOff>568325</xdr:colOff>
      <xdr:row>77</xdr:row>
      <xdr:rowOff>18935</xdr:rowOff>
    </xdr:to>
    <xdr:sp macro="" textlink="">
      <xdr:nvSpPr>
        <xdr:cNvPr id="614" name="円/楕円 613"/>
        <xdr:cNvSpPr/>
      </xdr:nvSpPr>
      <xdr:spPr>
        <a:xfrm>
          <a:off x="162687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67212</xdr:rowOff>
    </xdr:from>
    <xdr:ext cx="534377" cy="259045"/>
    <xdr:sp macro="" textlink="">
      <xdr:nvSpPr>
        <xdr:cNvPr id="615" name="公債費該当値テキスト"/>
        <xdr:cNvSpPr txBox="1"/>
      </xdr:nvSpPr>
      <xdr:spPr>
        <a:xfrm>
          <a:off x="16370300" y="130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60706</xdr:rowOff>
    </xdr:from>
    <xdr:to>
      <xdr:col>22</xdr:col>
      <xdr:colOff>415925</xdr:colOff>
      <xdr:row>76</xdr:row>
      <xdr:rowOff>162306</xdr:rowOff>
    </xdr:to>
    <xdr:sp macro="" textlink="">
      <xdr:nvSpPr>
        <xdr:cNvPr id="616" name="円/楕円 615"/>
        <xdr:cNvSpPr/>
      </xdr:nvSpPr>
      <xdr:spPr>
        <a:xfrm>
          <a:off x="15430500" y="130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153433</xdr:rowOff>
    </xdr:from>
    <xdr:ext cx="534377" cy="259045"/>
    <xdr:sp macro="" textlink="">
      <xdr:nvSpPr>
        <xdr:cNvPr id="617" name="テキスト ボックス 616"/>
        <xdr:cNvSpPr txBox="1"/>
      </xdr:nvSpPr>
      <xdr:spPr>
        <a:xfrm>
          <a:off x="15214111" y="131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48437</xdr:rowOff>
    </xdr:from>
    <xdr:to>
      <xdr:col>21</xdr:col>
      <xdr:colOff>212725</xdr:colOff>
      <xdr:row>76</xdr:row>
      <xdr:rowOff>150037</xdr:rowOff>
    </xdr:to>
    <xdr:sp macro="" textlink="">
      <xdr:nvSpPr>
        <xdr:cNvPr id="618" name="円/楕円 617"/>
        <xdr:cNvSpPr/>
      </xdr:nvSpPr>
      <xdr:spPr>
        <a:xfrm>
          <a:off x="14541500" y="130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141164</xdr:rowOff>
    </xdr:from>
    <xdr:ext cx="534377" cy="259045"/>
    <xdr:sp macro="" textlink="">
      <xdr:nvSpPr>
        <xdr:cNvPr id="619" name="テキスト ボックス 618"/>
        <xdr:cNvSpPr txBox="1"/>
      </xdr:nvSpPr>
      <xdr:spPr>
        <a:xfrm>
          <a:off x="14325111" y="1317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51352</xdr:rowOff>
    </xdr:from>
    <xdr:to>
      <xdr:col>20</xdr:col>
      <xdr:colOff>9525</xdr:colOff>
      <xdr:row>76</xdr:row>
      <xdr:rowOff>152952</xdr:rowOff>
    </xdr:to>
    <xdr:sp macro="" textlink="">
      <xdr:nvSpPr>
        <xdr:cNvPr id="620" name="円/楕円 619"/>
        <xdr:cNvSpPr/>
      </xdr:nvSpPr>
      <xdr:spPr>
        <a:xfrm>
          <a:off x="13652500" y="130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144079</xdr:rowOff>
    </xdr:from>
    <xdr:ext cx="534377" cy="259045"/>
    <xdr:sp macro="" textlink="">
      <xdr:nvSpPr>
        <xdr:cNvPr id="621" name="テキスト ボックス 620"/>
        <xdr:cNvSpPr txBox="1"/>
      </xdr:nvSpPr>
      <xdr:spPr>
        <a:xfrm>
          <a:off x="13436111" y="131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46819</xdr:rowOff>
    </xdr:from>
    <xdr:to>
      <xdr:col>18</xdr:col>
      <xdr:colOff>492125</xdr:colOff>
      <xdr:row>76</xdr:row>
      <xdr:rowOff>148419</xdr:rowOff>
    </xdr:to>
    <xdr:sp macro="" textlink="">
      <xdr:nvSpPr>
        <xdr:cNvPr id="622" name="円/楕円 621"/>
        <xdr:cNvSpPr/>
      </xdr:nvSpPr>
      <xdr:spPr>
        <a:xfrm>
          <a:off x="12763500" y="130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139546</xdr:rowOff>
    </xdr:from>
    <xdr:ext cx="534377" cy="259045"/>
    <xdr:sp macro="" textlink="">
      <xdr:nvSpPr>
        <xdr:cNvPr id="623" name="テキスト ボックス 622"/>
        <xdr:cNvSpPr txBox="1"/>
      </xdr:nvSpPr>
      <xdr:spPr>
        <a:xfrm>
          <a:off x="12547111" y="131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78282</xdr:rowOff>
    </xdr:from>
    <xdr:to>
      <xdr:col>23</xdr:col>
      <xdr:colOff>517525</xdr:colOff>
      <xdr:row>99</xdr:row>
      <xdr:rowOff>82824</xdr:rowOff>
    </xdr:to>
    <xdr:cxnSp macro="">
      <xdr:nvCxnSpPr>
        <xdr:cNvPr id="654" name="直線コネクタ 653"/>
        <xdr:cNvCxnSpPr/>
      </xdr:nvCxnSpPr>
      <xdr:spPr>
        <a:xfrm flipV="1">
          <a:off x="15481300" y="17051832"/>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82824</xdr:rowOff>
    </xdr:from>
    <xdr:to>
      <xdr:col>22</xdr:col>
      <xdr:colOff>365125</xdr:colOff>
      <xdr:row>99</xdr:row>
      <xdr:rowOff>86407</xdr:rowOff>
    </xdr:to>
    <xdr:cxnSp macro="">
      <xdr:nvCxnSpPr>
        <xdr:cNvPr id="657" name="直線コネクタ 656"/>
        <xdr:cNvCxnSpPr/>
      </xdr:nvCxnSpPr>
      <xdr:spPr>
        <a:xfrm flipV="1">
          <a:off x="14592300" y="17056374"/>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86407</xdr:rowOff>
    </xdr:from>
    <xdr:to>
      <xdr:col>21</xdr:col>
      <xdr:colOff>161925</xdr:colOff>
      <xdr:row>99</xdr:row>
      <xdr:rowOff>98842</xdr:rowOff>
    </xdr:to>
    <xdr:cxnSp macro="">
      <xdr:nvCxnSpPr>
        <xdr:cNvPr id="660" name="直線コネクタ 659"/>
        <xdr:cNvCxnSpPr/>
      </xdr:nvCxnSpPr>
      <xdr:spPr>
        <a:xfrm flipV="1">
          <a:off x="13703300" y="17059957"/>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98839</xdr:rowOff>
    </xdr:from>
    <xdr:to>
      <xdr:col>19</xdr:col>
      <xdr:colOff>644525</xdr:colOff>
      <xdr:row>99</xdr:row>
      <xdr:rowOff>98842</xdr:rowOff>
    </xdr:to>
    <xdr:cxnSp macro="">
      <xdr:nvCxnSpPr>
        <xdr:cNvPr id="663" name="直線コネクタ 662"/>
        <xdr:cNvCxnSpPr/>
      </xdr:nvCxnSpPr>
      <xdr:spPr>
        <a:xfrm>
          <a:off x="12814300" y="1707238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7" name="テキスト ボックス 666"/>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27482</xdr:rowOff>
    </xdr:from>
    <xdr:to>
      <xdr:col>23</xdr:col>
      <xdr:colOff>568325</xdr:colOff>
      <xdr:row>99</xdr:row>
      <xdr:rowOff>129082</xdr:rowOff>
    </xdr:to>
    <xdr:sp macro="" textlink="">
      <xdr:nvSpPr>
        <xdr:cNvPr id="673" name="円/楕円 672"/>
        <xdr:cNvSpPr/>
      </xdr:nvSpPr>
      <xdr:spPr>
        <a:xfrm>
          <a:off x="16268700" y="170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4"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32024</xdr:rowOff>
    </xdr:from>
    <xdr:to>
      <xdr:col>22</xdr:col>
      <xdr:colOff>415925</xdr:colOff>
      <xdr:row>99</xdr:row>
      <xdr:rowOff>133624</xdr:rowOff>
    </xdr:to>
    <xdr:sp macro="" textlink="">
      <xdr:nvSpPr>
        <xdr:cNvPr id="675" name="円/楕円 674"/>
        <xdr:cNvSpPr/>
      </xdr:nvSpPr>
      <xdr:spPr>
        <a:xfrm>
          <a:off x="15430500" y="170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124751</xdr:rowOff>
    </xdr:from>
    <xdr:ext cx="469744" cy="259045"/>
    <xdr:sp macro="" textlink="">
      <xdr:nvSpPr>
        <xdr:cNvPr id="676" name="テキスト ボックス 675"/>
        <xdr:cNvSpPr txBox="1"/>
      </xdr:nvSpPr>
      <xdr:spPr>
        <a:xfrm>
          <a:off x="15246427" y="170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35607</xdr:rowOff>
    </xdr:from>
    <xdr:to>
      <xdr:col>21</xdr:col>
      <xdr:colOff>212725</xdr:colOff>
      <xdr:row>99</xdr:row>
      <xdr:rowOff>137207</xdr:rowOff>
    </xdr:to>
    <xdr:sp macro="" textlink="">
      <xdr:nvSpPr>
        <xdr:cNvPr id="677" name="円/楕円 676"/>
        <xdr:cNvSpPr/>
      </xdr:nvSpPr>
      <xdr:spPr>
        <a:xfrm>
          <a:off x="14541500" y="170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128334</xdr:rowOff>
    </xdr:from>
    <xdr:ext cx="469744" cy="259045"/>
    <xdr:sp macro="" textlink="">
      <xdr:nvSpPr>
        <xdr:cNvPr id="678" name="テキスト ボックス 677"/>
        <xdr:cNvSpPr txBox="1"/>
      </xdr:nvSpPr>
      <xdr:spPr>
        <a:xfrm>
          <a:off x="14357427" y="171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48042</xdr:rowOff>
    </xdr:from>
    <xdr:to>
      <xdr:col>20</xdr:col>
      <xdr:colOff>9525</xdr:colOff>
      <xdr:row>99</xdr:row>
      <xdr:rowOff>149642</xdr:rowOff>
    </xdr:to>
    <xdr:sp macro="" textlink="">
      <xdr:nvSpPr>
        <xdr:cNvPr id="679" name="円/楕円 678"/>
        <xdr:cNvSpPr/>
      </xdr:nvSpPr>
      <xdr:spPr>
        <a:xfrm>
          <a:off x="13652500" y="170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140769</xdr:rowOff>
    </xdr:from>
    <xdr:ext cx="313932" cy="259045"/>
    <xdr:sp macro="" textlink="">
      <xdr:nvSpPr>
        <xdr:cNvPr id="680" name="テキスト ボックス 679"/>
        <xdr:cNvSpPr txBox="1"/>
      </xdr:nvSpPr>
      <xdr:spPr>
        <a:xfrm>
          <a:off x="13546333" y="1711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48039</xdr:rowOff>
    </xdr:from>
    <xdr:to>
      <xdr:col>18</xdr:col>
      <xdr:colOff>492125</xdr:colOff>
      <xdr:row>99</xdr:row>
      <xdr:rowOff>149639</xdr:rowOff>
    </xdr:to>
    <xdr:sp macro="" textlink="">
      <xdr:nvSpPr>
        <xdr:cNvPr id="681" name="円/楕円 680"/>
        <xdr:cNvSpPr/>
      </xdr:nvSpPr>
      <xdr:spPr>
        <a:xfrm>
          <a:off x="12763500" y="17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140766</xdr:rowOff>
    </xdr:from>
    <xdr:ext cx="313932" cy="259045"/>
    <xdr:sp macro="" textlink="">
      <xdr:nvSpPr>
        <xdr:cNvPr id="682" name="テキスト ボックス 681"/>
        <xdr:cNvSpPr txBox="1"/>
      </xdr:nvSpPr>
      <xdr:spPr>
        <a:xfrm>
          <a:off x="12657333" y="17114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10503</xdr:rowOff>
    </xdr:from>
    <xdr:to>
      <xdr:col>32</xdr:col>
      <xdr:colOff>187325</xdr:colOff>
      <xdr:row>59</xdr:row>
      <xdr:rowOff>12941</xdr:rowOff>
    </xdr:to>
    <xdr:cxnSp macro="">
      <xdr:nvCxnSpPr>
        <xdr:cNvPr id="770" name="直線コネクタ 769"/>
        <xdr:cNvCxnSpPr/>
      </xdr:nvCxnSpPr>
      <xdr:spPr>
        <a:xfrm>
          <a:off x="21323300" y="1012605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7265</xdr:rowOff>
    </xdr:from>
    <xdr:to>
      <xdr:col>31</xdr:col>
      <xdr:colOff>34925</xdr:colOff>
      <xdr:row>59</xdr:row>
      <xdr:rowOff>10503</xdr:rowOff>
    </xdr:to>
    <xdr:cxnSp macro="">
      <xdr:nvCxnSpPr>
        <xdr:cNvPr id="773" name="直線コネクタ 772"/>
        <xdr:cNvCxnSpPr/>
      </xdr:nvCxnSpPr>
      <xdr:spPr>
        <a:xfrm>
          <a:off x="20434300" y="10122815"/>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5664</xdr:rowOff>
    </xdr:from>
    <xdr:to>
      <xdr:col>29</xdr:col>
      <xdr:colOff>517525</xdr:colOff>
      <xdr:row>59</xdr:row>
      <xdr:rowOff>7265</xdr:rowOff>
    </xdr:to>
    <xdr:cxnSp macro="">
      <xdr:nvCxnSpPr>
        <xdr:cNvPr id="776" name="直線コネクタ 775"/>
        <xdr:cNvCxnSpPr/>
      </xdr:nvCxnSpPr>
      <xdr:spPr>
        <a:xfrm>
          <a:off x="19545300" y="101212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5664</xdr:rowOff>
    </xdr:from>
    <xdr:to>
      <xdr:col>28</xdr:col>
      <xdr:colOff>314325</xdr:colOff>
      <xdr:row>59</xdr:row>
      <xdr:rowOff>6579</xdr:rowOff>
    </xdr:to>
    <xdr:cxnSp macro="">
      <xdr:nvCxnSpPr>
        <xdr:cNvPr id="779" name="直線コネクタ 778"/>
        <xdr:cNvCxnSpPr/>
      </xdr:nvCxnSpPr>
      <xdr:spPr>
        <a:xfrm flipV="1">
          <a:off x="18656300" y="101212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133591</xdr:rowOff>
    </xdr:from>
    <xdr:to>
      <xdr:col>32</xdr:col>
      <xdr:colOff>238125</xdr:colOff>
      <xdr:row>59</xdr:row>
      <xdr:rowOff>63741</xdr:rowOff>
    </xdr:to>
    <xdr:sp macro="" textlink="">
      <xdr:nvSpPr>
        <xdr:cNvPr id="789" name="円/楕円 788"/>
        <xdr:cNvSpPr/>
      </xdr:nvSpPr>
      <xdr:spPr>
        <a:xfrm>
          <a:off x="221107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48518</xdr:rowOff>
    </xdr:from>
    <xdr:ext cx="378565" cy="259045"/>
    <xdr:sp macro="" textlink="">
      <xdr:nvSpPr>
        <xdr:cNvPr id="790" name="貸付金該当値テキスト"/>
        <xdr:cNvSpPr txBox="1"/>
      </xdr:nvSpPr>
      <xdr:spPr>
        <a:xfrm>
          <a:off x="22212300" y="999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131153</xdr:rowOff>
    </xdr:from>
    <xdr:to>
      <xdr:col>31</xdr:col>
      <xdr:colOff>85725</xdr:colOff>
      <xdr:row>59</xdr:row>
      <xdr:rowOff>61303</xdr:rowOff>
    </xdr:to>
    <xdr:sp macro="" textlink="">
      <xdr:nvSpPr>
        <xdr:cNvPr id="791" name="円/楕円 790"/>
        <xdr:cNvSpPr/>
      </xdr:nvSpPr>
      <xdr:spPr>
        <a:xfrm>
          <a:off x="21272500" y="100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52430</xdr:rowOff>
    </xdr:from>
    <xdr:ext cx="378565" cy="259045"/>
    <xdr:sp macro="" textlink="">
      <xdr:nvSpPr>
        <xdr:cNvPr id="792" name="テキスト ボックス 791"/>
        <xdr:cNvSpPr txBox="1"/>
      </xdr:nvSpPr>
      <xdr:spPr>
        <a:xfrm>
          <a:off x="21134017" y="1016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127915</xdr:rowOff>
    </xdr:from>
    <xdr:to>
      <xdr:col>29</xdr:col>
      <xdr:colOff>568325</xdr:colOff>
      <xdr:row>59</xdr:row>
      <xdr:rowOff>58065</xdr:rowOff>
    </xdr:to>
    <xdr:sp macro="" textlink="">
      <xdr:nvSpPr>
        <xdr:cNvPr id="793" name="円/楕円 792"/>
        <xdr:cNvSpPr/>
      </xdr:nvSpPr>
      <xdr:spPr>
        <a:xfrm>
          <a:off x="20383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49192</xdr:rowOff>
    </xdr:from>
    <xdr:ext cx="378565" cy="259045"/>
    <xdr:sp macro="" textlink="">
      <xdr:nvSpPr>
        <xdr:cNvPr id="794" name="テキスト ボックス 793"/>
        <xdr:cNvSpPr txBox="1"/>
      </xdr:nvSpPr>
      <xdr:spPr>
        <a:xfrm>
          <a:off x="20245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126314</xdr:rowOff>
    </xdr:from>
    <xdr:to>
      <xdr:col>28</xdr:col>
      <xdr:colOff>365125</xdr:colOff>
      <xdr:row>59</xdr:row>
      <xdr:rowOff>56464</xdr:rowOff>
    </xdr:to>
    <xdr:sp macro="" textlink="">
      <xdr:nvSpPr>
        <xdr:cNvPr id="795" name="円/楕円 794"/>
        <xdr:cNvSpPr/>
      </xdr:nvSpPr>
      <xdr:spPr>
        <a:xfrm>
          <a:off x="19494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47591</xdr:rowOff>
    </xdr:from>
    <xdr:ext cx="469744" cy="259045"/>
    <xdr:sp macro="" textlink="">
      <xdr:nvSpPr>
        <xdr:cNvPr id="796" name="テキスト ボックス 795"/>
        <xdr:cNvSpPr txBox="1"/>
      </xdr:nvSpPr>
      <xdr:spPr>
        <a:xfrm>
          <a:off x="19310427" y="101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127229</xdr:rowOff>
    </xdr:from>
    <xdr:to>
      <xdr:col>27</xdr:col>
      <xdr:colOff>161925</xdr:colOff>
      <xdr:row>59</xdr:row>
      <xdr:rowOff>57379</xdr:rowOff>
    </xdr:to>
    <xdr:sp macro="" textlink="">
      <xdr:nvSpPr>
        <xdr:cNvPr id="797" name="円/楕円 796"/>
        <xdr:cNvSpPr/>
      </xdr:nvSpPr>
      <xdr:spPr>
        <a:xfrm>
          <a:off x="18605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48506</xdr:rowOff>
    </xdr:from>
    <xdr:ext cx="378565" cy="259045"/>
    <xdr:sp macro="" textlink="">
      <xdr:nvSpPr>
        <xdr:cNvPr id="798" name="テキスト ボックス 797"/>
        <xdr:cNvSpPr txBox="1"/>
      </xdr:nvSpPr>
      <xdr:spPr>
        <a:xfrm>
          <a:off x="18467017" y="101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170545</xdr:rowOff>
    </xdr:from>
    <xdr:to>
      <xdr:col>32</xdr:col>
      <xdr:colOff>187325</xdr:colOff>
      <xdr:row>79</xdr:row>
      <xdr:rowOff>19441</xdr:rowOff>
    </xdr:to>
    <xdr:cxnSp macro="">
      <xdr:nvCxnSpPr>
        <xdr:cNvPr id="830" name="直線コネクタ 829"/>
        <xdr:cNvCxnSpPr/>
      </xdr:nvCxnSpPr>
      <xdr:spPr>
        <a:xfrm flipV="1">
          <a:off x="21323300" y="1354364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147864</xdr:rowOff>
    </xdr:from>
    <xdr:to>
      <xdr:col>31</xdr:col>
      <xdr:colOff>34925</xdr:colOff>
      <xdr:row>79</xdr:row>
      <xdr:rowOff>19441</xdr:rowOff>
    </xdr:to>
    <xdr:cxnSp macro="">
      <xdr:nvCxnSpPr>
        <xdr:cNvPr id="833" name="直線コネクタ 832"/>
        <xdr:cNvCxnSpPr/>
      </xdr:nvCxnSpPr>
      <xdr:spPr>
        <a:xfrm>
          <a:off x="20434300" y="13520964"/>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147864</xdr:rowOff>
    </xdr:from>
    <xdr:to>
      <xdr:col>29</xdr:col>
      <xdr:colOff>517525</xdr:colOff>
      <xdr:row>79</xdr:row>
      <xdr:rowOff>34838</xdr:rowOff>
    </xdr:to>
    <xdr:cxnSp macro="">
      <xdr:nvCxnSpPr>
        <xdr:cNvPr id="836" name="直線コネクタ 835"/>
        <xdr:cNvCxnSpPr/>
      </xdr:nvCxnSpPr>
      <xdr:spPr>
        <a:xfrm flipV="1">
          <a:off x="19545300" y="13520964"/>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10051</xdr:rowOff>
    </xdr:from>
    <xdr:to>
      <xdr:col>28</xdr:col>
      <xdr:colOff>314325</xdr:colOff>
      <xdr:row>79</xdr:row>
      <xdr:rowOff>34838</xdr:rowOff>
    </xdr:to>
    <xdr:cxnSp macro="">
      <xdr:nvCxnSpPr>
        <xdr:cNvPr id="839" name="直線コネクタ 838"/>
        <xdr:cNvCxnSpPr/>
      </xdr:nvCxnSpPr>
      <xdr:spPr>
        <a:xfrm>
          <a:off x="18656300" y="13554601"/>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119745</xdr:rowOff>
    </xdr:from>
    <xdr:to>
      <xdr:col>32</xdr:col>
      <xdr:colOff>238125</xdr:colOff>
      <xdr:row>79</xdr:row>
      <xdr:rowOff>49895</xdr:rowOff>
    </xdr:to>
    <xdr:sp macro="" textlink="">
      <xdr:nvSpPr>
        <xdr:cNvPr id="849" name="円/楕円 848"/>
        <xdr:cNvSpPr/>
      </xdr:nvSpPr>
      <xdr:spPr>
        <a:xfrm>
          <a:off x="22110700" y="134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34672</xdr:rowOff>
    </xdr:from>
    <xdr:ext cx="534377" cy="259045"/>
    <xdr:sp macro="" textlink="">
      <xdr:nvSpPr>
        <xdr:cNvPr id="850" name="繰出金該当値テキスト"/>
        <xdr:cNvSpPr txBox="1"/>
      </xdr:nvSpPr>
      <xdr:spPr>
        <a:xfrm>
          <a:off x="22212300" y="134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26,111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140091</xdr:rowOff>
    </xdr:from>
    <xdr:to>
      <xdr:col>31</xdr:col>
      <xdr:colOff>85725</xdr:colOff>
      <xdr:row>79</xdr:row>
      <xdr:rowOff>70241</xdr:rowOff>
    </xdr:to>
    <xdr:sp macro="" textlink="">
      <xdr:nvSpPr>
        <xdr:cNvPr id="851" name="円/楕円 850"/>
        <xdr:cNvSpPr/>
      </xdr:nvSpPr>
      <xdr:spPr>
        <a:xfrm>
          <a:off x="21272500" y="135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61368</xdr:rowOff>
    </xdr:from>
    <xdr:ext cx="534377" cy="259045"/>
    <xdr:sp macro="" textlink="">
      <xdr:nvSpPr>
        <xdr:cNvPr id="852" name="テキスト ボックス 851"/>
        <xdr:cNvSpPr txBox="1"/>
      </xdr:nvSpPr>
      <xdr:spPr>
        <a:xfrm>
          <a:off x="21056111" y="136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97064</xdr:rowOff>
    </xdr:from>
    <xdr:to>
      <xdr:col>29</xdr:col>
      <xdr:colOff>568325</xdr:colOff>
      <xdr:row>79</xdr:row>
      <xdr:rowOff>27214</xdr:rowOff>
    </xdr:to>
    <xdr:sp macro="" textlink="">
      <xdr:nvSpPr>
        <xdr:cNvPr id="853" name="円/楕円 852"/>
        <xdr:cNvSpPr/>
      </xdr:nvSpPr>
      <xdr:spPr>
        <a:xfrm>
          <a:off x="20383500" y="134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18341</xdr:rowOff>
    </xdr:from>
    <xdr:ext cx="534377" cy="259045"/>
    <xdr:sp macro="" textlink="">
      <xdr:nvSpPr>
        <xdr:cNvPr id="854" name="テキスト ボックス 853"/>
        <xdr:cNvSpPr txBox="1"/>
      </xdr:nvSpPr>
      <xdr:spPr>
        <a:xfrm>
          <a:off x="20167111" y="135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155488</xdr:rowOff>
    </xdr:from>
    <xdr:to>
      <xdr:col>28</xdr:col>
      <xdr:colOff>365125</xdr:colOff>
      <xdr:row>79</xdr:row>
      <xdr:rowOff>85638</xdr:rowOff>
    </xdr:to>
    <xdr:sp macro="" textlink="">
      <xdr:nvSpPr>
        <xdr:cNvPr id="855" name="円/楕円 854"/>
        <xdr:cNvSpPr/>
      </xdr:nvSpPr>
      <xdr:spPr>
        <a:xfrm>
          <a:off x="19494500" y="13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76765</xdr:rowOff>
    </xdr:from>
    <xdr:ext cx="534377" cy="259045"/>
    <xdr:sp macro="" textlink="">
      <xdr:nvSpPr>
        <xdr:cNvPr id="856" name="テキスト ボックス 855"/>
        <xdr:cNvSpPr txBox="1"/>
      </xdr:nvSpPr>
      <xdr:spPr>
        <a:xfrm>
          <a:off x="19278111" y="136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130701</xdr:rowOff>
    </xdr:from>
    <xdr:to>
      <xdr:col>27</xdr:col>
      <xdr:colOff>161925</xdr:colOff>
      <xdr:row>79</xdr:row>
      <xdr:rowOff>60851</xdr:rowOff>
    </xdr:to>
    <xdr:sp macro="" textlink="">
      <xdr:nvSpPr>
        <xdr:cNvPr id="857" name="円/楕円 856"/>
        <xdr:cNvSpPr/>
      </xdr:nvSpPr>
      <xdr:spPr>
        <a:xfrm>
          <a:off x="18605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51978</xdr:rowOff>
    </xdr:from>
    <xdr:ext cx="534377" cy="259045"/>
    <xdr:sp macro="" textlink="">
      <xdr:nvSpPr>
        <xdr:cNvPr id="858" name="テキスト ボックス 857"/>
        <xdr:cNvSpPr txBox="1"/>
      </xdr:nvSpPr>
      <xdr:spPr>
        <a:xfrm>
          <a:off x="18389111" y="1359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２７９，０００円となっている。朝霞市は人口が微増で推移していることもあり、住民一人当たりのコストで考えると類似団体平均を下回っている費目が多い。しかし、主な構成項目である扶助費は、住民一人当たり８２，５１３円となっており、近年増加傾向にある。また、物件費に関しては、減少傾向にはあるが、類似団体平均に近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135,928
133,005
18.34
38,998,161
37,923,940
1,009,386
23,004,151
29,567,415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89979</xdr:rowOff>
    </xdr:from>
    <xdr:to>
      <xdr:col>6</xdr:col>
      <xdr:colOff>511175</xdr:colOff>
      <xdr:row>37</xdr:row>
      <xdr:rowOff>147129</xdr:rowOff>
    </xdr:to>
    <xdr:cxnSp macro="">
      <xdr:nvCxnSpPr>
        <xdr:cNvPr id="57" name="直線コネクタ 56"/>
        <xdr:cNvCxnSpPr/>
      </xdr:nvCxnSpPr>
      <xdr:spPr>
        <a:xfrm>
          <a:off x="3797300" y="64336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37</xdr:row>
      <xdr:rowOff>89979</xdr:rowOff>
    </xdr:to>
    <xdr:cxnSp macro="">
      <xdr:nvCxnSpPr>
        <xdr:cNvPr id="60" name="直線コネクタ 59"/>
        <xdr:cNvCxnSpPr/>
      </xdr:nvCxnSpPr>
      <xdr:spPr>
        <a:xfrm>
          <a:off x="2908300" y="642391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45974</xdr:rowOff>
    </xdr:from>
    <xdr:to>
      <xdr:col>4</xdr:col>
      <xdr:colOff>155575</xdr:colOff>
      <xdr:row>37</xdr:row>
      <xdr:rowOff>80264</xdr:rowOff>
    </xdr:to>
    <xdr:cxnSp macro="">
      <xdr:nvCxnSpPr>
        <xdr:cNvPr id="63" name="直線コネクタ 62"/>
        <xdr:cNvCxnSpPr/>
      </xdr:nvCxnSpPr>
      <xdr:spPr>
        <a:xfrm>
          <a:off x="2019300" y="63896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117411</xdr:rowOff>
    </xdr:from>
    <xdr:to>
      <xdr:col>2</xdr:col>
      <xdr:colOff>638175</xdr:colOff>
      <xdr:row>37</xdr:row>
      <xdr:rowOff>45974</xdr:rowOff>
    </xdr:to>
    <xdr:cxnSp macro="">
      <xdr:nvCxnSpPr>
        <xdr:cNvPr id="66" name="直線コネクタ 65"/>
        <xdr:cNvCxnSpPr/>
      </xdr:nvCxnSpPr>
      <xdr:spPr>
        <a:xfrm>
          <a:off x="1130300" y="6289611"/>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96329</xdr:rowOff>
    </xdr:from>
    <xdr:to>
      <xdr:col>6</xdr:col>
      <xdr:colOff>561975</xdr:colOff>
      <xdr:row>38</xdr:row>
      <xdr:rowOff>26479</xdr:rowOff>
    </xdr:to>
    <xdr:sp macro="" textlink="">
      <xdr:nvSpPr>
        <xdr:cNvPr id="76" name="円/楕円 75"/>
        <xdr:cNvSpPr/>
      </xdr:nvSpPr>
      <xdr:spPr>
        <a:xfrm>
          <a:off x="45847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11256</xdr:rowOff>
    </xdr:from>
    <xdr:ext cx="469744" cy="259045"/>
    <xdr:sp macro="" textlink="">
      <xdr:nvSpPr>
        <xdr:cNvPr id="77" name="議会費該当値テキスト"/>
        <xdr:cNvSpPr txBox="1"/>
      </xdr:nvSpPr>
      <xdr:spPr>
        <a:xfrm>
          <a:off x="4686300" y="63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39179</xdr:rowOff>
    </xdr:from>
    <xdr:to>
      <xdr:col>5</xdr:col>
      <xdr:colOff>409575</xdr:colOff>
      <xdr:row>37</xdr:row>
      <xdr:rowOff>140779</xdr:rowOff>
    </xdr:to>
    <xdr:sp macro="" textlink="">
      <xdr:nvSpPr>
        <xdr:cNvPr id="78" name="円/楕円 77"/>
        <xdr:cNvSpPr/>
      </xdr:nvSpPr>
      <xdr:spPr>
        <a:xfrm>
          <a:off x="3746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131907</xdr:rowOff>
    </xdr:from>
    <xdr:ext cx="469744" cy="259045"/>
    <xdr:sp macro="" textlink="">
      <xdr:nvSpPr>
        <xdr:cNvPr id="79" name="テキスト ボックス 78"/>
        <xdr:cNvSpPr txBox="1"/>
      </xdr:nvSpPr>
      <xdr:spPr>
        <a:xfrm>
          <a:off x="3562427" y="64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29464</xdr:rowOff>
    </xdr:from>
    <xdr:to>
      <xdr:col>4</xdr:col>
      <xdr:colOff>206375</xdr:colOff>
      <xdr:row>37</xdr:row>
      <xdr:rowOff>131064</xdr:rowOff>
    </xdr:to>
    <xdr:sp macro="" textlink="">
      <xdr:nvSpPr>
        <xdr:cNvPr id="80" name="円/楕円 79"/>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122191</xdr:rowOff>
    </xdr:from>
    <xdr:ext cx="469744" cy="259045"/>
    <xdr:sp macro="" textlink="">
      <xdr:nvSpPr>
        <xdr:cNvPr id="81" name="テキスト ボックス 80"/>
        <xdr:cNvSpPr txBox="1"/>
      </xdr:nvSpPr>
      <xdr:spPr>
        <a:xfrm>
          <a:off x="2673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166624</xdr:rowOff>
    </xdr:from>
    <xdr:to>
      <xdr:col>3</xdr:col>
      <xdr:colOff>3175</xdr:colOff>
      <xdr:row>37</xdr:row>
      <xdr:rowOff>96774</xdr:rowOff>
    </xdr:to>
    <xdr:sp macro="" textlink="">
      <xdr:nvSpPr>
        <xdr:cNvPr id="82" name="円/楕円 81"/>
        <xdr:cNvSpPr/>
      </xdr:nvSpPr>
      <xdr:spPr>
        <a:xfrm>
          <a:off x="196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87901</xdr:rowOff>
    </xdr:from>
    <xdr:ext cx="469744" cy="259045"/>
    <xdr:sp macro="" textlink="">
      <xdr:nvSpPr>
        <xdr:cNvPr id="83" name="テキスト ボックス 82"/>
        <xdr:cNvSpPr txBox="1"/>
      </xdr:nvSpPr>
      <xdr:spPr>
        <a:xfrm>
          <a:off x="17844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66611</xdr:rowOff>
    </xdr:from>
    <xdr:to>
      <xdr:col>1</xdr:col>
      <xdr:colOff>485775</xdr:colOff>
      <xdr:row>36</xdr:row>
      <xdr:rowOff>168211</xdr:rowOff>
    </xdr:to>
    <xdr:sp macro="" textlink="">
      <xdr:nvSpPr>
        <xdr:cNvPr id="84" name="円/楕円 83"/>
        <xdr:cNvSpPr/>
      </xdr:nvSpPr>
      <xdr:spPr>
        <a:xfrm>
          <a:off x="1079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159338</xdr:rowOff>
    </xdr:from>
    <xdr:ext cx="469744" cy="259045"/>
    <xdr:sp macro="" textlink="">
      <xdr:nvSpPr>
        <xdr:cNvPr id="85" name="テキスト ボックス 84"/>
        <xdr:cNvSpPr txBox="1"/>
      </xdr:nvSpPr>
      <xdr:spPr>
        <a:xfrm>
          <a:off x="895427" y="6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41749</xdr:rowOff>
    </xdr:from>
    <xdr:to>
      <xdr:col>6</xdr:col>
      <xdr:colOff>511175</xdr:colOff>
      <xdr:row>58</xdr:row>
      <xdr:rowOff>56583</xdr:rowOff>
    </xdr:to>
    <xdr:cxnSp macro="">
      <xdr:nvCxnSpPr>
        <xdr:cNvPr id="112" name="直線コネクタ 111"/>
        <xdr:cNvCxnSpPr/>
      </xdr:nvCxnSpPr>
      <xdr:spPr>
        <a:xfrm flipV="1">
          <a:off x="3797300" y="9985849"/>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56583</xdr:rowOff>
    </xdr:from>
    <xdr:to>
      <xdr:col>5</xdr:col>
      <xdr:colOff>358775</xdr:colOff>
      <xdr:row>58</xdr:row>
      <xdr:rowOff>62095</xdr:rowOff>
    </xdr:to>
    <xdr:cxnSp macro="">
      <xdr:nvCxnSpPr>
        <xdr:cNvPr id="115" name="直線コネクタ 114"/>
        <xdr:cNvCxnSpPr/>
      </xdr:nvCxnSpPr>
      <xdr:spPr>
        <a:xfrm flipV="1">
          <a:off x="2908300" y="10000683"/>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62095</xdr:rowOff>
    </xdr:from>
    <xdr:to>
      <xdr:col>4</xdr:col>
      <xdr:colOff>155575</xdr:colOff>
      <xdr:row>58</xdr:row>
      <xdr:rowOff>68061</xdr:rowOff>
    </xdr:to>
    <xdr:cxnSp macro="">
      <xdr:nvCxnSpPr>
        <xdr:cNvPr id="118" name="直線コネクタ 117"/>
        <xdr:cNvCxnSpPr/>
      </xdr:nvCxnSpPr>
      <xdr:spPr>
        <a:xfrm flipV="1">
          <a:off x="2019300" y="10006195"/>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67851</xdr:rowOff>
    </xdr:from>
    <xdr:to>
      <xdr:col>2</xdr:col>
      <xdr:colOff>638175</xdr:colOff>
      <xdr:row>58</xdr:row>
      <xdr:rowOff>68061</xdr:rowOff>
    </xdr:to>
    <xdr:cxnSp macro="">
      <xdr:nvCxnSpPr>
        <xdr:cNvPr id="121" name="直線コネクタ 120"/>
        <xdr:cNvCxnSpPr/>
      </xdr:nvCxnSpPr>
      <xdr:spPr>
        <a:xfrm>
          <a:off x="1130300" y="10011951"/>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5" name="テキスト ボックス 124"/>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162399</xdr:rowOff>
    </xdr:from>
    <xdr:to>
      <xdr:col>6</xdr:col>
      <xdr:colOff>561975</xdr:colOff>
      <xdr:row>58</xdr:row>
      <xdr:rowOff>92549</xdr:rowOff>
    </xdr:to>
    <xdr:sp macro="" textlink="">
      <xdr:nvSpPr>
        <xdr:cNvPr id="131" name="円/楕円 130"/>
        <xdr:cNvSpPr/>
      </xdr:nvSpPr>
      <xdr:spPr>
        <a:xfrm>
          <a:off x="4584700" y="99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119415</xdr:rowOff>
    </xdr:from>
    <xdr:ext cx="534377" cy="259045"/>
    <xdr:sp macro="" textlink="">
      <xdr:nvSpPr>
        <xdr:cNvPr id="132" name="総務費該当値テキスト"/>
        <xdr:cNvSpPr txBox="1"/>
      </xdr:nvSpPr>
      <xdr:spPr>
        <a:xfrm>
          <a:off x="4686300" y="98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5783</xdr:rowOff>
    </xdr:from>
    <xdr:to>
      <xdr:col>5</xdr:col>
      <xdr:colOff>409575</xdr:colOff>
      <xdr:row>58</xdr:row>
      <xdr:rowOff>107383</xdr:rowOff>
    </xdr:to>
    <xdr:sp macro="" textlink="">
      <xdr:nvSpPr>
        <xdr:cNvPr id="133" name="円/楕円 132"/>
        <xdr:cNvSpPr/>
      </xdr:nvSpPr>
      <xdr:spPr>
        <a:xfrm>
          <a:off x="3746500" y="99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98510</xdr:rowOff>
    </xdr:from>
    <xdr:ext cx="534377" cy="259045"/>
    <xdr:sp macro="" textlink="">
      <xdr:nvSpPr>
        <xdr:cNvPr id="134" name="テキスト ボックス 133"/>
        <xdr:cNvSpPr txBox="1"/>
      </xdr:nvSpPr>
      <xdr:spPr>
        <a:xfrm>
          <a:off x="3530111" y="100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11295</xdr:rowOff>
    </xdr:from>
    <xdr:to>
      <xdr:col>4</xdr:col>
      <xdr:colOff>206375</xdr:colOff>
      <xdr:row>58</xdr:row>
      <xdr:rowOff>112895</xdr:rowOff>
    </xdr:to>
    <xdr:sp macro="" textlink="">
      <xdr:nvSpPr>
        <xdr:cNvPr id="135" name="円/楕円 134"/>
        <xdr:cNvSpPr/>
      </xdr:nvSpPr>
      <xdr:spPr>
        <a:xfrm>
          <a:off x="2857500" y="9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104022</xdr:rowOff>
    </xdr:from>
    <xdr:ext cx="534377" cy="259045"/>
    <xdr:sp macro="" textlink="">
      <xdr:nvSpPr>
        <xdr:cNvPr id="136" name="テキスト ボックス 135"/>
        <xdr:cNvSpPr txBox="1"/>
      </xdr:nvSpPr>
      <xdr:spPr>
        <a:xfrm>
          <a:off x="2641111" y="100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17261</xdr:rowOff>
    </xdr:from>
    <xdr:to>
      <xdr:col>3</xdr:col>
      <xdr:colOff>3175</xdr:colOff>
      <xdr:row>58</xdr:row>
      <xdr:rowOff>118861</xdr:rowOff>
    </xdr:to>
    <xdr:sp macro="" textlink="">
      <xdr:nvSpPr>
        <xdr:cNvPr id="137" name="円/楕円 136"/>
        <xdr:cNvSpPr/>
      </xdr:nvSpPr>
      <xdr:spPr>
        <a:xfrm>
          <a:off x="1968500" y="99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109988</xdr:rowOff>
    </xdr:from>
    <xdr:ext cx="534377" cy="259045"/>
    <xdr:sp macro="" textlink="">
      <xdr:nvSpPr>
        <xdr:cNvPr id="138" name="テキスト ボックス 137"/>
        <xdr:cNvSpPr txBox="1"/>
      </xdr:nvSpPr>
      <xdr:spPr>
        <a:xfrm>
          <a:off x="1752111" y="100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17051</xdr:rowOff>
    </xdr:from>
    <xdr:to>
      <xdr:col>1</xdr:col>
      <xdr:colOff>485775</xdr:colOff>
      <xdr:row>58</xdr:row>
      <xdr:rowOff>118651</xdr:rowOff>
    </xdr:to>
    <xdr:sp macro="" textlink="">
      <xdr:nvSpPr>
        <xdr:cNvPr id="139" name="円/楕円 138"/>
        <xdr:cNvSpPr/>
      </xdr:nvSpPr>
      <xdr:spPr>
        <a:xfrm>
          <a:off x="1079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109778</xdr:rowOff>
    </xdr:from>
    <xdr:ext cx="534377" cy="259045"/>
    <xdr:sp macro="" textlink="">
      <xdr:nvSpPr>
        <xdr:cNvPr id="140" name="テキスト ボックス 139"/>
        <xdr:cNvSpPr txBox="1"/>
      </xdr:nvSpPr>
      <xdr:spPr>
        <a:xfrm>
          <a:off x="863111" y="100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24130</xdr:rowOff>
    </xdr:from>
    <xdr:to>
      <xdr:col>6</xdr:col>
      <xdr:colOff>511175</xdr:colOff>
      <xdr:row>78</xdr:row>
      <xdr:rowOff>68035</xdr:rowOff>
    </xdr:to>
    <xdr:cxnSp macro="">
      <xdr:nvCxnSpPr>
        <xdr:cNvPr id="170" name="直線コネクタ 169"/>
        <xdr:cNvCxnSpPr/>
      </xdr:nvCxnSpPr>
      <xdr:spPr>
        <a:xfrm flipV="1">
          <a:off x="3797300" y="13397230"/>
          <a:ext cx="8382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68035</xdr:rowOff>
    </xdr:from>
    <xdr:to>
      <xdr:col>5</xdr:col>
      <xdr:colOff>358775</xdr:colOff>
      <xdr:row>78</xdr:row>
      <xdr:rowOff>101639</xdr:rowOff>
    </xdr:to>
    <xdr:cxnSp macro="">
      <xdr:nvCxnSpPr>
        <xdr:cNvPr id="173" name="直線コネクタ 172"/>
        <xdr:cNvCxnSpPr/>
      </xdr:nvCxnSpPr>
      <xdr:spPr>
        <a:xfrm flipV="1">
          <a:off x="2908300" y="1344113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11777</xdr:rowOff>
    </xdr:from>
    <xdr:ext cx="599010" cy="259045"/>
    <xdr:sp macro="" textlink="">
      <xdr:nvSpPr>
        <xdr:cNvPr id="175" name="テキスト ボックス 174"/>
        <xdr:cNvSpPr txBox="1"/>
      </xdr:nvSpPr>
      <xdr:spPr>
        <a:xfrm>
          <a:off x="3497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101639</xdr:rowOff>
    </xdr:from>
    <xdr:to>
      <xdr:col>4</xdr:col>
      <xdr:colOff>155575</xdr:colOff>
      <xdr:row>79</xdr:row>
      <xdr:rowOff>6210</xdr:rowOff>
    </xdr:to>
    <xdr:cxnSp macro="">
      <xdr:nvCxnSpPr>
        <xdr:cNvPr id="176" name="直線コネクタ 175"/>
        <xdr:cNvCxnSpPr/>
      </xdr:nvCxnSpPr>
      <xdr:spPr>
        <a:xfrm flipV="1">
          <a:off x="2019300" y="13474739"/>
          <a:ext cx="889000" cy="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6210</xdr:rowOff>
    </xdr:from>
    <xdr:to>
      <xdr:col>2</xdr:col>
      <xdr:colOff>638175</xdr:colOff>
      <xdr:row>79</xdr:row>
      <xdr:rowOff>20410</xdr:rowOff>
    </xdr:to>
    <xdr:cxnSp macro="">
      <xdr:nvCxnSpPr>
        <xdr:cNvPr id="179" name="直線コネクタ 178"/>
        <xdr:cNvCxnSpPr/>
      </xdr:nvCxnSpPr>
      <xdr:spPr>
        <a:xfrm flipV="1">
          <a:off x="1130300" y="13550760"/>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157115</xdr:rowOff>
    </xdr:from>
    <xdr:ext cx="599010" cy="259045"/>
    <xdr:sp macro="" textlink="">
      <xdr:nvSpPr>
        <xdr:cNvPr id="181" name="テキスト ボックス 180"/>
        <xdr:cNvSpPr txBox="1"/>
      </xdr:nvSpPr>
      <xdr:spPr>
        <a:xfrm>
          <a:off x="1719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19308</xdr:rowOff>
    </xdr:from>
    <xdr:ext cx="599010" cy="259045"/>
    <xdr:sp macro="" textlink="">
      <xdr:nvSpPr>
        <xdr:cNvPr id="183" name="テキスト ボックス 182"/>
        <xdr:cNvSpPr txBox="1"/>
      </xdr:nvSpPr>
      <xdr:spPr>
        <a:xfrm>
          <a:off x="830794" y="132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144780</xdr:rowOff>
    </xdr:from>
    <xdr:to>
      <xdr:col>6</xdr:col>
      <xdr:colOff>561975</xdr:colOff>
      <xdr:row>78</xdr:row>
      <xdr:rowOff>74930</xdr:rowOff>
    </xdr:to>
    <xdr:sp macro="" textlink="">
      <xdr:nvSpPr>
        <xdr:cNvPr id="189" name="円/楕円 188"/>
        <xdr:cNvSpPr/>
      </xdr:nvSpPr>
      <xdr:spPr>
        <a:xfrm>
          <a:off x="45847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123207</xdr:rowOff>
    </xdr:from>
    <xdr:ext cx="599010" cy="259045"/>
    <xdr:sp macro="" textlink="">
      <xdr:nvSpPr>
        <xdr:cNvPr id="190" name="民生費該当値テキスト"/>
        <xdr:cNvSpPr txBox="1"/>
      </xdr:nvSpPr>
      <xdr:spPr>
        <a:xfrm>
          <a:off x="4686300" y="1332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17235</xdr:rowOff>
    </xdr:from>
    <xdr:to>
      <xdr:col>5</xdr:col>
      <xdr:colOff>409575</xdr:colOff>
      <xdr:row>78</xdr:row>
      <xdr:rowOff>118835</xdr:rowOff>
    </xdr:to>
    <xdr:sp macro="" textlink="">
      <xdr:nvSpPr>
        <xdr:cNvPr id="191" name="円/楕円 190"/>
        <xdr:cNvSpPr/>
      </xdr:nvSpPr>
      <xdr:spPr>
        <a:xfrm>
          <a:off x="3746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109962</xdr:rowOff>
    </xdr:from>
    <xdr:ext cx="599010" cy="259045"/>
    <xdr:sp macro="" textlink="">
      <xdr:nvSpPr>
        <xdr:cNvPr id="192" name="テキスト ボックス 191"/>
        <xdr:cNvSpPr txBox="1"/>
      </xdr:nvSpPr>
      <xdr:spPr>
        <a:xfrm>
          <a:off x="3497794" y="134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50839</xdr:rowOff>
    </xdr:from>
    <xdr:to>
      <xdr:col>4</xdr:col>
      <xdr:colOff>206375</xdr:colOff>
      <xdr:row>78</xdr:row>
      <xdr:rowOff>152439</xdr:rowOff>
    </xdr:to>
    <xdr:sp macro="" textlink="">
      <xdr:nvSpPr>
        <xdr:cNvPr id="193" name="円/楕円 192"/>
        <xdr:cNvSpPr/>
      </xdr:nvSpPr>
      <xdr:spPr>
        <a:xfrm>
          <a:off x="2857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143566</xdr:rowOff>
    </xdr:from>
    <xdr:ext cx="599010" cy="259045"/>
    <xdr:sp macro="" textlink="">
      <xdr:nvSpPr>
        <xdr:cNvPr id="194" name="テキスト ボックス 193"/>
        <xdr:cNvSpPr txBox="1"/>
      </xdr:nvSpPr>
      <xdr:spPr>
        <a:xfrm>
          <a:off x="2608794" y="1351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126860</xdr:rowOff>
    </xdr:from>
    <xdr:to>
      <xdr:col>3</xdr:col>
      <xdr:colOff>3175</xdr:colOff>
      <xdr:row>79</xdr:row>
      <xdr:rowOff>57010</xdr:rowOff>
    </xdr:to>
    <xdr:sp macro="" textlink="">
      <xdr:nvSpPr>
        <xdr:cNvPr id="195" name="円/楕円 194"/>
        <xdr:cNvSpPr/>
      </xdr:nvSpPr>
      <xdr:spPr>
        <a:xfrm>
          <a:off x="1968500" y="134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48137</xdr:rowOff>
    </xdr:from>
    <xdr:ext cx="599010" cy="259045"/>
    <xdr:sp macro="" textlink="">
      <xdr:nvSpPr>
        <xdr:cNvPr id="196" name="テキスト ボックス 195"/>
        <xdr:cNvSpPr txBox="1"/>
      </xdr:nvSpPr>
      <xdr:spPr>
        <a:xfrm>
          <a:off x="1719794" y="135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141060</xdr:rowOff>
    </xdr:from>
    <xdr:to>
      <xdr:col>1</xdr:col>
      <xdr:colOff>485775</xdr:colOff>
      <xdr:row>79</xdr:row>
      <xdr:rowOff>71210</xdr:rowOff>
    </xdr:to>
    <xdr:sp macro="" textlink="">
      <xdr:nvSpPr>
        <xdr:cNvPr id="197" name="円/楕円 196"/>
        <xdr:cNvSpPr/>
      </xdr:nvSpPr>
      <xdr:spPr>
        <a:xfrm>
          <a:off x="10795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62337</xdr:rowOff>
    </xdr:from>
    <xdr:ext cx="599010" cy="259045"/>
    <xdr:sp macro="" textlink="">
      <xdr:nvSpPr>
        <xdr:cNvPr id="198" name="テキスト ボックス 197"/>
        <xdr:cNvSpPr txBox="1"/>
      </xdr:nvSpPr>
      <xdr:spPr>
        <a:xfrm>
          <a:off x="830794" y="1360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157587</xdr:rowOff>
    </xdr:from>
    <xdr:to>
      <xdr:col>6</xdr:col>
      <xdr:colOff>511175</xdr:colOff>
      <xdr:row>98</xdr:row>
      <xdr:rowOff>26772</xdr:rowOff>
    </xdr:to>
    <xdr:cxnSp macro="">
      <xdr:nvCxnSpPr>
        <xdr:cNvPr id="232" name="直線コネクタ 231"/>
        <xdr:cNvCxnSpPr/>
      </xdr:nvCxnSpPr>
      <xdr:spPr>
        <a:xfrm>
          <a:off x="3797300" y="16788237"/>
          <a:ext cx="838200" cy="4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157587</xdr:rowOff>
    </xdr:from>
    <xdr:to>
      <xdr:col>5</xdr:col>
      <xdr:colOff>358775</xdr:colOff>
      <xdr:row>98</xdr:row>
      <xdr:rowOff>16942</xdr:rowOff>
    </xdr:to>
    <xdr:cxnSp macro="">
      <xdr:nvCxnSpPr>
        <xdr:cNvPr id="235" name="直線コネクタ 234"/>
        <xdr:cNvCxnSpPr/>
      </xdr:nvCxnSpPr>
      <xdr:spPr>
        <a:xfrm flipV="1">
          <a:off x="2908300" y="16788237"/>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134928</xdr:rowOff>
    </xdr:from>
    <xdr:to>
      <xdr:col>4</xdr:col>
      <xdr:colOff>155575</xdr:colOff>
      <xdr:row>98</xdr:row>
      <xdr:rowOff>16942</xdr:rowOff>
    </xdr:to>
    <xdr:cxnSp macro="">
      <xdr:nvCxnSpPr>
        <xdr:cNvPr id="238" name="直線コネクタ 237"/>
        <xdr:cNvCxnSpPr/>
      </xdr:nvCxnSpPr>
      <xdr:spPr>
        <a:xfrm>
          <a:off x="2019300" y="16765578"/>
          <a:ext cx="889000" cy="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108810</xdr:rowOff>
    </xdr:from>
    <xdr:to>
      <xdr:col>2</xdr:col>
      <xdr:colOff>638175</xdr:colOff>
      <xdr:row>97</xdr:row>
      <xdr:rowOff>134928</xdr:rowOff>
    </xdr:to>
    <xdr:cxnSp macro="">
      <xdr:nvCxnSpPr>
        <xdr:cNvPr id="241" name="直線コネクタ 240"/>
        <xdr:cNvCxnSpPr/>
      </xdr:nvCxnSpPr>
      <xdr:spPr>
        <a:xfrm>
          <a:off x="1130300" y="16739460"/>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147422</xdr:rowOff>
    </xdr:from>
    <xdr:to>
      <xdr:col>6</xdr:col>
      <xdr:colOff>561975</xdr:colOff>
      <xdr:row>98</xdr:row>
      <xdr:rowOff>77572</xdr:rowOff>
    </xdr:to>
    <xdr:sp macro="" textlink="">
      <xdr:nvSpPr>
        <xdr:cNvPr id="251" name="円/楕円 250"/>
        <xdr:cNvSpPr/>
      </xdr:nvSpPr>
      <xdr:spPr>
        <a:xfrm>
          <a:off x="45847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62349</xdr:rowOff>
    </xdr:from>
    <xdr:ext cx="534377" cy="259045"/>
    <xdr:sp macro="" textlink="">
      <xdr:nvSpPr>
        <xdr:cNvPr id="252" name="衛生費該当値テキスト"/>
        <xdr:cNvSpPr txBox="1"/>
      </xdr:nvSpPr>
      <xdr:spPr>
        <a:xfrm>
          <a:off x="4686300" y="166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106787</xdr:rowOff>
    </xdr:from>
    <xdr:to>
      <xdr:col>5</xdr:col>
      <xdr:colOff>409575</xdr:colOff>
      <xdr:row>98</xdr:row>
      <xdr:rowOff>36937</xdr:rowOff>
    </xdr:to>
    <xdr:sp macro="" textlink="">
      <xdr:nvSpPr>
        <xdr:cNvPr id="253" name="円/楕円 252"/>
        <xdr:cNvSpPr/>
      </xdr:nvSpPr>
      <xdr:spPr>
        <a:xfrm>
          <a:off x="3746500" y="167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28064</xdr:rowOff>
    </xdr:from>
    <xdr:ext cx="534377" cy="259045"/>
    <xdr:sp macro="" textlink="">
      <xdr:nvSpPr>
        <xdr:cNvPr id="254" name="テキスト ボックス 253"/>
        <xdr:cNvSpPr txBox="1"/>
      </xdr:nvSpPr>
      <xdr:spPr>
        <a:xfrm>
          <a:off x="3530111" y="168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137592</xdr:rowOff>
    </xdr:from>
    <xdr:to>
      <xdr:col>4</xdr:col>
      <xdr:colOff>206375</xdr:colOff>
      <xdr:row>98</xdr:row>
      <xdr:rowOff>67742</xdr:rowOff>
    </xdr:to>
    <xdr:sp macro="" textlink="">
      <xdr:nvSpPr>
        <xdr:cNvPr id="255" name="円/楕円 254"/>
        <xdr:cNvSpPr/>
      </xdr:nvSpPr>
      <xdr:spPr>
        <a:xfrm>
          <a:off x="2857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58869</xdr:rowOff>
    </xdr:from>
    <xdr:ext cx="534377" cy="259045"/>
    <xdr:sp macro="" textlink="">
      <xdr:nvSpPr>
        <xdr:cNvPr id="256" name="テキスト ボックス 255"/>
        <xdr:cNvSpPr txBox="1"/>
      </xdr:nvSpPr>
      <xdr:spPr>
        <a:xfrm>
          <a:off x="2641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84128</xdr:rowOff>
    </xdr:from>
    <xdr:to>
      <xdr:col>3</xdr:col>
      <xdr:colOff>3175</xdr:colOff>
      <xdr:row>98</xdr:row>
      <xdr:rowOff>14278</xdr:rowOff>
    </xdr:to>
    <xdr:sp macro="" textlink="">
      <xdr:nvSpPr>
        <xdr:cNvPr id="257" name="円/楕円 256"/>
        <xdr:cNvSpPr/>
      </xdr:nvSpPr>
      <xdr:spPr>
        <a:xfrm>
          <a:off x="1968500" y="167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5405</xdr:rowOff>
    </xdr:from>
    <xdr:ext cx="534377" cy="259045"/>
    <xdr:sp macro="" textlink="">
      <xdr:nvSpPr>
        <xdr:cNvPr id="258" name="テキスト ボックス 257"/>
        <xdr:cNvSpPr txBox="1"/>
      </xdr:nvSpPr>
      <xdr:spPr>
        <a:xfrm>
          <a:off x="1752111" y="168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58010</xdr:rowOff>
    </xdr:from>
    <xdr:to>
      <xdr:col>1</xdr:col>
      <xdr:colOff>485775</xdr:colOff>
      <xdr:row>97</xdr:row>
      <xdr:rowOff>159610</xdr:rowOff>
    </xdr:to>
    <xdr:sp macro="" textlink="">
      <xdr:nvSpPr>
        <xdr:cNvPr id="259" name="円/楕円 258"/>
        <xdr:cNvSpPr/>
      </xdr:nvSpPr>
      <xdr:spPr>
        <a:xfrm>
          <a:off x="1079500" y="166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150737</xdr:rowOff>
    </xdr:from>
    <xdr:ext cx="534377" cy="259045"/>
    <xdr:sp macro="" textlink="">
      <xdr:nvSpPr>
        <xdr:cNvPr id="260" name="テキスト ボックス 259"/>
        <xdr:cNvSpPr txBox="1"/>
      </xdr:nvSpPr>
      <xdr:spPr>
        <a:xfrm>
          <a:off x="863111" y="167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169291</xdr:rowOff>
    </xdr:from>
    <xdr:to>
      <xdr:col>15</xdr:col>
      <xdr:colOff>180975</xdr:colOff>
      <xdr:row>39</xdr:row>
      <xdr:rowOff>17145</xdr:rowOff>
    </xdr:to>
    <xdr:cxnSp macro="">
      <xdr:nvCxnSpPr>
        <xdr:cNvPr id="289" name="直線コネクタ 288"/>
        <xdr:cNvCxnSpPr/>
      </xdr:nvCxnSpPr>
      <xdr:spPr>
        <a:xfrm flipV="1">
          <a:off x="9639300" y="668439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2667</xdr:rowOff>
    </xdr:from>
    <xdr:to>
      <xdr:col>14</xdr:col>
      <xdr:colOff>28575</xdr:colOff>
      <xdr:row>39</xdr:row>
      <xdr:rowOff>17145</xdr:rowOff>
    </xdr:to>
    <xdr:cxnSp macro="">
      <xdr:nvCxnSpPr>
        <xdr:cNvPr id="292" name="直線コネクタ 291"/>
        <xdr:cNvCxnSpPr/>
      </xdr:nvCxnSpPr>
      <xdr:spPr>
        <a:xfrm>
          <a:off x="8750300" y="66892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2667</xdr:rowOff>
    </xdr:from>
    <xdr:to>
      <xdr:col>12</xdr:col>
      <xdr:colOff>511175</xdr:colOff>
      <xdr:row>39</xdr:row>
      <xdr:rowOff>5080</xdr:rowOff>
    </xdr:to>
    <xdr:cxnSp macro="">
      <xdr:nvCxnSpPr>
        <xdr:cNvPr id="295" name="直線コネクタ 294"/>
        <xdr:cNvCxnSpPr/>
      </xdr:nvCxnSpPr>
      <xdr:spPr>
        <a:xfrm flipV="1">
          <a:off x="7861300" y="66892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140081</xdr:rowOff>
    </xdr:from>
    <xdr:to>
      <xdr:col>11</xdr:col>
      <xdr:colOff>307975</xdr:colOff>
      <xdr:row>39</xdr:row>
      <xdr:rowOff>5080</xdr:rowOff>
    </xdr:to>
    <xdr:cxnSp macro="">
      <xdr:nvCxnSpPr>
        <xdr:cNvPr id="298" name="直線コネクタ 297"/>
        <xdr:cNvCxnSpPr/>
      </xdr:nvCxnSpPr>
      <xdr:spPr>
        <a:xfrm>
          <a:off x="6972300" y="6655181"/>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118491</xdr:rowOff>
    </xdr:from>
    <xdr:to>
      <xdr:col>15</xdr:col>
      <xdr:colOff>231775</xdr:colOff>
      <xdr:row>39</xdr:row>
      <xdr:rowOff>48641</xdr:rowOff>
    </xdr:to>
    <xdr:sp macro="" textlink="">
      <xdr:nvSpPr>
        <xdr:cNvPr id="308" name="円/楕円 307"/>
        <xdr:cNvSpPr/>
      </xdr:nvSpPr>
      <xdr:spPr>
        <a:xfrm>
          <a:off x="104267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33418</xdr:rowOff>
    </xdr:from>
    <xdr:ext cx="378565" cy="259045"/>
    <xdr:sp macro="" textlink="">
      <xdr:nvSpPr>
        <xdr:cNvPr id="309" name="労働費該当値テキスト"/>
        <xdr:cNvSpPr txBox="1"/>
      </xdr:nvSpPr>
      <xdr:spPr>
        <a:xfrm>
          <a:off x="10528300"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137795</xdr:rowOff>
    </xdr:from>
    <xdr:to>
      <xdr:col>14</xdr:col>
      <xdr:colOff>79375</xdr:colOff>
      <xdr:row>39</xdr:row>
      <xdr:rowOff>67945</xdr:rowOff>
    </xdr:to>
    <xdr:sp macro="" textlink="">
      <xdr:nvSpPr>
        <xdr:cNvPr id="310" name="円/楕円 309"/>
        <xdr:cNvSpPr/>
      </xdr:nvSpPr>
      <xdr:spPr>
        <a:xfrm>
          <a:off x="958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59072</xdr:rowOff>
    </xdr:from>
    <xdr:ext cx="378565" cy="259045"/>
    <xdr:sp macro="" textlink="">
      <xdr:nvSpPr>
        <xdr:cNvPr id="311" name="テキスト ボックス 310"/>
        <xdr:cNvSpPr txBox="1"/>
      </xdr:nvSpPr>
      <xdr:spPr>
        <a:xfrm>
          <a:off x="9450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123317</xdr:rowOff>
    </xdr:from>
    <xdr:to>
      <xdr:col>12</xdr:col>
      <xdr:colOff>561975</xdr:colOff>
      <xdr:row>39</xdr:row>
      <xdr:rowOff>53467</xdr:rowOff>
    </xdr:to>
    <xdr:sp macro="" textlink="">
      <xdr:nvSpPr>
        <xdr:cNvPr id="312" name="円/楕円 311"/>
        <xdr:cNvSpPr/>
      </xdr:nvSpPr>
      <xdr:spPr>
        <a:xfrm>
          <a:off x="8699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44594</xdr:rowOff>
    </xdr:from>
    <xdr:ext cx="378565" cy="259045"/>
    <xdr:sp macro="" textlink="">
      <xdr:nvSpPr>
        <xdr:cNvPr id="313" name="テキスト ボックス 312"/>
        <xdr:cNvSpPr txBox="1"/>
      </xdr:nvSpPr>
      <xdr:spPr>
        <a:xfrm>
          <a:off x="8561017" y="67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125730</xdr:rowOff>
    </xdr:from>
    <xdr:to>
      <xdr:col>11</xdr:col>
      <xdr:colOff>358775</xdr:colOff>
      <xdr:row>39</xdr:row>
      <xdr:rowOff>55880</xdr:rowOff>
    </xdr:to>
    <xdr:sp macro="" textlink="">
      <xdr:nvSpPr>
        <xdr:cNvPr id="314" name="円/楕円 313"/>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47007</xdr:rowOff>
    </xdr:from>
    <xdr:ext cx="378565" cy="259045"/>
    <xdr:sp macro="" textlink="">
      <xdr:nvSpPr>
        <xdr:cNvPr id="315" name="テキスト ボックス 314"/>
        <xdr:cNvSpPr txBox="1"/>
      </xdr:nvSpPr>
      <xdr:spPr>
        <a:xfrm>
          <a:off x="7672017" y="673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89281</xdr:rowOff>
    </xdr:from>
    <xdr:to>
      <xdr:col>10</xdr:col>
      <xdr:colOff>155575</xdr:colOff>
      <xdr:row>39</xdr:row>
      <xdr:rowOff>19431</xdr:rowOff>
    </xdr:to>
    <xdr:sp macro="" textlink="">
      <xdr:nvSpPr>
        <xdr:cNvPr id="316" name="円/楕円 315"/>
        <xdr:cNvSpPr/>
      </xdr:nvSpPr>
      <xdr:spPr>
        <a:xfrm>
          <a:off x="692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10558</xdr:rowOff>
    </xdr:from>
    <xdr:ext cx="378565" cy="259045"/>
    <xdr:sp macro="" textlink="">
      <xdr:nvSpPr>
        <xdr:cNvPr id="317" name="テキスト ボックス 316"/>
        <xdr:cNvSpPr txBox="1"/>
      </xdr:nvSpPr>
      <xdr:spPr>
        <a:xfrm>
          <a:off x="6783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90077</xdr:rowOff>
    </xdr:from>
    <xdr:to>
      <xdr:col>15</xdr:col>
      <xdr:colOff>180975</xdr:colOff>
      <xdr:row>59</xdr:row>
      <xdr:rowOff>90420</xdr:rowOff>
    </xdr:to>
    <xdr:cxnSp macro="">
      <xdr:nvCxnSpPr>
        <xdr:cNvPr id="348" name="直線コネクタ 347"/>
        <xdr:cNvCxnSpPr/>
      </xdr:nvCxnSpPr>
      <xdr:spPr>
        <a:xfrm>
          <a:off x="9639300" y="1020562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89669</xdr:rowOff>
    </xdr:from>
    <xdr:to>
      <xdr:col>14</xdr:col>
      <xdr:colOff>28575</xdr:colOff>
      <xdr:row>59</xdr:row>
      <xdr:rowOff>90077</xdr:rowOff>
    </xdr:to>
    <xdr:cxnSp macro="">
      <xdr:nvCxnSpPr>
        <xdr:cNvPr id="351" name="直線コネクタ 350"/>
        <xdr:cNvCxnSpPr/>
      </xdr:nvCxnSpPr>
      <xdr:spPr>
        <a:xfrm>
          <a:off x="8750300" y="1020521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89669</xdr:rowOff>
    </xdr:from>
    <xdr:to>
      <xdr:col>12</xdr:col>
      <xdr:colOff>511175</xdr:colOff>
      <xdr:row>59</xdr:row>
      <xdr:rowOff>89767</xdr:rowOff>
    </xdr:to>
    <xdr:cxnSp macro="">
      <xdr:nvCxnSpPr>
        <xdr:cNvPr id="354" name="直線コネクタ 353"/>
        <xdr:cNvCxnSpPr/>
      </xdr:nvCxnSpPr>
      <xdr:spPr>
        <a:xfrm flipV="1">
          <a:off x="7861300" y="1020521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89767</xdr:rowOff>
    </xdr:from>
    <xdr:to>
      <xdr:col>11</xdr:col>
      <xdr:colOff>307975</xdr:colOff>
      <xdr:row>59</xdr:row>
      <xdr:rowOff>90208</xdr:rowOff>
    </xdr:to>
    <xdr:cxnSp macro="">
      <xdr:nvCxnSpPr>
        <xdr:cNvPr id="357" name="直線コネクタ 356"/>
        <xdr:cNvCxnSpPr/>
      </xdr:nvCxnSpPr>
      <xdr:spPr>
        <a:xfrm flipV="1">
          <a:off x="6972300" y="10205317"/>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39620</xdr:rowOff>
    </xdr:from>
    <xdr:to>
      <xdr:col>15</xdr:col>
      <xdr:colOff>231775</xdr:colOff>
      <xdr:row>59</xdr:row>
      <xdr:rowOff>141220</xdr:rowOff>
    </xdr:to>
    <xdr:sp macro="" textlink="">
      <xdr:nvSpPr>
        <xdr:cNvPr id="367" name="円/楕円 366"/>
        <xdr:cNvSpPr/>
      </xdr:nvSpPr>
      <xdr:spPr>
        <a:xfrm>
          <a:off x="104267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125997</xdr:rowOff>
    </xdr:from>
    <xdr:ext cx="378565" cy="259045"/>
    <xdr:sp macro="" textlink="">
      <xdr:nvSpPr>
        <xdr:cNvPr id="368" name="農林水産業費該当値テキスト"/>
        <xdr:cNvSpPr txBox="1"/>
      </xdr:nvSpPr>
      <xdr:spPr>
        <a:xfrm>
          <a:off x="10528300" y="1007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39277</xdr:rowOff>
    </xdr:from>
    <xdr:to>
      <xdr:col>14</xdr:col>
      <xdr:colOff>79375</xdr:colOff>
      <xdr:row>59</xdr:row>
      <xdr:rowOff>140877</xdr:rowOff>
    </xdr:to>
    <xdr:sp macro="" textlink="">
      <xdr:nvSpPr>
        <xdr:cNvPr id="369" name="円/楕円 368"/>
        <xdr:cNvSpPr/>
      </xdr:nvSpPr>
      <xdr:spPr>
        <a:xfrm>
          <a:off x="9588500" y="101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132004</xdr:rowOff>
    </xdr:from>
    <xdr:ext cx="378565" cy="259045"/>
    <xdr:sp macro="" textlink="">
      <xdr:nvSpPr>
        <xdr:cNvPr id="370" name="テキスト ボックス 369"/>
        <xdr:cNvSpPr txBox="1"/>
      </xdr:nvSpPr>
      <xdr:spPr>
        <a:xfrm>
          <a:off x="9450017" y="10247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38869</xdr:rowOff>
    </xdr:from>
    <xdr:to>
      <xdr:col>12</xdr:col>
      <xdr:colOff>561975</xdr:colOff>
      <xdr:row>59</xdr:row>
      <xdr:rowOff>140469</xdr:rowOff>
    </xdr:to>
    <xdr:sp macro="" textlink="">
      <xdr:nvSpPr>
        <xdr:cNvPr id="371" name="円/楕円 370"/>
        <xdr:cNvSpPr/>
      </xdr:nvSpPr>
      <xdr:spPr>
        <a:xfrm>
          <a:off x="8699500" y="10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131596</xdr:rowOff>
    </xdr:from>
    <xdr:ext cx="378565" cy="259045"/>
    <xdr:sp macro="" textlink="">
      <xdr:nvSpPr>
        <xdr:cNvPr id="372" name="テキスト ボックス 371"/>
        <xdr:cNvSpPr txBox="1"/>
      </xdr:nvSpPr>
      <xdr:spPr>
        <a:xfrm>
          <a:off x="8561017" y="102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38967</xdr:rowOff>
    </xdr:from>
    <xdr:to>
      <xdr:col>11</xdr:col>
      <xdr:colOff>358775</xdr:colOff>
      <xdr:row>59</xdr:row>
      <xdr:rowOff>140567</xdr:rowOff>
    </xdr:to>
    <xdr:sp macro="" textlink="">
      <xdr:nvSpPr>
        <xdr:cNvPr id="373" name="円/楕円 372"/>
        <xdr:cNvSpPr/>
      </xdr:nvSpPr>
      <xdr:spPr>
        <a:xfrm>
          <a:off x="7810500" y="101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131694</xdr:rowOff>
    </xdr:from>
    <xdr:ext cx="378565" cy="259045"/>
    <xdr:sp macro="" textlink="">
      <xdr:nvSpPr>
        <xdr:cNvPr id="374" name="テキスト ボックス 373"/>
        <xdr:cNvSpPr txBox="1"/>
      </xdr:nvSpPr>
      <xdr:spPr>
        <a:xfrm>
          <a:off x="7672017" y="1024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39408</xdr:rowOff>
    </xdr:from>
    <xdr:to>
      <xdr:col>10</xdr:col>
      <xdr:colOff>155575</xdr:colOff>
      <xdr:row>59</xdr:row>
      <xdr:rowOff>141008</xdr:rowOff>
    </xdr:to>
    <xdr:sp macro="" textlink="">
      <xdr:nvSpPr>
        <xdr:cNvPr id="375" name="円/楕円 374"/>
        <xdr:cNvSpPr/>
      </xdr:nvSpPr>
      <xdr:spPr>
        <a:xfrm>
          <a:off x="6921500" y="101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132135</xdr:rowOff>
    </xdr:from>
    <xdr:ext cx="378565" cy="259045"/>
    <xdr:sp macro="" textlink="">
      <xdr:nvSpPr>
        <xdr:cNvPr id="376" name="テキスト ボックス 375"/>
        <xdr:cNvSpPr txBox="1"/>
      </xdr:nvSpPr>
      <xdr:spPr>
        <a:xfrm>
          <a:off x="6783017" y="1024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5251</xdr:rowOff>
    </xdr:from>
    <xdr:to>
      <xdr:col>15</xdr:col>
      <xdr:colOff>180975</xdr:colOff>
      <xdr:row>79</xdr:row>
      <xdr:rowOff>34119</xdr:rowOff>
    </xdr:to>
    <xdr:cxnSp macro="">
      <xdr:nvCxnSpPr>
        <xdr:cNvPr id="407" name="直線コネクタ 406"/>
        <xdr:cNvCxnSpPr/>
      </xdr:nvCxnSpPr>
      <xdr:spPr>
        <a:xfrm flipV="1">
          <a:off x="9639300" y="13549801"/>
          <a:ext cx="8382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32879</xdr:rowOff>
    </xdr:from>
    <xdr:to>
      <xdr:col>14</xdr:col>
      <xdr:colOff>28575</xdr:colOff>
      <xdr:row>79</xdr:row>
      <xdr:rowOff>34119</xdr:rowOff>
    </xdr:to>
    <xdr:cxnSp macro="">
      <xdr:nvCxnSpPr>
        <xdr:cNvPr id="410" name="直線コネクタ 409"/>
        <xdr:cNvCxnSpPr/>
      </xdr:nvCxnSpPr>
      <xdr:spPr>
        <a:xfrm>
          <a:off x="8750300" y="13577429"/>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32879</xdr:rowOff>
    </xdr:from>
    <xdr:to>
      <xdr:col>12</xdr:col>
      <xdr:colOff>511175</xdr:colOff>
      <xdr:row>79</xdr:row>
      <xdr:rowOff>35328</xdr:rowOff>
    </xdr:to>
    <xdr:cxnSp macro="">
      <xdr:nvCxnSpPr>
        <xdr:cNvPr id="413" name="直線コネクタ 412"/>
        <xdr:cNvCxnSpPr/>
      </xdr:nvCxnSpPr>
      <xdr:spPr>
        <a:xfrm flipV="1">
          <a:off x="7861300" y="13577429"/>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35328</xdr:rowOff>
    </xdr:from>
    <xdr:to>
      <xdr:col>11</xdr:col>
      <xdr:colOff>307975</xdr:colOff>
      <xdr:row>79</xdr:row>
      <xdr:rowOff>37190</xdr:rowOff>
    </xdr:to>
    <xdr:cxnSp macro="">
      <xdr:nvCxnSpPr>
        <xdr:cNvPr id="416" name="直線コネクタ 415"/>
        <xdr:cNvCxnSpPr/>
      </xdr:nvCxnSpPr>
      <xdr:spPr>
        <a:xfrm flipV="1">
          <a:off x="6972300" y="1357987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125901</xdr:rowOff>
    </xdr:from>
    <xdr:to>
      <xdr:col>15</xdr:col>
      <xdr:colOff>231775</xdr:colOff>
      <xdr:row>79</xdr:row>
      <xdr:rowOff>56051</xdr:rowOff>
    </xdr:to>
    <xdr:sp macro="" textlink="">
      <xdr:nvSpPr>
        <xdr:cNvPr id="426" name="円/楕円 425"/>
        <xdr:cNvSpPr/>
      </xdr:nvSpPr>
      <xdr:spPr>
        <a:xfrm>
          <a:off x="10426700" y="134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40828</xdr:rowOff>
    </xdr:from>
    <xdr:ext cx="469744" cy="259045"/>
    <xdr:sp macro="" textlink="">
      <xdr:nvSpPr>
        <xdr:cNvPr id="427" name="商工費該当値テキスト"/>
        <xdr:cNvSpPr txBox="1"/>
      </xdr:nvSpPr>
      <xdr:spPr>
        <a:xfrm>
          <a:off x="10528300" y="1341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154769</xdr:rowOff>
    </xdr:from>
    <xdr:to>
      <xdr:col>14</xdr:col>
      <xdr:colOff>79375</xdr:colOff>
      <xdr:row>79</xdr:row>
      <xdr:rowOff>84919</xdr:rowOff>
    </xdr:to>
    <xdr:sp macro="" textlink="">
      <xdr:nvSpPr>
        <xdr:cNvPr id="428" name="円/楕円 427"/>
        <xdr:cNvSpPr/>
      </xdr:nvSpPr>
      <xdr:spPr>
        <a:xfrm>
          <a:off x="9588500" y="13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76046</xdr:rowOff>
    </xdr:from>
    <xdr:ext cx="469744" cy="259045"/>
    <xdr:sp macro="" textlink="">
      <xdr:nvSpPr>
        <xdr:cNvPr id="429" name="テキスト ボックス 428"/>
        <xdr:cNvSpPr txBox="1"/>
      </xdr:nvSpPr>
      <xdr:spPr>
        <a:xfrm>
          <a:off x="9404427" y="136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153529</xdr:rowOff>
    </xdr:from>
    <xdr:to>
      <xdr:col>12</xdr:col>
      <xdr:colOff>561975</xdr:colOff>
      <xdr:row>79</xdr:row>
      <xdr:rowOff>83679</xdr:rowOff>
    </xdr:to>
    <xdr:sp macro="" textlink="">
      <xdr:nvSpPr>
        <xdr:cNvPr id="430" name="円/楕円 429"/>
        <xdr:cNvSpPr/>
      </xdr:nvSpPr>
      <xdr:spPr>
        <a:xfrm>
          <a:off x="8699500" y="135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74806</xdr:rowOff>
    </xdr:from>
    <xdr:ext cx="469744" cy="259045"/>
    <xdr:sp macro="" textlink="">
      <xdr:nvSpPr>
        <xdr:cNvPr id="431" name="テキスト ボックス 430"/>
        <xdr:cNvSpPr txBox="1"/>
      </xdr:nvSpPr>
      <xdr:spPr>
        <a:xfrm>
          <a:off x="8515427" y="1361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155978</xdr:rowOff>
    </xdr:from>
    <xdr:to>
      <xdr:col>11</xdr:col>
      <xdr:colOff>358775</xdr:colOff>
      <xdr:row>79</xdr:row>
      <xdr:rowOff>86128</xdr:rowOff>
    </xdr:to>
    <xdr:sp macro="" textlink="">
      <xdr:nvSpPr>
        <xdr:cNvPr id="432" name="円/楕円 431"/>
        <xdr:cNvSpPr/>
      </xdr:nvSpPr>
      <xdr:spPr>
        <a:xfrm>
          <a:off x="7810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77255</xdr:rowOff>
    </xdr:from>
    <xdr:ext cx="469744" cy="259045"/>
    <xdr:sp macro="" textlink="">
      <xdr:nvSpPr>
        <xdr:cNvPr id="433" name="テキスト ボックス 432"/>
        <xdr:cNvSpPr txBox="1"/>
      </xdr:nvSpPr>
      <xdr:spPr>
        <a:xfrm>
          <a:off x="7626427" y="1362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157840</xdr:rowOff>
    </xdr:from>
    <xdr:to>
      <xdr:col>10</xdr:col>
      <xdr:colOff>155575</xdr:colOff>
      <xdr:row>79</xdr:row>
      <xdr:rowOff>87990</xdr:rowOff>
    </xdr:to>
    <xdr:sp macro="" textlink="">
      <xdr:nvSpPr>
        <xdr:cNvPr id="434" name="円/楕円 433"/>
        <xdr:cNvSpPr/>
      </xdr:nvSpPr>
      <xdr:spPr>
        <a:xfrm>
          <a:off x="6921500" y="135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79117</xdr:rowOff>
    </xdr:from>
    <xdr:ext cx="469744" cy="259045"/>
    <xdr:sp macro="" textlink="">
      <xdr:nvSpPr>
        <xdr:cNvPr id="435" name="テキスト ボックス 434"/>
        <xdr:cNvSpPr txBox="1"/>
      </xdr:nvSpPr>
      <xdr:spPr>
        <a:xfrm>
          <a:off x="6737427" y="1362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17135</xdr:rowOff>
    </xdr:from>
    <xdr:to>
      <xdr:col>15</xdr:col>
      <xdr:colOff>180975</xdr:colOff>
      <xdr:row>99</xdr:row>
      <xdr:rowOff>20464</xdr:rowOff>
    </xdr:to>
    <xdr:cxnSp macro="">
      <xdr:nvCxnSpPr>
        <xdr:cNvPr id="464" name="直線コネクタ 463"/>
        <xdr:cNvCxnSpPr/>
      </xdr:nvCxnSpPr>
      <xdr:spPr>
        <a:xfrm flipV="1">
          <a:off x="9639300" y="16990685"/>
          <a:ext cx="8382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16597</xdr:rowOff>
    </xdr:from>
    <xdr:to>
      <xdr:col>14</xdr:col>
      <xdr:colOff>28575</xdr:colOff>
      <xdr:row>99</xdr:row>
      <xdr:rowOff>20464</xdr:rowOff>
    </xdr:to>
    <xdr:cxnSp macro="">
      <xdr:nvCxnSpPr>
        <xdr:cNvPr id="467" name="直線コネクタ 466"/>
        <xdr:cNvCxnSpPr/>
      </xdr:nvCxnSpPr>
      <xdr:spPr>
        <a:xfrm>
          <a:off x="8750300" y="16990147"/>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6440</xdr:rowOff>
    </xdr:from>
    <xdr:to>
      <xdr:col>12</xdr:col>
      <xdr:colOff>511175</xdr:colOff>
      <xdr:row>99</xdr:row>
      <xdr:rowOff>16597</xdr:rowOff>
    </xdr:to>
    <xdr:cxnSp macro="">
      <xdr:nvCxnSpPr>
        <xdr:cNvPr id="470" name="直線コネクタ 469"/>
        <xdr:cNvCxnSpPr/>
      </xdr:nvCxnSpPr>
      <xdr:spPr>
        <a:xfrm>
          <a:off x="7861300" y="16979990"/>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6440</xdr:rowOff>
    </xdr:from>
    <xdr:to>
      <xdr:col>11</xdr:col>
      <xdr:colOff>307975</xdr:colOff>
      <xdr:row>99</xdr:row>
      <xdr:rowOff>9675</xdr:rowOff>
    </xdr:to>
    <xdr:cxnSp macro="">
      <xdr:nvCxnSpPr>
        <xdr:cNvPr id="473" name="直線コネクタ 472"/>
        <xdr:cNvCxnSpPr/>
      </xdr:nvCxnSpPr>
      <xdr:spPr>
        <a:xfrm flipV="1">
          <a:off x="6972300" y="16979990"/>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137785</xdr:rowOff>
    </xdr:from>
    <xdr:to>
      <xdr:col>15</xdr:col>
      <xdr:colOff>231775</xdr:colOff>
      <xdr:row>99</xdr:row>
      <xdr:rowOff>67935</xdr:rowOff>
    </xdr:to>
    <xdr:sp macro="" textlink="">
      <xdr:nvSpPr>
        <xdr:cNvPr id="483" name="円/楕円 482"/>
        <xdr:cNvSpPr/>
      </xdr:nvSpPr>
      <xdr:spPr>
        <a:xfrm>
          <a:off x="10426700" y="169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64272</xdr:rowOff>
    </xdr:from>
    <xdr:ext cx="534377" cy="259045"/>
    <xdr:sp macro="" textlink="">
      <xdr:nvSpPr>
        <xdr:cNvPr id="484" name="土木費該当値テキスト"/>
        <xdr:cNvSpPr txBox="1"/>
      </xdr:nvSpPr>
      <xdr:spPr>
        <a:xfrm>
          <a:off x="10528300" y="168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141114</xdr:rowOff>
    </xdr:from>
    <xdr:to>
      <xdr:col>14</xdr:col>
      <xdr:colOff>79375</xdr:colOff>
      <xdr:row>99</xdr:row>
      <xdr:rowOff>71264</xdr:rowOff>
    </xdr:to>
    <xdr:sp macro="" textlink="">
      <xdr:nvSpPr>
        <xdr:cNvPr id="485" name="円/楕円 484"/>
        <xdr:cNvSpPr/>
      </xdr:nvSpPr>
      <xdr:spPr>
        <a:xfrm>
          <a:off x="9588500" y="169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62391</xdr:rowOff>
    </xdr:from>
    <xdr:ext cx="534377" cy="259045"/>
    <xdr:sp macro="" textlink="">
      <xdr:nvSpPr>
        <xdr:cNvPr id="486" name="テキスト ボックス 485"/>
        <xdr:cNvSpPr txBox="1"/>
      </xdr:nvSpPr>
      <xdr:spPr>
        <a:xfrm>
          <a:off x="9372111" y="170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137247</xdr:rowOff>
    </xdr:from>
    <xdr:to>
      <xdr:col>12</xdr:col>
      <xdr:colOff>561975</xdr:colOff>
      <xdr:row>99</xdr:row>
      <xdr:rowOff>67397</xdr:rowOff>
    </xdr:to>
    <xdr:sp macro="" textlink="">
      <xdr:nvSpPr>
        <xdr:cNvPr id="487" name="円/楕円 486"/>
        <xdr:cNvSpPr/>
      </xdr:nvSpPr>
      <xdr:spPr>
        <a:xfrm>
          <a:off x="8699500" y="169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58524</xdr:rowOff>
    </xdr:from>
    <xdr:ext cx="534377" cy="259045"/>
    <xdr:sp macro="" textlink="">
      <xdr:nvSpPr>
        <xdr:cNvPr id="488" name="テキスト ボックス 487"/>
        <xdr:cNvSpPr txBox="1"/>
      </xdr:nvSpPr>
      <xdr:spPr>
        <a:xfrm>
          <a:off x="8483111" y="170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127090</xdr:rowOff>
    </xdr:from>
    <xdr:to>
      <xdr:col>11</xdr:col>
      <xdr:colOff>358775</xdr:colOff>
      <xdr:row>99</xdr:row>
      <xdr:rowOff>57240</xdr:rowOff>
    </xdr:to>
    <xdr:sp macro="" textlink="">
      <xdr:nvSpPr>
        <xdr:cNvPr id="489" name="円/楕円 488"/>
        <xdr:cNvSpPr/>
      </xdr:nvSpPr>
      <xdr:spPr>
        <a:xfrm>
          <a:off x="7810500" y="169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48367</xdr:rowOff>
    </xdr:from>
    <xdr:ext cx="534377" cy="259045"/>
    <xdr:sp macro="" textlink="">
      <xdr:nvSpPr>
        <xdr:cNvPr id="490" name="テキスト ボックス 489"/>
        <xdr:cNvSpPr txBox="1"/>
      </xdr:nvSpPr>
      <xdr:spPr>
        <a:xfrm>
          <a:off x="7594111" y="170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130325</xdr:rowOff>
    </xdr:from>
    <xdr:to>
      <xdr:col>10</xdr:col>
      <xdr:colOff>155575</xdr:colOff>
      <xdr:row>99</xdr:row>
      <xdr:rowOff>60475</xdr:rowOff>
    </xdr:to>
    <xdr:sp macro="" textlink="">
      <xdr:nvSpPr>
        <xdr:cNvPr id="491" name="円/楕円 490"/>
        <xdr:cNvSpPr/>
      </xdr:nvSpPr>
      <xdr:spPr>
        <a:xfrm>
          <a:off x="6921500" y="169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51602</xdr:rowOff>
    </xdr:from>
    <xdr:ext cx="534377" cy="259045"/>
    <xdr:sp macro="" textlink="">
      <xdr:nvSpPr>
        <xdr:cNvPr id="492" name="テキスト ボックス 491"/>
        <xdr:cNvSpPr txBox="1"/>
      </xdr:nvSpPr>
      <xdr:spPr>
        <a:xfrm>
          <a:off x="6705111" y="170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46317</xdr:rowOff>
    </xdr:from>
    <xdr:to>
      <xdr:col>23</xdr:col>
      <xdr:colOff>517525</xdr:colOff>
      <xdr:row>38</xdr:row>
      <xdr:rowOff>57690</xdr:rowOff>
    </xdr:to>
    <xdr:cxnSp macro="">
      <xdr:nvCxnSpPr>
        <xdr:cNvPr id="518" name="直線コネクタ 517"/>
        <xdr:cNvCxnSpPr/>
      </xdr:nvCxnSpPr>
      <xdr:spPr>
        <a:xfrm flipV="1">
          <a:off x="15481300" y="6561417"/>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166698</xdr:rowOff>
    </xdr:from>
    <xdr:ext cx="534377" cy="259045"/>
    <xdr:sp macro="" textlink="">
      <xdr:nvSpPr>
        <xdr:cNvPr id="519" name="消防費平均値テキスト"/>
        <xdr:cNvSpPr txBox="1"/>
      </xdr:nvSpPr>
      <xdr:spPr>
        <a:xfrm>
          <a:off x="16370300" y="599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50317</xdr:rowOff>
    </xdr:from>
    <xdr:to>
      <xdr:col>22</xdr:col>
      <xdr:colOff>365125</xdr:colOff>
      <xdr:row>38</xdr:row>
      <xdr:rowOff>57690</xdr:rowOff>
    </xdr:to>
    <xdr:cxnSp macro="">
      <xdr:nvCxnSpPr>
        <xdr:cNvPr id="521" name="直線コネクタ 520"/>
        <xdr:cNvCxnSpPr/>
      </xdr:nvCxnSpPr>
      <xdr:spPr>
        <a:xfrm>
          <a:off x="14592300" y="656541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166622</xdr:rowOff>
    </xdr:from>
    <xdr:ext cx="534377" cy="259045"/>
    <xdr:sp macro="" textlink="">
      <xdr:nvSpPr>
        <xdr:cNvPr id="523" name="テキスト ボックス 522"/>
        <xdr:cNvSpPr txBox="1"/>
      </xdr:nvSpPr>
      <xdr:spPr>
        <a:xfrm>
          <a:off x="15214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50317</xdr:rowOff>
    </xdr:from>
    <xdr:to>
      <xdr:col>21</xdr:col>
      <xdr:colOff>161925</xdr:colOff>
      <xdr:row>38</xdr:row>
      <xdr:rowOff>52946</xdr:rowOff>
    </xdr:to>
    <xdr:cxnSp macro="">
      <xdr:nvCxnSpPr>
        <xdr:cNvPr id="524" name="直線コネクタ 523"/>
        <xdr:cNvCxnSpPr/>
      </xdr:nvCxnSpPr>
      <xdr:spPr>
        <a:xfrm flipV="1">
          <a:off x="13703300" y="656541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28776</xdr:rowOff>
    </xdr:from>
    <xdr:ext cx="534377" cy="259045"/>
    <xdr:sp macro="" textlink="">
      <xdr:nvSpPr>
        <xdr:cNvPr id="526" name="テキスト ボックス 525"/>
        <xdr:cNvSpPr txBox="1"/>
      </xdr:nvSpPr>
      <xdr:spPr>
        <a:xfrm>
          <a:off x="14325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39288</xdr:rowOff>
    </xdr:from>
    <xdr:to>
      <xdr:col>19</xdr:col>
      <xdr:colOff>644525</xdr:colOff>
      <xdr:row>38</xdr:row>
      <xdr:rowOff>52946</xdr:rowOff>
    </xdr:to>
    <xdr:cxnSp macro="">
      <xdr:nvCxnSpPr>
        <xdr:cNvPr id="527" name="直線コネクタ 526"/>
        <xdr:cNvCxnSpPr/>
      </xdr:nvCxnSpPr>
      <xdr:spPr>
        <a:xfrm>
          <a:off x="12814300" y="6554388"/>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166967</xdr:rowOff>
    </xdr:from>
    <xdr:to>
      <xdr:col>23</xdr:col>
      <xdr:colOff>568325</xdr:colOff>
      <xdr:row>38</xdr:row>
      <xdr:rowOff>97117</xdr:rowOff>
    </xdr:to>
    <xdr:sp macro="" textlink="">
      <xdr:nvSpPr>
        <xdr:cNvPr id="537" name="円/楕円 536"/>
        <xdr:cNvSpPr/>
      </xdr:nvSpPr>
      <xdr:spPr>
        <a:xfrm>
          <a:off x="16268700" y="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81894</xdr:rowOff>
    </xdr:from>
    <xdr:ext cx="469744" cy="259045"/>
    <xdr:sp macro="" textlink="">
      <xdr:nvSpPr>
        <xdr:cNvPr id="538" name="消防費該当値テキスト"/>
        <xdr:cNvSpPr txBox="1"/>
      </xdr:nvSpPr>
      <xdr:spPr>
        <a:xfrm>
          <a:off x="16370300" y="642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6890</xdr:rowOff>
    </xdr:from>
    <xdr:to>
      <xdr:col>22</xdr:col>
      <xdr:colOff>415925</xdr:colOff>
      <xdr:row>38</xdr:row>
      <xdr:rowOff>108490</xdr:rowOff>
    </xdr:to>
    <xdr:sp macro="" textlink="">
      <xdr:nvSpPr>
        <xdr:cNvPr id="539" name="円/楕円 538"/>
        <xdr:cNvSpPr/>
      </xdr:nvSpPr>
      <xdr:spPr>
        <a:xfrm>
          <a:off x="15430500" y="65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99617</xdr:rowOff>
    </xdr:from>
    <xdr:ext cx="469744" cy="259045"/>
    <xdr:sp macro="" textlink="">
      <xdr:nvSpPr>
        <xdr:cNvPr id="540" name="テキスト ボックス 539"/>
        <xdr:cNvSpPr txBox="1"/>
      </xdr:nvSpPr>
      <xdr:spPr>
        <a:xfrm>
          <a:off x="15246427" y="661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170967</xdr:rowOff>
    </xdr:from>
    <xdr:to>
      <xdr:col>21</xdr:col>
      <xdr:colOff>212725</xdr:colOff>
      <xdr:row>38</xdr:row>
      <xdr:rowOff>101117</xdr:rowOff>
    </xdr:to>
    <xdr:sp macro="" textlink="">
      <xdr:nvSpPr>
        <xdr:cNvPr id="541" name="円/楕円 540"/>
        <xdr:cNvSpPr/>
      </xdr:nvSpPr>
      <xdr:spPr>
        <a:xfrm>
          <a:off x="14541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92244</xdr:rowOff>
    </xdr:from>
    <xdr:ext cx="469744" cy="259045"/>
    <xdr:sp macro="" textlink="">
      <xdr:nvSpPr>
        <xdr:cNvPr id="542" name="テキスト ボックス 541"/>
        <xdr:cNvSpPr txBox="1"/>
      </xdr:nvSpPr>
      <xdr:spPr>
        <a:xfrm>
          <a:off x="14357427" y="66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2146</xdr:rowOff>
    </xdr:from>
    <xdr:to>
      <xdr:col>20</xdr:col>
      <xdr:colOff>9525</xdr:colOff>
      <xdr:row>38</xdr:row>
      <xdr:rowOff>103746</xdr:rowOff>
    </xdr:to>
    <xdr:sp macro="" textlink="">
      <xdr:nvSpPr>
        <xdr:cNvPr id="543" name="円/楕円 542"/>
        <xdr:cNvSpPr/>
      </xdr:nvSpPr>
      <xdr:spPr>
        <a:xfrm>
          <a:off x="136525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94873</xdr:rowOff>
    </xdr:from>
    <xdr:ext cx="469744" cy="259045"/>
    <xdr:sp macro="" textlink="">
      <xdr:nvSpPr>
        <xdr:cNvPr id="544" name="テキスト ボックス 543"/>
        <xdr:cNvSpPr txBox="1"/>
      </xdr:nvSpPr>
      <xdr:spPr>
        <a:xfrm>
          <a:off x="13468427" y="66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159938</xdr:rowOff>
    </xdr:from>
    <xdr:to>
      <xdr:col>18</xdr:col>
      <xdr:colOff>492125</xdr:colOff>
      <xdr:row>38</xdr:row>
      <xdr:rowOff>90088</xdr:rowOff>
    </xdr:to>
    <xdr:sp macro="" textlink="">
      <xdr:nvSpPr>
        <xdr:cNvPr id="545" name="円/楕円 544"/>
        <xdr:cNvSpPr/>
      </xdr:nvSpPr>
      <xdr:spPr>
        <a:xfrm>
          <a:off x="12763500" y="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81215</xdr:rowOff>
    </xdr:from>
    <xdr:ext cx="469744" cy="259045"/>
    <xdr:sp macro="" textlink="">
      <xdr:nvSpPr>
        <xdr:cNvPr id="546" name="テキスト ボックス 545"/>
        <xdr:cNvSpPr txBox="1"/>
      </xdr:nvSpPr>
      <xdr:spPr>
        <a:xfrm>
          <a:off x="12579427" y="65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141510</xdr:rowOff>
    </xdr:from>
    <xdr:to>
      <xdr:col>23</xdr:col>
      <xdr:colOff>517525</xdr:colOff>
      <xdr:row>58</xdr:row>
      <xdr:rowOff>39039</xdr:rowOff>
    </xdr:to>
    <xdr:cxnSp macro="">
      <xdr:nvCxnSpPr>
        <xdr:cNvPr id="576" name="直線コネクタ 575"/>
        <xdr:cNvCxnSpPr/>
      </xdr:nvCxnSpPr>
      <xdr:spPr>
        <a:xfrm>
          <a:off x="15481300" y="9914160"/>
          <a:ext cx="838200" cy="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141510</xdr:rowOff>
    </xdr:from>
    <xdr:to>
      <xdr:col>22</xdr:col>
      <xdr:colOff>365125</xdr:colOff>
      <xdr:row>57</xdr:row>
      <xdr:rowOff>163988</xdr:rowOff>
    </xdr:to>
    <xdr:cxnSp macro="">
      <xdr:nvCxnSpPr>
        <xdr:cNvPr id="579" name="直線コネクタ 578"/>
        <xdr:cNvCxnSpPr/>
      </xdr:nvCxnSpPr>
      <xdr:spPr>
        <a:xfrm flipV="1">
          <a:off x="14592300" y="9914160"/>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155721</xdr:rowOff>
    </xdr:from>
    <xdr:to>
      <xdr:col>21</xdr:col>
      <xdr:colOff>161925</xdr:colOff>
      <xdr:row>57</xdr:row>
      <xdr:rowOff>163988</xdr:rowOff>
    </xdr:to>
    <xdr:cxnSp macro="">
      <xdr:nvCxnSpPr>
        <xdr:cNvPr id="582" name="直線コネクタ 581"/>
        <xdr:cNvCxnSpPr/>
      </xdr:nvCxnSpPr>
      <xdr:spPr>
        <a:xfrm>
          <a:off x="13703300" y="992837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9593</xdr:rowOff>
    </xdr:from>
    <xdr:ext cx="534377" cy="259045"/>
    <xdr:sp macro="" textlink="">
      <xdr:nvSpPr>
        <xdr:cNvPr id="584" name="テキスト ボックス 583"/>
        <xdr:cNvSpPr txBox="1"/>
      </xdr:nvSpPr>
      <xdr:spPr>
        <a:xfrm>
          <a:off x="14325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15322</xdr:rowOff>
    </xdr:from>
    <xdr:to>
      <xdr:col>19</xdr:col>
      <xdr:colOff>644525</xdr:colOff>
      <xdr:row>57</xdr:row>
      <xdr:rowOff>155721</xdr:rowOff>
    </xdr:to>
    <xdr:cxnSp macro="">
      <xdr:nvCxnSpPr>
        <xdr:cNvPr id="585" name="直線コネクタ 584"/>
        <xdr:cNvCxnSpPr/>
      </xdr:nvCxnSpPr>
      <xdr:spPr>
        <a:xfrm>
          <a:off x="12814300" y="9787972"/>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67448</xdr:rowOff>
    </xdr:from>
    <xdr:ext cx="534377" cy="259045"/>
    <xdr:sp macro="" textlink="">
      <xdr:nvSpPr>
        <xdr:cNvPr id="587" name="テキスト ボックス 586"/>
        <xdr:cNvSpPr txBox="1"/>
      </xdr:nvSpPr>
      <xdr:spPr>
        <a:xfrm>
          <a:off x="13436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159689</xdr:rowOff>
    </xdr:from>
    <xdr:to>
      <xdr:col>23</xdr:col>
      <xdr:colOff>568325</xdr:colOff>
      <xdr:row>58</xdr:row>
      <xdr:rowOff>89839</xdr:rowOff>
    </xdr:to>
    <xdr:sp macro="" textlink="">
      <xdr:nvSpPr>
        <xdr:cNvPr id="595" name="円/楕円 594"/>
        <xdr:cNvSpPr/>
      </xdr:nvSpPr>
      <xdr:spPr>
        <a:xfrm>
          <a:off x="162687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74616</xdr:rowOff>
    </xdr:from>
    <xdr:ext cx="534377" cy="259045"/>
    <xdr:sp macro="" textlink="">
      <xdr:nvSpPr>
        <xdr:cNvPr id="596" name="教育費該当値テキスト"/>
        <xdr:cNvSpPr txBox="1"/>
      </xdr:nvSpPr>
      <xdr:spPr>
        <a:xfrm>
          <a:off x="16370300" y="9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90710</xdr:rowOff>
    </xdr:from>
    <xdr:to>
      <xdr:col>22</xdr:col>
      <xdr:colOff>415925</xdr:colOff>
      <xdr:row>58</xdr:row>
      <xdr:rowOff>20860</xdr:rowOff>
    </xdr:to>
    <xdr:sp macro="" textlink="">
      <xdr:nvSpPr>
        <xdr:cNvPr id="597" name="円/楕円 596"/>
        <xdr:cNvSpPr/>
      </xdr:nvSpPr>
      <xdr:spPr>
        <a:xfrm>
          <a:off x="15430500" y="98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11987</xdr:rowOff>
    </xdr:from>
    <xdr:ext cx="534377" cy="259045"/>
    <xdr:sp macro="" textlink="">
      <xdr:nvSpPr>
        <xdr:cNvPr id="598" name="テキスト ボックス 597"/>
        <xdr:cNvSpPr txBox="1"/>
      </xdr:nvSpPr>
      <xdr:spPr>
        <a:xfrm>
          <a:off x="15214111" y="99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113188</xdr:rowOff>
    </xdr:from>
    <xdr:to>
      <xdr:col>21</xdr:col>
      <xdr:colOff>212725</xdr:colOff>
      <xdr:row>58</xdr:row>
      <xdr:rowOff>43338</xdr:rowOff>
    </xdr:to>
    <xdr:sp macro="" textlink="">
      <xdr:nvSpPr>
        <xdr:cNvPr id="599" name="円/楕円 598"/>
        <xdr:cNvSpPr/>
      </xdr:nvSpPr>
      <xdr:spPr>
        <a:xfrm>
          <a:off x="145415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34465</xdr:rowOff>
    </xdr:from>
    <xdr:ext cx="534377" cy="259045"/>
    <xdr:sp macro="" textlink="">
      <xdr:nvSpPr>
        <xdr:cNvPr id="600" name="テキスト ボックス 599"/>
        <xdr:cNvSpPr txBox="1"/>
      </xdr:nvSpPr>
      <xdr:spPr>
        <a:xfrm>
          <a:off x="14325111" y="99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104921</xdr:rowOff>
    </xdr:from>
    <xdr:to>
      <xdr:col>20</xdr:col>
      <xdr:colOff>9525</xdr:colOff>
      <xdr:row>58</xdr:row>
      <xdr:rowOff>35071</xdr:rowOff>
    </xdr:to>
    <xdr:sp macro="" textlink="">
      <xdr:nvSpPr>
        <xdr:cNvPr id="601" name="円/楕円 600"/>
        <xdr:cNvSpPr/>
      </xdr:nvSpPr>
      <xdr:spPr>
        <a:xfrm>
          <a:off x="13652500" y="98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26198</xdr:rowOff>
    </xdr:from>
    <xdr:ext cx="534377" cy="259045"/>
    <xdr:sp macro="" textlink="">
      <xdr:nvSpPr>
        <xdr:cNvPr id="602" name="テキスト ボックス 601"/>
        <xdr:cNvSpPr txBox="1"/>
      </xdr:nvSpPr>
      <xdr:spPr>
        <a:xfrm>
          <a:off x="13436111" y="9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135972</xdr:rowOff>
    </xdr:from>
    <xdr:to>
      <xdr:col>18</xdr:col>
      <xdr:colOff>492125</xdr:colOff>
      <xdr:row>57</xdr:row>
      <xdr:rowOff>66122</xdr:rowOff>
    </xdr:to>
    <xdr:sp macro="" textlink="">
      <xdr:nvSpPr>
        <xdr:cNvPr id="603" name="円/楕円 602"/>
        <xdr:cNvSpPr/>
      </xdr:nvSpPr>
      <xdr:spPr>
        <a:xfrm>
          <a:off x="12763500" y="9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57249</xdr:rowOff>
    </xdr:from>
    <xdr:ext cx="534377" cy="259045"/>
    <xdr:sp macro="" textlink="">
      <xdr:nvSpPr>
        <xdr:cNvPr id="604" name="テキスト ボックス 603"/>
        <xdr:cNvSpPr txBox="1"/>
      </xdr:nvSpPr>
      <xdr:spPr>
        <a:xfrm>
          <a:off x="12547111" y="98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97475</xdr:rowOff>
    </xdr:from>
    <xdr:to>
      <xdr:col>19</xdr:col>
      <xdr:colOff>644525</xdr:colOff>
      <xdr:row>79</xdr:row>
      <xdr:rowOff>98879</xdr:rowOff>
    </xdr:to>
    <xdr:cxnSp macro="">
      <xdr:nvCxnSpPr>
        <xdr:cNvPr id="644" name="直線コネクタ 643"/>
        <xdr:cNvCxnSpPr/>
      </xdr:nvCxnSpPr>
      <xdr:spPr>
        <a:xfrm>
          <a:off x="12814300" y="1364202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5"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46675</xdr:rowOff>
    </xdr:from>
    <xdr:to>
      <xdr:col>18</xdr:col>
      <xdr:colOff>492125</xdr:colOff>
      <xdr:row>79</xdr:row>
      <xdr:rowOff>148275</xdr:rowOff>
    </xdr:to>
    <xdr:sp macro="" textlink="">
      <xdr:nvSpPr>
        <xdr:cNvPr id="662" name="円/楕円 661"/>
        <xdr:cNvSpPr/>
      </xdr:nvSpPr>
      <xdr:spPr>
        <a:xfrm>
          <a:off x="12763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139402</xdr:rowOff>
    </xdr:from>
    <xdr:ext cx="313932" cy="259045"/>
    <xdr:sp macro="" textlink="">
      <xdr:nvSpPr>
        <xdr:cNvPr id="663" name="テキスト ボックス 662"/>
        <xdr:cNvSpPr txBox="1"/>
      </xdr:nvSpPr>
      <xdr:spPr>
        <a:xfrm>
          <a:off x="12657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111506</xdr:rowOff>
    </xdr:from>
    <xdr:to>
      <xdr:col>23</xdr:col>
      <xdr:colOff>517525</xdr:colOff>
      <xdr:row>96</xdr:row>
      <xdr:rowOff>139585</xdr:rowOff>
    </xdr:to>
    <xdr:cxnSp macro="">
      <xdr:nvCxnSpPr>
        <xdr:cNvPr id="692" name="直線コネクタ 691"/>
        <xdr:cNvCxnSpPr/>
      </xdr:nvCxnSpPr>
      <xdr:spPr>
        <a:xfrm>
          <a:off x="15481300" y="16570706"/>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99237</xdr:rowOff>
    </xdr:from>
    <xdr:to>
      <xdr:col>22</xdr:col>
      <xdr:colOff>365125</xdr:colOff>
      <xdr:row>96</xdr:row>
      <xdr:rowOff>111506</xdr:rowOff>
    </xdr:to>
    <xdr:cxnSp macro="">
      <xdr:nvCxnSpPr>
        <xdr:cNvPr id="695" name="直線コネクタ 694"/>
        <xdr:cNvCxnSpPr/>
      </xdr:nvCxnSpPr>
      <xdr:spPr>
        <a:xfrm>
          <a:off x="14592300" y="165584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7" name="テキスト ボックス 696"/>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99237</xdr:rowOff>
    </xdr:from>
    <xdr:to>
      <xdr:col>21</xdr:col>
      <xdr:colOff>161925</xdr:colOff>
      <xdr:row>96</xdr:row>
      <xdr:rowOff>102152</xdr:rowOff>
    </xdr:to>
    <xdr:cxnSp macro="">
      <xdr:nvCxnSpPr>
        <xdr:cNvPr id="698" name="直線コネクタ 697"/>
        <xdr:cNvCxnSpPr/>
      </xdr:nvCxnSpPr>
      <xdr:spPr>
        <a:xfrm flipV="1">
          <a:off x="13703300" y="16558437"/>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0" name="テキスト ボックス 699"/>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97619</xdr:rowOff>
    </xdr:from>
    <xdr:to>
      <xdr:col>19</xdr:col>
      <xdr:colOff>644525</xdr:colOff>
      <xdr:row>96</xdr:row>
      <xdr:rowOff>102152</xdr:rowOff>
    </xdr:to>
    <xdr:cxnSp macro="">
      <xdr:nvCxnSpPr>
        <xdr:cNvPr id="701" name="直線コネクタ 700"/>
        <xdr:cNvCxnSpPr/>
      </xdr:nvCxnSpPr>
      <xdr:spPr>
        <a:xfrm>
          <a:off x="12814300" y="1655681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3" name="テキスト ボックス 702"/>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5" name="テキスト ボックス 704"/>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88785</xdr:rowOff>
    </xdr:from>
    <xdr:to>
      <xdr:col>23</xdr:col>
      <xdr:colOff>568325</xdr:colOff>
      <xdr:row>97</xdr:row>
      <xdr:rowOff>18935</xdr:rowOff>
    </xdr:to>
    <xdr:sp macro="" textlink="">
      <xdr:nvSpPr>
        <xdr:cNvPr id="711" name="円/楕円 710"/>
        <xdr:cNvSpPr/>
      </xdr:nvSpPr>
      <xdr:spPr>
        <a:xfrm>
          <a:off x="16268700" y="16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67212</xdr:rowOff>
    </xdr:from>
    <xdr:ext cx="534377" cy="259045"/>
    <xdr:sp macro="" textlink="">
      <xdr:nvSpPr>
        <xdr:cNvPr id="712" name="公債費該当値テキスト"/>
        <xdr:cNvSpPr txBox="1"/>
      </xdr:nvSpPr>
      <xdr:spPr>
        <a:xfrm>
          <a:off x="16370300"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60706</xdr:rowOff>
    </xdr:from>
    <xdr:to>
      <xdr:col>22</xdr:col>
      <xdr:colOff>415925</xdr:colOff>
      <xdr:row>96</xdr:row>
      <xdr:rowOff>162306</xdr:rowOff>
    </xdr:to>
    <xdr:sp macro="" textlink="">
      <xdr:nvSpPr>
        <xdr:cNvPr id="713" name="円/楕円 712"/>
        <xdr:cNvSpPr/>
      </xdr:nvSpPr>
      <xdr:spPr>
        <a:xfrm>
          <a:off x="15430500" y="165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153433</xdr:rowOff>
    </xdr:from>
    <xdr:ext cx="534377" cy="259045"/>
    <xdr:sp macro="" textlink="">
      <xdr:nvSpPr>
        <xdr:cNvPr id="714" name="テキスト ボックス 713"/>
        <xdr:cNvSpPr txBox="1"/>
      </xdr:nvSpPr>
      <xdr:spPr>
        <a:xfrm>
          <a:off x="15214111" y="166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48437</xdr:rowOff>
    </xdr:from>
    <xdr:to>
      <xdr:col>21</xdr:col>
      <xdr:colOff>212725</xdr:colOff>
      <xdr:row>96</xdr:row>
      <xdr:rowOff>150037</xdr:rowOff>
    </xdr:to>
    <xdr:sp macro="" textlink="">
      <xdr:nvSpPr>
        <xdr:cNvPr id="715" name="円/楕円 714"/>
        <xdr:cNvSpPr/>
      </xdr:nvSpPr>
      <xdr:spPr>
        <a:xfrm>
          <a:off x="14541500" y="165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141164</xdr:rowOff>
    </xdr:from>
    <xdr:ext cx="534377" cy="259045"/>
    <xdr:sp macro="" textlink="">
      <xdr:nvSpPr>
        <xdr:cNvPr id="716" name="テキスト ボックス 715"/>
        <xdr:cNvSpPr txBox="1"/>
      </xdr:nvSpPr>
      <xdr:spPr>
        <a:xfrm>
          <a:off x="14325111"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51352</xdr:rowOff>
    </xdr:from>
    <xdr:to>
      <xdr:col>20</xdr:col>
      <xdr:colOff>9525</xdr:colOff>
      <xdr:row>96</xdr:row>
      <xdr:rowOff>152952</xdr:rowOff>
    </xdr:to>
    <xdr:sp macro="" textlink="">
      <xdr:nvSpPr>
        <xdr:cNvPr id="717" name="円/楕円 716"/>
        <xdr:cNvSpPr/>
      </xdr:nvSpPr>
      <xdr:spPr>
        <a:xfrm>
          <a:off x="13652500" y="165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144079</xdr:rowOff>
    </xdr:from>
    <xdr:ext cx="534377" cy="259045"/>
    <xdr:sp macro="" textlink="">
      <xdr:nvSpPr>
        <xdr:cNvPr id="718" name="テキスト ボックス 717"/>
        <xdr:cNvSpPr txBox="1"/>
      </xdr:nvSpPr>
      <xdr:spPr>
        <a:xfrm>
          <a:off x="13436111" y="166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46819</xdr:rowOff>
    </xdr:from>
    <xdr:to>
      <xdr:col>18</xdr:col>
      <xdr:colOff>492125</xdr:colOff>
      <xdr:row>96</xdr:row>
      <xdr:rowOff>148419</xdr:rowOff>
    </xdr:to>
    <xdr:sp macro="" textlink="">
      <xdr:nvSpPr>
        <xdr:cNvPr id="719" name="円/楕円 718"/>
        <xdr:cNvSpPr/>
      </xdr:nvSpPr>
      <xdr:spPr>
        <a:xfrm>
          <a:off x="12763500" y="165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139546</xdr:rowOff>
    </xdr:from>
    <xdr:ext cx="534377" cy="259045"/>
    <xdr:sp macro="" textlink="">
      <xdr:nvSpPr>
        <xdr:cNvPr id="720" name="テキスト ボックス 719"/>
        <xdr:cNvSpPr txBox="1"/>
      </xdr:nvSpPr>
      <xdr:spPr>
        <a:xfrm>
          <a:off x="12547111" y="165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１３５，１００円となっており、近年増加傾向にある。これは、待機児童解消のため保育施設の整備や、子ども医療費無料化の拡大などの、子育て環境の充実を目指した事業が一つの要因と考えられる。</a:t>
          </a:r>
          <a:endParaRPr kumimoji="1" lang="en-US" altLang="ja-JP" sz="1300">
            <a:latin typeface="ＭＳ Ｐゴシック"/>
          </a:endParaRPr>
        </a:p>
        <a:p>
          <a:r>
            <a:rPr kumimoji="1" lang="ja-JP" altLang="en-US" sz="1300">
              <a:latin typeface="ＭＳ Ｐゴシック"/>
            </a:rPr>
            <a:t>総務費は、住民一人当たり４２，８４８円となっており、近年増加傾向にある。これは、平成２６年度開始の庁舎施設耐震化事業が主な要因と考えられる。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標準財政規模が増加したが、実質収支が増加したことにより、実質収支比率は増となった。財政調整基金については、平成２５年度まで残高が年々減少傾向にあったが、平成２６年度に引き続き、財政調整基金に頼らない予算編成を行い、前年度決算剰余金の積立等も行ったため、標準財政規模比は６．７１％と増加した。今後も経常経費の徹底した節減合理化を図るなど、効果的で効率的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前年度と比べて標準財政規模は増加したが、ほとんどの会計でおおむね同水準で推移している。一般会計においては実質収支額が増加したため、比率の増となった。全体の黒字額も、増加となっている。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38998161</v>
      </c>
      <c r="BO4" s="409"/>
      <c r="BP4" s="409"/>
      <c r="BQ4" s="409"/>
      <c r="BR4" s="409"/>
      <c r="BS4" s="409"/>
      <c r="BT4" s="409"/>
      <c r="BU4" s="410"/>
      <c r="BV4" s="408">
        <v>37526533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37923940</v>
      </c>
      <c r="BO5" s="414"/>
      <c r="BP5" s="414"/>
      <c r="BQ5" s="414"/>
      <c r="BR5" s="414"/>
      <c r="BS5" s="414"/>
      <c r="BT5" s="414"/>
      <c r="BU5" s="415"/>
      <c r="BV5" s="413">
        <v>36579003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1074221</v>
      </c>
      <c r="BO6" s="414"/>
      <c r="BP6" s="414"/>
      <c r="BQ6" s="414"/>
      <c r="BR6" s="414"/>
      <c r="BS6" s="414"/>
      <c r="BT6" s="414"/>
      <c r="BU6" s="415"/>
      <c r="BV6" s="413">
        <v>947530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97.7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64835</v>
      </c>
      <c r="BO7" s="414"/>
      <c r="BP7" s="414"/>
      <c r="BQ7" s="414"/>
      <c r="BR7" s="414"/>
      <c r="BS7" s="414"/>
      <c r="BT7" s="414"/>
      <c r="BU7" s="415"/>
      <c r="BV7" s="413">
        <v>43753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23004151</v>
      </c>
      <c r="CU7" s="414"/>
      <c r="CV7" s="414"/>
      <c r="CW7" s="414"/>
      <c r="CX7" s="414"/>
      <c r="CY7" s="414"/>
      <c r="CZ7" s="414"/>
      <c r="DA7" s="415"/>
      <c r="DB7" s="413">
        <v>22371324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1009386</v>
      </c>
      <c r="BO8" s="414"/>
      <c r="BP8" s="414"/>
      <c r="BQ8" s="414"/>
      <c r="BR8" s="414"/>
      <c r="BS8" s="414"/>
      <c r="BT8" s="414"/>
      <c r="BU8" s="415"/>
      <c r="BV8" s="413">
        <v>903777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0.98</v>
      </c>
      <c r="CU8" s="523"/>
      <c r="CV8" s="523"/>
      <c r="CW8" s="523"/>
      <c r="CX8" s="523"/>
      <c r="CY8" s="523"/>
      <c r="CZ8" s="523"/>
      <c r="DA8" s="524"/>
      <c r="DB8" s="522">
        <v>0.97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136299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105609</v>
      </c>
      <c r="BO9" s="414"/>
      <c r="BP9" s="414"/>
      <c r="BQ9" s="414"/>
      <c r="BR9" s="414"/>
      <c r="BS9" s="414"/>
      <c r="BT9" s="414"/>
      <c r="BU9" s="415"/>
      <c r="BV9" s="413">
        <v>-412918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v>
      </c>
      <c r="CU9" s="384"/>
      <c r="CV9" s="384"/>
      <c r="CW9" s="384"/>
      <c r="CX9" s="384"/>
      <c r="CY9" s="384"/>
      <c r="CZ9" s="384"/>
      <c r="DA9" s="385"/>
      <c r="DB9" s="383">
        <v>11.9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129691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853903</v>
      </c>
      <c r="BO10" s="414"/>
      <c r="BP10" s="414"/>
      <c r="BQ10" s="414"/>
      <c r="BR10" s="414"/>
      <c r="BS10" s="414"/>
      <c r="BT10" s="414"/>
      <c r="BU10" s="415"/>
      <c r="BV10" s="413">
        <v>658835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135928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141705</v>
      </c>
      <c r="BO12" s="414"/>
      <c r="BP12" s="414"/>
      <c r="BQ12" s="414"/>
      <c r="BR12" s="414"/>
      <c r="BS12" s="414"/>
      <c r="BT12" s="414"/>
      <c r="BU12" s="415"/>
      <c r="BV12" s="413">
        <v>279453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133005</v>
      </c>
      <c r="S13" s="515"/>
      <c r="T13" s="515"/>
      <c r="U13" s="515"/>
      <c r="V13" s="516"/>
      <c r="W13" s="502" t="s">
        <v>120</v>
      </c>
      <c r="X13" s="426"/>
      <c r="Y13" s="426"/>
      <c r="Z13" s="426"/>
      <c r="AA13" s="426"/>
      <c r="AB13" s="427"/>
      <c r="AC13" s="389">
        <v>443</v>
      </c>
      <c r="AD13" s="390"/>
      <c r="AE13" s="390"/>
      <c r="AF13" s="390"/>
      <c r="AG13" s="391"/>
      <c r="AH13" s="389">
        <v>522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817807</v>
      </c>
      <c r="BO13" s="414"/>
      <c r="BP13" s="414"/>
      <c r="BQ13" s="414"/>
      <c r="BR13" s="414"/>
      <c r="BS13" s="414"/>
      <c r="BT13" s="414"/>
      <c r="BU13" s="415"/>
      <c r="BV13" s="413">
        <v>-33536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3.7</v>
      </c>
      <c r="CU13" s="384"/>
      <c r="CV13" s="384"/>
      <c r="CW13" s="384"/>
      <c r="CX13" s="384"/>
      <c r="CY13" s="384"/>
      <c r="CZ13" s="384"/>
      <c r="DA13" s="385"/>
      <c r="DB13" s="383">
        <v>3.9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134132</v>
      </c>
      <c r="S14" s="515"/>
      <c r="T14" s="515"/>
      <c r="U14" s="515"/>
      <c r="V14" s="516"/>
      <c r="W14" s="517"/>
      <c r="X14" s="429"/>
      <c r="Y14" s="429"/>
      <c r="Z14" s="429"/>
      <c r="AA14" s="429"/>
      <c r="AB14" s="430"/>
      <c r="AC14" s="507">
        <v>0.8</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34.5</v>
      </c>
      <c r="CU14" s="486"/>
      <c r="CV14" s="486"/>
      <c r="CW14" s="486"/>
      <c r="CX14" s="486"/>
      <c r="CY14" s="486"/>
      <c r="CZ14" s="486"/>
      <c r="DA14" s="487"/>
      <c r="DB14" s="518">
        <v>42.2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131562</v>
      </c>
      <c r="S15" s="515"/>
      <c r="T15" s="515"/>
      <c r="U15" s="515"/>
      <c r="V15" s="516"/>
      <c r="W15" s="502" t="s">
        <v>127</v>
      </c>
      <c r="X15" s="426"/>
      <c r="Y15" s="426"/>
      <c r="Z15" s="426"/>
      <c r="AA15" s="426"/>
      <c r="AB15" s="427"/>
      <c r="AC15" s="389">
        <v>12464</v>
      </c>
      <c r="AD15" s="390"/>
      <c r="AE15" s="390"/>
      <c r="AF15" s="390"/>
      <c r="AG15" s="391"/>
      <c r="AH15" s="389">
        <v>15851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17020993</v>
      </c>
      <c r="BO15" s="409"/>
      <c r="BP15" s="409"/>
      <c r="BQ15" s="409"/>
      <c r="BR15" s="409"/>
      <c r="BS15" s="409"/>
      <c r="BT15" s="409"/>
      <c r="BU15" s="410"/>
      <c r="BV15" s="408">
        <v>16286860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21.5</v>
      </c>
      <c r="AD16" s="508"/>
      <c r="AE16" s="508"/>
      <c r="AF16" s="508"/>
      <c r="AG16" s="509"/>
      <c r="AH16" s="507">
        <v>25.1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17360413</v>
      </c>
      <c r="BO16" s="414"/>
      <c r="BP16" s="414"/>
      <c r="BQ16" s="414"/>
      <c r="BR16" s="414"/>
      <c r="BS16" s="414"/>
      <c r="BT16" s="414"/>
      <c r="BU16" s="415"/>
      <c r="BV16" s="413">
        <v>16603652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44998</v>
      </c>
      <c r="AD17" s="390"/>
      <c r="AE17" s="390"/>
      <c r="AF17" s="390"/>
      <c r="AG17" s="391"/>
      <c r="AH17" s="389">
        <v>45109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21943346</v>
      </c>
      <c r="BO17" s="414"/>
      <c r="BP17" s="414"/>
      <c r="BQ17" s="414"/>
      <c r="BR17" s="414"/>
      <c r="BS17" s="414"/>
      <c r="BT17" s="414"/>
      <c r="BU17" s="415"/>
      <c r="BV17" s="413">
        <v>21149449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18.34</v>
      </c>
      <c r="M18" s="478"/>
      <c r="N18" s="478"/>
      <c r="O18" s="478"/>
      <c r="P18" s="478"/>
      <c r="Q18" s="478"/>
      <c r="R18" s="479"/>
      <c r="S18" s="479"/>
      <c r="T18" s="479"/>
      <c r="U18" s="479"/>
      <c r="V18" s="480"/>
      <c r="W18" s="494"/>
      <c r="X18" s="495"/>
      <c r="Y18" s="495"/>
      <c r="Z18" s="495"/>
      <c r="AA18" s="495"/>
      <c r="AB18" s="503"/>
      <c r="AC18" s="377">
        <v>77.7</v>
      </c>
      <c r="AD18" s="378"/>
      <c r="AE18" s="378"/>
      <c r="AF18" s="378"/>
      <c r="AG18" s="481"/>
      <c r="AH18" s="377">
        <v>71.400000000000006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21899333</v>
      </c>
      <c r="BO18" s="414"/>
      <c r="BP18" s="414"/>
      <c r="BQ18" s="414"/>
      <c r="BR18" s="414"/>
      <c r="BS18" s="414"/>
      <c r="BT18" s="414"/>
      <c r="BU18" s="415"/>
      <c r="BV18" s="413">
        <v>21710063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7432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26994301</v>
      </c>
      <c r="BO19" s="414"/>
      <c r="BP19" s="414"/>
      <c r="BQ19" s="414"/>
      <c r="BR19" s="414"/>
      <c r="BS19" s="414"/>
      <c r="BT19" s="414"/>
      <c r="BU19" s="415"/>
      <c r="BV19" s="413">
        <v>26395294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59515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29567415</v>
      </c>
      <c r="BO23" s="414"/>
      <c r="BP23" s="414"/>
      <c r="BQ23" s="414"/>
      <c r="BR23" s="414"/>
      <c r="BS23" s="414"/>
      <c r="BT23" s="414"/>
      <c r="BU23" s="415"/>
      <c r="BV23" s="413">
        <v>30361678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8127</v>
      </c>
      <c r="R24" s="390"/>
      <c r="S24" s="390"/>
      <c r="T24" s="390"/>
      <c r="U24" s="390"/>
      <c r="V24" s="391"/>
      <c r="W24" s="455"/>
      <c r="X24" s="446"/>
      <c r="Y24" s="447"/>
      <c r="Z24" s="386" t="s">
        <v>151</v>
      </c>
      <c r="AA24" s="387"/>
      <c r="AB24" s="387"/>
      <c r="AC24" s="387"/>
      <c r="AD24" s="387"/>
      <c r="AE24" s="387"/>
      <c r="AF24" s="387"/>
      <c r="AG24" s="388"/>
      <c r="AH24" s="389">
        <v>675</v>
      </c>
      <c r="AI24" s="390"/>
      <c r="AJ24" s="390"/>
      <c r="AK24" s="390"/>
      <c r="AL24" s="391"/>
      <c r="AM24" s="389">
        <v>2099250</v>
      </c>
      <c r="AN24" s="390"/>
      <c r="AO24" s="390"/>
      <c r="AP24" s="390"/>
      <c r="AQ24" s="390"/>
      <c r="AR24" s="391"/>
      <c r="AS24" s="389">
        <v>3110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23383703</v>
      </c>
      <c r="BO24" s="414"/>
      <c r="BP24" s="414"/>
      <c r="BQ24" s="414"/>
      <c r="BR24" s="414"/>
      <c r="BS24" s="414"/>
      <c r="BT24" s="414"/>
      <c r="BU24" s="415"/>
      <c r="BV24" s="413">
        <v>24466085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7277</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5327991</v>
      </c>
      <c r="BO25" s="409"/>
      <c r="BP25" s="409"/>
      <c r="BQ25" s="409"/>
      <c r="BR25" s="409"/>
      <c r="BS25" s="409"/>
      <c r="BT25" s="409"/>
      <c r="BU25" s="410"/>
      <c r="BV25" s="408">
        <v>6644557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6660</v>
      </c>
      <c r="R26" s="390"/>
      <c r="S26" s="390"/>
      <c r="T26" s="390"/>
      <c r="U26" s="390"/>
      <c r="V26" s="391"/>
      <c r="W26" s="455"/>
      <c r="X26" s="446"/>
      <c r="Y26" s="447"/>
      <c r="Z26" s="386" t="s">
        <v>157</v>
      </c>
      <c r="AA26" s="468"/>
      <c r="AB26" s="468"/>
      <c r="AC26" s="468"/>
      <c r="AD26" s="468"/>
      <c r="AE26" s="468"/>
      <c r="AF26" s="468"/>
      <c r="AG26" s="469"/>
      <c r="AH26" s="389">
        <v>45</v>
      </c>
      <c r="AI26" s="390"/>
      <c r="AJ26" s="390"/>
      <c r="AK26" s="390"/>
      <c r="AL26" s="391"/>
      <c r="AM26" s="389">
        <v>127485</v>
      </c>
      <c r="AN26" s="390"/>
      <c r="AO26" s="390"/>
      <c r="AP26" s="390"/>
      <c r="AQ26" s="390"/>
      <c r="AR26" s="391"/>
      <c r="AS26" s="389">
        <v>2833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12</v>
      </c>
      <c r="AI27" s="390"/>
      <c r="AJ27" s="390"/>
      <c r="AK27" s="390"/>
      <c r="AL27" s="391"/>
      <c r="AM27" s="389">
        <v>48552</v>
      </c>
      <c r="AN27" s="390"/>
      <c r="AO27" s="390"/>
      <c r="AP27" s="390"/>
      <c r="AQ27" s="390"/>
      <c r="AR27" s="391"/>
      <c r="AS27" s="389">
        <v>4046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3050569</v>
      </c>
      <c r="BO27" s="417"/>
      <c r="BP27" s="417"/>
      <c r="BQ27" s="417"/>
      <c r="BR27" s="417"/>
      <c r="BS27" s="417"/>
      <c r="BT27" s="417"/>
      <c r="BU27" s="418"/>
      <c r="BV27" s="416">
        <v>3050354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4000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1543436</v>
      </c>
      <c r="BO28" s="409"/>
      <c r="BP28" s="409"/>
      <c r="BQ28" s="409"/>
      <c r="BR28" s="409"/>
      <c r="BS28" s="409"/>
      <c r="BT28" s="409"/>
      <c r="BU28" s="410"/>
      <c r="BV28" s="408">
        <v>831238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22</v>
      </c>
      <c r="M29" s="390"/>
      <c r="N29" s="390"/>
      <c r="O29" s="390"/>
      <c r="P29" s="391"/>
      <c r="Q29" s="389">
        <v>3790</v>
      </c>
      <c r="R29" s="390"/>
      <c r="S29" s="390"/>
      <c r="T29" s="390"/>
      <c r="U29" s="390"/>
      <c r="V29" s="391"/>
      <c r="W29" s="456"/>
      <c r="X29" s="457"/>
      <c r="Y29" s="458"/>
      <c r="Z29" s="386" t="s">
        <v>167</v>
      </c>
      <c r="AA29" s="387"/>
      <c r="AB29" s="387"/>
      <c r="AC29" s="387"/>
      <c r="AD29" s="387"/>
      <c r="AE29" s="387"/>
      <c r="AF29" s="387"/>
      <c r="AG29" s="388"/>
      <c r="AH29" s="389">
        <v>687</v>
      </c>
      <c r="AI29" s="390"/>
      <c r="AJ29" s="390"/>
      <c r="AK29" s="390"/>
      <c r="AL29" s="391"/>
      <c r="AM29" s="389">
        <v>2147802</v>
      </c>
      <c r="AN29" s="390"/>
      <c r="AO29" s="390"/>
      <c r="AP29" s="390"/>
      <c r="AQ29" s="390"/>
      <c r="AR29" s="391"/>
      <c r="AS29" s="389">
        <v>3126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327714</v>
      </c>
      <c r="BO30" s="417"/>
      <c r="BP30" s="417"/>
      <c r="BQ30" s="417"/>
      <c r="BR30" s="417"/>
      <c r="BS30" s="417"/>
      <c r="BT30" s="417"/>
      <c r="BU30" s="418"/>
      <c r="BV30" s="416">
        <v>324317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朝霞都市計画下水道事業特別会計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朝霞地区一部事務組合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公益財団法人朝霞市文化・スポーツ振興公社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埼玉県後期高齢者医療広域連合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朝霞市土地開発公社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埼玉県後期高齢者医療広域連合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埼玉県市町村総合事務組合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彩の国さいたま人づくり広域連合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埼玉県都市競艇組合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525</v>
      </c>
      <c r="D34" s="1181"/>
      <c r="E34" s="1182"/>
      <c r="F34" s="32">
        <v>10.96</v>
      </c>
      <c r="G34" s="33">
        <v>10.26</v>
      </c>
      <c r="H34" s="33">
        <v>9.7200000000000006</v>
      </c>
      <c r="I34" s="33">
        <v>4.95</v>
      </c>
      <c r="J34" s="34">
        <v>5.2</v>
      </c>
      <c r="K34" s="22"/>
      <c r="L34" s="22"/>
      <c r="M34" s="22"/>
      <c r="N34" s="22"/>
      <c r="O34" s="22"/>
      <c r="P34" s="22"/>
    </row>
    <row r="35" spans="1:16" ht="39" customHeight="1">
      <c r="A35" s="22"/>
      <c r="B35" s="35"/>
      <c r="C35" s="1175" t="s">
        <v>526</v>
      </c>
      <c r="D35" s="1176"/>
      <c r="E35" s="1177"/>
      <c r="F35" s="36">
        <v>4.79</v>
      </c>
      <c r="G35" s="37">
        <v>4.57</v>
      </c>
      <c r="H35" s="37">
        <v>5.89</v>
      </c>
      <c r="I35" s="37">
        <v>4.03</v>
      </c>
      <c r="J35" s="38">
        <v>4.38</v>
      </c>
      <c r="K35" s="22"/>
      <c r="L35" s="22"/>
      <c r="M35" s="22"/>
      <c r="N35" s="22"/>
      <c r="O35" s="22"/>
      <c r="P35" s="22"/>
    </row>
    <row r="36" spans="1:16" ht="39" customHeight="1">
      <c r="A36" s="22"/>
      <c r="B36" s="35"/>
      <c r="C36" s="1175" t="s">
        <v>527</v>
      </c>
      <c r="D36" s="1176"/>
      <c r="E36" s="1177"/>
      <c r="F36" s="36">
        <v>2.92</v>
      </c>
      <c r="G36" s="37">
        <v>1.29</v>
      </c>
      <c r="H36" s="37">
        <v>1.39</v>
      </c>
      <c r="I36" s="37">
        <v>1.02</v>
      </c>
      <c r="J36" s="38">
        <v>0.99</v>
      </c>
      <c r="K36" s="22"/>
      <c r="L36" s="22"/>
      <c r="M36" s="22"/>
      <c r="N36" s="22"/>
      <c r="O36" s="22"/>
      <c r="P36" s="22"/>
    </row>
    <row r="37" spans="1:16" ht="39" customHeight="1">
      <c r="A37" s="22"/>
      <c r="B37" s="35"/>
      <c r="C37" s="1175" t="s">
        <v>528</v>
      </c>
      <c r="D37" s="1176"/>
      <c r="E37" s="1177"/>
      <c r="F37" s="36">
        <v>0.17</v>
      </c>
      <c r="G37" s="37">
        <v>0.9</v>
      </c>
      <c r="H37" s="37">
        <v>0.56000000000000005</v>
      </c>
      <c r="I37" s="37">
        <v>0.72</v>
      </c>
      <c r="J37" s="38">
        <v>0.82</v>
      </c>
      <c r="K37" s="22"/>
      <c r="L37" s="22"/>
      <c r="M37" s="22"/>
      <c r="N37" s="22"/>
      <c r="O37" s="22"/>
      <c r="P37" s="22"/>
    </row>
    <row r="38" spans="1:16" ht="39" customHeight="1">
      <c r="A38" s="22"/>
      <c r="B38" s="35"/>
      <c r="C38" s="1175" t="s">
        <v>529</v>
      </c>
      <c r="D38" s="1176"/>
      <c r="E38" s="1177"/>
      <c r="F38" s="36">
        <v>0.16</v>
      </c>
      <c r="G38" s="37">
        <v>0.46</v>
      </c>
      <c r="H38" s="37">
        <v>0.38</v>
      </c>
      <c r="I38" s="37">
        <v>0.15</v>
      </c>
      <c r="J38" s="38">
        <v>0.56000000000000005</v>
      </c>
      <c r="K38" s="22"/>
      <c r="L38" s="22"/>
      <c r="M38" s="22"/>
      <c r="N38" s="22"/>
      <c r="O38" s="22"/>
      <c r="P38" s="22"/>
    </row>
    <row r="39" spans="1:16" ht="39" customHeight="1">
      <c r="A39" s="22"/>
      <c r="B39" s="35"/>
      <c r="C39" s="1175" t="s">
        <v>530</v>
      </c>
      <c r="D39" s="1176"/>
      <c r="E39" s="1177"/>
      <c r="F39" s="36">
        <v>0.02</v>
      </c>
      <c r="G39" s="37">
        <v>0.02</v>
      </c>
      <c r="H39" s="37">
        <v>0.03</v>
      </c>
      <c r="I39" s="37">
        <v>0.04</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532</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0" zoomScaleNormal="5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3132</v>
      </c>
      <c r="L45" s="60">
        <v>3156</v>
      </c>
      <c r="M45" s="60">
        <v>3200</v>
      </c>
      <c r="N45" s="60">
        <v>3155</v>
      </c>
      <c r="O45" s="61">
        <v>2996</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312</v>
      </c>
      <c r="L48" s="64">
        <v>246</v>
      </c>
      <c r="M48" s="64">
        <v>200</v>
      </c>
      <c r="N48" s="64">
        <v>156</v>
      </c>
      <c r="O48" s="65">
        <v>182</v>
      </c>
      <c r="P48" s="48"/>
      <c r="Q48" s="48"/>
      <c r="R48" s="48"/>
      <c r="S48" s="48"/>
      <c r="T48" s="48"/>
      <c r="U48" s="48"/>
    </row>
    <row r="49" spans="1:21" ht="30.75" customHeight="1">
      <c r="A49" s="48"/>
      <c r="B49" s="1193"/>
      <c r="C49" s="1194"/>
      <c r="D49" s="62"/>
      <c r="E49" s="1185" t="s">
        <v>15</v>
      </c>
      <c r="F49" s="1185"/>
      <c r="G49" s="1185"/>
      <c r="H49" s="1185"/>
      <c r="I49" s="1185"/>
      <c r="J49" s="1186"/>
      <c r="K49" s="63">
        <v>6</v>
      </c>
      <c r="L49" s="64">
        <v>6</v>
      </c>
      <c r="M49" s="64">
        <v>6</v>
      </c>
      <c r="N49" s="64">
        <v>17</v>
      </c>
      <c r="O49" s="65">
        <v>17</v>
      </c>
      <c r="P49" s="48"/>
      <c r="Q49" s="48"/>
      <c r="R49" s="48"/>
      <c r="S49" s="48"/>
      <c r="T49" s="48"/>
      <c r="U49" s="48"/>
    </row>
    <row r="50" spans="1:21" ht="30.75" customHeight="1">
      <c r="A50" s="48"/>
      <c r="B50" s="1193"/>
      <c r="C50" s="1194"/>
      <c r="D50" s="62"/>
      <c r="E50" s="1185" t="s">
        <v>16</v>
      </c>
      <c r="F50" s="1185"/>
      <c r="G50" s="1185"/>
      <c r="H50" s="1185"/>
      <c r="I50" s="1185"/>
      <c r="J50" s="1186"/>
      <c r="K50" s="63">
        <v>100</v>
      </c>
      <c r="L50" s="64">
        <v>123</v>
      </c>
      <c r="M50" s="64">
        <v>107</v>
      </c>
      <c r="N50" s="64">
        <v>111</v>
      </c>
      <c r="O50" s="65">
        <v>108</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2722</v>
      </c>
      <c r="L52" s="64">
        <v>2657</v>
      </c>
      <c r="M52" s="64">
        <v>2754</v>
      </c>
      <c r="N52" s="64">
        <v>2682</v>
      </c>
      <c r="O52" s="65">
        <v>2465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828</v>
      </c>
      <c r="L53" s="69">
        <v>874</v>
      </c>
      <c r="M53" s="69">
        <v>759</v>
      </c>
      <c r="N53" s="69">
        <v>757</v>
      </c>
      <c r="O53" s="70">
        <v>838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33027</v>
      </c>
      <c r="J41" s="83">
        <v>32443</v>
      </c>
      <c r="K41" s="83">
        <v>31442</v>
      </c>
      <c r="L41" s="83">
        <v>30386</v>
      </c>
      <c r="M41" s="84">
        <v>29587</v>
      </c>
    </row>
    <row r="42" spans="2:13" ht="27.75" customHeight="1">
      <c r="B42" s="1201"/>
      <c r="C42" s="1202"/>
      <c r="D42" s="85"/>
      <c r="E42" s="1205" t="s">
        <v>25</v>
      </c>
      <c r="F42" s="1205"/>
      <c r="G42" s="1205"/>
      <c r="H42" s="1206"/>
      <c r="I42" s="86">
        <v>1115</v>
      </c>
      <c r="J42" s="87">
        <v>1048</v>
      </c>
      <c r="K42" s="87">
        <v>980</v>
      </c>
      <c r="L42" s="87">
        <v>911</v>
      </c>
      <c r="M42" s="88">
        <v>841</v>
      </c>
    </row>
    <row r="43" spans="2:13" ht="27.75" customHeight="1">
      <c r="B43" s="1201"/>
      <c r="C43" s="1202"/>
      <c r="D43" s="85"/>
      <c r="E43" s="1205" t="s">
        <v>26</v>
      </c>
      <c r="F43" s="1205"/>
      <c r="G43" s="1205"/>
      <c r="H43" s="1206"/>
      <c r="I43" s="86">
        <v>1644</v>
      </c>
      <c r="J43" s="87">
        <v>1484</v>
      </c>
      <c r="K43" s="87">
        <v>1379</v>
      </c>
      <c r="L43" s="87">
        <v>1255</v>
      </c>
      <c r="M43" s="88">
        <v>1440</v>
      </c>
    </row>
    <row r="44" spans="2:13" ht="27.75" customHeight="1">
      <c r="B44" s="1201"/>
      <c r="C44" s="1202"/>
      <c r="D44" s="85"/>
      <c r="E44" s="1205" t="s">
        <v>27</v>
      </c>
      <c r="F44" s="1205"/>
      <c r="G44" s="1205"/>
      <c r="H44" s="1206"/>
      <c r="I44" s="86">
        <v>47</v>
      </c>
      <c r="J44" s="87">
        <v>41</v>
      </c>
      <c r="K44" s="87">
        <v>140</v>
      </c>
      <c r="L44" s="87">
        <v>124</v>
      </c>
      <c r="M44" s="88">
        <v>107</v>
      </c>
    </row>
    <row r="45" spans="2:13" ht="27.75" customHeight="1">
      <c r="B45" s="1201"/>
      <c r="C45" s="1202"/>
      <c r="D45" s="85"/>
      <c r="E45" s="1205" t="s">
        <v>28</v>
      </c>
      <c r="F45" s="1205"/>
      <c r="G45" s="1205"/>
      <c r="H45" s="1206"/>
      <c r="I45" s="86">
        <v>2881</v>
      </c>
      <c r="J45" s="87">
        <v>2517</v>
      </c>
      <c r="K45" s="87">
        <v>2201</v>
      </c>
      <c r="L45" s="87">
        <v>1369</v>
      </c>
      <c r="M45" s="88">
        <v>1249</v>
      </c>
    </row>
    <row r="46" spans="2:13" ht="27.75" customHeight="1">
      <c r="B46" s="1201"/>
      <c r="C46" s="1202"/>
      <c r="D46" s="85"/>
      <c r="E46" s="1205" t="s">
        <v>29</v>
      </c>
      <c r="F46" s="1205"/>
      <c r="G46" s="1205"/>
      <c r="H46" s="1206"/>
      <c r="I46" s="86">
        <v>7</v>
      </c>
      <c r="J46" s="87">
        <v>11</v>
      </c>
      <c r="K46" s="87" t="s">
        <v>477</v>
      </c>
      <c r="L46" s="87">
        <v>1</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2076</v>
      </c>
      <c r="J49" s="87">
        <v>1784</v>
      </c>
      <c r="K49" s="87">
        <v>1393</v>
      </c>
      <c r="L49" s="87">
        <v>1756</v>
      </c>
      <c r="M49" s="88">
        <v>2757</v>
      </c>
    </row>
    <row r="50" spans="2:13" ht="27.75" customHeight="1">
      <c r="B50" s="1201"/>
      <c r="C50" s="1202"/>
      <c r="D50" s="85"/>
      <c r="E50" s="1205" t="s">
        <v>34</v>
      </c>
      <c r="F50" s="1205"/>
      <c r="G50" s="1205"/>
      <c r="H50" s="1206"/>
      <c r="I50" s="86">
        <v>5159</v>
      </c>
      <c r="J50" s="87">
        <v>5214</v>
      </c>
      <c r="K50" s="87">
        <v>5262</v>
      </c>
      <c r="L50" s="87">
        <v>4517</v>
      </c>
      <c r="M50" s="88">
        <v>4095</v>
      </c>
    </row>
    <row r="51" spans="2:13" ht="27.75" customHeight="1">
      <c r="B51" s="1203"/>
      <c r="C51" s="1204"/>
      <c r="D51" s="85"/>
      <c r="E51" s="1205" t="s">
        <v>35</v>
      </c>
      <c r="F51" s="1205"/>
      <c r="G51" s="1205"/>
      <c r="H51" s="1206"/>
      <c r="I51" s="86">
        <v>20415</v>
      </c>
      <c r="J51" s="87">
        <v>20188</v>
      </c>
      <c r="K51" s="87">
        <v>19934</v>
      </c>
      <c r="L51" s="87">
        <v>19163</v>
      </c>
      <c r="M51" s="88">
        <v>19020</v>
      </c>
    </row>
    <row r="52" spans="2:13" ht="27.75" customHeight="1" thickBot="1">
      <c r="B52" s="1207" t="s">
        <v>36</v>
      </c>
      <c r="C52" s="1208"/>
      <c r="D52" s="90"/>
      <c r="E52" s="1209" t="s">
        <v>37</v>
      </c>
      <c r="F52" s="1209"/>
      <c r="G52" s="1209"/>
      <c r="H52" s="1210"/>
      <c r="I52" s="91">
        <v>11071</v>
      </c>
      <c r="J52" s="92">
        <v>10357</v>
      </c>
      <c r="K52" s="92">
        <v>9553</v>
      </c>
      <c r="L52" s="92">
        <v>8609</v>
      </c>
      <c r="M52" s="93">
        <v>7351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9" zoomScale="85" zoomScaleNormal="85"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551</v>
      </c>
      <c r="H55" s="1241"/>
      <c r="I55" s="1237" t="s">
        <v>549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548</v>
      </c>
      <c r="H73" s="1228"/>
      <c r="I73" s="1233" t="s">
        <v>549</v>
      </c>
      <c r="J73" s="1233"/>
      <c r="K73" s="1248">
        <v>55.2</v>
      </c>
      <c r="L73" s="1248">
        <v>51.3</v>
      </c>
      <c r="M73" s="1236">
        <v>46.8</v>
      </c>
      <c r="N73" s="1236">
        <v>42.2</v>
      </c>
      <c r="O73" s="1236">
        <v>34.5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555</v>
      </c>
      <c r="J75" s="1237"/>
      <c r="K75" s="1249">
        <v>4.0999999999999996</v>
      </c>
      <c r="L75" s="1249">
        <v>4.0999999999999996</v>
      </c>
      <c r="M75" s="1249">
        <v>4</v>
      </c>
      <c r="N75" s="1249">
        <v>3.9</v>
      </c>
      <c r="O75" s="1249">
        <v>3.7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551</v>
      </c>
      <c r="H77" s="1241"/>
      <c r="I77" s="1237" t="s">
        <v>549</v>
      </c>
      <c r="J77" s="1237"/>
      <c r="K77" s="1248">
        <v>55.5</v>
      </c>
      <c r="L77" s="1248">
        <v>46.1</v>
      </c>
      <c r="M77" s="1236">
        <v>37.6</v>
      </c>
      <c r="N77" s="1236">
        <v>33.799999999999997</v>
      </c>
      <c r="O77" s="1236">
        <v>34.9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555</v>
      </c>
      <c r="J79" s="1246"/>
      <c r="K79" s="1251">
        <v>9.3000000000000007</v>
      </c>
      <c r="L79" s="1251">
        <v>8.5</v>
      </c>
      <c r="M79" s="1251">
        <v>7.9</v>
      </c>
      <c r="N79" s="1251">
        <v>7.1</v>
      </c>
      <c r="O79" s="1251">
        <v>7.2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9"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22107</v>
      </c>
      <c r="E3" s="116"/>
      <c r="F3" s="117">
        <v>41433</v>
      </c>
      <c r="G3" s="118"/>
      <c r="H3" s="119"/>
    </row>
    <row r="4" spans="1:8">
      <c r="A4" s="120"/>
      <c r="B4" s="121"/>
      <c r="C4" s="122"/>
      <c r="D4" s="123">
        <v>17142</v>
      </c>
      <c r="E4" s="124"/>
      <c r="F4" s="125">
        <v>22351</v>
      </c>
      <c r="G4" s="126"/>
      <c r="H4" s="127"/>
    </row>
    <row r="5" spans="1:8">
      <c r="A5" s="108" t="s">
        <v>511</v>
      </c>
      <c r="B5" s="113"/>
      <c r="C5" s="114"/>
      <c r="D5" s="115">
        <v>18054</v>
      </c>
      <c r="E5" s="116"/>
      <c r="F5" s="117">
        <v>43493</v>
      </c>
      <c r="G5" s="118"/>
      <c r="H5" s="119"/>
    </row>
    <row r="6" spans="1:8">
      <c r="A6" s="120"/>
      <c r="B6" s="121"/>
      <c r="C6" s="122"/>
      <c r="D6" s="123">
        <v>13537</v>
      </c>
      <c r="E6" s="124"/>
      <c r="F6" s="125">
        <v>23254</v>
      </c>
      <c r="G6" s="126"/>
      <c r="H6" s="127"/>
    </row>
    <row r="7" spans="1:8">
      <c r="A7" s="108" t="s">
        <v>512</v>
      </c>
      <c r="B7" s="113"/>
      <c r="C7" s="114"/>
      <c r="D7" s="115">
        <v>12286</v>
      </c>
      <c r="E7" s="116"/>
      <c r="F7" s="117">
        <v>50840</v>
      </c>
      <c r="G7" s="118"/>
      <c r="H7" s="119"/>
    </row>
    <row r="8" spans="1:8">
      <c r="A8" s="120"/>
      <c r="B8" s="121"/>
      <c r="C8" s="122"/>
      <c r="D8" s="123">
        <v>8815</v>
      </c>
      <c r="E8" s="124"/>
      <c r="F8" s="125">
        <v>25367</v>
      </c>
      <c r="G8" s="126"/>
      <c r="H8" s="127"/>
    </row>
    <row r="9" spans="1:8">
      <c r="A9" s="108" t="s">
        <v>513</v>
      </c>
      <c r="B9" s="113"/>
      <c r="C9" s="114"/>
      <c r="D9" s="115">
        <v>12307</v>
      </c>
      <c r="E9" s="116"/>
      <c r="F9" s="117">
        <v>53605</v>
      </c>
      <c r="G9" s="118"/>
      <c r="H9" s="119"/>
    </row>
    <row r="10" spans="1:8">
      <c r="A10" s="120"/>
      <c r="B10" s="121"/>
      <c r="C10" s="122"/>
      <c r="D10" s="123">
        <v>7407</v>
      </c>
      <c r="E10" s="124"/>
      <c r="F10" s="125">
        <v>28343</v>
      </c>
      <c r="G10" s="126"/>
      <c r="H10" s="127"/>
    </row>
    <row r="11" spans="1:8">
      <c r="A11" s="108" t="s">
        <v>514</v>
      </c>
      <c r="B11" s="113"/>
      <c r="C11" s="114"/>
      <c r="D11" s="115">
        <v>13094</v>
      </c>
      <c r="E11" s="116"/>
      <c r="F11" s="117">
        <v>58051</v>
      </c>
      <c r="G11" s="118"/>
      <c r="H11" s="119"/>
    </row>
    <row r="12" spans="1:8">
      <c r="A12" s="120"/>
      <c r="B12" s="121"/>
      <c r="C12" s="128"/>
      <c r="D12" s="123">
        <v>11033</v>
      </c>
      <c r="E12" s="124"/>
      <c r="F12" s="125">
        <v>32143</v>
      </c>
      <c r="G12" s="126"/>
      <c r="H12" s="127"/>
    </row>
    <row r="13" spans="1:8">
      <c r="A13" s="108"/>
      <c r="B13" s="113"/>
      <c r="C13" s="129"/>
      <c r="D13" s="130">
        <v>15570</v>
      </c>
      <c r="E13" s="131"/>
      <c r="F13" s="132">
        <v>49484</v>
      </c>
      <c r="G13" s="133"/>
      <c r="H13" s="119"/>
    </row>
    <row r="14" spans="1:8">
      <c r="A14" s="120"/>
      <c r="B14" s="121"/>
      <c r="C14" s="122"/>
      <c r="D14" s="123">
        <v>11587</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4.79</v>
      </c>
      <c r="C19" s="134">
        <f>ROUND(VALUE(SUBSTITUTE(実質収支比率等に係る経年分析!G$48,"▲","-")),2)</f>
        <v>4.58</v>
      </c>
      <c r="D19" s="134">
        <f>ROUND(VALUE(SUBSTITUTE(実質収支比率等に係る経年分析!H$48,"▲","-")),2)</f>
        <v>5.89</v>
      </c>
      <c r="E19" s="134">
        <f>ROUND(VALUE(SUBSTITUTE(実質収支比率等に係る経年分析!I$48,"▲","-")),2)</f>
        <v>4.04</v>
      </c>
      <c r="F19" s="134">
        <f>ROUND(VALUE(SUBSTITUTE(実質収支比率等に係る経年分析!J$48,"▲","-")),2)</f>
        <v>4.3899999999999997</v>
      </c>
    </row>
    <row r="20" spans="1:11">
      <c r="A20" s="134" t="s">
        <v>42</v>
      </c>
      <c r="B20" s="134">
        <f>ROUND(VALUE(SUBSTITUTE(実質収支比率等に係る経年分析!F$47,"▲","-")),2)</f>
        <v>5.29</v>
      </c>
      <c r="C20" s="134">
        <f>ROUND(VALUE(SUBSTITUTE(実質収支比率等に係る経年分析!G$47,"▲","-")),2)</f>
        <v>3.41</v>
      </c>
      <c r="D20" s="134">
        <f>ROUND(VALUE(SUBSTITUTE(実質収支比率等に係る経年分析!H$47,"▲","-")),2)</f>
        <v>2.02</v>
      </c>
      <c r="E20" s="134">
        <f>ROUND(VALUE(SUBSTITUTE(実質収支比率等に係る経年分析!I$47,"▲","-")),2)</f>
        <v>3.72</v>
      </c>
      <c r="F20" s="134">
        <f>ROUND(VALUE(SUBSTITUTE(実質収支比率等に係る経年分析!J$47,"▲","-")),2)</f>
        <v>6.71</v>
      </c>
    </row>
    <row r="21" spans="1:11">
      <c r="A21" s="134" t="s">
        <v>43</v>
      </c>
      <c r="B21" s="134">
        <f>IF(ISNUMBER(VALUE(SUBSTITUTE(実質収支比率等に係る経年分析!F$49,"▲","-"))),ROUND(VALUE(SUBSTITUTE(実質収支比率等に係る経年分析!F$49,"▲","-")),2),NA())</f>
        <v>-0.83</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3.56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朝霞都市計画下水道事業特別会計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2722</v>
      </c>
      <c r="E42" s="136"/>
      <c r="F42" s="136"/>
      <c r="G42" s="136">
        <f>'実質公債費比率（分子）の構造'!L$52</f>
        <v>2657</v>
      </c>
      <c r="H42" s="136"/>
      <c r="I42" s="136"/>
      <c r="J42" s="136">
        <f>'実質公債費比率（分子）の構造'!M$52</f>
        <v>2754</v>
      </c>
      <c r="K42" s="136"/>
      <c r="L42" s="136"/>
      <c r="M42" s="136">
        <f>'実質公債費比率（分子）の構造'!N$52</f>
        <v>2682</v>
      </c>
      <c r="N42" s="136"/>
      <c r="O42" s="136"/>
      <c r="P42" s="136">
        <f>'実質公債費比率（分子）の構造'!O$52</f>
        <v>2465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100</v>
      </c>
      <c r="C44" s="136"/>
      <c r="D44" s="136"/>
      <c r="E44" s="136">
        <f>'実質公債費比率（分子）の構造'!L$50</f>
        <v>123</v>
      </c>
      <c r="F44" s="136"/>
      <c r="G44" s="136"/>
      <c r="H44" s="136">
        <f>'実質公債費比率（分子）の構造'!M$50</f>
        <v>107</v>
      </c>
      <c r="I44" s="136"/>
      <c r="J44" s="136"/>
      <c r="K44" s="136">
        <f>'実質公債費比率（分子）の構造'!N$50</f>
        <v>111</v>
      </c>
      <c r="L44" s="136"/>
      <c r="M44" s="136"/>
      <c r="N44" s="136">
        <f>'実質公債費比率（分子）の構造'!O$50</f>
        <v>108</v>
      </c>
      <c r="O44" s="136"/>
      <c r="P44" s="136"/>
    </row>
    <row r="45" spans="1:16">
      <c r="A45" s="136" t="s">
        <v>53</v>
      </c>
      <c r="B45" s="136">
        <f>'実質公債費比率（分子）の構造'!K$49</f>
        <v>6</v>
      </c>
      <c r="C45" s="136"/>
      <c r="D45" s="136"/>
      <c r="E45" s="136">
        <f>'実質公債費比率（分子）の構造'!L$49</f>
        <v>6</v>
      </c>
      <c r="F45" s="136"/>
      <c r="G45" s="136"/>
      <c r="H45" s="136">
        <f>'実質公債費比率（分子）の構造'!M$49</f>
        <v>6</v>
      </c>
      <c r="I45" s="136"/>
      <c r="J45" s="136"/>
      <c r="K45" s="136">
        <f>'実質公債費比率（分子）の構造'!N$49</f>
        <v>17</v>
      </c>
      <c r="L45" s="136"/>
      <c r="M45" s="136"/>
      <c r="N45" s="136">
        <f>'実質公債費比率（分子）の構造'!O$49</f>
        <v>17</v>
      </c>
      <c r="O45" s="136"/>
      <c r="P45" s="136"/>
    </row>
    <row r="46" spans="1:16">
      <c r="A46" s="136" t="s">
        <v>54</v>
      </c>
      <c r="B46" s="136">
        <f>'実質公債費比率（分子）の構造'!K$48</f>
        <v>312</v>
      </c>
      <c r="C46" s="136"/>
      <c r="D46" s="136"/>
      <c r="E46" s="136">
        <f>'実質公債費比率（分子）の構造'!L$48</f>
        <v>246</v>
      </c>
      <c r="F46" s="136"/>
      <c r="G46" s="136"/>
      <c r="H46" s="136">
        <f>'実質公債費比率（分子）の構造'!M$48</f>
        <v>200</v>
      </c>
      <c r="I46" s="136"/>
      <c r="J46" s="136"/>
      <c r="K46" s="136">
        <f>'実質公債費比率（分子）の構造'!N$48</f>
        <v>156</v>
      </c>
      <c r="L46" s="136"/>
      <c r="M46" s="136"/>
      <c r="N46" s="136">
        <f>'実質公債費比率（分子）の構造'!O$48</f>
        <v>182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3132</v>
      </c>
      <c r="C49" s="136"/>
      <c r="D49" s="136"/>
      <c r="E49" s="136">
        <f>'実質公債費比率（分子）の構造'!L$45</f>
        <v>3156</v>
      </c>
      <c r="F49" s="136"/>
      <c r="G49" s="136"/>
      <c r="H49" s="136">
        <f>'実質公債費比率（分子）の構造'!M$45</f>
        <v>3200</v>
      </c>
      <c r="I49" s="136"/>
      <c r="J49" s="136"/>
      <c r="K49" s="136">
        <f>'実質公債費比率（分子）の構造'!N$45</f>
        <v>3155</v>
      </c>
      <c r="L49" s="136"/>
      <c r="M49" s="136"/>
      <c r="N49" s="136">
        <f>'実質公債費比率（分子）の構造'!O$45</f>
        <v>2996</v>
      </c>
      <c r="O49" s="136"/>
      <c r="P49" s="136"/>
    </row>
    <row r="50" spans="1:16">
      <c r="A50" s="136" t="s">
        <v>58</v>
      </c>
      <c r="B50" s="136" t="e">
        <f>NA()</f>
        <v>#N/A</v>
      </c>
      <c r="C50" s="136">
        <f>IF(ISNUMBER('実質公債費比率（分子）の構造'!K$53),'実質公債費比率（分子）の構造'!K$53,NA())</f>
        <v>828</v>
      </c>
      <c r="D50" s="136" t="e">
        <f>NA()</f>
        <v>#N/A</v>
      </c>
      <c r="E50" s="136" t="e">
        <f>NA()</f>
        <v>#N/A</v>
      </c>
      <c r="F50" s="136">
        <f>IF(ISNUMBER('実質公債費比率（分子）の構造'!L$53),'実質公債費比率（分子）の構造'!L$53,NA())</f>
        <v>874</v>
      </c>
      <c r="G50" s="136" t="e">
        <f>NA()</f>
        <v>#N/A</v>
      </c>
      <c r="H50" s="136" t="e">
        <f>NA()</f>
        <v>#N/A</v>
      </c>
      <c r="I50" s="136">
        <f>IF(ISNUMBER('実質公債費比率（分子）の構造'!M$53),'実質公債費比率（分子）の構造'!M$53,NA())</f>
        <v>759</v>
      </c>
      <c r="J50" s="136" t="e">
        <f>NA()</f>
        <v>#N/A</v>
      </c>
      <c r="K50" s="136" t="e">
        <f>NA()</f>
        <v>#N/A</v>
      </c>
      <c r="L50" s="136">
        <f>IF(ISNUMBER('実質公債費比率（分子）の構造'!N$53),'実質公債費比率（分子）の構造'!N$53,NA())</f>
        <v>757</v>
      </c>
      <c r="M50" s="136" t="e">
        <f>NA()</f>
        <v>#N/A</v>
      </c>
      <c r="N50" s="136" t="e">
        <f>NA()</f>
        <v>#N/A</v>
      </c>
      <c r="O50" s="136">
        <f>IF(ISNUMBER('実質公債費比率（分子）の構造'!O$53),'実質公債費比率（分子）の構造'!O$53,NA())</f>
        <v>838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20415</v>
      </c>
      <c r="E56" s="135"/>
      <c r="F56" s="135"/>
      <c r="G56" s="135">
        <f>'将来負担比率（分子）の構造'!J$51</f>
        <v>20188</v>
      </c>
      <c r="H56" s="135"/>
      <c r="I56" s="135"/>
      <c r="J56" s="135">
        <f>'将来負担比率（分子）の構造'!K$51</f>
        <v>19934</v>
      </c>
      <c r="K56" s="135"/>
      <c r="L56" s="135"/>
      <c r="M56" s="135">
        <f>'将来負担比率（分子）の構造'!L$51</f>
        <v>19163</v>
      </c>
      <c r="N56" s="135"/>
      <c r="O56" s="135"/>
      <c r="P56" s="135">
        <f>'将来負担比率（分子）の構造'!M$51</f>
        <v>19020</v>
      </c>
    </row>
    <row r="57" spans="1:16">
      <c r="A57" s="135" t="s">
        <v>34</v>
      </c>
      <c r="B57" s="135"/>
      <c r="C57" s="135"/>
      <c r="D57" s="135">
        <f>'将来負担比率（分子）の構造'!I$50</f>
        <v>5159</v>
      </c>
      <c r="E57" s="135"/>
      <c r="F57" s="135"/>
      <c r="G57" s="135">
        <f>'将来負担比率（分子）の構造'!J$50</f>
        <v>5214</v>
      </c>
      <c r="H57" s="135"/>
      <c r="I57" s="135"/>
      <c r="J57" s="135">
        <f>'将来負担比率（分子）の構造'!K$50</f>
        <v>5262</v>
      </c>
      <c r="K57" s="135"/>
      <c r="L57" s="135"/>
      <c r="M57" s="135">
        <f>'将来負担比率（分子）の構造'!L$50</f>
        <v>4517</v>
      </c>
      <c r="N57" s="135"/>
      <c r="O57" s="135"/>
      <c r="P57" s="135">
        <f>'将来負担比率（分子）の構造'!M$50</f>
        <v>4095</v>
      </c>
    </row>
    <row r="58" spans="1:16">
      <c r="A58" s="135" t="s">
        <v>33</v>
      </c>
      <c r="B58" s="135"/>
      <c r="C58" s="135"/>
      <c r="D58" s="135">
        <f>'将来負担比率（分子）の構造'!I$49</f>
        <v>2076</v>
      </c>
      <c r="E58" s="135"/>
      <c r="F58" s="135"/>
      <c r="G58" s="135">
        <f>'将来負担比率（分子）の構造'!J$49</f>
        <v>1784</v>
      </c>
      <c r="H58" s="135"/>
      <c r="I58" s="135"/>
      <c r="J58" s="135">
        <f>'将来負担比率（分子）の構造'!K$49</f>
        <v>1393</v>
      </c>
      <c r="K58" s="135"/>
      <c r="L58" s="135"/>
      <c r="M58" s="135">
        <f>'将来負担比率（分子）の構造'!L$49</f>
        <v>1756</v>
      </c>
      <c r="N58" s="135"/>
      <c r="O58" s="135"/>
      <c r="P58" s="135">
        <f>'将来負担比率（分子）の構造'!M$49</f>
        <v>2757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v>
      </c>
      <c r="C61" s="135"/>
      <c r="D61" s="135"/>
      <c r="E61" s="135">
        <f>'将来負担比率（分子）の構造'!J$46</f>
        <v>11</v>
      </c>
      <c r="F61" s="135"/>
      <c r="G61" s="135"/>
      <c r="H61" s="135" t="str">
        <f>'将来負担比率（分子）の構造'!K$46</f>
        <v>-</v>
      </c>
      <c r="I61" s="135"/>
      <c r="J61" s="135"/>
      <c r="K61" s="135">
        <f>'将来負担比率（分子）の構造'!L$46</f>
        <v>1</v>
      </c>
      <c r="L61" s="135"/>
      <c r="M61" s="135"/>
      <c r="N61" s="135" t="str">
        <f>'将来負担比率（分子）の構造'!M$46</f>
        <v>-</v>
      </c>
      <c r="O61" s="135"/>
      <c r="P61" s="135"/>
    </row>
    <row r="62" spans="1:16">
      <c r="A62" s="135" t="s">
        <v>28</v>
      </c>
      <c r="B62" s="135">
        <f>'将来負担比率（分子）の構造'!I$45</f>
        <v>2881</v>
      </c>
      <c r="C62" s="135"/>
      <c r="D62" s="135"/>
      <c r="E62" s="135">
        <f>'将来負担比率（分子）の構造'!J$45</f>
        <v>2517</v>
      </c>
      <c r="F62" s="135"/>
      <c r="G62" s="135"/>
      <c r="H62" s="135">
        <f>'将来負担比率（分子）の構造'!K$45</f>
        <v>2201</v>
      </c>
      <c r="I62" s="135"/>
      <c r="J62" s="135"/>
      <c r="K62" s="135">
        <f>'将来負担比率（分子）の構造'!L$45</f>
        <v>1369</v>
      </c>
      <c r="L62" s="135"/>
      <c r="M62" s="135"/>
      <c r="N62" s="135">
        <f>'将来負担比率（分子）の構造'!M$45</f>
        <v>1249</v>
      </c>
      <c r="O62" s="135"/>
      <c r="P62" s="135"/>
    </row>
    <row r="63" spans="1:16">
      <c r="A63" s="135" t="s">
        <v>27</v>
      </c>
      <c r="B63" s="135">
        <f>'将来負担比率（分子）の構造'!I$44</f>
        <v>47</v>
      </c>
      <c r="C63" s="135"/>
      <c r="D63" s="135"/>
      <c r="E63" s="135">
        <f>'将来負担比率（分子）の構造'!J$44</f>
        <v>41</v>
      </c>
      <c r="F63" s="135"/>
      <c r="G63" s="135"/>
      <c r="H63" s="135">
        <f>'将来負担比率（分子）の構造'!K$44</f>
        <v>140</v>
      </c>
      <c r="I63" s="135"/>
      <c r="J63" s="135"/>
      <c r="K63" s="135">
        <f>'将来負担比率（分子）の構造'!L$44</f>
        <v>124</v>
      </c>
      <c r="L63" s="135"/>
      <c r="M63" s="135"/>
      <c r="N63" s="135">
        <f>'将来負担比率（分子）の構造'!M$44</f>
        <v>107</v>
      </c>
      <c r="O63" s="135"/>
      <c r="P63" s="135"/>
    </row>
    <row r="64" spans="1:16">
      <c r="A64" s="135" t="s">
        <v>26</v>
      </c>
      <c r="B64" s="135">
        <f>'将来負担比率（分子）の構造'!I$43</f>
        <v>1644</v>
      </c>
      <c r="C64" s="135"/>
      <c r="D64" s="135"/>
      <c r="E64" s="135">
        <f>'将来負担比率（分子）の構造'!J$43</f>
        <v>1484</v>
      </c>
      <c r="F64" s="135"/>
      <c r="G64" s="135"/>
      <c r="H64" s="135">
        <f>'将来負担比率（分子）の構造'!K$43</f>
        <v>1379</v>
      </c>
      <c r="I64" s="135"/>
      <c r="J64" s="135"/>
      <c r="K64" s="135">
        <f>'将来負担比率（分子）の構造'!L$43</f>
        <v>1255</v>
      </c>
      <c r="L64" s="135"/>
      <c r="M64" s="135"/>
      <c r="N64" s="135">
        <f>'将来負担比率（分子）の構造'!M$43</f>
        <v>1440</v>
      </c>
      <c r="O64" s="135"/>
      <c r="P64" s="135"/>
    </row>
    <row r="65" spans="1:16">
      <c r="A65" s="135" t="s">
        <v>25</v>
      </c>
      <c r="B65" s="135">
        <f>'将来負担比率（分子）の構造'!I$42</f>
        <v>1115</v>
      </c>
      <c r="C65" s="135"/>
      <c r="D65" s="135"/>
      <c r="E65" s="135">
        <f>'将来負担比率（分子）の構造'!J$42</f>
        <v>1048</v>
      </c>
      <c r="F65" s="135"/>
      <c r="G65" s="135"/>
      <c r="H65" s="135">
        <f>'将来負担比率（分子）の構造'!K$42</f>
        <v>980</v>
      </c>
      <c r="I65" s="135"/>
      <c r="J65" s="135"/>
      <c r="K65" s="135">
        <f>'将来負担比率（分子）の構造'!L$42</f>
        <v>911</v>
      </c>
      <c r="L65" s="135"/>
      <c r="M65" s="135"/>
      <c r="N65" s="135">
        <f>'将来負担比率（分子）の構造'!M$42</f>
        <v>841</v>
      </c>
      <c r="O65" s="135"/>
      <c r="P65" s="135"/>
    </row>
    <row r="66" spans="1:16">
      <c r="A66" s="135" t="s">
        <v>24</v>
      </c>
      <c r="B66" s="135">
        <f>'将来負担比率（分子）の構造'!I$41</f>
        <v>33027</v>
      </c>
      <c r="C66" s="135"/>
      <c r="D66" s="135"/>
      <c r="E66" s="135">
        <f>'将来負担比率（分子）の構造'!J$41</f>
        <v>32443</v>
      </c>
      <c r="F66" s="135"/>
      <c r="G66" s="135"/>
      <c r="H66" s="135">
        <f>'将来負担比率（分子）の構造'!K$41</f>
        <v>31442</v>
      </c>
      <c r="I66" s="135"/>
      <c r="J66" s="135"/>
      <c r="K66" s="135">
        <f>'将来負担比率（分子）の構造'!L$41</f>
        <v>30386</v>
      </c>
      <c r="L66" s="135"/>
      <c r="M66" s="135"/>
      <c r="N66" s="135">
        <f>'将来負担比率（分子）の構造'!M$41</f>
        <v>29587</v>
      </c>
      <c r="O66" s="135"/>
      <c r="P66" s="135"/>
    </row>
    <row r="67" spans="1:16">
      <c r="A67" s="135" t="s">
        <v>62</v>
      </c>
      <c r="B67" s="135" t="e">
        <f>NA()</f>
        <v>#N/A</v>
      </c>
      <c r="C67" s="135">
        <f>IF(ISNUMBER('将来負担比率（分子）の構造'!I$52), IF('将来負担比率（分子）の構造'!I$52 &lt; 0, 0, '将来負担比率（分子）の構造'!I$52), NA())</f>
        <v>11071</v>
      </c>
      <c r="D67" s="135" t="e">
        <f>NA()</f>
        <v>#N/A</v>
      </c>
      <c r="E67" s="135" t="e">
        <f>NA()</f>
        <v>#N/A</v>
      </c>
      <c r="F67" s="135">
        <f>IF(ISNUMBER('将来負担比率（分子）の構造'!J$52), IF('将来負担比率（分子）の構造'!J$52 &lt; 0, 0, '将来負担比率（分子）の構造'!J$52), NA())</f>
        <v>10357</v>
      </c>
      <c r="G67" s="135" t="e">
        <f>NA()</f>
        <v>#N/A</v>
      </c>
      <c r="H67" s="135" t="e">
        <f>NA()</f>
        <v>#N/A</v>
      </c>
      <c r="I67" s="135">
        <f>IF(ISNUMBER('将来負担比率（分子）の構造'!K$52), IF('将来負担比率（分子）の構造'!K$52 &lt; 0, 0, '将来負担比率（分子）の構造'!K$52), NA())</f>
        <v>9553</v>
      </c>
      <c r="J67" s="135" t="e">
        <f>NA()</f>
        <v>#N/A</v>
      </c>
      <c r="K67" s="135" t="e">
        <f>NA()</f>
        <v>#N/A</v>
      </c>
      <c r="L67" s="135">
        <f>IF(ISNUMBER('将来負担比率（分子）の構造'!L$52), IF('将来負担比率（分子）の構造'!L$52 &lt; 0, 0, '将来負担比率（分子）の構造'!L$52), NA())</f>
        <v>8609</v>
      </c>
      <c r="M67" s="135" t="e">
        <f>NA()</f>
        <v>#N/A</v>
      </c>
      <c r="N67" s="135" t="e">
        <f>NA()</f>
        <v>#N/A</v>
      </c>
      <c r="O67" s="135">
        <f>IF(ISNUMBER('将来負担比率（分子）の構造'!M$52), IF('将来負担比率（分子）の構造'!M$52 &lt; 0, 0, '将来負担比率（分子）の構造'!M$52), NA())</f>
        <v>7351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21263529</v>
      </c>
      <c r="S5" s="669"/>
      <c r="T5" s="669"/>
      <c r="U5" s="669"/>
      <c r="V5" s="669"/>
      <c r="W5" s="669"/>
      <c r="X5" s="669"/>
      <c r="Y5" s="716"/>
      <c r="Z5" s="729">
        <v>54.5</v>
      </c>
      <c r="AA5" s="729"/>
      <c r="AB5" s="729"/>
      <c r="AC5" s="729"/>
      <c r="AD5" s="730">
        <v>20007602</v>
      </c>
      <c r="AE5" s="730"/>
      <c r="AF5" s="730"/>
      <c r="AG5" s="730"/>
      <c r="AH5" s="730"/>
      <c r="AI5" s="730"/>
      <c r="AJ5" s="730"/>
      <c r="AK5" s="730"/>
      <c r="AL5" s="717">
        <v>85.4</v>
      </c>
      <c r="AM5" s="686"/>
      <c r="AN5" s="686"/>
      <c r="AO5" s="718"/>
      <c r="AP5" s="705" t="s">
        <v>206</v>
      </c>
      <c r="AQ5" s="706"/>
      <c r="AR5" s="706"/>
      <c r="AS5" s="706"/>
      <c r="AT5" s="706"/>
      <c r="AU5" s="706"/>
      <c r="AV5" s="706"/>
      <c r="AW5" s="706"/>
      <c r="AX5" s="706"/>
      <c r="AY5" s="706"/>
      <c r="AZ5" s="706"/>
      <c r="BA5" s="706"/>
      <c r="BB5" s="706"/>
      <c r="BC5" s="706"/>
      <c r="BD5" s="706"/>
      <c r="BE5" s="706"/>
      <c r="BF5" s="707"/>
      <c r="BG5" s="618">
        <v>20007602</v>
      </c>
      <c r="BH5" s="619"/>
      <c r="BI5" s="619"/>
      <c r="BJ5" s="619"/>
      <c r="BK5" s="619"/>
      <c r="BL5" s="619"/>
      <c r="BM5" s="619"/>
      <c r="BN5" s="620"/>
      <c r="BO5" s="671">
        <v>94.1</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200716</v>
      </c>
      <c r="S6" s="619"/>
      <c r="T6" s="619"/>
      <c r="U6" s="619"/>
      <c r="V6" s="619"/>
      <c r="W6" s="619"/>
      <c r="X6" s="619"/>
      <c r="Y6" s="620"/>
      <c r="Z6" s="671">
        <v>0.5</v>
      </c>
      <c r="AA6" s="671"/>
      <c r="AB6" s="671"/>
      <c r="AC6" s="671"/>
      <c r="AD6" s="672">
        <v>200716</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20007602</v>
      </c>
      <c r="BH6" s="619"/>
      <c r="BI6" s="619"/>
      <c r="BJ6" s="619"/>
      <c r="BK6" s="619"/>
      <c r="BL6" s="619"/>
      <c r="BM6" s="619"/>
      <c r="BN6" s="620"/>
      <c r="BO6" s="671">
        <v>94.1</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283658</v>
      </c>
      <c r="CS6" s="619"/>
      <c r="CT6" s="619"/>
      <c r="CU6" s="619"/>
      <c r="CV6" s="619"/>
      <c r="CW6" s="619"/>
      <c r="CX6" s="619"/>
      <c r="CY6" s="620"/>
      <c r="CZ6" s="671">
        <v>0.7</v>
      </c>
      <c r="DA6" s="671"/>
      <c r="DB6" s="671"/>
      <c r="DC6" s="671"/>
      <c r="DD6" s="624" t="s">
        <v>207</v>
      </c>
      <c r="DE6" s="619"/>
      <c r="DF6" s="619"/>
      <c r="DG6" s="619"/>
      <c r="DH6" s="619"/>
      <c r="DI6" s="619"/>
      <c r="DJ6" s="619"/>
      <c r="DK6" s="619"/>
      <c r="DL6" s="619"/>
      <c r="DM6" s="619"/>
      <c r="DN6" s="619"/>
      <c r="DO6" s="619"/>
      <c r="DP6" s="620"/>
      <c r="DQ6" s="624">
        <v>283658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32193</v>
      </c>
      <c r="S7" s="619"/>
      <c r="T7" s="619"/>
      <c r="U7" s="619"/>
      <c r="V7" s="619"/>
      <c r="W7" s="619"/>
      <c r="X7" s="619"/>
      <c r="Y7" s="620"/>
      <c r="Z7" s="671">
        <v>0.1</v>
      </c>
      <c r="AA7" s="671"/>
      <c r="AB7" s="671"/>
      <c r="AC7" s="671"/>
      <c r="AD7" s="672">
        <v>32193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10276145</v>
      </c>
      <c r="BH7" s="619"/>
      <c r="BI7" s="619"/>
      <c r="BJ7" s="619"/>
      <c r="BK7" s="619"/>
      <c r="BL7" s="619"/>
      <c r="BM7" s="619"/>
      <c r="BN7" s="620"/>
      <c r="BO7" s="671">
        <v>48.3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5824194</v>
      </c>
      <c r="CS7" s="619"/>
      <c r="CT7" s="619"/>
      <c r="CU7" s="619"/>
      <c r="CV7" s="619"/>
      <c r="CW7" s="619"/>
      <c r="CX7" s="619"/>
      <c r="CY7" s="620"/>
      <c r="CZ7" s="671">
        <v>15.4</v>
      </c>
      <c r="DA7" s="671"/>
      <c r="DB7" s="671"/>
      <c r="DC7" s="671"/>
      <c r="DD7" s="624">
        <v>781356</v>
      </c>
      <c r="DE7" s="619"/>
      <c r="DF7" s="619"/>
      <c r="DG7" s="619"/>
      <c r="DH7" s="619"/>
      <c r="DI7" s="619"/>
      <c r="DJ7" s="619"/>
      <c r="DK7" s="619"/>
      <c r="DL7" s="619"/>
      <c r="DM7" s="619"/>
      <c r="DN7" s="619"/>
      <c r="DO7" s="619"/>
      <c r="DP7" s="620"/>
      <c r="DQ7" s="624">
        <v>4252955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130680</v>
      </c>
      <c r="S8" s="619"/>
      <c r="T8" s="619"/>
      <c r="U8" s="619"/>
      <c r="V8" s="619"/>
      <c r="W8" s="619"/>
      <c r="X8" s="619"/>
      <c r="Y8" s="620"/>
      <c r="Z8" s="671">
        <v>0.3</v>
      </c>
      <c r="AA8" s="671"/>
      <c r="AB8" s="671"/>
      <c r="AC8" s="671"/>
      <c r="AD8" s="672">
        <v>130680</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237743</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18363874</v>
      </c>
      <c r="CS8" s="619"/>
      <c r="CT8" s="619"/>
      <c r="CU8" s="619"/>
      <c r="CV8" s="619"/>
      <c r="CW8" s="619"/>
      <c r="CX8" s="619"/>
      <c r="CY8" s="620"/>
      <c r="CZ8" s="671">
        <v>48.4</v>
      </c>
      <c r="DA8" s="671"/>
      <c r="DB8" s="671"/>
      <c r="DC8" s="671"/>
      <c r="DD8" s="624">
        <v>153821</v>
      </c>
      <c r="DE8" s="619"/>
      <c r="DF8" s="619"/>
      <c r="DG8" s="619"/>
      <c r="DH8" s="619"/>
      <c r="DI8" s="619"/>
      <c r="DJ8" s="619"/>
      <c r="DK8" s="619"/>
      <c r="DL8" s="619"/>
      <c r="DM8" s="619"/>
      <c r="DN8" s="619"/>
      <c r="DO8" s="619"/>
      <c r="DP8" s="620"/>
      <c r="DQ8" s="624">
        <v>9572992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132599</v>
      </c>
      <c r="S9" s="619"/>
      <c r="T9" s="619"/>
      <c r="U9" s="619"/>
      <c r="V9" s="619"/>
      <c r="W9" s="619"/>
      <c r="X9" s="619"/>
      <c r="Y9" s="620"/>
      <c r="Z9" s="671">
        <v>0.3</v>
      </c>
      <c r="AA9" s="671"/>
      <c r="AB9" s="671"/>
      <c r="AC9" s="671"/>
      <c r="AD9" s="672">
        <v>132599</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9181485</v>
      </c>
      <c r="BH9" s="619"/>
      <c r="BI9" s="619"/>
      <c r="BJ9" s="619"/>
      <c r="BK9" s="619"/>
      <c r="BL9" s="619"/>
      <c r="BM9" s="619"/>
      <c r="BN9" s="620"/>
      <c r="BO9" s="671">
        <v>43.2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2712009</v>
      </c>
      <c r="CS9" s="619"/>
      <c r="CT9" s="619"/>
      <c r="CU9" s="619"/>
      <c r="CV9" s="619"/>
      <c r="CW9" s="619"/>
      <c r="CX9" s="619"/>
      <c r="CY9" s="620"/>
      <c r="CZ9" s="671">
        <v>7.2</v>
      </c>
      <c r="DA9" s="671"/>
      <c r="DB9" s="671"/>
      <c r="DC9" s="671"/>
      <c r="DD9" s="624">
        <v>109190</v>
      </c>
      <c r="DE9" s="619"/>
      <c r="DF9" s="619"/>
      <c r="DG9" s="619"/>
      <c r="DH9" s="619"/>
      <c r="DI9" s="619"/>
      <c r="DJ9" s="619"/>
      <c r="DK9" s="619"/>
      <c r="DL9" s="619"/>
      <c r="DM9" s="619"/>
      <c r="DN9" s="619"/>
      <c r="DO9" s="619"/>
      <c r="DP9" s="620"/>
      <c r="DQ9" s="624">
        <v>2441504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2043702</v>
      </c>
      <c r="S10" s="619"/>
      <c r="T10" s="619"/>
      <c r="U10" s="619"/>
      <c r="V10" s="619"/>
      <c r="W10" s="619"/>
      <c r="X10" s="619"/>
      <c r="Y10" s="620"/>
      <c r="Z10" s="671">
        <v>5.2</v>
      </c>
      <c r="AA10" s="671"/>
      <c r="AB10" s="671"/>
      <c r="AC10" s="671"/>
      <c r="AD10" s="672">
        <v>2043702</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314872</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49916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18218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14454</v>
      </c>
      <c r="S11" s="619"/>
      <c r="T11" s="619"/>
      <c r="U11" s="619"/>
      <c r="V11" s="619"/>
      <c r="W11" s="619"/>
      <c r="X11" s="619"/>
      <c r="Y11" s="620"/>
      <c r="Z11" s="671">
        <v>0</v>
      </c>
      <c r="AA11" s="671"/>
      <c r="AB11" s="671"/>
      <c r="AC11" s="671"/>
      <c r="AD11" s="672">
        <v>14454</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542045</v>
      </c>
      <c r="BH11" s="619"/>
      <c r="BI11" s="619"/>
      <c r="BJ11" s="619"/>
      <c r="BK11" s="619"/>
      <c r="BL11" s="619"/>
      <c r="BM11" s="619"/>
      <c r="BN11" s="620"/>
      <c r="BO11" s="671">
        <v>2.5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70441</v>
      </c>
      <c r="CS11" s="619"/>
      <c r="CT11" s="619"/>
      <c r="CU11" s="619"/>
      <c r="CV11" s="619"/>
      <c r="CW11" s="619"/>
      <c r="CX11" s="619"/>
      <c r="CY11" s="620"/>
      <c r="CZ11" s="671">
        <v>0.2</v>
      </c>
      <c r="DA11" s="671"/>
      <c r="DB11" s="671"/>
      <c r="DC11" s="671"/>
      <c r="DD11" s="624">
        <v>2765</v>
      </c>
      <c r="DE11" s="619"/>
      <c r="DF11" s="619"/>
      <c r="DG11" s="619"/>
      <c r="DH11" s="619"/>
      <c r="DI11" s="619"/>
      <c r="DJ11" s="619"/>
      <c r="DK11" s="619"/>
      <c r="DL11" s="619"/>
      <c r="DM11" s="619"/>
      <c r="DN11" s="619"/>
      <c r="DO11" s="619"/>
      <c r="DP11" s="620"/>
      <c r="DQ11" s="624">
        <v>65148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8785484</v>
      </c>
      <c r="BH12" s="619"/>
      <c r="BI12" s="619"/>
      <c r="BJ12" s="619"/>
      <c r="BK12" s="619"/>
      <c r="BL12" s="619"/>
      <c r="BM12" s="619"/>
      <c r="BN12" s="620"/>
      <c r="BO12" s="671">
        <v>41.3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389672</v>
      </c>
      <c r="CS12" s="619"/>
      <c r="CT12" s="619"/>
      <c r="CU12" s="619"/>
      <c r="CV12" s="619"/>
      <c r="CW12" s="619"/>
      <c r="CX12" s="619"/>
      <c r="CY12" s="620"/>
      <c r="CZ12" s="671">
        <v>1</v>
      </c>
      <c r="DA12" s="671"/>
      <c r="DB12" s="671"/>
      <c r="DC12" s="671"/>
      <c r="DD12" s="624">
        <v>4729</v>
      </c>
      <c r="DE12" s="619"/>
      <c r="DF12" s="619"/>
      <c r="DG12" s="619"/>
      <c r="DH12" s="619"/>
      <c r="DI12" s="619"/>
      <c r="DJ12" s="619"/>
      <c r="DK12" s="619"/>
      <c r="DL12" s="619"/>
      <c r="DM12" s="619"/>
      <c r="DN12" s="619"/>
      <c r="DO12" s="619"/>
      <c r="DP12" s="620"/>
      <c r="DQ12" s="624">
        <v>274820</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60560</v>
      </c>
      <c r="S13" s="619"/>
      <c r="T13" s="619"/>
      <c r="U13" s="619"/>
      <c r="V13" s="619"/>
      <c r="W13" s="619"/>
      <c r="X13" s="619"/>
      <c r="Y13" s="620"/>
      <c r="Z13" s="671">
        <v>0.2</v>
      </c>
      <c r="AA13" s="671"/>
      <c r="AB13" s="671"/>
      <c r="AC13" s="671"/>
      <c r="AD13" s="672">
        <v>60560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8380317</v>
      </c>
      <c r="BH13" s="619"/>
      <c r="BI13" s="619"/>
      <c r="BJ13" s="619"/>
      <c r="BK13" s="619"/>
      <c r="BL13" s="619"/>
      <c r="BM13" s="619"/>
      <c r="BN13" s="620"/>
      <c r="BO13" s="671">
        <v>39.4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1948922</v>
      </c>
      <c r="CS13" s="619"/>
      <c r="CT13" s="619"/>
      <c r="CU13" s="619"/>
      <c r="CV13" s="619"/>
      <c r="CW13" s="619"/>
      <c r="CX13" s="619"/>
      <c r="CY13" s="620"/>
      <c r="CZ13" s="671">
        <v>5.0999999999999996</v>
      </c>
      <c r="DA13" s="671"/>
      <c r="DB13" s="671"/>
      <c r="DC13" s="671"/>
      <c r="DD13" s="624">
        <v>514485</v>
      </c>
      <c r="DE13" s="619"/>
      <c r="DF13" s="619"/>
      <c r="DG13" s="619"/>
      <c r="DH13" s="619"/>
      <c r="DI13" s="619"/>
      <c r="DJ13" s="619"/>
      <c r="DK13" s="619"/>
      <c r="DL13" s="619"/>
      <c r="DM13" s="619"/>
      <c r="DN13" s="619"/>
      <c r="DO13" s="619"/>
      <c r="DP13" s="620"/>
      <c r="DQ13" s="624">
        <v>1502466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94629</v>
      </c>
      <c r="BH14" s="619"/>
      <c r="BI14" s="619"/>
      <c r="BJ14" s="619"/>
      <c r="BK14" s="619"/>
      <c r="BL14" s="619"/>
      <c r="BM14" s="619"/>
      <c r="BN14" s="620"/>
      <c r="BO14" s="671">
        <v>0.4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1309480</v>
      </c>
      <c r="CS14" s="619"/>
      <c r="CT14" s="619"/>
      <c r="CU14" s="619"/>
      <c r="CV14" s="619"/>
      <c r="CW14" s="619"/>
      <c r="CX14" s="619"/>
      <c r="CY14" s="620"/>
      <c r="CZ14" s="671">
        <v>3.5</v>
      </c>
      <c r="DA14" s="671"/>
      <c r="DB14" s="671"/>
      <c r="DC14" s="671"/>
      <c r="DD14" s="624">
        <v>486</v>
      </c>
      <c r="DE14" s="619"/>
      <c r="DF14" s="619"/>
      <c r="DG14" s="619"/>
      <c r="DH14" s="619"/>
      <c r="DI14" s="619"/>
      <c r="DJ14" s="619"/>
      <c r="DK14" s="619"/>
      <c r="DL14" s="619"/>
      <c r="DM14" s="619"/>
      <c r="DN14" s="619"/>
      <c r="DO14" s="619"/>
      <c r="DP14" s="620"/>
      <c r="DQ14" s="624">
        <v>1308993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111539</v>
      </c>
      <c r="S15" s="619"/>
      <c r="T15" s="619"/>
      <c r="U15" s="619"/>
      <c r="V15" s="619"/>
      <c r="W15" s="619"/>
      <c r="X15" s="619"/>
      <c r="Y15" s="620"/>
      <c r="Z15" s="671">
        <v>0.3</v>
      </c>
      <c r="AA15" s="671"/>
      <c r="AB15" s="671"/>
      <c r="AC15" s="671"/>
      <c r="AD15" s="672">
        <v>111539</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851344</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3980500</v>
      </c>
      <c r="CS15" s="619"/>
      <c r="CT15" s="619"/>
      <c r="CU15" s="619"/>
      <c r="CV15" s="619"/>
      <c r="CW15" s="619"/>
      <c r="CX15" s="619"/>
      <c r="CY15" s="620"/>
      <c r="CZ15" s="671">
        <v>10.5</v>
      </c>
      <c r="DA15" s="671"/>
      <c r="DB15" s="671"/>
      <c r="DC15" s="671"/>
      <c r="DD15" s="624">
        <v>212989</v>
      </c>
      <c r="DE15" s="619"/>
      <c r="DF15" s="619"/>
      <c r="DG15" s="619"/>
      <c r="DH15" s="619"/>
      <c r="DI15" s="619"/>
      <c r="DJ15" s="619"/>
      <c r="DK15" s="619"/>
      <c r="DL15" s="619"/>
      <c r="DM15" s="619"/>
      <c r="DN15" s="619"/>
      <c r="DO15" s="619"/>
      <c r="DP15" s="620"/>
      <c r="DQ15" s="624">
        <v>3229308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467441</v>
      </c>
      <c r="S16" s="619"/>
      <c r="T16" s="619"/>
      <c r="U16" s="619"/>
      <c r="V16" s="619"/>
      <c r="W16" s="619"/>
      <c r="X16" s="619"/>
      <c r="Y16" s="620"/>
      <c r="Z16" s="671">
        <v>1.2</v>
      </c>
      <c r="AA16" s="671"/>
      <c r="AB16" s="671"/>
      <c r="AC16" s="671"/>
      <c r="AD16" s="672">
        <v>339420</v>
      </c>
      <c r="AE16" s="672"/>
      <c r="AF16" s="672"/>
      <c r="AG16" s="672"/>
      <c r="AH16" s="672"/>
      <c r="AI16" s="672"/>
      <c r="AJ16" s="672"/>
      <c r="AK16" s="672"/>
      <c r="AL16" s="641">
        <v>1.4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339420</v>
      </c>
      <c r="S17" s="619"/>
      <c r="T17" s="619"/>
      <c r="U17" s="619"/>
      <c r="V17" s="619"/>
      <c r="W17" s="619"/>
      <c r="X17" s="619"/>
      <c r="Y17" s="620"/>
      <c r="Z17" s="671">
        <v>0.9</v>
      </c>
      <c r="AA17" s="671"/>
      <c r="AB17" s="671"/>
      <c r="AC17" s="671"/>
      <c r="AD17" s="672">
        <v>339420</v>
      </c>
      <c r="AE17" s="672"/>
      <c r="AF17" s="672"/>
      <c r="AG17" s="672"/>
      <c r="AH17" s="672"/>
      <c r="AI17" s="672"/>
      <c r="AJ17" s="672"/>
      <c r="AK17" s="672"/>
      <c r="AL17" s="641">
        <v>1.4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2991274</v>
      </c>
      <c r="CS17" s="619"/>
      <c r="CT17" s="619"/>
      <c r="CU17" s="619"/>
      <c r="CV17" s="619"/>
      <c r="CW17" s="619"/>
      <c r="CX17" s="619"/>
      <c r="CY17" s="620"/>
      <c r="CZ17" s="671">
        <v>7.9</v>
      </c>
      <c r="DA17" s="671"/>
      <c r="DB17" s="671"/>
      <c r="DC17" s="671"/>
      <c r="DD17" s="624" t="s">
        <v>108</v>
      </c>
      <c r="DE17" s="619"/>
      <c r="DF17" s="619"/>
      <c r="DG17" s="619"/>
      <c r="DH17" s="619"/>
      <c r="DI17" s="619"/>
      <c r="DJ17" s="619"/>
      <c r="DK17" s="619"/>
      <c r="DL17" s="619"/>
      <c r="DM17" s="619"/>
      <c r="DN17" s="619"/>
      <c r="DO17" s="619"/>
      <c r="DP17" s="620"/>
      <c r="DQ17" s="624">
        <v>2970018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127917</v>
      </c>
      <c r="S18" s="619"/>
      <c r="T18" s="619"/>
      <c r="U18" s="619"/>
      <c r="V18" s="619"/>
      <c r="W18" s="619"/>
      <c r="X18" s="619"/>
      <c r="Y18" s="620"/>
      <c r="Z18" s="671">
        <v>0.3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104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1255927</v>
      </c>
      <c r="BH19" s="619"/>
      <c r="BI19" s="619"/>
      <c r="BJ19" s="619"/>
      <c r="BK19" s="619"/>
      <c r="BL19" s="619"/>
      <c r="BM19" s="619"/>
      <c r="BN19" s="620"/>
      <c r="BO19" s="671">
        <v>5.9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24457413</v>
      </c>
      <c r="S20" s="619"/>
      <c r="T20" s="619"/>
      <c r="U20" s="619"/>
      <c r="V20" s="619"/>
      <c r="W20" s="619"/>
      <c r="X20" s="619"/>
      <c r="Y20" s="620"/>
      <c r="Z20" s="671">
        <v>62.7</v>
      </c>
      <c r="AA20" s="671"/>
      <c r="AB20" s="671"/>
      <c r="AC20" s="671"/>
      <c r="AD20" s="672">
        <v>23073465</v>
      </c>
      <c r="AE20" s="672"/>
      <c r="AF20" s="672"/>
      <c r="AG20" s="672"/>
      <c r="AH20" s="672"/>
      <c r="AI20" s="672"/>
      <c r="AJ20" s="672"/>
      <c r="AK20" s="672"/>
      <c r="AL20" s="641">
        <v>98.5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1255927</v>
      </c>
      <c r="BH20" s="619"/>
      <c r="BI20" s="619"/>
      <c r="BJ20" s="619"/>
      <c r="BK20" s="619"/>
      <c r="BL20" s="619"/>
      <c r="BM20" s="619"/>
      <c r="BN20" s="620"/>
      <c r="BO20" s="671">
        <v>5.9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37923940</v>
      </c>
      <c r="CS20" s="619"/>
      <c r="CT20" s="619"/>
      <c r="CU20" s="619"/>
      <c r="CV20" s="619"/>
      <c r="CW20" s="619"/>
      <c r="CX20" s="619"/>
      <c r="CY20" s="620"/>
      <c r="CZ20" s="671">
        <v>100</v>
      </c>
      <c r="DA20" s="671"/>
      <c r="DB20" s="671"/>
      <c r="DC20" s="671"/>
      <c r="DD20" s="624">
        <v>1779821</v>
      </c>
      <c r="DE20" s="619"/>
      <c r="DF20" s="619"/>
      <c r="DG20" s="619"/>
      <c r="DH20" s="619"/>
      <c r="DI20" s="619"/>
      <c r="DJ20" s="619"/>
      <c r="DK20" s="619"/>
      <c r="DL20" s="619"/>
      <c r="DM20" s="619"/>
      <c r="DN20" s="619"/>
      <c r="DO20" s="619"/>
      <c r="DP20" s="620"/>
      <c r="DQ20" s="624">
        <v>25920080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15028</v>
      </c>
      <c r="S21" s="619"/>
      <c r="T21" s="619"/>
      <c r="U21" s="619"/>
      <c r="V21" s="619"/>
      <c r="W21" s="619"/>
      <c r="X21" s="619"/>
      <c r="Y21" s="620"/>
      <c r="Z21" s="671">
        <v>0</v>
      </c>
      <c r="AA21" s="671"/>
      <c r="AB21" s="671"/>
      <c r="AC21" s="671"/>
      <c r="AD21" s="672">
        <v>15028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540885</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853640</v>
      </c>
      <c r="S23" s="619"/>
      <c r="T23" s="619"/>
      <c r="U23" s="619"/>
      <c r="V23" s="619"/>
      <c r="W23" s="619"/>
      <c r="X23" s="619"/>
      <c r="Y23" s="620"/>
      <c r="Z23" s="671">
        <v>2.2000000000000002</v>
      </c>
      <c r="AA23" s="671"/>
      <c r="AB23" s="671"/>
      <c r="AC23" s="671"/>
      <c r="AD23" s="672">
        <v>76038</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1255927</v>
      </c>
      <c r="BH23" s="619"/>
      <c r="BI23" s="619"/>
      <c r="BJ23" s="619"/>
      <c r="BK23" s="619"/>
      <c r="BL23" s="619"/>
      <c r="BM23" s="619"/>
      <c r="BN23" s="620"/>
      <c r="BO23" s="671">
        <v>5.9</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189795</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20957375</v>
      </c>
      <c r="CS24" s="669"/>
      <c r="CT24" s="669"/>
      <c r="CU24" s="669"/>
      <c r="CV24" s="669"/>
      <c r="CW24" s="669"/>
      <c r="CX24" s="669"/>
      <c r="CY24" s="716"/>
      <c r="CZ24" s="720">
        <v>55.3</v>
      </c>
      <c r="DA24" s="721"/>
      <c r="DB24" s="721"/>
      <c r="DC24" s="722"/>
      <c r="DD24" s="715">
        <v>13119662</v>
      </c>
      <c r="DE24" s="669"/>
      <c r="DF24" s="669"/>
      <c r="DG24" s="669"/>
      <c r="DH24" s="669"/>
      <c r="DI24" s="669"/>
      <c r="DJ24" s="669"/>
      <c r="DK24" s="716"/>
      <c r="DL24" s="715">
        <v>13015114</v>
      </c>
      <c r="DM24" s="669"/>
      <c r="DN24" s="669"/>
      <c r="DO24" s="669"/>
      <c r="DP24" s="669"/>
      <c r="DQ24" s="669"/>
      <c r="DR24" s="669"/>
      <c r="DS24" s="669"/>
      <c r="DT24" s="669"/>
      <c r="DU24" s="669"/>
      <c r="DV24" s="716"/>
      <c r="DW24" s="717">
        <v>53.9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6440672</v>
      </c>
      <c r="S25" s="619"/>
      <c r="T25" s="619"/>
      <c r="U25" s="619"/>
      <c r="V25" s="619"/>
      <c r="W25" s="619"/>
      <c r="X25" s="619"/>
      <c r="Y25" s="620"/>
      <c r="Z25" s="671">
        <v>16.5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6750271</v>
      </c>
      <c r="CS25" s="637"/>
      <c r="CT25" s="637"/>
      <c r="CU25" s="637"/>
      <c r="CV25" s="637"/>
      <c r="CW25" s="637"/>
      <c r="CX25" s="637"/>
      <c r="CY25" s="638"/>
      <c r="CZ25" s="621">
        <v>17.8</v>
      </c>
      <c r="DA25" s="639"/>
      <c r="DB25" s="639"/>
      <c r="DC25" s="640"/>
      <c r="DD25" s="624">
        <v>5943753</v>
      </c>
      <c r="DE25" s="637"/>
      <c r="DF25" s="637"/>
      <c r="DG25" s="637"/>
      <c r="DH25" s="637"/>
      <c r="DI25" s="637"/>
      <c r="DJ25" s="637"/>
      <c r="DK25" s="638"/>
      <c r="DL25" s="624">
        <v>5844237</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115181</v>
      </c>
      <c r="S26" s="619"/>
      <c r="T26" s="619"/>
      <c r="U26" s="619"/>
      <c r="V26" s="619"/>
      <c r="W26" s="619"/>
      <c r="X26" s="619"/>
      <c r="Y26" s="620"/>
      <c r="Z26" s="671">
        <v>0.3</v>
      </c>
      <c r="AA26" s="671"/>
      <c r="AB26" s="671"/>
      <c r="AC26" s="671"/>
      <c r="AD26" s="672">
        <v>115181</v>
      </c>
      <c r="AE26" s="672"/>
      <c r="AF26" s="672"/>
      <c r="AG26" s="672"/>
      <c r="AH26" s="672"/>
      <c r="AI26" s="672"/>
      <c r="AJ26" s="672"/>
      <c r="AK26" s="672"/>
      <c r="AL26" s="641">
        <v>0.5</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4163143</v>
      </c>
      <c r="CS26" s="619"/>
      <c r="CT26" s="619"/>
      <c r="CU26" s="619"/>
      <c r="CV26" s="619"/>
      <c r="CW26" s="619"/>
      <c r="CX26" s="619"/>
      <c r="CY26" s="620"/>
      <c r="CZ26" s="621">
        <v>11</v>
      </c>
      <c r="DA26" s="639"/>
      <c r="DB26" s="639"/>
      <c r="DC26" s="640"/>
      <c r="DD26" s="624">
        <v>3356625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2300538</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21263529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11215830</v>
      </c>
      <c r="CS27" s="637"/>
      <c r="CT27" s="637"/>
      <c r="CU27" s="637"/>
      <c r="CV27" s="637"/>
      <c r="CW27" s="637"/>
      <c r="CX27" s="637"/>
      <c r="CY27" s="638"/>
      <c r="CZ27" s="621">
        <v>29.6</v>
      </c>
      <c r="DA27" s="639"/>
      <c r="DB27" s="639"/>
      <c r="DC27" s="640"/>
      <c r="DD27" s="624">
        <v>4205891</v>
      </c>
      <c r="DE27" s="637"/>
      <c r="DF27" s="637"/>
      <c r="DG27" s="637"/>
      <c r="DH27" s="637"/>
      <c r="DI27" s="637"/>
      <c r="DJ27" s="637"/>
      <c r="DK27" s="638"/>
      <c r="DL27" s="624">
        <v>4200859</v>
      </c>
      <c r="DM27" s="637"/>
      <c r="DN27" s="637"/>
      <c r="DO27" s="637"/>
      <c r="DP27" s="637"/>
      <c r="DQ27" s="637"/>
      <c r="DR27" s="637"/>
      <c r="DS27" s="637"/>
      <c r="DT27" s="637"/>
      <c r="DU27" s="637"/>
      <c r="DV27" s="638"/>
      <c r="DW27" s="641">
        <v>17.399999999999999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51234</v>
      </c>
      <c r="S28" s="619"/>
      <c r="T28" s="619"/>
      <c r="U28" s="619"/>
      <c r="V28" s="619"/>
      <c r="W28" s="619"/>
      <c r="X28" s="619"/>
      <c r="Y28" s="620"/>
      <c r="Z28" s="671">
        <v>0.1</v>
      </c>
      <c r="AA28" s="671"/>
      <c r="AB28" s="671"/>
      <c r="AC28" s="671"/>
      <c r="AD28" s="672">
        <v>46832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2991274</v>
      </c>
      <c r="CS28" s="619"/>
      <c r="CT28" s="619"/>
      <c r="CU28" s="619"/>
      <c r="CV28" s="619"/>
      <c r="CW28" s="619"/>
      <c r="CX28" s="619"/>
      <c r="CY28" s="620"/>
      <c r="CZ28" s="621">
        <v>7.9</v>
      </c>
      <c r="DA28" s="639"/>
      <c r="DB28" s="639"/>
      <c r="DC28" s="640"/>
      <c r="DD28" s="624">
        <v>2970018</v>
      </c>
      <c r="DE28" s="619"/>
      <c r="DF28" s="619"/>
      <c r="DG28" s="619"/>
      <c r="DH28" s="619"/>
      <c r="DI28" s="619"/>
      <c r="DJ28" s="619"/>
      <c r="DK28" s="620"/>
      <c r="DL28" s="624">
        <v>2970018</v>
      </c>
      <c r="DM28" s="619"/>
      <c r="DN28" s="619"/>
      <c r="DO28" s="619"/>
      <c r="DP28" s="619"/>
      <c r="DQ28" s="619"/>
      <c r="DR28" s="619"/>
      <c r="DS28" s="619"/>
      <c r="DT28" s="619"/>
      <c r="DU28" s="619"/>
      <c r="DV28" s="620"/>
      <c r="DW28" s="641">
        <v>12.3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1819</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2991274</v>
      </c>
      <c r="CS29" s="637"/>
      <c r="CT29" s="637"/>
      <c r="CU29" s="637"/>
      <c r="CV29" s="637"/>
      <c r="CW29" s="637"/>
      <c r="CX29" s="637"/>
      <c r="CY29" s="638"/>
      <c r="CZ29" s="621">
        <v>7.9</v>
      </c>
      <c r="DA29" s="639"/>
      <c r="DB29" s="639"/>
      <c r="DC29" s="640"/>
      <c r="DD29" s="624">
        <v>2970018</v>
      </c>
      <c r="DE29" s="637"/>
      <c r="DF29" s="637"/>
      <c r="DG29" s="637"/>
      <c r="DH29" s="637"/>
      <c r="DI29" s="637"/>
      <c r="DJ29" s="637"/>
      <c r="DK29" s="638"/>
      <c r="DL29" s="624">
        <v>2970018</v>
      </c>
      <c r="DM29" s="637"/>
      <c r="DN29" s="637"/>
      <c r="DO29" s="637"/>
      <c r="DP29" s="637"/>
      <c r="DQ29" s="637"/>
      <c r="DR29" s="637"/>
      <c r="DS29" s="637"/>
      <c r="DT29" s="637"/>
      <c r="DU29" s="637"/>
      <c r="DV29" s="638"/>
      <c r="DW29" s="641">
        <v>12.3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173241</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95.6</v>
      </c>
      <c r="BN30" s="685"/>
      <c r="BO30" s="685"/>
      <c r="BP30" s="685"/>
      <c r="BQ30" s="687"/>
      <c r="BR30" s="684">
        <v>98.7</v>
      </c>
      <c r="BS30" s="685"/>
      <c r="BT30" s="685"/>
      <c r="BU30" s="685"/>
      <c r="BV30" s="685"/>
      <c r="BW30" s="685"/>
      <c r="BX30" s="686">
        <v>94.4</v>
      </c>
      <c r="BY30" s="685"/>
      <c r="BZ30" s="685"/>
      <c r="CA30" s="685"/>
      <c r="CB30" s="687"/>
      <c r="CD30" s="690"/>
      <c r="CE30" s="691"/>
      <c r="CF30" s="655" t="s">
        <v>290</v>
      </c>
      <c r="CG30" s="652"/>
      <c r="CH30" s="652"/>
      <c r="CI30" s="652"/>
      <c r="CJ30" s="652"/>
      <c r="CK30" s="652"/>
      <c r="CL30" s="652"/>
      <c r="CM30" s="652"/>
      <c r="CN30" s="652"/>
      <c r="CO30" s="652"/>
      <c r="CP30" s="652"/>
      <c r="CQ30" s="653"/>
      <c r="CR30" s="618">
        <v>2650848</v>
      </c>
      <c r="CS30" s="619"/>
      <c r="CT30" s="619"/>
      <c r="CU30" s="619"/>
      <c r="CV30" s="619"/>
      <c r="CW30" s="619"/>
      <c r="CX30" s="619"/>
      <c r="CY30" s="620"/>
      <c r="CZ30" s="621">
        <v>7</v>
      </c>
      <c r="DA30" s="639"/>
      <c r="DB30" s="639"/>
      <c r="DC30" s="640"/>
      <c r="DD30" s="624">
        <v>2629904</v>
      </c>
      <c r="DE30" s="619"/>
      <c r="DF30" s="619"/>
      <c r="DG30" s="619"/>
      <c r="DH30" s="619"/>
      <c r="DI30" s="619"/>
      <c r="DJ30" s="619"/>
      <c r="DK30" s="620"/>
      <c r="DL30" s="624">
        <v>2629904</v>
      </c>
      <c r="DM30" s="619"/>
      <c r="DN30" s="619"/>
      <c r="DO30" s="619"/>
      <c r="DP30" s="619"/>
      <c r="DQ30" s="619"/>
      <c r="DR30" s="619"/>
      <c r="DS30" s="619"/>
      <c r="DT30" s="619"/>
      <c r="DU30" s="619"/>
      <c r="DV30" s="620"/>
      <c r="DW30" s="641">
        <v>10.9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947530</v>
      </c>
      <c r="S31" s="619"/>
      <c r="T31" s="619"/>
      <c r="U31" s="619"/>
      <c r="V31" s="619"/>
      <c r="W31" s="619"/>
      <c r="X31" s="619"/>
      <c r="Y31" s="620"/>
      <c r="Z31" s="671">
        <v>2.4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93.9</v>
      </c>
      <c r="BN31" s="683"/>
      <c r="BO31" s="683"/>
      <c r="BP31" s="683"/>
      <c r="BQ31" s="647"/>
      <c r="BR31" s="682">
        <v>98.2</v>
      </c>
      <c r="BS31" s="637"/>
      <c r="BT31" s="637"/>
      <c r="BU31" s="637"/>
      <c r="BV31" s="637"/>
      <c r="BW31" s="637"/>
      <c r="BX31" s="673">
        <v>92.7</v>
      </c>
      <c r="BY31" s="683"/>
      <c r="BZ31" s="683"/>
      <c r="CA31" s="683"/>
      <c r="CB31" s="647"/>
      <c r="CD31" s="690"/>
      <c r="CE31" s="691"/>
      <c r="CF31" s="655" t="s">
        <v>294</v>
      </c>
      <c r="CG31" s="652"/>
      <c r="CH31" s="652"/>
      <c r="CI31" s="652"/>
      <c r="CJ31" s="652"/>
      <c r="CK31" s="652"/>
      <c r="CL31" s="652"/>
      <c r="CM31" s="652"/>
      <c r="CN31" s="652"/>
      <c r="CO31" s="652"/>
      <c r="CP31" s="652"/>
      <c r="CQ31" s="653"/>
      <c r="CR31" s="618">
        <v>340426</v>
      </c>
      <c r="CS31" s="637"/>
      <c r="CT31" s="637"/>
      <c r="CU31" s="637"/>
      <c r="CV31" s="637"/>
      <c r="CW31" s="637"/>
      <c r="CX31" s="637"/>
      <c r="CY31" s="638"/>
      <c r="CZ31" s="621">
        <v>0.9</v>
      </c>
      <c r="DA31" s="639"/>
      <c r="DB31" s="639"/>
      <c r="DC31" s="640"/>
      <c r="DD31" s="624">
        <v>340114</v>
      </c>
      <c r="DE31" s="637"/>
      <c r="DF31" s="637"/>
      <c r="DG31" s="637"/>
      <c r="DH31" s="637"/>
      <c r="DI31" s="637"/>
      <c r="DJ31" s="637"/>
      <c r="DK31" s="638"/>
      <c r="DL31" s="624">
        <v>340114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1054600</v>
      </c>
      <c r="S32" s="619"/>
      <c r="T32" s="619"/>
      <c r="U32" s="619"/>
      <c r="V32" s="619"/>
      <c r="W32" s="619"/>
      <c r="X32" s="619"/>
      <c r="Y32" s="620"/>
      <c r="Z32" s="671">
        <v>2.7</v>
      </c>
      <c r="AA32" s="671"/>
      <c r="AB32" s="671"/>
      <c r="AC32" s="671"/>
      <c r="AD32" s="672">
        <v>88162</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99.1</v>
      </c>
      <c r="BH32" s="603"/>
      <c r="BI32" s="603"/>
      <c r="BJ32" s="603"/>
      <c r="BK32" s="603"/>
      <c r="BL32" s="603"/>
      <c r="BM32" s="666">
        <v>96.9</v>
      </c>
      <c r="BN32" s="603"/>
      <c r="BO32" s="603"/>
      <c r="BP32" s="603"/>
      <c r="BQ32" s="660"/>
      <c r="BR32" s="681">
        <v>99</v>
      </c>
      <c r="BS32" s="603"/>
      <c r="BT32" s="603"/>
      <c r="BU32" s="603"/>
      <c r="BV32" s="603"/>
      <c r="BW32" s="603"/>
      <c r="BX32" s="666">
        <v>95.7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1856585</v>
      </c>
      <c r="S33" s="619"/>
      <c r="T33" s="619"/>
      <c r="U33" s="619"/>
      <c r="V33" s="619"/>
      <c r="W33" s="619"/>
      <c r="X33" s="619"/>
      <c r="Y33" s="620"/>
      <c r="Z33" s="671">
        <v>4.8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15186744</v>
      </c>
      <c r="CS33" s="637"/>
      <c r="CT33" s="637"/>
      <c r="CU33" s="637"/>
      <c r="CV33" s="637"/>
      <c r="CW33" s="637"/>
      <c r="CX33" s="637"/>
      <c r="CY33" s="638"/>
      <c r="CZ33" s="621">
        <v>40</v>
      </c>
      <c r="DA33" s="639"/>
      <c r="DB33" s="639"/>
      <c r="DC33" s="640"/>
      <c r="DD33" s="624">
        <v>12385139</v>
      </c>
      <c r="DE33" s="637"/>
      <c r="DF33" s="637"/>
      <c r="DG33" s="637"/>
      <c r="DH33" s="637"/>
      <c r="DI33" s="637"/>
      <c r="DJ33" s="637"/>
      <c r="DK33" s="638"/>
      <c r="DL33" s="624">
        <v>8884219</v>
      </c>
      <c r="DM33" s="637"/>
      <c r="DN33" s="637"/>
      <c r="DO33" s="637"/>
      <c r="DP33" s="637"/>
      <c r="DQ33" s="637"/>
      <c r="DR33" s="637"/>
      <c r="DS33" s="637"/>
      <c r="DT33" s="637"/>
      <c r="DU33" s="637"/>
      <c r="DV33" s="638"/>
      <c r="DW33" s="641">
        <v>36.799999999999997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7233951</v>
      </c>
      <c r="CS34" s="619"/>
      <c r="CT34" s="619"/>
      <c r="CU34" s="619"/>
      <c r="CV34" s="619"/>
      <c r="CW34" s="619"/>
      <c r="CX34" s="619"/>
      <c r="CY34" s="620"/>
      <c r="CZ34" s="621">
        <v>19.100000000000001</v>
      </c>
      <c r="DA34" s="639"/>
      <c r="DB34" s="639"/>
      <c r="DC34" s="640"/>
      <c r="DD34" s="624">
        <v>5200284</v>
      </c>
      <c r="DE34" s="619"/>
      <c r="DF34" s="619"/>
      <c r="DG34" s="619"/>
      <c r="DH34" s="619"/>
      <c r="DI34" s="619"/>
      <c r="DJ34" s="619"/>
      <c r="DK34" s="620"/>
      <c r="DL34" s="624">
        <v>4474129</v>
      </c>
      <c r="DM34" s="619"/>
      <c r="DN34" s="619"/>
      <c r="DO34" s="619"/>
      <c r="DP34" s="619"/>
      <c r="DQ34" s="619"/>
      <c r="DR34" s="619"/>
      <c r="DS34" s="619"/>
      <c r="DT34" s="619"/>
      <c r="DU34" s="619"/>
      <c r="DV34" s="620"/>
      <c r="DW34" s="641">
        <v>18.5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721385</v>
      </c>
      <c r="S35" s="619"/>
      <c r="T35" s="619"/>
      <c r="U35" s="619"/>
      <c r="V35" s="619"/>
      <c r="W35" s="619"/>
      <c r="X35" s="619"/>
      <c r="Y35" s="620"/>
      <c r="Z35" s="671">
        <v>1.8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3555974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229915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326616</v>
      </c>
      <c r="CS35" s="637"/>
      <c r="CT35" s="637"/>
      <c r="CU35" s="637"/>
      <c r="CV35" s="637"/>
      <c r="CW35" s="637"/>
      <c r="CX35" s="637"/>
      <c r="CY35" s="638"/>
      <c r="CZ35" s="621">
        <v>0.9</v>
      </c>
      <c r="DA35" s="639"/>
      <c r="DB35" s="639"/>
      <c r="DC35" s="640"/>
      <c r="DD35" s="624">
        <v>319673</v>
      </c>
      <c r="DE35" s="637"/>
      <c r="DF35" s="637"/>
      <c r="DG35" s="637"/>
      <c r="DH35" s="637"/>
      <c r="DI35" s="637"/>
      <c r="DJ35" s="637"/>
      <c r="DK35" s="638"/>
      <c r="DL35" s="624">
        <v>319673</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38998161</v>
      </c>
      <c r="S36" s="659"/>
      <c r="T36" s="659"/>
      <c r="U36" s="659"/>
      <c r="V36" s="659"/>
      <c r="W36" s="659"/>
      <c r="X36" s="659"/>
      <c r="Y36" s="662"/>
      <c r="Z36" s="663">
        <v>100</v>
      </c>
      <c r="AA36" s="663"/>
      <c r="AB36" s="663"/>
      <c r="AC36" s="663"/>
      <c r="AD36" s="664">
        <v>23414706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408786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-498955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3107173</v>
      </c>
      <c r="CS36" s="619"/>
      <c r="CT36" s="619"/>
      <c r="CU36" s="619"/>
      <c r="CV36" s="619"/>
      <c r="CW36" s="619"/>
      <c r="CX36" s="619"/>
      <c r="CY36" s="620"/>
      <c r="CZ36" s="621">
        <v>8.1999999999999993</v>
      </c>
      <c r="DA36" s="639"/>
      <c r="DB36" s="639"/>
      <c r="DC36" s="640"/>
      <c r="DD36" s="624">
        <v>2876371</v>
      </c>
      <c r="DE36" s="619"/>
      <c r="DF36" s="619"/>
      <c r="DG36" s="619"/>
      <c r="DH36" s="619"/>
      <c r="DI36" s="619"/>
      <c r="DJ36" s="619"/>
      <c r="DK36" s="620"/>
      <c r="DL36" s="624">
        <v>1967583</v>
      </c>
      <c r="DM36" s="619"/>
      <c r="DN36" s="619"/>
      <c r="DO36" s="619"/>
      <c r="DP36" s="619"/>
      <c r="DQ36" s="619"/>
      <c r="DR36" s="619"/>
      <c r="DS36" s="619"/>
      <c r="DT36" s="619"/>
      <c r="DU36" s="619"/>
      <c r="DV36" s="620"/>
      <c r="DW36" s="641">
        <v>8.1999999999999993</v>
      </c>
      <c r="DX36" s="642"/>
      <c r="DY36" s="642"/>
      <c r="DZ36" s="642"/>
      <c r="EA36" s="642"/>
      <c r="EB36" s="642"/>
      <c r="EC36" s="643"/>
    </row>
    <row r="37" spans="2:133" ht="11.25" customHeight="1">
      <c r="AQ37" s="644" t="s">
        <v>312</v>
      </c>
      <c r="AR37" s="645"/>
      <c r="AS37" s="645"/>
      <c r="AT37" s="645"/>
      <c r="AU37" s="645"/>
      <c r="AV37" s="645"/>
      <c r="AW37" s="645"/>
      <c r="AX37" s="645"/>
      <c r="AY37" s="646"/>
      <c r="AZ37" s="618">
        <v>47817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19297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1302347</v>
      </c>
      <c r="CS37" s="637"/>
      <c r="CT37" s="637"/>
      <c r="CU37" s="637"/>
      <c r="CV37" s="637"/>
      <c r="CW37" s="637"/>
      <c r="CX37" s="637"/>
      <c r="CY37" s="638"/>
      <c r="CZ37" s="621">
        <v>3.4</v>
      </c>
      <c r="DA37" s="639"/>
      <c r="DB37" s="639"/>
      <c r="DC37" s="640"/>
      <c r="DD37" s="624">
        <v>1302347</v>
      </c>
      <c r="DE37" s="637"/>
      <c r="DF37" s="637"/>
      <c r="DG37" s="637"/>
      <c r="DH37" s="637"/>
      <c r="DI37" s="637"/>
      <c r="DJ37" s="637"/>
      <c r="DK37" s="638"/>
      <c r="DL37" s="624">
        <v>1291609</v>
      </c>
      <c r="DM37" s="637"/>
      <c r="DN37" s="637"/>
      <c r="DO37" s="637"/>
      <c r="DP37" s="637"/>
      <c r="DQ37" s="637"/>
      <c r="DR37" s="637"/>
      <c r="DS37" s="637"/>
      <c r="DT37" s="637"/>
      <c r="DU37" s="637"/>
      <c r="DV37" s="638"/>
      <c r="DW37" s="641">
        <v>5.4</v>
      </c>
      <c r="DX37" s="642"/>
      <c r="DY37" s="642"/>
      <c r="DZ37" s="642"/>
      <c r="EA37" s="642"/>
      <c r="EB37" s="642"/>
      <c r="EC37" s="643"/>
    </row>
    <row r="38" spans="2:133" ht="11.25" customHeight="1">
      <c r="AQ38" s="644" t="s">
        <v>315</v>
      </c>
      <c r="AR38" s="645"/>
      <c r="AS38" s="645"/>
      <c r="AT38" s="645"/>
      <c r="AU38" s="645"/>
      <c r="AV38" s="645"/>
      <c r="AW38" s="645"/>
      <c r="AX38" s="645"/>
      <c r="AY38" s="646"/>
      <c r="AZ38" s="618">
        <v>6710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30749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3549264</v>
      </c>
      <c r="CS38" s="619"/>
      <c r="CT38" s="619"/>
      <c r="CU38" s="619"/>
      <c r="CV38" s="619"/>
      <c r="CW38" s="619"/>
      <c r="CX38" s="619"/>
      <c r="CY38" s="620"/>
      <c r="CZ38" s="621">
        <v>9.4</v>
      </c>
      <c r="DA38" s="639"/>
      <c r="DB38" s="639"/>
      <c r="DC38" s="640"/>
      <c r="DD38" s="624">
        <v>3123880</v>
      </c>
      <c r="DE38" s="619"/>
      <c r="DF38" s="619"/>
      <c r="DG38" s="619"/>
      <c r="DH38" s="619"/>
      <c r="DI38" s="619"/>
      <c r="DJ38" s="619"/>
      <c r="DK38" s="620"/>
      <c r="DL38" s="624">
        <v>2110924</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857300</v>
      </c>
      <c r="CS39" s="637"/>
      <c r="CT39" s="637"/>
      <c r="CU39" s="637"/>
      <c r="CV39" s="637"/>
      <c r="CW39" s="637"/>
      <c r="CX39" s="637"/>
      <c r="CY39" s="638"/>
      <c r="CZ39" s="621">
        <v>2.2999999999999998</v>
      </c>
      <c r="DA39" s="639"/>
      <c r="DB39" s="639"/>
      <c r="DC39" s="640"/>
      <c r="DD39" s="624">
        <v>853021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1284031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112440</v>
      </c>
      <c r="CS40" s="619"/>
      <c r="CT40" s="619"/>
      <c r="CU40" s="619"/>
      <c r="CV40" s="619"/>
      <c r="CW40" s="619"/>
      <c r="CX40" s="619"/>
      <c r="CY40" s="620"/>
      <c r="CZ40" s="621">
        <v>0.3</v>
      </c>
      <c r="DA40" s="639"/>
      <c r="DB40" s="639"/>
      <c r="DC40" s="640"/>
      <c r="DD40" s="624">
        <v>11910</v>
      </c>
      <c r="DE40" s="619"/>
      <c r="DF40" s="619"/>
      <c r="DG40" s="619"/>
      <c r="DH40" s="619"/>
      <c r="DI40" s="619"/>
      <c r="DJ40" s="619"/>
      <c r="DK40" s="620"/>
      <c r="DL40" s="624">
        <v>11910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1808630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1779821</v>
      </c>
      <c r="CS42" s="619"/>
      <c r="CT42" s="619"/>
      <c r="CU42" s="619"/>
      <c r="CV42" s="619"/>
      <c r="CW42" s="619"/>
      <c r="CX42" s="619"/>
      <c r="CY42" s="620"/>
      <c r="CZ42" s="621">
        <v>4.7</v>
      </c>
      <c r="DA42" s="622"/>
      <c r="DB42" s="622"/>
      <c r="DC42" s="623"/>
      <c r="DD42" s="624">
        <v>415279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39358</v>
      </c>
      <c r="CS43" s="637"/>
      <c r="CT43" s="637"/>
      <c r="CU43" s="637"/>
      <c r="CV43" s="637"/>
      <c r="CW43" s="637"/>
      <c r="CX43" s="637"/>
      <c r="CY43" s="638"/>
      <c r="CZ43" s="621">
        <v>0.1</v>
      </c>
      <c r="DA43" s="639"/>
      <c r="DB43" s="639"/>
      <c r="DC43" s="640"/>
      <c r="DD43" s="624">
        <v>39358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1779821</v>
      </c>
      <c r="CS44" s="619"/>
      <c r="CT44" s="619"/>
      <c r="CU44" s="619"/>
      <c r="CV44" s="619"/>
      <c r="CW44" s="619"/>
      <c r="CX44" s="619"/>
      <c r="CY44" s="620"/>
      <c r="CZ44" s="621">
        <v>4.7</v>
      </c>
      <c r="DA44" s="622"/>
      <c r="DB44" s="622"/>
      <c r="DC44" s="623"/>
      <c r="DD44" s="624">
        <v>415279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279200</v>
      </c>
      <c r="CS45" s="637"/>
      <c r="CT45" s="637"/>
      <c r="CU45" s="637"/>
      <c r="CV45" s="637"/>
      <c r="CW45" s="637"/>
      <c r="CX45" s="637"/>
      <c r="CY45" s="638"/>
      <c r="CZ45" s="621">
        <v>0.7</v>
      </c>
      <c r="DA45" s="639"/>
      <c r="DB45" s="639"/>
      <c r="DC45" s="640"/>
      <c r="DD45" s="624">
        <v>15633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1499723</v>
      </c>
      <c r="CS46" s="619"/>
      <c r="CT46" s="619"/>
      <c r="CU46" s="619"/>
      <c r="CV46" s="619"/>
      <c r="CW46" s="619"/>
      <c r="CX46" s="619"/>
      <c r="CY46" s="620"/>
      <c r="CZ46" s="621">
        <v>4</v>
      </c>
      <c r="DA46" s="622"/>
      <c r="DB46" s="622"/>
      <c r="DC46" s="623"/>
      <c r="DD46" s="624">
        <v>398748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37923940</v>
      </c>
      <c r="CS49" s="603"/>
      <c r="CT49" s="603"/>
      <c r="CU49" s="603"/>
      <c r="CV49" s="603"/>
      <c r="CW49" s="603"/>
      <c r="CX49" s="603"/>
      <c r="CY49" s="604"/>
      <c r="CZ49" s="605">
        <v>100</v>
      </c>
      <c r="DA49" s="606"/>
      <c r="DB49" s="606"/>
      <c r="DC49" s="607"/>
      <c r="DD49" s="608">
        <v>25920080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39099</v>
      </c>
      <c r="R7" s="1131"/>
      <c r="S7" s="1131"/>
      <c r="T7" s="1131"/>
      <c r="U7" s="1131"/>
      <c r="V7" s="1131">
        <v>38025</v>
      </c>
      <c r="W7" s="1131"/>
      <c r="X7" s="1131"/>
      <c r="Y7" s="1131"/>
      <c r="Z7" s="1131"/>
      <c r="AA7" s="1131">
        <v>1074</v>
      </c>
      <c r="AB7" s="1131"/>
      <c r="AC7" s="1131"/>
      <c r="AD7" s="1131"/>
      <c r="AE7" s="1132"/>
      <c r="AF7" s="1133">
        <v>1009</v>
      </c>
      <c r="AG7" s="1134"/>
      <c r="AH7" s="1134"/>
      <c r="AI7" s="1134"/>
      <c r="AJ7" s="1135"/>
      <c r="AK7" s="1117">
        <v>173</v>
      </c>
      <c r="AL7" s="1118"/>
      <c r="AM7" s="1118"/>
      <c r="AN7" s="1118"/>
      <c r="AO7" s="1118"/>
      <c r="AP7" s="1118">
        <v>29587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2</v>
      </c>
      <c r="CI7" s="1115"/>
      <c r="CJ7" s="1115"/>
      <c r="CK7" s="1115"/>
      <c r="CL7" s="1116"/>
      <c r="CM7" s="1114">
        <v>227</v>
      </c>
      <c r="CN7" s="1115"/>
      <c r="CO7" s="1115"/>
      <c r="CP7" s="1115"/>
      <c r="CQ7" s="1116"/>
      <c r="CR7" s="1114">
        <v>100</v>
      </c>
      <c r="CS7" s="1115"/>
      <c r="CT7" s="1115"/>
      <c r="CU7" s="1115"/>
      <c r="CV7" s="1116"/>
      <c r="CW7" s="1114">
        <v>133</v>
      </c>
      <c r="CX7" s="1115"/>
      <c r="CY7" s="1115"/>
      <c r="CZ7" s="1115"/>
      <c r="DA7" s="1116"/>
      <c r="DB7" s="1114" t="s">
        <v>540</v>
      </c>
      <c r="DC7" s="1115"/>
      <c r="DD7" s="1115"/>
      <c r="DE7" s="1115"/>
      <c r="DF7" s="1116"/>
      <c r="DG7" s="1114" t="s">
        <v>540</v>
      </c>
      <c r="DH7" s="1115"/>
      <c r="DI7" s="1115"/>
      <c r="DJ7" s="1115"/>
      <c r="DK7" s="1116"/>
      <c r="DL7" s="1114" t="s">
        <v>540</v>
      </c>
      <c r="DM7" s="1115"/>
      <c r="DN7" s="1115"/>
      <c r="DO7" s="1115"/>
      <c r="DP7" s="1116"/>
      <c r="DQ7" s="1114" t="s">
        <v>540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539</v>
      </c>
      <c r="BT8" s="1041"/>
      <c r="BU8" s="1041"/>
      <c r="BV8" s="1041"/>
      <c r="BW8" s="1041"/>
      <c r="BX8" s="1041"/>
      <c r="BY8" s="1041"/>
      <c r="BZ8" s="1041"/>
      <c r="CA8" s="1041"/>
      <c r="CB8" s="1041"/>
      <c r="CC8" s="1041"/>
      <c r="CD8" s="1041"/>
      <c r="CE8" s="1041"/>
      <c r="CF8" s="1041"/>
      <c r="CG8" s="1042"/>
      <c r="CH8" s="1015">
        <v>0</v>
      </c>
      <c r="CI8" s="1016"/>
      <c r="CJ8" s="1016"/>
      <c r="CK8" s="1016"/>
      <c r="CL8" s="1017"/>
      <c r="CM8" s="1015">
        <v>11</v>
      </c>
      <c r="CN8" s="1016"/>
      <c r="CO8" s="1016"/>
      <c r="CP8" s="1016"/>
      <c r="CQ8" s="1017"/>
      <c r="CR8" s="1015">
        <v>5</v>
      </c>
      <c r="CS8" s="1016"/>
      <c r="CT8" s="1016"/>
      <c r="CU8" s="1016"/>
      <c r="CV8" s="1017"/>
      <c r="CW8" s="1015" t="s">
        <v>540</v>
      </c>
      <c r="CX8" s="1016"/>
      <c r="CY8" s="1016"/>
      <c r="CZ8" s="1016"/>
      <c r="DA8" s="1017"/>
      <c r="DB8" s="1015" t="s">
        <v>540</v>
      </c>
      <c r="DC8" s="1016"/>
      <c r="DD8" s="1016"/>
      <c r="DE8" s="1016"/>
      <c r="DF8" s="1017"/>
      <c r="DG8" s="1015" t="s">
        <v>540</v>
      </c>
      <c r="DH8" s="1016"/>
      <c r="DI8" s="1016"/>
      <c r="DJ8" s="1016"/>
      <c r="DK8" s="1017"/>
      <c r="DL8" s="1015" t="s">
        <v>540</v>
      </c>
      <c r="DM8" s="1016"/>
      <c r="DN8" s="1016"/>
      <c r="DO8" s="1016"/>
      <c r="DP8" s="1017"/>
      <c r="DQ8" s="1015" t="s">
        <v>540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39099</v>
      </c>
      <c r="R23" s="1095"/>
      <c r="S23" s="1095"/>
      <c r="T23" s="1095"/>
      <c r="U23" s="1095"/>
      <c r="V23" s="1095">
        <v>38025</v>
      </c>
      <c r="W23" s="1095"/>
      <c r="X23" s="1095"/>
      <c r="Y23" s="1095"/>
      <c r="Z23" s="1095"/>
      <c r="AA23" s="1095">
        <v>1074</v>
      </c>
      <c r="AB23" s="1095"/>
      <c r="AC23" s="1095"/>
      <c r="AD23" s="1095"/>
      <c r="AE23" s="1096"/>
      <c r="AF23" s="1097">
        <v>1009</v>
      </c>
      <c r="AG23" s="1095"/>
      <c r="AH23" s="1095"/>
      <c r="AI23" s="1095"/>
      <c r="AJ23" s="1098"/>
      <c r="AK23" s="1099"/>
      <c r="AL23" s="1100"/>
      <c r="AM23" s="1100"/>
      <c r="AN23" s="1100"/>
      <c r="AO23" s="1100"/>
      <c r="AP23" s="1095">
        <v>29587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14047</v>
      </c>
      <c r="R28" s="1080"/>
      <c r="S28" s="1080"/>
      <c r="T28" s="1080"/>
      <c r="U28" s="1080"/>
      <c r="V28" s="1080">
        <v>13817</v>
      </c>
      <c r="W28" s="1080"/>
      <c r="X28" s="1080"/>
      <c r="Y28" s="1080"/>
      <c r="Z28" s="1080"/>
      <c r="AA28" s="1080">
        <v>230</v>
      </c>
      <c r="AB28" s="1080"/>
      <c r="AC28" s="1080"/>
      <c r="AD28" s="1080"/>
      <c r="AE28" s="1081"/>
      <c r="AF28" s="1082">
        <v>230</v>
      </c>
      <c r="AG28" s="1080"/>
      <c r="AH28" s="1080"/>
      <c r="AI28" s="1080"/>
      <c r="AJ28" s="1083"/>
      <c r="AK28" s="1084">
        <v>1131</v>
      </c>
      <c r="AL28" s="1072"/>
      <c r="AM28" s="1072"/>
      <c r="AN28" s="1072"/>
      <c r="AO28" s="1072"/>
      <c r="AP28" s="1072" t="s">
        <v>540</v>
      </c>
      <c r="AQ28" s="1072"/>
      <c r="AR28" s="1072"/>
      <c r="AS28" s="1072"/>
      <c r="AT28" s="1072"/>
      <c r="AU28" s="1072"/>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5795</v>
      </c>
      <c r="R29" s="1070"/>
      <c r="S29" s="1070"/>
      <c r="T29" s="1070"/>
      <c r="U29" s="1070"/>
      <c r="V29" s="1070">
        <v>5606</v>
      </c>
      <c r="W29" s="1070"/>
      <c r="X29" s="1070"/>
      <c r="Y29" s="1070"/>
      <c r="Z29" s="1070"/>
      <c r="AA29" s="1070">
        <v>189</v>
      </c>
      <c r="AB29" s="1070"/>
      <c r="AC29" s="1070"/>
      <c r="AD29" s="1070"/>
      <c r="AE29" s="1071"/>
      <c r="AF29" s="1045">
        <v>189</v>
      </c>
      <c r="AG29" s="1046"/>
      <c r="AH29" s="1046"/>
      <c r="AI29" s="1046"/>
      <c r="AJ29" s="1047"/>
      <c r="AK29" s="1006">
        <v>826</v>
      </c>
      <c r="AL29" s="997"/>
      <c r="AM29" s="997"/>
      <c r="AN29" s="997"/>
      <c r="AO29" s="997"/>
      <c r="AP29" s="997" t="s">
        <v>540</v>
      </c>
      <c r="AQ29" s="997"/>
      <c r="AR29" s="997"/>
      <c r="AS29" s="997"/>
      <c r="AT29" s="997"/>
      <c r="AU29" s="997"/>
      <c r="AV29" s="997"/>
      <c r="AW29" s="997"/>
      <c r="AX29" s="997"/>
      <c r="AY29" s="997"/>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1066</v>
      </c>
      <c r="R30" s="1070"/>
      <c r="S30" s="1070"/>
      <c r="T30" s="1070"/>
      <c r="U30" s="1070"/>
      <c r="V30" s="1070">
        <v>1062</v>
      </c>
      <c r="W30" s="1070"/>
      <c r="X30" s="1070"/>
      <c r="Y30" s="1070"/>
      <c r="Z30" s="1070"/>
      <c r="AA30" s="1070">
        <v>4</v>
      </c>
      <c r="AB30" s="1070"/>
      <c r="AC30" s="1070"/>
      <c r="AD30" s="1070"/>
      <c r="AE30" s="1071"/>
      <c r="AF30" s="1045">
        <v>4</v>
      </c>
      <c r="AG30" s="1046"/>
      <c r="AH30" s="1046"/>
      <c r="AI30" s="1046"/>
      <c r="AJ30" s="1047"/>
      <c r="AK30" s="1006">
        <v>165</v>
      </c>
      <c r="AL30" s="997"/>
      <c r="AM30" s="997"/>
      <c r="AN30" s="997"/>
      <c r="AO30" s="997"/>
      <c r="AP30" s="997" t="s">
        <v>540</v>
      </c>
      <c r="AQ30" s="997"/>
      <c r="AR30" s="997"/>
      <c r="AS30" s="997"/>
      <c r="AT30" s="997"/>
      <c r="AU30" s="997"/>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2122</v>
      </c>
      <c r="R31" s="1070"/>
      <c r="S31" s="1070"/>
      <c r="T31" s="1070"/>
      <c r="U31" s="1070"/>
      <c r="V31" s="1070">
        <v>1968</v>
      </c>
      <c r="W31" s="1070"/>
      <c r="X31" s="1070"/>
      <c r="Y31" s="1070"/>
      <c r="Z31" s="1070"/>
      <c r="AA31" s="1070">
        <v>155</v>
      </c>
      <c r="AB31" s="1070"/>
      <c r="AC31" s="1070"/>
      <c r="AD31" s="1070"/>
      <c r="AE31" s="1071"/>
      <c r="AF31" s="1045">
        <v>1198</v>
      </c>
      <c r="AG31" s="1046"/>
      <c r="AH31" s="1046"/>
      <c r="AI31" s="1046"/>
      <c r="AJ31" s="1047"/>
      <c r="AK31" s="1006">
        <v>7</v>
      </c>
      <c r="AL31" s="997"/>
      <c r="AM31" s="997"/>
      <c r="AN31" s="997"/>
      <c r="AO31" s="997"/>
      <c r="AP31" s="997">
        <v>4236</v>
      </c>
      <c r="AQ31" s="997"/>
      <c r="AR31" s="997"/>
      <c r="AS31" s="997"/>
      <c r="AT31" s="997"/>
      <c r="AU31" s="997">
        <v>8</v>
      </c>
      <c r="AV31" s="997"/>
      <c r="AW31" s="997"/>
      <c r="AX31" s="997"/>
      <c r="AY31" s="997"/>
      <c r="AZ31" s="1068" t="s">
        <v>540</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2028</v>
      </c>
      <c r="R32" s="1070"/>
      <c r="S32" s="1070"/>
      <c r="T32" s="1070"/>
      <c r="U32" s="1070"/>
      <c r="V32" s="1070">
        <v>1899</v>
      </c>
      <c r="W32" s="1070"/>
      <c r="X32" s="1070"/>
      <c r="Y32" s="1070"/>
      <c r="Z32" s="1070"/>
      <c r="AA32" s="1070">
        <v>129</v>
      </c>
      <c r="AB32" s="1070"/>
      <c r="AC32" s="1070"/>
      <c r="AD32" s="1070"/>
      <c r="AE32" s="1071"/>
      <c r="AF32" s="1045">
        <v>129</v>
      </c>
      <c r="AG32" s="1046"/>
      <c r="AH32" s="1046"/>
      <c r="AI32" s="1046"/>
      <c r="AJ32" s="1047"/>
      <c r="AK32" s="1006">
        <v>409</v>
      </c>
      <c r="AL32" s="997"/>
      <c r="AM32" s="997"/>
      <c r="AN32" s="997"/>
      <c r="AO32" s="997"/>
      <c r="AP32" s="997">
        <v>3039</v>
      </c>
      <c r="AQ32" s="997"/>
      <c r="AR32" s="997"/>
      <c r="AS32" s="997"/>
      <c r="AT32" s="997"/>
      <c r="AU32" s="997">
        <v>1431</v>
      </c>
      <c r="AV32" s="997"/>
      <c r="AW32" s="997"/>
      <c r="AX32" s="997"/>
      <c r="AY32" s="997"/>
      <c r="AZ32" s="1068" t="s">
        <v>540</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1751</v>
      </c>
      <c r="AG63" s="985"/>
      <c r="AH63" s="985"/>
      <c r="AI63" s="985"/>
      <c r="AJ63" s="1056"/>
      <c r="AK63" s="1057"/>
      <c r="AL63" s="989"/>
      <c r="AM63" s="989"/>
      <c r="AN63" s="989"/>
      <c r="AO63" s="989"/>
      <c r="AP63" s="985">
        <v>7275</v>
      </c>
      <c r="AQ63" s="985"/>
      <c r="AR63" s="985"/>
      <c r="AS63" s="985"/>
      <c r="AT63" s="985"/>
      <c r="AU63" s="985">
        <v>1439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4977</v>
      </c>
      <c r="R68" s="1008"/>
      <c r="S68" s="1008"/>
      <c r="T68" s="1008"/>
      <c r="U68" s="1008"/>
      <c r="V68" s="1008">
        <v>4784</v>
      </c>
      <c r="W68" s="1008"/>
      <c r="X68" s="1008"/>
      <c r="Y68" s="1008"/>
      <c r="Z68" s="1008"/>
      <c r="AA68" s="1008">
        <v>193</v>
      </c>
      <c r="AB68" s="1008"/>
      <c r="AC68" s="1008"/>
      <c r="AD68" s="1008"/>
      <c r="AE68" s="1008"/>
      <c r="AF68" s="1008">
        <v>193</v>
      </c>
      <c r="AG68" s="1008"/>
      <c r="AH68" s="1008"/>
      <c r="AI68" s="1008"/>
      <c r="AJ68" s="1008"/>
      <c r="AK68" s="1008" t="s">
        <v>540</v>
      </c>
      <c r="AL68" s="1008"/>
      <c r="AM68" s="1008"/>
      <c r="AN68" s="1008"/>
      <c r="AO68" s="1008"/>
      <c r="AP68" s="1008">
        <v>370</v>
      </c>
      <c r="AQ68" s="1008"/>
      <c r="AR68" s="1008"/>
      <c r="AS68" s="1008"/>
      <c r="AT68" s="1008"/>
      <c r="AU68" s="1008">
        <v>107</v>
      </c>
      <c r="AV68" s="1008"/>
      <c r="AW68" s="1008"/>
      <c r="AX68" s="1008"/>
      <c r="AY68" s="1008"/>
      <c r="AZ68" s="1009" t="s">
        <v>541</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1476</v>
      </c>
      <c r="R69" s="997"/>
      <c r="S69" s="997"/>
      <c r="T69" s="997"/>
      <c r="U69" s="997"/>
      <c r="V69" s="997">
        <v>1442</v>
      </c>
      <c r="W69" s="997"/>
      <c r="X69" s="997"/>
      <c r="Y69" s="997"/>
      <c r="Z69" s="997"/>
      <c r="AA69" s="997">
        <v>35</v>
      </c>
      <c r="AB69" s="997"/>
      <c r="AC69" s="997"/>
      <c r="AD69" s="997"/>
      <c r="AE69" s="997"/>
      <c r="AF69" s="997">
        <v>35</v>
      </c>
      <c r="AG69" s="997"/>
      <c r="AH69" s="997"/>
      <c r="AI69" s="997"/>
      <c r="AJ69" s="997"/>
      <c r="AK69" s="997" t="s">
        <v>540</v>
      </c>
      <c r="AL69" s="997"/>
      <c r="AM69" s="997"/>
      <c r="AN69" s="997"/>
      <c r="AO69" s="997"/>
      <c r="AP69" s="997" t="s">
        <v>540</v>
      </c>
      <c r="AQ69" s="997"/>
      <c r="AR69" s="997"/>
      <c r="AS69" s="997"/>
      <c r="AT69" s="997"/>
      <c r="AU69" s="997" t="s">
        <v>540</v>
      </c>
      <c r="AV69" s="997"/>
      <c r="AW69" s="997"/>
      <c r="AX69" s="997"/>
      <c r="AY69" s="997"/>
      <c r="AZ69" s="998" t="s">
        <v>541</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634650</v>
      </c>
      <c r="R70" s="997"/>
      <c r="S70" s="997"/>
      <c r="T70" s="997"/>
      <c r="U70" s="997"/>
      <c r="V70" s="997">
        <v>617408</v>
      </c>
      <c r="W70" s="997"/>
      <c r="X70" s="997"/>
      <c r="Y70" s="997"/>
      <c r="Z70" s="997"/>
      <c r="AA70" s="997">
        <v>17242</v>
      </c>
      <c r="AB70" s="997"/>
      <c r="AC70" s="997"/>
      <c r="AD70" s="997"/>
      <c r="AE70" s="997"/>
      <c r="AF70" s="997">
        <v>17242</v>
      </c>
      <c r="AG70" s="997"/>
      <c r="AH70" s="997"/>
      <c r="AI70" s="997"/>
      <c r="AJ70" s="997"/>
      <c r="AK70" s="997">
        <v>5814</v>
      </c>
      <c r="AL70" s="997"/>
      <c r="AM70" s="997"/>
      <c r="AN70" s="997"/>
      <c r="AO70" s="997"/>
      <c r="AP70" s="997" t="s">
        <v>540</v>
      </c>
      <c r="AQ70" s="997"/>
      <c r="AR70" s="997"/>
      <c r="AS70" s="997"/>
      <c r="AT70" s="997"/>
      <c r="AU70" s="997" t="s">
        <v>540</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31982</v>
      </c>
      <c r="R71" s="997"/>
      <c r="S71" s="997"/>
      <c r="T71" s="997"/>
      <c r="U71" s="997"/>
      <c r="V71" s="997">
        <v>31890</v>
      </c>
      <c r="W71" s="997"/>
      <c r="X71" s="997"/>
      <c r="Y71" s="997"/>
      <c r="Z71" s="997"/>
      <c r="AA71" s="997">
        <v>92</v>
      </c>
      <c r="AB71" s="997"/>
      <c r="AC71" s="997"/>
      <c r="AD71" s="997"/>
      <c r="AE71" s="997"/>
      <c r="AF71" s="997">
        <v>92</v>
      </c>
      <c r="AG71" s="997"/>
      <c r="AH71" s="997"/>
      <c r="AI71" s="997"/>
      <c r="AJ71" s="997"/>
      <c r="AK71" s="997">
        <v>972</v>
      </c>
      <c r="AL71" s="997"/>
      <c r="AM71" s="997"/>
      <c r="AN71" s="997"/>
      <c r="AO71" s="997"/>
      <c r="AP71" s="997" t="s">
        <v>540</v>
      </c>
      <c r="AQ71" s="997"/>
      <c r="AR71" s="997"/>
      <c r="AS71" s="997"/>
      <c r="AT71" s="997"/>
      <c r="AU71" s="997" t="s">
        <v>540</v>
      </c>
      <c r="AV71" s="997"/>
      <c r="AW71" s="997"/>
      <c r="AX71" s="997"/>
      <c r="AY71" s="997"/>
      <c r="AZ71" s="998" t="s">
        <v>541</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535</v>
      </c>
      <c r="C72" s="1001"/>
      <c r="D72" s="1001"/>
      <c r="E72" s="1001"/>
      <c r="F72" s="1001"/>
      <c r="G72" s="1001"/>
      <c r="H72" s="1001"/>
      <c r="I72" s="1001"/>
      <c r="J72" s="1001"/>
      <c r="K72" s="1001"/>
      <c r="L72" s="1001"/>
      <c r="M72" s="1001"/>
      <c r="N72" s="1001"/>
      <c r="O72" s="1001"/>
      <c r="P72" s="1002"/>
      <c r="Q72" s="1003">
        <v>346</v>
      </c>
      <c r="R72" s="997"/>
      <c r="S72" s="997"/>
      <c r="T72" s="997"/>
      <c r="U72" s="997"/>
      <c r="V72" s="997">
        <v>170</v>
      </c>
      <c r="W72" s="997"/>
      <c r="X72" s="997"/>
      <c r="Y72" s="997"/>
      <c r="Z72" s="997"/>
      <c r="AA72" s="997">
        <v>176</v>
      </c>
      <c r="AB72" s="997"/>
      <c r="AC72" s="997"/>
      <c r="AD72" s="997"/>
      <c r="AE72" s="997"/>
      <c r="AF72" s="997">
        <v>176</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t="s">
        <v>543</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422</v>
      </c>
      <c r="R73" s="997"/>
      <c r="S73" s="997"/>
      <c r="T73" s="997"/>
      <c r="U73" s="997"/>
      <c r="V73" s="997">
        <v>404</v>
      </c>
      <c r="W73" s="997"/>
      <c r="X73" s="997"/>
      <c r="Y73" s="997"/>
      <c r="Z73" s="997"/>
      <c r="AA73" s="997">
        <v>17</v>
      </c>
      <c r="AB73" s="997"/>
      <c r="AC73" s="997"/>
      <c r="AD73" s="997"/>
      <c r="AE73" s="997"/>
      <c r="AF73" s="997">
        <v>17</v>
      </c>
      <c r="AG73" s="997"/>
      <c r="AH73" s="997"/>
      <c r="AI73" s="997"/>
      <c r="AJ73" s="997"/>
      <c r="AK73" s="997">
        <v>95</v>
      </c>
      <c r="AL73" s="997"/>
      <c r="AM73" s="997"/>
      <c r="AN73" s="997"/>
      <c r="AO73" s="997"/>
      <c r="AP73" s="997" t="s">
        <v>540</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537</v>
      </c>
      <c r="C74" s="1001"/>
      <c r="D74" s="1001"/>
      <c r="E74" s="1001"/>
      <c r="F74" s="1001"/>
      <c r="G74" s="1001"/>
      <c r="H74" s="1001"/>
      <c r="I74" s="1001"/>
      <c r="J74" s="1001"/>
      <c r="K74" s="1001"/>
      <c r="L74" s="1001"/>
      <c r="M74" s="1001"/>
      <c r="N74" s="1001"/>
      <c r="O74" s="1001"/>
      <c r="P74" s="1002"/>
      <c r="Q74" s="1003">
        <v>61090</v>
      </c>
      <c r="R74" s="997"/>
      <c r="S74" s="997"/>
      <c r="T74" s="997"/>
      <c r="U74" s="997"/>
      <c r="V74" s="997">
        <v>58244</v>
      </c>
      <c r="W74" s="997"/>
      <c r="X74" s="997"/>
      <c r="Y74" s="997"/>
      <c r="Z74" s="997"/>
      <c r="AA74" s="997">
        <v>2846</v>
      </c>
      <c r="AB74" s="997"/>
      <c r="AC74" s="997"/>
      <c r="AD74" s="997"/>
      <c r="AE74" s="997"/>
      <c r="AF74" s="997">
        <v>2846</v>
      </c>
      <c r="AG74" s="997"/>
      <c r="AH74" s="997"/>
      <c r="AI74" s="997"/>
      <c r="AJ74" s="997"/>
      <c r="AK74" s="997" t="s">
        <v>540</v>
      </c>
      <c r="AL74" s="997"/>
      <c r="AM74" s="997"/>
      <c r="AN74" s="997"/>
      <c r="AO74" s="997"/>
      <c r="AP74" s="997" t="s">
        <v>540</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20601</v>
      </c>
      <c r="AG88" s="985"/>
      <c r="AH88" s="985"/>
      <c r="AI88" s="985"/>
      <c r="AJ88" s="985"/>
      <c r="AK88" s="989"/>
      <c r="AL88" s="989"/>
      <c r="AM88" s="989"/>
      <c r="AN88" s="989"/>
      <c r="AO88" s="989"/>
      <c r="AP88" s="985">
        <v>370</v>
      </c>
      <c r="AQ88" s="985"/>
      <c r="AR88" s="985"/>
      <c r="AS88" s="985"/>
      <c r="AT88" s="985"/>
      <c r="AU88" s="985">
        <v>107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105</v>
      </c>
      <c r="CS102" s="977"/>
      <c r="CT102" s="977"/>
      <c r="CU102" s="977"/>
      <c r="CV102" s="978"/>
      <c r="CW102" s="976">
        <v>133</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3200426</v>
      </c>
      <c r="AB110" s="903"/>
      <c r="AC110" s="903"/>
      <c r="AD110" s="903"/>
      <c r="AE110" s="904"/>
      <c r="AF110" s="905">
        <v>3154633</v>
      </c>
      <c r="AG110" s="903"/>
      <c r="AH110" s="903"/>
      <c r="AI110" s="903"/>
      <c r="AJ110" s="904"/>
      <c r="AK110" s="905">
        <v>2996465</v>
      </c>
      <c r="AL110" s="903"/>
      <c r="AM110" s="903"/>
      <c r="AN110" s="903"/>
      <c r="AO110" s="904"/>
      <c r="AP110" s="906">
        <v>14.1</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31441606</v>
      </c>
      <c r="BR110" s="830"/>
      <c r="BS110" s="830"/>
      <c r="BT110" s="830"/>
      <c r="BU110" s="830"/>
      <c r="BV110" s="830">
        <v>30386209</v>
      </c>
      <c r="BW110" s="830"/>
      <c r="BX110" s="830"/>
      <c r="BY110" s="830"/>
      <c r="BZ110" s="830"/>
      <c r="CA110" s="830">
        <v>29587241</v>
      </c>
      <c r="CB110" s="830"/>
      <c r="CC110" s="830"/>
      <c r="CD110" s="830"/>
      <c r="CE110" s="830"/>
      <c r="CF110" s="891">
        <v>139.19999999999999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980048</v>
      </c>
      <c r="BR111" s="801"/>
      <c r="BS111" s="801"/>
      <c r="BT111" s="801"/>
      <c r="BU111" s="801"/>
      <c r="BV111" s="801">
        <v>910898</v>
      </c>
      <c r="BW111" s="801"/>
      <c r="BX111" s="801"/>
      <c r="BY111" s="801"/>
      <c r="BZ111" s="801"/>
      <c r="CA111" s="801">
        <v>840693</v>
      </c>
      <c r="CB111" s="801"/>
      <c r="CC111" s="801"/>
      <c r="CD111" s="801"/>
      <c r="CE111" s="801"/>
      <c r="CF111" s="878">
        <v>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947904</v>
      </c>
      <c r="DH111" s="801"/>
      <c r="DI111" s="801"/>
      <c r="DJ111" s="801"/>
      <c r="DK111" s="801"/>
      <c r="DL111" s="801">
        <v>886790</v>
      </c>
      <c r="DM111" s="801"/>
      <c r="DN111" s="801"/>
      <c r="DO111" s="801"/>
      <c r="DP111" s="801"/>
      <c r="DQ111" s="801">
        <v>824621</v>
      </c>
      <c r="DR111" s="801"/>
      <c r="DS111" s="801"/>
      <c r="DT111" s="801"/>
      <c r="DU111" s="801"/>
      <c r="DV111" s="853">
        <v>3.9</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1379463</v>
      </c>
      <c r="BR112" s="801"/>
      <c r="BS112" s="801"/>
      <c r="BT112" s="801"/>
      <c r="BU112" s="801"/>
      <c r="BV112" s="801">
        <v>1255011</v>
      </c>
      <c r="BW112" s="801"/>
      <c r="BX112" s="801"/>
      <c r="BY112" s="801"/>
      <c r="BZ112" s="801"/>
      <c r="CA112" s="801">
        <v>1439815</v>
      </c>
      <c r="CB112" s="801"/>
      <c r="CC112" s="801"/>
      <c r="CD112" s="801"/>
      <c r="CE112" s="801"/>
      <c r="CF112" s="878">
        <v>6.8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200250</v>
      </c>
      <c r="AB113" s="939"/>
      <c r="AC113" s="939"/>
      <c r="AD113" s="939"/>
      <c r="AE113" s="940"/>
      <c r="AF113" s="941">
        <v>156330</v>
      </c>
      <c r="AG113" s="939"/>
      <c r="AH113" s="939"/>
      <c r="AI113" s="939"/>
      <c r="AJ113" s="940"/>
      <c r="AK113" s="941">
        <v>181792</v>
      </c>
      <c r="AL113" s="939"/>
      <c r="AM113" s="939"/>
      <c r="AN113" s="939"/>
      <c r="AO113" s="940"/>
      <c r="AP113" s="942">
        <v>0.9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140327</v>
      </c>
      <c r="BR113" s="801"/>
      <c r="BS113" s="801"/>
      <c r="BT113" s="801"/>
      <c r="BU113" s="801"/>
      <c r="BV113" s="801">
        <v>123605</v>
      </c>
      <c r="BW113" s="801"/>
      <c r="BX113" s="801"/>
      <c r="BY113" s="801"/>
      <c r="BZ113" s="801"/>
      <c r="CA113" s="801">
        <v>106907</v>
      </c>
      <c r="CB113" s="801"/>
      <c r="CC113" s="801"/>
      <c r="CD113" s="801"/>
      <c r="CE113" s="801"/>
      <c r="CF113" s="878">
        <v>0.5</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6298</v>
      </c>
      <c r="AB114" s="814"/>
      <c r="AC114" s="814"/>
      <c r="AD114" s="814"/>
      <c r="AE114" s="815"/>
      <c r="AF114" s="816">
        <v>17287</v>
      </c>
      <c r="AG114" s="814"/>
      <c r="AH114" s="814"/>
      <c r="AI114" s="814"/>
      <c r="AJ114" s="815"/>
      <c r="AK114" s="816">
        <v>17251</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2201188</v>
      </c>
      <c r="BR114" s="801"/>
      <c r="BS114" s="801"/>
      <c r="BT114" s="801"/>
      <c r="BU114" s="801"/>
      <c r="BV114" s="801">
        <v>1369296</v>
      </c>
      <c r="BW114" s="801"/>
      <c r="BX114" s="801"/>
      <c r="BY114" s="801"/>
      <c r="BZ114" s="801"/>
      <c r="CA114" s="801">
        <v>1249059</v>
      </c>
      <c r="CB114" s="801"/>
      <c r="CC114" s="801"/>
      <c r="CD114" s="801"/>
      <c r="CE114" s="801"/>
      <c r="CF114" s="878">
        <v>5.9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106804</v>
      </c>
      <c r="AB115" s="939"/>
      <c r="AC115" s="939"/>
      <c r="AD115" s="939"/>
      <c r="AE115" s="940"/>
      <c r="AF115" s="941">
        <v>110977</v>
      </c>
      <c r="AG115" s="939"/>
      <c r="AH115" s="939"/>
      <c r="AI115" s="939"/>
      <c r="AJ115" s="940"/>
      <c r="AK115" s="941">
        <v>108022</v>
      </c>
      <c r="AL115" s="939"/>
      <c r="AM115" s="939"/>
      <c r="AN115" s="939"/>
      <c r="AO115" s="940"/>
      <c r="AP115" s="942">
        <v>0.5</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v>977</v>
      </c>
      <c r="BW115" s="801"/>
      <c r="BX115" s="801"/>
      <c r="BY115" s="801"/>
      <c r="BZ115" s="801"/>
      <c r="CA115" s="801" t="s">
        <v>409</v>
      </c>
      <c r="CB115" s="801"/>
      <c r="CC115" s="801"/>
      <c r="CD115" s="801"/>
      <c r="CE115" s="801"/>
      <c r="CF115" s="878" t="s">
        <v>409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32144</v>
      </c>
      <c r="DH116" s="814"/>
      <c r="DI116" s="814"/>
      <c r="DJ116" s="814"/>
      <c r="DK116" s="815"/>
      <c r="DL116" s="816">
        <v>24108</v>
      </c>
      <c r="DM116" s="814"/>
      <c r="DN116" s="814"/>
      <c r="DO116" s="814"/>
      <c r="DP116" s="815"/>
      <c r="DQ116" s="816">
        <v>16072</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3513778</v>
      </c>
      <c r="AB117" s="925"/>
      <c r="AC117" s="925"/>
      <c r="AD117" s="925"/>
      <c r="AE117" s="926"/>
      <c r="AF117" s="928">
        <v>3439227</v>
      </c>
      <c r="AG117" s="925"/>
      <c r="AH117" s="925"/>
      <c r="AI117" s="925"/>
      <c r="AJ117" s="926"/>
      <c r="AK117" s="928">
        <v>3303530</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36142632</v>
      </c>
      <c r="BR118" s="888"/>
      <c r="BS118" s="888"/>
      <c r="BT118" s="888"/>
      <c r="BU118" s="888"/>
      <c r="BV118" s="888">
        <v>34045996</v>
      </c>
      <c r="BW118" s="888"/>
      <c r="BX118" s="888"/>
      <c r="BY118" s="888"/>
      <c r="BZ118" s="888"/>
      <c r="CA118" s="888">
        <v>33223715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1393274</v>
      </c>
      <c r="BR119" s="830"/>
      <c r="BS119" s="830"/>
      <c r="BT119" s="830"/>
      <c r="BU119" s="830"/>
      <c r="BV119" s="830">
        <v>1756160</v>
      </c>
      <c r="BW119" s="830"/>
      <c r="BX119" s="830"/>
      <c r="BY119" s="830"/>
      <c r="BZ119" s="830"/>
      <c r="CA119" s="830">
        <v>2756902</v>
      </c>
      <c r="CB119" s="830"/>
      <c r="CC119" s="830"/>
      <c r="CD119" s="830"/>
      <c r="CE119" s="830"/>
      <c r="CF119" s="891">
        <v>13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77473</v>
      </c>
      <c r="AB120" s="814"/>
      <c r="AC120" s="814"/>
      <c r="AD120" s="814"/>
      <c r="AE120" s="815"/>
      <c r="AF120" s="816">
        <v>77473</v>
      </c>
      <c r="AG120" s="814"/>
      <c r="AH120" s="814"/>
      <c r="AI120" s="814"/>
      <c r="AJ120" s="815"/>
      <c r="AK120" s="816">
        <v>77473</v>
      </c>
      <c r="AL120" s="814"/>
      <c r="AM120" s="814"/>
      <c r="AN120" s="814"/>
      <c r="AO120" s="815"/>
      <c r="AP120" s="784">
        <v>0.4</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5262214</v>
      </c>
      <c r="BR120" s="801"/>
      <c r="BS120" s="801"/>
      <c r="BT120" s="801"/>
      <c r="BU120" s="801"/>
      <c r="BV120" s="801">
        <v>4517476</v>
      </c>
      <c r="BW120" s="801"/>
      <c r="BX120" s="801"/>
      <c r="BY120" s="801"/>
      <c r="BZ120" s="801"/>
      <c r="CA120" s="801">
        <v>4094856</v>
      </c>
      <c r="CB120" s="801"/>
      <c r="CC120" s="801"/>
      <c r="CD120" s="801"/>
      <c r="CE120" s="801"/>
      <c r="CF120" s="878">
        <v>19.3</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1366614</v>
      </c>
      <c r="DH120" s="830"/>
      <c r="DI120" s="830"/>
      <c r="DJ120" s="830"/>
      <c r="DK120" s="830"/>
      <c r="DL120" s="830">
        <v>1247149</v>
      </c>
      <c r="DM120" s="830"/>
      <c r="DN120" s="830"/>
      <c r="DO120" s="830"/>
      <c r="DP120" s="830"/>
      <c r="DQ120" s="830">
        <v>1431344</v>
      </c>
      <c r="DR120" s="830"/>
      <c r="DS120" s="830"/>
      <c r="DT120" s="830"/>
      <c r="DU120" s="830"/>
      <c r="DV120" s="831">
        <v>6.7</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19934385</v>
      </c>
      <c r="BR121" s="888"/>
      <c r="BS121" s="888"/>
      <c r="BT121" s="888"/>
      <c r="BU121" s="888"/>
      <c r="BV121" s="888">
        <v>19163378</v>
      </c>
      <c r="BW121" s="888"/>
      <c r="BX121" s="888"/>
      <c r="BY121" s="888"/>
      <c r="BZ121" s="888"/>
      <c r="CA121" s="888">
        <v>19020459</v>
      </c>
      <c r="CB121" s="888"/>
      <c r="CC121" s="888"/>
      <c r="CD121" s="888"/>
      <c r="CE121" s="888"/>
      <c r="CF121" s="889">
        <v>89.5</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12849</v>
      </c>
      <c r="DH121" s="801"/>
      <c r="DI121" s="801"/>
      <c r="DJ121" s="801"/>
      <c r="DK121" s="801"/>
      <c r="DL121" s="801">
        <v>7862</v>
      </c>
      <c r="DM121" s="801"/>
      <c r="DN121" s="801"/>
      <c r="DO121" s="801"/>
      <c r="DP121" s="801"/>
      <c r="DQ121" s="801">
        <v>8471</v>
      </c>
      <c r="DR121" s="801"/>
      <c r="DS121" s="801"/>
      <c r="DT121" s="801"/>
      <c r="DU121" s="801"/>
      <c r="DV121" s="853">
        <v>0</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26589873</v>
      </c>
      <c r="BR122" s="870"/>
      <c r="BS122" s="870"/>
      <c r="BT122" s="870"/>
      <c r="BU122" s="870"/>
      <c r="BV122" s="870">
        <v>25437014</v>
      </c>
      <c r="BW122" s="870"/>
      <c r="BX122" s="870"/>
      <c r="BY122" s="870"/>
      <c r="BZ122" s="870"/>
      <c r="CA122" s="870">
        <v>25872217</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46.8</v>
      </c>
      <c r="BR123" s="862"/>
      <c r="BS123" s="862"/>
      <c r="BT123" s="862"/>
      <c r="BU123" s="862"/>
      <c r="BV123" s="862">
        <v>42.2</v>
      </c>
      <c r="BW123" s="862"/>
      <c r="BX123" s="862"/>
      <c r="BY123" s="862"/>
      <c r="BZ123" s="862"/>
      <c r="CA123" s="862">
        <v>34.5</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8917</v>
      </c>
      <c r="AB126" s="814"/>
      <c r="AC126" s="814"/>
      <c r="AD126" s="814"/>
      <c r="AE126" s="815"/>
      <c r="AF126" s="816">
        <v>8741</v>
      </c>
      <c r="AG126" s="814"/>
      <c r="AH126" s="814"/>
      <c r="AI126" s="814"/>
      <c r="AJ126" s="815"/>
      <c r="AK126" s="816">
        <v>8564</v>
      </c>
      <c r="AL126" s="814"/>
      <c r="AM126" s="814"/>
      <c r="AN126" s="814"/>
      <c r="AO126" s="815"/>
      <c r="AP126" s="784">
        <v>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20414</v>
      </c>
      <c r="AB127" s="814"/>
      <c r="AC127" s="814"/>
      <c r="AD127" s="814"/>
      <c r="AE127" s="815"/>
      <c r="AF127" s="816">
        <v>24763</v>
      </c>
      <c r="AG127" s="814"/>
      <c r="AH127" s="814"/>
      <c r="AI127" s="814"/>
      <c r="AJ127" s="815"/>
      <c r="AK127" s="816">
        <v>21985</v>
      </c>
      <c r="AL127" s="814"/>
      <c r="AM127" s="814"/>
      <c r="AN127" s="814"/>
      <c r="AO127" s="815"/>
      <c r="AP127" s="784">
        <v>0.1</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12.23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v>977</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809972</v>
      </c>
      <c r="AB128" s="754"/>
      <c r="AC128" s="754"/>
      <c r="AD128" s="754"/>
      <c r="AE128" s="755"/>
      <c r="AF128" s="756">
        <v>683246</v>
      </c>
      <c r="AG128" s="754"/>
      <c r="AH128" s="754"/>
      <c r="AI128" s="754"/>
      <c r="AJ128" s="755"/>
      <c r="AK128" s="756">
        <v>720854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17.23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22349750</v>
      </c>
      <c r="AB129" s="814"/>
      <c r="AC129" s="814"/>
      <c r="AD129" s="814"/>
      <c r="AE129" s="815"/>
      <c r="AF129" s="816">
        <v>22371324</v>
      </c>
      <c r="AG129" s="814"/>
      <c r="AH129" s="814"/>
      <c r="AI129" s="814"/>
      <c r="AJ129" s="815"/>
      <c r="AK129" s="816">
        <v>23004151</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3.7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1943879</v>
      </c>
      <c r="AB130" s="814"/>
      <c r="AC130" s="814"/>
      <c r="AD130" s="814"/>
      <c r="AE130" s="815"/>
      <c r="AF130" s="816">
        <v>1999478</v>
      </c>
      <c r="AG130" s="814"/>
      <c r="AH130" s="814"/>
      <c r="AI130" s="814"/>
      <c r="AJ130" s="815"/>
      <c r="AK130" s="816">
        <v>1743833</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34.5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20405871</v>
      </c>
      <c r="AB131" s="747"/>
      <c r="AC131" s="747"/>
      <c r="AD131" s="747"/>
      <c r="AE131" s="748"/>
      <c r="AF131" s="749">
        <v>20371846</v>
      </c>
      <c r="AG131" s="747"/>
      <c r="AH131" s="747"/>
      <c r="AI131" s="747"/>
      <c r="AJ131" s="748"/>
      <c r="AK131" s="749">
        <v>21260318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3.7240605900000001</v>
      </c>
      <c r="AB132" s="770"/>
      <c r="AC132" s="770"/>
      <c r="AD132" s="770"/>
      <c r="AE132" s="771"/>
      <c r="AF132" s="772">
        <v>3.7134729960000001</v>
      </c>
      <c r="AG132" s="770"/>
      <c r="AH132" s="770"/>
      <c r="AI132" s="770"/>
      <c r="AJ132" s="771"/>
      <c r="AK132" s="772">
        <v>3.9455790469999998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4</v>
      </c>
      <c r="AB133" s="779"/>
      <c r="AC133" s="779"/>
      <c r="AD133" s="779"/>
      <c r="AE133" s="780"/>
      <c r="AF133" s="778">
        <v>3.9</v>
      </c>
      <c r="AG133" s="779"/>
      <c r="AH133" s="779"/>
      <c r="AI133" s="779"/>
      <c r="AJ133" s="780"/>
      <c r="AK133" s="778">
        <v>3.7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N95" sqref="N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6750271</v>
      </c>
      <c r="L9" s="264">
        <v>49661</v>
      </c>
      <c r="M9" s="265">
        <v>59425</v>
      </c>
      <c r="N9" s="266">
        <v>-16.399999999999999</v>
      </c>
    </row>
    <row r="10" spans="1:16">
      <c r="A10" s="248"/>
      <c r="B10" s="244"/>
      <c r="C10" s="244"/>
      <c r="D10" s="244"/>
      <c r="E10" s="244"/>
      <c r="F10" s="244"/>
      <c r="G10" s="1163" t="s">
        <v>474</v>
      </c>
      <c r="H10" s="1164"/>
      <c r="I10" s="1164"/>
      <c r="J10" s="1165"/>
      <c r="K10" s="267">
        <v>32191</v>
      </c>
      <c r="L10" s="268">
        <v>237</v>
      </c>
      <c r="M10" s="269">
        <v>4056</v>
      </c>
      <c r="N10" s="270">
        <v>-94.2</v>
      </c>
    </row>
    <row r="11" spans="1:16" ht="13.5" customHeight="1">
      <c r="A11" s="248"/>
      <c r="B11" s="244"/>
      <c r="C11" s="244"/>
      <c r="D11" s="244"/>
      <c r="E11" s="244"/>
      <c r="F11" s="244"/>
      <c r="G11" s="1163" t="s">
        <v>475</v>
      </c>
      <c r="H11" s="1164"/>
      <c r="I11" s="1164"/>
      <c r="J11" s="1165"/>
      <c r="K11" s="267">
        <v>1080292</v>
      </c>
      <c r="L11" s="268">
        <v>7948</v>
      </c>
      <c r="M11" s="269">
        <v>4833</v>
      </c>
      <c r="N11" s="270">
        <v>64.5</v>
      </c>
    </row>
    <row r="12" spans="1:16" ht="13.5" customHeight="1">
      <c r="A12" s="248"/>
      <c r="B12" s="244"/>
      <c r="C12" s="244"/>
      <c r="D12" s="244"/>
      <c r="E12" s="244"/>
      <c r="F12" s="244"/>
      <c r="G12" s="1163" t="s">
        <v>476</v>
      </c>
      <c r="H12" s="1164"/>
      <c r="I12" s="1164"/>
      <c r="J12" s="1165"/>
      <c r="K12" s="267" t="s">
        <v>477</v>
      </c>
      <c r="L12" s="268" t="s">
        <v>477</v>
      </c>
      <c r="M12" s="269">
        <v>359</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v>277254</v>
      </c>
      <c r="L14" s="268">
        <v>2040</v>
      </c>
      <c r="M14" s="269">
        <v>2483</v>
      </c>
      <c r="N14" s="270">
        <v>-17.8</v>
      </c>
    </row>
    <row r="15" spans="1:16" ht="13.5" customHeight="1">
      <c r="A15" s="248"/>
      <c r="B15" s="244"/>
      <c r="C15" s="244"/>
      <c r="D15" s="244"/>
      <c r="E15" s="244"/>
      <c r="F15" s="244"/>
      <c r="G15" s="1163" t="s">
        <v>480</v>
      </c>
      <c r="H15" s="1164"/>
      <c r="I15" s="1164"/>
      <c r="J15" s="1165"/>
      <c r="K15" s="267">
        <v>39358</v>
      </c>
      <c r="L15" s="268">
        <v>290</v>
      </c>
      <c r="M15" s="269">
        <v>1661</v>
      </c>
      <c r="N15" s="270">
        <v>-82.5</v>
      </c>
    </row>
    <row r="16" spans="1:16">
      <c r="A16" s="248"/>
      <c r="B16" s="244"/>
      <c r="C16" s="244"/>
      <c r="D16" s="244"/>
      <c r="E16" s="244"/>
      <c r="F16" s="244"/>
      <c r="G16" s="1166" t="s">
        <v>481</v>
      </c>
      <c r="H16" s="1167"/>
      <c r="I16" s="1167"/>
      <c r="J16" s="1168"/>
      <c r="K16" s="268">
        <v>-547934</v>
      </c>
      <c r="L16" s="268">
        <v>-4031</v>
      </c>
      <c r="M16" s="269">
        <v>-5705</v>
      </c>
      <c r="N16" s="270">
        <v>-29.3</v>
      </c>
    </row>
    <row r="17" spans="1:16">
      <c r="A17" s="248"/>
      <c r="B17" s="244"/>
      <c r="C17" s="244"/>
      <c r="D17" s="244"/>
      <c r="E17" s="244"/>
      <c r="F17" s="244"/>
      <c r="G17" s="1166" t="s">
        <v>167</v>
      </c>
      <c r="H17" s="1167"/>
      <c r="I17" s="1167"/>
      <c r="J17" s="1168"/>
      <c r="K17" s="268">
        <v>7631432</v>
      </c>
      <c r="L17" s="268">
        <v>56143</v>
      </c>
      <c r="M17" s="269">
        <v>67113</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5.05</v>
      </c>
      <c r="L21" s="281">
        <v>6.44</v>
      </c>
      <c r="M21" s="282">
        <v>-1.39</v>
      </c>
      <c r="N21" s="249"/>
      <c r="O21" s="283"/>
      <c r="P21" s="279"/>
    </row>
    <row r="22" spans="1:16" s="284" customFormat="1">
      <c r="A22" s="279"/>
      <c r="B22" s="249"/>
      <c r="C22" s="249"/>
      <c r="D22" s="249"/>
      <c r="E22" s="249"/>
      <c r="F22" s="249"/>
      <c r="G22" s="1160" t="s">
        <v>487</v>
      </c>
      <c r="H22" s="1161"/>
      <c r="I22" s="1161"/>
      <c r="J22" s="1162"/>
      <c r="K22" s="285">
        <v>100.9</v>
      </c>
      <c r="L22" s="286">
        <v>98.9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2996465</v>
      </c>
      <c r="L32" s="294">
        <v>22045</v>
      </c>
      <c r="M32" s="295">
        <v>38730</v>
      </c>
      <c r="N32" s="296">
        <v>-43.1</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20</v>
      </c>
      <c r="N34" s="296" t="s">
        <v>477</v>
      </c>
    </row>
    <row r="35" spans="1:16" ht="27" customHeight="1">
      <c r="A35" s="248"/>
      <c r="B35" s="244"/>
      <c r="C35" s="244"/>
      <c r="D35" s="244"/>
      <c r="E35" s="244"/>
      <c r="F35" s="244"/>
      <c r="G35" s="1151" t="s">
        <v>494</v>
      </c>
      <c r="H35" s="1152"/>
      <c r="I35" s="1152"/>
      <c r="J35" s="1153"/>
      <c r="K35" s="294">
        <v>181792</v>
      </c>
      <c r="L35" s="294">
        <v>1337</v>
      </c>
      <c r="M35" s="295">
        <v>9869</v>
      </c>
      <c r="N35" s="296">
        <v>-86.5</v>
      </c>
    </row>
    <row r="36" spans="1:16" ht="27" customHeight="1">
      <c r="A36" s="248"/>
      <c r="B36" s="244"/>
      <c r="C36" s="244"/>
      <c r="D36" s="244"/>
      <c r="E36" s="244"/>
      <c r="F36" s="244"/>
      <c r="G36" s="1151" t="s">
        <v>495</v>
      </c>
      <c r="H36" s="1152"/>
      <c r="I36" s="1152"/>
      <c r="J36" s="1153"/>
      <c r="K36" s="294">
        <v>17251</v>
      </c>
      <c r="L36" s="294">
        <v>127</v>
      </c>
      <c r="M36" s="295">
        <v>1414</v>
      </c>
      <c r="N36" s="296">
        <v>-91</v>
      </c>
    </row>
    <row r="37" spans="1:16" ht="13.5" customHeight="1">
      <c r="A37" s="248"/>
      <c r="B37" s="244"/>
      <c r="C37" s="244"/>
      <c r="D37" s="244"/>
      <c r="E37" s="244"/>
      <c r="F37" s="244"/>
      <c r="G37" s="1151" t="s">
        <v>496</v>
      </c>
      <c r="H37" s="1152"/>
      <c r="I37" s="1152"/>
      <c r="J37" s="1153"/>
      <c r="K37" s="294">
        <v>108022</v>
      </c>
      <c r="L37" s="294">
        <v>795</v>
      </c>
      <c r="M37" s="295">
        <v>1206</v>
      </c>
      <c r="N37" s="296">
        <v>-34.1</v>
      </c>
    </row>
    <row r="38" spans="1:16" ht="27" customHeight="1">
      <c r="A38" s="248"/>
      <c r="B38" s="244"/>
      <c r="C38" s="244"/>
      <c r="D38" s="244"/>
      <c r="E38" s="244"/>
      <c r="F38" s="244"/>
      <c r="G38" s="1154" t="s">
        <v>497</v>
      </c>
      <c r="H38" s="1155"/>
      <c r="I38" s="1155"/>
      <c r="J38" s="1156"/>
      <c r="K38" s="297" t="s">
        <v>477</v>
      </c>
      <c r="L38" s="297" t="s">
        <v>477</v>
      </c>
      <c r="M38" s="298">
        <v>1</v>
      </c>
      <c r="N38" s="299" t="s">
        <v>477</v>
      </c>
      <c r="O38" s="293"/>
    </row>
    <row r="39" spans="1:16">
      <c r="A39" s="248"/>
      <c r="B39" s="244"/>
      <c r="C39" s="244"/>
      <c r="D39" s="244"/>
      <c r="E39" s="244"/>
      <c r="F39" s="244"/>
      <c r="G39" s="1154" t="s">
        <v>498</v>
      </c>
      <c r="H39" s="1155"/>
      <c r="I39" s="1155"/>
      <c r="J39" s="1156"/>
      <c r="K39" s="300">
        <v>-720854</v>
      </c>
      <c r="L39" s="300">
        <v>-5303</v>
      </c>
      <c r="M39" s="301">
        <v>-5887</v>
      </c>
      <c r="N39" s="302">
        <v>-9.9</v>
      </c>
      <c r="O39" s="293"/>
    </row>
    <row r="40" spans="1:16" ht="27" customHeight="1">
      <c r="A40" s="248"/>
      <c r="B40" s="244"/>
      <c r="C40" s="244"/>
      <c r="D40" s="244"/>
      <c r="E40" s="244"/>
      <c r="F40" s="244"/>
      <c r="G40" s="1151" t="s">
        <v>499</v>
      </c>
      <c r="H40" s="1152"/>
      <c r="I40" s="1152"/>
      <c r="J40" s="1153"/>
      <c r="K40" s="300">
        <v>-1743833</v>
      </c>
      <c r="L40" s="300">
        <v>-12829</v>
      </c>
      <c r="M40" s="301">
        <v>-31918</v>
      </c>
      <c r="N40" s="302">
        <v>-59.8</v>
      </c>
      <c r="O40" s="293"/>
    </row>
    <row r="41" spans="1:16">
      <c r="A41" s="248"/>
      <c r="B41" s="244"/>
      <c r="C41" s="244"/>
      <c r="D41" s="244"/>
      <c r="E41" s="244"/>
      <c r="F41" s="244"/>
      <c r="G41" s="1157" t="s">
        <v>278</v>
      </c>
      <c r="H41" s="1158"/>
      <c r="I41" s="1158"/>
      <c r="J41" s="1159"/>
      <c r="K41" s="294">
        <v>838843</v>
      </c>
      <c r="L41" s="300">
        <v>6171</v>
      </c>
      <c r="M41" s="301">
        <v>13436</v>
      </c>
      <c r="N41" s="302">
        <v>-54.1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2840713</v>
      </c>
      <c r="J51" s="320">
        <v>22107</v>
      </c>
      <c r="K51" s="321">
        <v>0.8</v>
      </c>
      <c r="L51" s="322">
        <v>41433</v>
      </c>
      <c r="M51" s="323">
        <v>15.2</v>
      </c>
      <c r="N51" s="324">
        <v>-14.4</v>
      </c>
    </row>
    <row r="52" spans="1:14">
      <c r="A52" s="248"/>
      <c r="B52" s="244"/>
      <c r="C52" s="244"/>
      <c r="D52" s="244"/>
      <c r="E52" s="244"/>
      <c r="F52" s="244"/>
      <c r="G52" s="325"/>
      <c r="H52" s="326" t="s">
        <v>510</v>
      </c>
      <c r="I52" s="327">
        <v>2202684</v>
      </c>
      <c r="J52" s="328">
        <v>17142</v>
      </c>
      <c r="K52" s="329">
        <v>4.7</v>
      </c>
      <c r="L52" s="330">
        <v>22351</v>
      </c>
      <c r="M52" s="331">
        <v>11</v>
      </c>
      <c r="N52" s="332">
        <v>-6.3</v>
      </c>
    </row>
    <row r="53" spans="1:14">
      <c r="A53" s="248"/>
      <c r="B53" s="244"/>
      <c r="C53" s="244"/>
      <c r="D53" s="244"/>
      <c r="E53" s="244"/>
      <c r="F53" s="244"/>
      <c r="G53" s="310" t="s">
        <v>511</v>
      </c>
      <c r="H53" s="311"/>
      <c r="I53" s="319">
        <v>2372856</v>
      </c>
      <c r="J53" s="320">
        <v>18054</v>
      </c>
      <c r="K53" s="321">
        <v>-18.3</v>
      </c>
      <c r="L53" s="322">
        <v>43493</v>
      </c>
      <c r="M53" s="323">
        <v>5</v>
      </c>
      <c r="N53" s="324">
        <v>-23.3</v>
      </c>
    </row>
    <row r="54" spans="1:14">
      <c r="A54" s="248"/>
      <c r="B54" s="244"/>
      <c r="C54" s="244"/>
      <c r="D54" s="244"/>
      <c r="E54" s="244"/>
      <c r="F54" s="244"/>
      <c r="G54" s="325"/>
      <c r="H54" s="326" t="s">
        <v>510</v>
      </c>
      <c r="I54" s="327">
        <v>1779130</v>
      </c>
      <c r="J54" s="328">
        <v>13537</v>
      </c>
      <c r="K54" s="329">
        <v>-21</v>
      </c>
      <c r="L54" s="330">
        <v>23254</v>
      </c>
      <c r="M54" s="331">
        <v>4</v>
      </c>
      <c r="N54" s="332">
        <v>-25</v>
      </c>
    </row>
    <row r="55" spans="1:14">
      <c r="A55" s="248"/>
      <c r="B55" s="244"/>
      <c r="C55" s="244"/>
      <c r="D55" s="244"/>
      <c r="E55" s="244"/>
      <c r="F55" s="244"/>
      <c r="G55" s="310" t="s">
        <v>512</v>
      </c>
      <c r="H55" s="311"/>
      <c r="I55" s="319">
        <v>1627270</v>
      </c>
      <c r="J55" s="320">
        <v>12286</v>
      </c>
      <c r="K55" s="321">
        <v>-31.9</v>
      </c>
      <c r="L55" s="322">
        <v>50840</v>
      </c>
      <c r="M55" s="323">
        <v>16.899999999999999</v>
      </c>
      <c r="N55" s="324">
        <v>-48.8</v>
      </c>
    </row>
    <row r="56" spans="1:14">
      <c r="A56" s="248"/>
      <c r="B56" s="244"/>
      <c r="C56" s="244"/>
      <c r="D56" s="244"/>
      <c r="E56" s="244"/>
      <c r="F56" s="244"/>
      <c r="G56" s="325"/>
      <c r="H56" s="326" t="s">
        <v>510</v>
      </c>
      <c r="I56" s="327">
        <v>1167500</v>
      </c>
      <c r="J56" s="328">
        <v>8815</v>
      </c>
      <c r="K56" s="329">
        <v>-34.9</v>
      </c>
      <c r="L56" s="330">
        <v>25367</v>
      </c>
      <c r="M56" s="331">
        <v>9.1</v>
      </c>
      <c r="N56" s="332">
        <v>-44</v>
      </c>
    </row>
    <row r="57" spans="1:14">
      <c r="A57" s="248"/>
      <c r="B57" s="244"/>
      <c r="C57" s="244"/>
      <c r="D57" s="244"/>
      <c r="E57" s="244"/>
      <c r="F57" s="244"/>
      <c r="G57" s="310" t="s">
        <v>513</v>
      </c>
      <c r="H57" s="311"/>
      <c r="I57" s="319">
        <v>1650754</v>
      </c>
      <c r="J57" s="320">
        <v>12307</v>
      </c>
      <c r="K57" s="321">
        <v>0.2</v>
      </c>
      <c r="L57" s="322">
        <v>53605</v>
      </c>
      <c r="M57" s="323">
        <v>5.4</v>
      </c>
      <c r="N57" s="324">
        <v>-5.2</v>
      </c>
    </row>
    <row r="58" spans="1:14">
      <c r="A58" s="248"/>
      <c r="B58" s="244"/>
      <c r="C58" s="244"/>
      <c r="D58" s="244"/>
      <c r="E58" s="244"/>
      <c r="F58" s="244"/>
      <c r="G58" s="325"/>
      <c r="H58" s="326" t="s">
        <v>510</v>
      </c>
      <c r="I58" s="327">
        <v>993489</v>
      </c>
      <c r="J58" s="328">
        <v>7407</v>
      </c>
      <c r="K58" s="329">
        <v>-16</v>
      </c>
      <c r="L58" s="330">
        <v>28343</v>
      </c>
      <c r="M58" s="331">
        <v>11.7</v>
      </c>
      <c r="N58" s="332">
        <v>-27.7</v>
      </c>
    </row>
    <row r="59" spans="1:14">
      <c r="A59" s="248"/>
      <c r="B59" s="244"/>
      <c r="C59" s="244"/>
      <c r="D59" s="244"/>
      <c r="E59" s="244"/>
      <c r="F59" s="244"/>
      <c r="G59" s="310" t="s">
        <v>514</v>
      </c>
      <c r="H59" s="311"/>
      <c r="I59" s="319">
        <v>1779821</v>
      </c>
      <c r="J59" s="320">
        <v>13094</v>
      </c>
      <c r="K59" s="321">
        <v>6.4</v>
      </c>
      <c r="L59" s="322">
        <v>58051</v>
      </c>
      <c r="M59" s="323">
        <v>8.3000000000000007</v>
      </c>
      <c r="N59" s="324">
        <v>-1.9</v>
      </c>
    </row>
    <row r="60" spans="1:14">
      <c r="A60" s="248"/>
      <c r="B60" s="244"/>
      <c r="C60" s="244"/>
      <c r="D60" s="244"/>
      <c r="E60" s="244"/>
      <c r="F60" s="244"/>
      <c r="G60" s="325"/>
      <c r="H60" s="326" t="s">
        <v>510</v>
      </c>
      <c r="I60" s="333">
        <v>1499723</v>
      </c>
      <c r="J60" s="328">
        <v>11033</v>
      </c>
      <c r="K60" s="329">
        <v>49</v>
      </c>
      <c r="L60" s="330">
        <v>32143</v>
      </c>
      <c r="M60" s="331">
        <v>13.4</v>
      </c>
      <c r="N60" s="332">
        <v>35.6</v>
      </c>
    </row>
    <row r="61" spans="1:14">
      <c r="A61" s="248"/>
      <c r="B61" s="244"/>
      <c r="C61" s="244"/>
      <c r="D61" s="244"/>
      <c r="E61" s="244"/>
      <c r="F61" s="244"/>
      <c r="G61" s="310" t="s">
        <v>515</v>
      </c>
      <c r="H61" s="334"/>
      <c r="I61" s="335">
        <v>2054283</v>
      </c>
      <c r="J61" s="336">
        <v>15570</v>
      </c>
      <c r="K61" s="337">
        <v>-8.6</v>
      </c>
      <c r="L61" s="338">
        <v>49484</v>
      </c>
      <c r="M61" s="339">
        <v>10.199999999999999</v>
      </c>
      <c r="N61" s="324">
        <v>-18.8</v>
      </c>
    </row>
    <row r="62" spans="1:14">
      <c r="A62" s="248"/>
      <c r="B62" s="244"/>
      <c r="C62" s="244"/>
      <c r="D62" s="244"/>
      <c r="E62" s="244"/>
      <c r="F62" s="244"/>
      <c r="G62" s="325"/>
      <c r="H62" s="326" t="s">
        <v>510</v>
      </c>
      <c r="I62" s="327">
        <v>1528505</v>
      </c>
      <c r="J62" s="328">
        <v>11587</v>
      </c>
      <c r="K62" s="329">
        <v>-3.6</v>
      </c>
      <c r="L62" s="330">
        <v>26292</v>
      </c>
      <c r="M62" s="331">
        <v>9.8000000000000007</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 zoomScale="75" zoomScaleNormal="75" zoomScaleSheetLayoutView="55" workbookViewId="0">
      <selection activeCell="I87" sqref="I8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5.29</v>
      </c>
      <c r="G47" s="12">
        <v>3.41</v>
      </c>
      <c r="H47" s="12">
        <v>2.02</v>
      </c>
      <c r="I47" s="12">
        <v>3.72</v>
      </c>
      <c r="J47" s="13">
        <v>6.71</v>
      </c>
    </row>
    <row r="48" spans="2:10" ht="57.75" customHeight="1">
      <c r="B48" s="14"/>
      <c r="C48" s="1171" t="s">
        <v>4</v>
      </c>
      <c r="D48" s="1171"/>
      <c r="E48" s="1172"/>
      <c r="F48" s="15">
        <v>4.79</v>
      </c>
      <c r="G48" s="16">
        <v>4.58</v>
      </c>
      <c r="H48" s="16">
        <v>5.89</v>
      </c>
      <c r="I48" s="16">
        <v>4.04</v>
      </c>
      <c r="J48" s="17">
        <v>4.3899999999999997</v>
      </c>
    </row>
    <row r="49" spans="2:10" ht="57.75" customHeight="1" thickBot="1">
      <c r="B49" s="18"/>
      <c r="C49" s="1173" t="s">
        <v>5</v>
      </c>
      <c r="D49" s="1173"/>
      <c r="E49" s="1174"/>
      <c r="F49" s="19" t="s">
        <v>522</v>
      </c>
      <c r="G49" s="20" t="s">
        <v>523</v>
      </c>
      <c r="H49" s="20">
        <v>0.03</v>
      </c>
      <c r="I49" s="20" t="s">
        <v>524</v>
      </c>
      <c r="J49" s="21">
        <v>3.56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2017-03-06T04:28:47Z</cp:lastPrinted>
  <dcterms:created xsi:type="dcterms:W3CDTF">2017-02-15T17:05:47Z</dcterms:created>
  <dcterms:modified xsi:type="dcterms:W3CDTF">2017-05-16T06:40:17Z</dcterms:modified>
  <cp:category/>
</cp:coreProperties>
</file>