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CO36" i="9"/>
  <c r="BE36" i="9"/>
  <c r="AM36" i="9"/>
  <c r="BE35" i="9"/>
  <c r="CO34" i="9"/>
  <c r="CO35" i="9" s="1"/>
  <c r="BW34" i="9"/>
  <c r="BW35" i="9" s="1"/>
  <c r="BW36" i="9" s="1"/>
  <c r="BW37" i="9" s="1"/>
  <c r="BW38" i="9" s="1"/>
  <c r="BW39" i="9" s="1"/>
  <c r="BW40" i="9" s="1"/>
  <c r="BW41" i="9" s="1"/>
  <c r="BW42" i="9" s="1"/>
  <c r="BE34" i="9"/>
  <c r="C34" i="9"/>
  <c r="C35" i="9" s="1"/>
  <c r="C36" i="9" l="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c r="AM35" i="9" s="1"/>
</calcChain>
</file>

<file path=xl/sharedStrings.xml><?xml version="1.0" encoding="utf-8"?>
<sst xmlns="http://schemas.openxmlformats.org/spreadsheetml/2006/main" count="1038" uniqueCount="561">
  <si>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</si>
  <si>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</si>
  <si>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</si>
  <si>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</si>
  <si>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</si>
  <si>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</si>
  <si>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</si>
  <si>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</si>
  <si>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</si>
  <si>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</si>
  <si>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</si>
  <si>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</si>
  <si>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</si>
  <si>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</si>
  <si>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</si>
  <si>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</si>
  <si>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</si>
  <si>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</si>
  <si>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</si>
  <si>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</si>
  <si>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</si>
  <si>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</si>
  <si>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</si>
  <si>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</si>
  <si>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</si>
  <si>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</si>
  <si>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</si>
  <si>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</si>
  <si>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</si>
  <si>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</si>
  <si>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</si>
  <si>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</si>
  <si>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</si>
  <si>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</si>
  <si>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</si>
  <si>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</si>
  <si>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</si>
  <si>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</si>
  <si>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</si>
  <si>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</si>
  <si>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</si>
  <si>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</si>
  <si>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</si>
  <si>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</si>
  <si>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</si>
  <si>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</si>
  <si>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</si>
  <si>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</si>
  <si>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</si>
  <si>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</si>
  <si>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</si>
  <si>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</si>
  <si>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</si>
  <si>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</si>
  <si>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</si>
  <si>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</si>
  <si>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</si>
  <si>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</si>
  <si>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</si>
  <si>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</si>
  <si>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</si>
  <si>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</si>
  <si>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</si>
  <si>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</si>
  <si>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</si>
  <si>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</si>
  <si>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</si>
  <si>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</si>
  <si>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</si>
  <si>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</si>
  <si>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</si>
  <si>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</si>
  <si>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</si>
  <si>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</si>
  <si>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</si>
  <si>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</si>
  <si>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</si>
  <si>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</si>
  <si>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</si>
  <si>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</si>
  <si>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入間市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</si>
  <si>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</si>
  <si>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</si>
  <si>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</si>
  <si>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</si>
  <si>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</si>
  <si>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</si>
  <si>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</si>
  <si>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</si>
  <si>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</si>
  <si>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</si>
  <si>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</si>
  <si>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</si>
  <si>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</si>
  <si>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</si>
  <si>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</si>
  <si>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</si>
  <si>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</si>
  <si>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</si>
  <si>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</si>
  <si>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</si>
  <si>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</si>
  <si>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</si>
  <si>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</si>
  <si>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</si>
  <si>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</si>
  <si>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</si>
  <si>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</si>
  <si>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</si>
  <si>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</si>
  <si>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</si>
  <si>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</si>
  <si>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</si>
  <si>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</si>
  <si>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</si>
  <si>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</si>
  <si>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</si>
  <si>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</si>
  <si>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</si>
  <si>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</si>
  <si>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</si>
  <si>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</si>
  <si>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</si>
  <si>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</si>
  <si>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</si>
  <si>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</si>
  <si>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</si>
  <si>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</si>
  <si>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</si>
  <si>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</si>
  <si>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</si>
  <si>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</si>
  <si>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</si>
  <si>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</si>
  <si>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</si>
  <si>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</si>
  <si>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</si>
  <si>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</si>
  <si>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</si>
  <si>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</si>
  <si>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</si>
  <si>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</si>
  <si>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</si>
  <si>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</si>
  <si>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</si>
  <si>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</si>
  <si>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</si>
  <si>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</si>
  <si>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</si>
  <si>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</si>
  <si>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</si>
  <si>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</si>
  <si>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</si>
  <si>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</si>
  <si>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</si>
  <si>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</si>
  <si>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</si>
  <si>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</si>
  <si>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</si>
  <si>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</si>
  <si>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</si>
  <si>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</si>
  <si>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</si>
  <si>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</si>
  <si>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</si>
  <si>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</si>
  <si>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</si>
  <si>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</si>
  <si>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</si>
  <si>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</si>
  <si>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</si>
  <si>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</si>
  <si>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</si>
  <si>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</si>
  <si>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</si>
  <si>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</si>
  <si>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</si>
  <si>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</si>
  <si>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</si>
  <si>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</si>
  <si>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</si>
  <si>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</si>
  <si>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</si>
  <si>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</si>
  <si>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</si>
  <si>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</si>
  <si>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</si>
  <si>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</si>
  <si>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</si>
  <si>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</si>
  <si>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</si>
  <si>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</si>
  <si>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</si>
  <si>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</si>
  <si>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埼玉県入間市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</si>
  <si>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</si>
  <si>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</si>
  <si>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</si>
  <si>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</si>
  <si>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</si>
  <si>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</si>
  <si>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</si>
  <si>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</si>
  <si>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</si>
  <si>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</si>
  <si>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</si>
  <si>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</si>
  <si>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</si>
  <si>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</si>
  <si>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</si>
  <si>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</si>
  <si>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</si>
  <si>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</si>
  <si>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</si>
  <si>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</si>
  <si>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</si>
  <si>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</si>
  <si>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</si>
  <si>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</si>
  <si>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</si>
  <si>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</si>
  <si>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</si>
  <si>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</si>
  <si>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</si>
  <si>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</si>
  <si>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</si>
  <si>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</si>
  <si>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</si>
  <si>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</si>
  <si>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</si>
  <si>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</si>
  <si>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</si>
  <si>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</si>
  <si>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</si>
  <si>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</si>
  <si>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</si>
  <si>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</si>
  <si>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</si>
  <si>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</si>
  <si>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</si>
  <si>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</si>
  <si>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</si>
  <si>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</si>
  <si>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</si>
  <si>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</si>
  <si>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</si>
  <si>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</si>
  <si>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</si>
  <si>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</si>
  <si>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</si>
  <si>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</si>
  <si>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</si>
  <si>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</si>
  <si>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</si>
  <si>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</si>
  <si>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</si>
  <si>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</si>
  <si>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</si>
  <si>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</si>
  <si>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</si>
  <si>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</si>
  <si>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</si>
  <si>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</si>
  <si>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</si>
  <si>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</si>
  <si>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</si>
  <si>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</si>
  <si>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</si>
  <si>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</si>
  <si>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</si>
  <si>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</si>
  <si>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</si>
  <si>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</si>
  <si>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</si>
  <si>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</si>
  <si>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</si>
  <si>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</si>
  <si>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</si>
  <si>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</si>
  <si>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</si>
  <si>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</si>
  <si>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</si>
  <si>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</si>
  <si>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</si>
  <si>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</si>
  <si>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</si>
  <si>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</si>
  <si>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</si>
  <si>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</si>
  <si>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</si>
  <si>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</si>
  <si>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</si>
  <si>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</si>
  <si>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</si>
  <si>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</si>
  <si>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</si>
  <si>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</si>
  <si>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</si>
  <si>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</si>
  <si>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</si>
  <si>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</si>
  <si>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</si>
  <si>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</si>
  <si>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</si>
  <si>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</si>
  <si>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</si>
  <si>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</si>
  <si>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</si>
  <si>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</si>
  <si>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</si>
  <si>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</si>
  <si>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</si>
  <si>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</si>
  <si>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</si>
  <si>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</si>
  <si>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</si>
  <si>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</si>
  <si>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</si>
  <si>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</si>
  <si>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</si>
  <si>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</si>
  <si>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</si>
  <si>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</si>
  <si>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</si>
  <si>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</si>
  <si>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</si>
  <si>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</si>
  <si>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</si>
  <si>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</si>
  <si>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</si>
  <si>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</si>
  <si>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</si>
  <si>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</si>
  <si>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</si>
  <si>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</si>
  <si>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</si>
  <si>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</si>
  <si>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</si>
  <si>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</si>
  <si>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</si>
  <si>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</si>
  <si>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</si>
  <si>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</si>
  <si>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</si>
  <si>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埼玉県入間市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</si>
  <si>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</si>
  <si>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</si>
  <si>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</si>
  <si>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</si>
  <si>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</si>
  <si>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</si>
  <si>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</si>
  <si>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</si>
  <si>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</si>
  <si>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</si>
  <si>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</si>
  <si>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</si>
  <si>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</si>
  <si>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</si>
  <si>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</si>
  <si>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</si>
  <si>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</si>
  <si>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</si>
  <si>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</si>
  <si>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</si>
  <si>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武蔵藤沢駅周辺土地区画整理事業特別会計</t>
    <phoneticPr fontId="5"/>
  </si>
  <si>
    <t>入間市駅北口土地区画整理事業特別会計</t>
    <phoneticPr fontId="5"/>
  </si>
  <si>
    <t>扇台土地区画整理事業特別会計</t>
    <phoneticPr fontId="5"/>
  </si>
  <si>
    <t>狭山台土地区画整理事業特別会計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</si>
  <si>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</si>
  <si>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</si>
  <si>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</si>
  <si>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</si>
  <si>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</si>
  <si>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</si>
  <si>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</si>
  <si>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</si>
  <si>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</si>
  <si>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</si>
  <si>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</si>
  <si>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</si>
  <si>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</si>
  <si>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</si>
  <si>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</si>
  <si>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</si>
  <si>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</si>
  <si>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</si>
  <si>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</si>
  <si>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</si>
  <si>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</si>
  <si>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</si>
  <si>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</si>
  <si>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</si>
  <si>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</si>
  <si>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</si>
  <si>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</si>
  <si>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</si>
  <si>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</si>
  <si>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</si>
  <si>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</si>
  <si>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</si>
  <si>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</si>
  <si>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</si>
  <si>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</si>
  <si>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</si>
  <si>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</si>
  <si>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</si>
  <si>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</si>
  <si>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</si>
  <si>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</si>
  <si>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</si>
  <si>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</si>
  <si>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</si>
  <si>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</si>
  <si>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</si>
  <si>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</si>
  <si>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</si>
  <si>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</si>
  <si>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</si>
  <si>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</si>
  <si>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</si>
  <si>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</si>
  <si>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</si>
  <si>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</si>
  <si>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</si>
  <si>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</si>
  <si>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</si>
  <si>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</si>
  <si>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</si>
  <si>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</si>
  <si>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</si>
  <si>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</si>
  <si>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</si>
  <si>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</si>
  <si>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</si>
  <si>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</si>
  <si>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</si>
  <si>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</si>
  <si>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</si>
  <si>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</si>
  <si>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</si>
  <si>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</si>
  <si>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</si>
  <si>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</si>
  <si>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</si>
  <si>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</si>
  <si>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</si>
  <si>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</si>
  <si>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</si>
  <si>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</si>
  <si>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</si>
  <si>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</si>
  <si>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</si>
  <si>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</si>
  <si>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</si>
  <si>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</si>
  <si>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</si>
  <si>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</si>
  <si>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</si>
  <si>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</si>
  <si>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</si>
  <si>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</si>
  <si>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</si>
  <si>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</si>
  <si>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</si>
  <si>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</si>
  <si>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</si>
  <si>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</si>
  <si>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</si>
  <si>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</si>
  <si>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</si>
  <si>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</si>
  <si>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</si>
  <si>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</si>
  <si>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</si>
  <si>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</si>
  <si>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</si>
  <si>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</si>
  <si>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</si>
  <si>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</si>
  <si>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</si>
  <si>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</si>
  <si>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</si>
  <si>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</si>
  <si>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</si>
  <si>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</si>
  <si>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</si>
  <si>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</si>
  <si>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</si>
  <si>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</si>
  <si>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</si>
  <si>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</si>
  <si>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</si>
  <si>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</si>
  <si>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</si>
  <si>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</si>
  <si>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</si>
  <si>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</si>
  <si>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</si>
  <si>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</si>
  <si>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</si>
  <si>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</si>
  <si>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</si>
  <si>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</si>
  <si>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</si>
  <si>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</si>
  <si>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</si>
  <si>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</si>
  <si>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</si>
  <si>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</si>
  <si>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</si>
  <si>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</si>
  <si>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</si>
  <si>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</si>
  <si>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</si>
  <si>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</si>
  <si>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</si>
  <si>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</si>
  <si>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</si>
  <si>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</si>
  <si>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0.81</t>
  </si>
  <si>
    <t>▲ 2.69</t>
  </si>
  <si>
    <t>水道事業会計</t>
  </si>
  <si>
    <t>一般会計</t>
  </si>
  <si>
    <t>介護保険特別会計</t>
  </si>
  <si>
    <t>下水道事業会計</t>
  </si>
  <si>
    <t>国民健康保険特別会計</t>
  </si>
  <si>
    <t>入間市駅北口土地区画整理事業特別会計</t>
  </si>
  <si>
    <t>狭山台土地区画整理事業特別会計</t>
  </si>
  <si>
    <t>扇台土地区画整理事業特別会計</t>
  </si>
  <si>
    <t>その他会計（赤字）</t>
  </si>
  <si>
    <t>その他会計（黒字）</t>
  </si>
  <si>
    <t>法適用企業</t>
  </si>
  <si>
    <t>入間西部衛生組合</t>
    <rPh sb="0" eb="2">
      <t>イルマ</t>
    </rPh>
    <rPh sb="2" eb="4">
      <t>セイブ</t>
    </rPh>
    <rPh sb="4" eb="6">
      <t>エイセイ</t>
    </rPh>
    <rPh sb="6" eb="8">
      <t>クミアイ</t>
    </rPh>
    <phoneticPr fontId="2"/>
  </si>
  <si>
    <t>瑞穂斎場組合</t>
    <rPh sb="0" eb="2">
      <t>ミズホ</t>
    </rPh>
    <rPh sb="2" eb="4">
      <t>サイジョウ</t>
    </rPh>
    <rPh sb="4" eb="6">
      <t>クミアイ</t>
    </rPh>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</si>
  <si>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</si>
  <si>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埼玉県後期高齢者医療広域連合</t>
  </si>
  <si>
    <t>埼玉県市町村総合事務組合</t>
    <rPh sb="0" eb="2">
      <t>サイタマ</t>
    </rPh>
    <rPh sb="2" eb="3">
      <t>ケン</t>
    </rPh>
    <rPh sb="3" eb="6">
      <t>シチョウソン</t>
    </rPh>
    <rPh sb="6" eb="8">
      <t>ソウゴウ</t>
    </rPh>
    <rPh sb="8" eb="10">
      <t>ジム</t>
    </rPh>
    <rPh sb="10" eb="12">
      <t>クミアイ</t>
    </rPh>
    <phoneticPr fontId="2"/>
  </si>
  <si>
    <t>埼玉県市町村総合事務組合</t>
  </si>
  <si>
    <t>彩の国さいたま人づくり広域連合</t>
    <rPh sb="0" eb="1">
      <t>サイ</t>
    </rPh>
    <rPh sb="2" eb="3">
      <t>クニ</t>
    </rPh>
    <rPh sb="7" eb="8">
      <t>ヒト</t>
    </rPh>
    <rPh sb="11" eb="13">
      <t>コウイキ</t>
    </rPh>
    <rPh sb="13" eb="15">
      <t>レンゴウ</t>
    </rPh>
    <phoneticPr fontId="2"/>
  </si>
  <si>
    <t>埼玉県都市競艇組合</t>
    <rPh sb="0" eb="2">
      <t>サイタマ</t>
    </rPh>
    <rPh sb="2" eb="3">
      <t>ケン</t>
    </rPh>
    <rPh sb="3" eb="5">
      <t>トシ</t>
    </rPh>
    <rPh sb="5" eb="7">
      <t>キョウテイ</t>
    </rPh>
    <rPh sb="7" eb="9">
      <t>クミアイ</t>
    </rPh>
    <phoneticPr fontId="2"/>
  </si>
  <si>
    <t>埼玉西部消防組合</t>
  </si>
  <si>
    <t>一般会計</t>
    <rPh sb="0" eb="2">
      <t>イッパン</t>
    </rPh>
    <rPh sb="2" eb="4">
      <t>カイケイ</t>
    </rPh>
    <phoneticPr fontId="2"/>
  </si>
  <si>
    <t>特別会計</t>
    <rPh sb="0" eb="2">
      <t>トクベツ</t>
    </rPh>
    <rPh sb="2" eb="3">
      <t>カイ</t>
    </rPh>
    <rPh sb="3" eb="4">
      <t>ケイ</t>
    </rPh>
    <phoneticPr fontId="2"/>
  </si>
  <si>
    <t>交通災害特別会計</t>
    <rPh sb="0" eb="2">
      <t>コウツウ</t>
    </rPh>
    <rPh sb="2" eb="4">
      <t>サイガイ</t>
    </rPh>
    <rPh sb="4" eb="6">
      <t>トクベツ</t>
    </rPh>
    <rPh sb="6" eb="7">
      <t>カイ</t>
    </rPh>
    <rPh sb="7" eb="8">
      <t>ケイ</t>
    </rPh>
    <phoneticPr fontId="2"/>
  </si>
  <si>
    <t>入間都市開発株式会社</t>
    <rPh sb="0" eb="2">
      <t>イルマ</t>
    </rPh>
    <rPh sb="2" eb="4">
      <t>トシ</t>
    </rPh>
    <rPh sb="4" eb="6">
      <t>カイハツ</t>
    </rPh>
    <rPh sb="6" eb="8">
      <t>カブシキ</t>
    </rPh>
    <rPh sb="8" eb="10">
      <t>カイシャ</t>
    </rPh>
    <phoneticPr fontId="2"/>
  </si>
  <si>
    <t>入間市土地開発公社</t>
    <rPh sb="0" eb="3">
      <t>イルマシ</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</si>
  <si>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</si>
  <si>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</si>
  <si>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</si>
  <si>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</si>
  <si>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</si>
  <si>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</si>
  <si>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</si>
  <si>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</si>
  <si>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</si>
  <si>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</si>
  <si>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</si>
  <si>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</si>
  <si>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近年の地方債残高は増加傾向にあるものの、公営企業や退職手当等に対する負担金が減少していることから、将来負担比率が低下している。一方で、有形固定資産減価償却率は相対的な比較が十分にできないが、全国及び埼玉県のなかでは、やや高い数値である。その主な要因としては学校施設及び市営住宅等の老朽化が進んでいることが挙げられる。学校施設においては耐震化が概ね完了し、老朽化対策に取り組んできたが、生徒数の減少からも統廃合を検討する必要がある。今後については、その他施設においても効率的な維持管理や再整備を進めます。
</t>
    <rPh sb="1" eb="3">
      <t>キンネン</t>
    </rPh>
    <rPh sb="4" eb="7">
      <t>チホウサイ</t>
    </rPh>
    <rPh sb="7" eb="9">
      <t>ザンダカ</t>
    </rPh>
    <rPh sb="10" eb="12">
      <t>ゾウカ</t>
    </rPh>
    <rPh sb="12" eb="14">
      <t>ケイコウ</t>
    </rPh>
    <rPh sb="21" eb="23">
      <t>コウエイ</t>
    </rPh>
    <rPh sb="23" eb="25">
      <t>キギョウ</t>
    </rPh>
    <rPh sb="26" eb="28">
      <t>タイショク</t>
    </rPh>
    <rPh sb="28" eb="30">
      <t>テアテ</t>
    </rPh>
    <rPh sb="30" eb="31">
      <t>トウ</t>
    </rPh>
    <rPh sb="32" eb="33">
      <t>タイ</t>
    </rPh>
    <rPh sb="35" eb="38">
      <t>フタンキン</t>
    </rPh>
    <rPh sb="39" eb="41">
      <t>ゲンショウ</t>
    </rPh>
    <rPh sb="50" eb="52">
      <t>ショウライ</t>
    </rPh>
    <rPh sb="52" eb="54">
      <t>フタン</t>
    </rPh>
    <rPh sb="54" eb="56">
      <t>ヒリツ</t>
    </rPh>
    <rPh sb="57" eb="59">
      <t>テイカ</t>
    </rPh>
    <rPh sb="64" eb="66">
      <t>イッポウ</t>
    </rPh>
    <rPh sb="68" eb="70">
      <t>ユウケイ</t>
    </rPh>
    <rPh sb="70" eb="72">
      <t>コテイ</t>
    </rPh>
    <rPh sb="72" eb="74">
      <t>シサン</t>
    </rPh>
    <rPh sb="74" eb="76">
      <t>ゲンカ</t>
    </rPh>
    <rPh sb="76" eb="78">
      <t>ショウキャク</t>
    </rPh>
    <rPh sb="78" eb="79">
      <t>リツ</t>
    </rPh>
    <rPh sb="80" eb="83">
      <t>ソウタイテキ</t>
    </rPh>
    <rPh sb="84" eb="86">
      <t>ヒカク</t>
    </rPh>
    <rPh sb="87" eb="89">
      <t>ジュウブン</t>
    </rPh>
    <rPh sb="96" eb="98">
      <t>ゼンコク</t>
    </rPh>
    <rPh sb="98" eb="99">
      <t>オヨ</t>
    </rPh>
    <rPh sb="100" eb="103">
      <t>サイタマケン</t>
    </rPh>
    <rPh sb="111" eb="112">
      <t>タカ</t>
    </rPh>
    <rPh sb="113" eb="115">
      <t>スウチ</t>
    </rPh>
    <rPh sb="139" eb="140">
      <t>トウ</t>
    </rPh>
    <rPh sb="153" eb="154">
      <t>ア</t>
    </rPh>
    <rPh sb="178" eb="181">
      <t>ロウキュウカ</t>
    </rPh>
    <rPh sb="181" eb="183">
      <t>タイサク</t>
    </rPh>
    <rPh sb="184" eb="185">
      <t>ト</t>
    </rPh>
    <rPh sb="186" eb="187">
      <t>ク</t>
    </rPh>
    <rPh sb="193" eb="196">
      <t>セイトスウ</t>
    </rPh>
    <rPh sb="197" eb="199">
      <t>ゲンショウ</t>
    </rPh>
    <rPh sb="202" eb="205">
      <t>トウハイゴウ</t>
    </rPh>
    <rPh sb="206" eb="208">
      <t>ケントウ</t>
    </rPh>
    <rPh sb="210" eb="212">
      <t>ヒツヨウ</t>
    </rPh>
    <rPh sb="226" eb="227">
      <t>タ</t>
    </rPh>
    <rPh sb="227" eb="229">
      <t>シセツ</t>
    </rPh>
    <phoneticPr fontId="5"/>
  </si>
  <si>
    <t>　将来負担比率、実質公債費比率ともに近年は低下傾向であり、類似団体と比較しても低い数値で推移している。しかしながら、実質公債費比率については、学校耐震化や今後予定されている公共施設等の耐震化により、元利償還金の増加が見込まれている。また、将来負担比率についても、財政調整基金などの充当可能基金の減少が予想されるなど、それぞれの比率が上昇に転じることが見込まれることから、今後の公債費負担及び将来負担の適正管理に努めていきます。</t>
    <rPh sb="41" eb="43">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</si>
</sst>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25333</c:v>
                </c:pt>
                <c:pt idx="1">
                  <c:v>25511</c:v>
                </c:pt>
                <c:pt idx="2">
                  <c:v>26746</c:v>
                </c:pt>
                <c:pt idx="3">
                  <c:v>15149</c:v>
                </c:pt>
                <c:pt idx="4">
                  <c:v>14187</c:v>
                </c:pt>
              </c:numCache>
            </c:numRef>
          </c:val>
          <c:smooth val="0"/>
        </c:ser>
        <c:dLbls>
          <c:showLegendKey val="0"/>
          <c:showVal val="0"/>
          <c:showCatName val="0"/>
          <c:showSerName val="0"/>
          <c:showPercent val="0"/>
          <c:showBubbleSize val="0"/>
        </c:dLbls>
        <c:marker val="1"/>
        <c:smooth val="0"/>
        <c:axId val="105396480"/>
        <c:axId val="105406848"/>
      </c:lineChart>
      <c:catAx>
        <c:axId val="105396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406848"/>
        <c:crosses val="autoZero"/>
        <c:auto val="1"/>
        <c:lblAlgn val="ctr"/>
        <c:lblOffset val="100"/>
        <c:tickLblSkip val="1"/>
        <c:tickMarkSkip val="1"/>
        <c:noMultiLvlLbl val="0"/>
      </c:catAx>
      <c:valAx>
        <c:axId val="1054068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396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3.17</c:v>
                </c:pt>
                <c:pt idx="1">
                  <c:v>4.24</c:v>
                </c:pt>
                <c:pt idx="2">
                  <c:v>5.46</c:v>
                </c:pt>
                <c:pt idx="3">
                  <c:v>4.3899999999999997</c:v>
                </c:pt>
                <c:pt idx="4">
                  <c:v>5.07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7.43</c:v>
                </c:pt>
                <c:pt idx="1">
                  <c:v>3.72</c:v>
                </c:pt>
                <c:pt idx="2">
                  <c:v>7.39</c:v>
                </c:pt>
                <c:pt idx="3">
                  <c:v>8.61</c:v>
                </c:pt>
                <c:pt idx="4">
                  <c:v>13.07</c:v>
                </c:pt>
              </c:numCache>
            </c:numRef>
          </c:val>
        </c:ser>
        <c:dLbls>
          <c:showLegendKey val="0"/>
          <c:showVal val="0"/>
          <c:showCatName val="0"/>
          <c:showSerName val="0"/>
          <c:showPercent val="0"/>
          <c:showBubbleSize val="0"/>
        </c:dLbls>
        <c:gapWidth val="250"/>
        <c:overlap val="100"/>
        <c:axId val="35364864"/>
        <c:axId val="35366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-0.81</c:v>
                </c:pt>
                <c:pt idx="1">
                  <c:v>-2.69</c:v>
                </c:pt>
                <c:pt idx="2">
                  <c:v>4.9400000000000004</c:v>
                </c:pt>
                <c:pt idx="3">
                  <c:v>0.2</c:v>
                </c:pt>
                <c:pt idx="4">
                  <c:v>5.28</c:v>
                </c:pt>
              </c:numCache>
            </c:numRef>
          </c:val>
          <c:smooth val="0"/>
        </c:ser>
        <c:dLbls>
          <c:showLegendKey val="0"/>
          <c:showVal val="0"/>
          <c:showCatName val="0"/>
          <c:showSerName val="0"/>
          <c:showPercent val="0"/>
          <c:showBubbleSize val="0"/>
        </c:dLbls>
        <c:marker val="1"/>
        <c:smooth val="0"/>
        <c:axId val="35364864"/>
        <c:axId val="35366784"/>
      </c:lineChart>
      <c:catAx>
        <c:axId val="3536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366784"/>
        <c:crosses val="autoZero"/>
        <c:auto val="1"/>
        <c:lblAlgn val="ctr"/>
        <c:lblOffset val="100"/>
        <c:tickLblSkip val="1"/>
        <c:tickMarkSkip val="1"/>
        <c:noMultiLvlLbl val="0"/>
      </c:catAx>
      <c:valAx>
        <c:axId val="3536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6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0.25</c:v>
                </c:pt>
                <c:pt idx="2">
                  <c:v>#N/A</c:v>
                </c:pt>
                <c:pt idx="3">
                  <c:v>0.14000000000000001</c:v>
                </c:pt>
                <c:pt idx="4">
                  <c:v>#N/A</c:v>
                </c:pt>
                <c:pt idx="5">
                  <c:v>0.03</c:v>
                </c:pt>
                <c:pt idx="6">
                  <c:v>#N/A</c:v>
                </c:pt>
                <c:pt idx="7">
                  <c:v>0.19</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扇台土地区画整理事業特別会計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0.12</c:v>
                </c:pt>
                <c:pt idx="4">
                  <c:v>#N/A</c:v>
                </c:pt>
                <c:pt idx="5">
                  <c:v>0.1</c:v>
                </c:pt>
                <c:pt idx="6">
                  <c:v>#N/A</c:v>
                </c:pt>
                <c:pt idx="7">
                  <c:v>7.0000000000000007E-2</c:v>
                </c:pt>
                <c:pt idx="8">
                  <c:v>#N/A</c:v>
                </c:pt>
                <c:pt idx="9">
                  <c:v>0.1</c:v>
                </c:pt>
              </c:numCache>
            </c:numRef>
          </c:val>
        </c:ser>
        <c:ser>
          <c:idx val="3"/>
          <c:order val="3"/>
          <c:tx>
            <c:strRef>
              <c:f>データシート!$A$30</c:f>
              <c:strCache>
                <c:ptCount val="1"/>
                <c:pt idx="0">
                  <c:v>狭山台土地区画整理事業特別会計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0.13</c:v>
                </c:pt>
                <c:pt idx="2">
                  <c:v>#N/A</c:v>
                </c:pt>
                <c:pt idx="3">
                  <c:v>0.14000000000000001</c:v>
                </c:pt>
                <c:pt idx="4">
                  <c:v>#N/A</c:v>
                </c:pt>
                <c:pt idx="5">
                  <c:v>0.06</c:v>
                </c:pt>
                <c:pt idx="6">
                  <c:v>#N/A</c:v>
                </c:pt>
                <c:pt idx="7">
                  <c:v>0.08</c:v>
                </c:pt>
                <c:pt idx="8">
                  <c:v>#N/A</c:v>
                </c:pt>
                <c:pt idx="9">
                  <c:v>0.11</c:v>
                </c:pt>
              </c:numCache>
            </c:numRef>
          </c:val>
        </c:ser>
        <c:ser>
          <c:idx val="4"/>
          <c:order val="4"/>
          <c:tx>
            <c:strRef>
              <c:f>データシート!$A$31</c:f>
              <c:strCache>
                <c:ptCount val="1"/>
                <c:pt idx="0">
                  <c:v>入間市駅北口土地区画整理事業特別会計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0.16</c:v>
                </c:pt>
                <c:pt idx="2">
                  <c:v>#N/A</c:v>
                </c:pt>
                <c:pt idx="3">
                  <c:v>0.19</c:v>
                </c:pt>
                <c:pt idx="4">
                  <c:v>#N/A</c:v>
                </c:pt>
                <c:pt idx="5">
                  <c:v>0.15</c:v>
                </c:pt>
                <c:pt idx="6">
                  <c:v>#N/A</c:v>
                </c:pt>
                <c:pt idx="7">
                  <c:v>0.14000000000000001</c:v>
                </c:pt>
                <c:pt idx="8">
                  <c:v>#N/A</c:v>
                </c:pt>
                <c:pt idx="9">
                  <c:v>0.15</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0.64</c:v>
                </c:pt>
                <c:pt idx="2">
                  <c:v>#N/A</c:v>
                </c:pt>
                <c:pt idx="3">
                  <c:v>1.39</c:v>
                </c:pt>
                <c:pt idx="4">
                  <c:v>#N/A</c:v>
                </c:pt>
                <c:pt idx="5">
                  <c:v>1.25</c:v>
                </c:pt>
                <c:pt idx="6">
                  <c:v>#N/A</c:v>
                </c:pt>
                <c:pt idx="7">
                  <c:v>2.5</c:v>
                </c:pt>
                <c:pt idx="8">
                  <c:v>#N/A</c:v>
                </c:pt>
                <c:pt idx="9">
                  <c:v>0.61</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0.31</c:v>
                </c:pt>
                <c:pt idx="2">
                  <c:v>#N/A</c:v>
                </c:pt>
                <c:pt idx="3">
                  <c:v>0.36</c:v>
                </c:pt>
                <c:pt idx="4">
                  <c:v>#N/A</c:v>
                </c:pt>
                <c:pt idx="5">
                  <c:v>0.31</c:v>
                </c:pt>
                <c:pt idx="6">
                  <c:v>#N/A</c:v>
                </c:pt>
                <c:pt idx="7">
                  <c:v>0.27</c:v>
                </c:pt>
                <c:pt idx="8">
                  <c:v>#N/A</c:v>
                </c:pt>
                <c:pt idx="9">
                  <c:v>0.87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0.71</c:v>
                </c:pt>
                <c:pt idx="2">
                  <c:v>#N/A</c:v>
                </c:pt>
                <c:pt idx="3">
                  <c:v>0.97</c:v>
                </c:pt>
                <c:pt idx="4">
                  <c:v>#N/A</c:v>
                </c:pt>
                <c:pt idx="5">
                  <c:v>1.17</c:v>
                </c:pt>
                <c:pt idx="6">
                  <c:v>#N/A</c:v>
                </c:pt>
                <c:pt idx="7">
                  <c:v>1.81</c:v>
                </c:pt>
                <c:pt idx="8">
                  <c:v>#N/A</c:v>
                </c:pt>
                <c:pt idx="9">
                  <c:v>1.91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3.16</c:v>
                </c:pt>
                <c:pt idx="2">
                  <c:v>#N/A</c:v>
                </c:pt>
                <c:pt idx="3">
                  <c:v>4.2300000000000004</c:v>
                </c:pt>
                <c:pt idx="4">
                  <c:v>#N/A</c:v>
                </c:pt>
                <c:pt idx="5">
                  <c:v>5.45</c:v>
                </c:pt>
                <c:pt idx="6">
                  <c:v>#N/A</c:v>
                </c:pt>
                <c:pt idx="7">
                  <c:v>4.3899999999999997</c:v>
                </c:pt>
                <c:pt idx="8">
                  <c:v>#N/A</c:v>
                </c:pt>
                <c:pt idx="9">
                  <c:v>5.07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12.17</c:v>
                </c:pt>
                <c:pt idx="2">
                  <c:v>#N/A</c:v>
                </c:pt>
                <c:pt idx="3">
                  <c:v>13.7</c:v>
                </c:pt>
                <c:pt idx="4">
                  <c:v>#N/A</c:v>
                </c:pt>
                <c:pt idx="5">
                  <c:v>14.51</c:v>
                </c:pt>
                <c:pt idx="6">
                  <c:v>#N/A</c:v>
                </c:pt>
                <c:pt idx="7">
                  <c:v>13.67</c:v>
                </c:pt>
                <c:pt idx="8">
                  <c:v>#N/A</c:v>
                </c:pt>
                <c:pt idx="9">
                  <c:v>13.55</c:v>
                </c:pt>
              </c:numCache>
            </c:numRef>
          </c:val>
        </c:ser>
        <c:dLbls>
          <c:showLegendKey val="0"/>
          <c:showVal val="0"/>
          <c:showCatName val="0"/>
          <c:showSerName val="0"/>
          <c:showPercent val="0"/>
          <c:showBubbleSize val="0"/>
        </c:dLbls>
        <c:gapWidth val="150"/>
        <c:overlap val="100"/>
        <c:axId val="35866496"/>
        <c:axId val="35868032"/>
      </c:barChart>
      <c:catAx>
        <c:axId val="3586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868032"/>
        <c:crosses val="autoZero"/>
        <c:auto val="1"/>
        <c:lblAlgn val="ctr"/>
        <c:lblOffset val="100"/>
        <c:tickLblSkip val="1"/>
        <c:tickMarkSkip val="1"/>
        <c:noMultiLvlLbl val="0"/>
      </c:catAx>
      <c:valAx>
        <c:axId val="3586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66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3452</c:v>
                </c:pt>
                <c:pt idx="5">
                  <c:v>3254</c:v>
                </c:pt>
                <c:pt idx="8">
                  <c:v>3458</c:v>
                </c:pt>
                <c:pt idx="11">
                  <c:v>3556</c:v>
                </c:pt>
                <c:pt idx="14">
                  <c:v>3269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40</c:v>
                </c:pt>
                <c:pt idx="3">
                  <c:v>188</c:v>
                </c:pt>
                <c:pt idx="6">
                  <c:v>220</c:v>
                </c:pt>
                <c:pt idx="9">
                  <c:v>205</c:v>
                </c:pt>
                <c:pt idx="12">
                  <c:v>127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163</c:v>
                </c:pt>
                <c:pt idx="3">
                  <c:v>103</c:v>
                </c:pt>
                <c:pt idx="6">
                  <c:v>60</c:v>
                </c:pt>
                <c:pt idx="9">
                  <c:v>51</c:v>
                </c:pt>
                <c:pt idx="12">
                  <c:v>81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277</c:v>
                </c:pt>
                <c:pt idx="3">
                  <c:v>404</c:v>
                </c:pt>
                <c:pt idx="6">
                  <c:v>363</c:v>
                </c:pt>
                <c:pt idx="9">
                  <c:v>256</c:v>
                </c:pt>
                <c:pt idx="12">
                  <c:v>473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3196</c:v>
                </c:pt>
                <c:pt idx="3">
                  <c:v>3143</c:v>
                </c:pt>
                <c:pt idx="6">
                  <c:v>2969</c:v>
                </c:pt>
                <c:pt idx="9">
                  <c:v>3036</c:v>
                </c:pt>
                <c:pt idx="12">
                  <c:v>2729</c:v>
                </c:pt>
              </c:numCache>
            </c:numRef>
          </c:val>
        </c:ser>
        <c:dLbls>
          <c:showLegendKey val="0"/>
          <c:showVal val="0"/>
          <c:showCatName val="0"/>
          <c:showSerName val="0"/>
          <c:showPercent val="0"/>
          <c:showBubbleSize val="0"/>
        </c:dLbls>
        <c:gapWidth val="100"/>
        <c:overlap val="100"/>
        <c:axId val="1484288"/>
        <c:axId val="1486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224</c:v>
                </c:pt>
                <c:pt idx="2">
                  <c:v>#N/A</c:v>
                </c:pt>
                <c:pt idx="3">
                  <c:v>#N/A</c:v>
                </c:pt>
                <c:pt idx="4">
                  <c:v>584</c:v>
                </c:pt>
                <c:pt idx="5">
                  <c:v>#N/A</c:v>
                </c:pt>
                <c:pt idx="6">
                  <c:v>#N/A</c:v>
                </c:pt>
                <c:pt idx="7">
                  <c:v>154</c:v>
                </c:pt>
                <c:pt idx="8">
                  <c:v>#N/A</c:v>
                </c:pt>
                <c:pt idx="9">
                  <c:v>#N/A</c:v>
                </c:pt>
                <c:pt idx="10">
                  <c:v>-8</c:v>
                </c:pt>
                <c:pt idx="11">
                  <c:v>#N/A</c:v>
                </c:pt>
                <c:pt idx="12">
                  <c:v>#N/A</c:v>
                </c:pt>
                <c:pt idx="13">
                  <c:v>141</c:v>
                </c:pt>
                <c:pt idx="14">
                  <c:v>#N/A</c:v>
                </c:pt>
              </c:numCache>
            </c:numRef>
          </c:val>
          <c:smooth val="0"/>
        </c:ser>
        <c:dLbls>
          <c:showLegendKey val="0"/>
          <c:showVal val="0"/>
          <c:showCatName val="0"/>
          <c:showSerName val="0"/>
          <c:showPercent val="0"/>
          <c:showBubbleSize val="0"/>
        </c:dLbls>
        <c:marker val="1"/>
        <c:smooth val="0"/>
        <c:axId val="1484288"/>
        <c:axId val="1486208"/>
      </c:lineChart>
      <c:catAx>
        <c:axId val="148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6208"/>
        <c:crosses val="autoZero"/>
        <c:auto val="1"/>
        <c:lblAlgn val="ctr"/>
        <c:lblOffset val="100"/>
        <c:tickLblSkip val="1"/>
        <c:tickMarkSkip val="1"/>
        <c:noMultiLvlLbl val="0"/>
      </c:catAx>
      <c:valAx>
        <c:axId val="148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28117</c:v>
                </c:pt>
                <c:pt idx="5">
                  <c:v>28467</c:v>
                </c:pt>
                <c:pt idx="8">
                  <c:v>29402</c:v>
                </c:pt>
                <c:pt idx="11">
                  <c:v>29492</c:v>
                </c:pt>
                <c:pt idx="14">
                  <c:v>28780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7409</c:v>
                </c:pt>
                <c:pt idx="5">
                  <c:v>7422</c:v>
                </c:pt>
                <c:pt idx="8">
                  <c:v>7721</c:v>
                </c:pt>
                <c:pt idx="11">
                  <c:v>7049</c:v>
                </c:pt>
                <c:pt idx="14">
                  <c:v>6441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2520</c:v>
                </c:pt>
                <c:pt idx="5">
                  <c:v>1519</c:v>
                </c:pt>
                <c:pt idx="8">
                  <c:v>2494</c:v>
                </c:pt>
                <c:pt idx="11">
                  <c:v>2680</c:v>
                </c:pt>
                <c:pt idx="14">
                  <c:v>4351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92</c:v>
                </c:pt>
                <c:pt idx="3">
                  <c:v>76</c:v>
                </c:pt>
                <c:pt idx="6">
                  <c:v>59</c:v>
                </c:pt>
                <c:pt idx="9">
                  <c:v>34</c:v>
                </c:pt>
                <c:pt idx="12">
                  <c:v>22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8280</c:v>
                </c:pt>
                <c:pt idx="3">
                  <c:v>6081</c:v>
                </c:pt>
                <c:pt idx="6">
                  <c:v>5600</c:v>
                </c:pt>
                <c:pt idx="9">
                  <c:v>5089</c:v>
                </c:pt>
                <c:pt idx="12">
                  <c:v>4163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565</c:v>
                </c:pt>
                <c:pt idx="3">
                  <c:v>453</c:v>
                </c:pt>
                <c:pt idx="6">
                  <c:v>685</c:v>
                </c:pt>
                <c:pt idx="9">
                  <c:v>842</c:v>
                </c:pt>
                <c:pt idx="12">
                  <c:v>891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4223</c:v>
                </c:pt>
                <c:pt idx="3">
                  <c:v>3636</c:v>
                </c:pt>
                <c:pt idx="6">
                  <c:v>3037</c:v>
                </c:pt>
                <c:pt idx="9">
                  <c:v>2817</c:v>
                </c:pt>
                <c:pt idx="12">
                  <c:v>2422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395</c:v>
                </c:pt>
                <c:pt idx="3">
                  <c:v>359</c:v>
                </c:pt>
                <c:pt idx="6">
                  <c:v>177</c:v>
                </c:pt>
                <c:pt idx="9">
                  <c:v>103</c:v>
                </c:pt>
                <c:pt idx="12">
                  <c:v>168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30259</c:v>
                </c:pt>
                <c:pt idx="3">
                  <c:v>31220</c:v>
                </c:pt>
                <c:pt idx="6">
                  <c:v>32122</c:v>
                </c:pt>
                <c:pt idx="9">
                  <c:v>32312</c:v>
                </c:pt>
                <c:pt idx="12">
                  <c:v>32619</c:v>
                </c:pt>
              </c:numCache>
            </c:numRef>
          </c:val>
        </c:ser>
        <c:dLbls>
          <c:showLegendKey val="0"/>
          <c:showVal val="0"/>
          <c:showCatName val="0"/>
          <c:showSerName val="0"/>
          <c:showPercent val="0"/>
          <c:showBubbleSize val="0"/>
        </c:dLbls>
        <c:gapWidth val="100"/>
        <c:overlap val="100"/>
        <c:axId val="32056832"/>
        <c:axId val="32058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5767</c:v>
                </c:pt>
                <c:pt idx="2">
                  <c:v>#N/A</c:v>
                </c:pt>
                <c:pt idx="3">
                  <c:v>#N/A</c:v>
                </c:pt>
                <c:pt idx="4">
                  <c:v>4418</c:v>
                </c:pt>
                <c:pt idx="5">
                  <c:v>#N/A</c:v>
                </c:pt>
                <c:pt idx="6">
                  <c:v>#N/A</c:v>
                </c:pt>
                <c:pt idx="7">
                  <c:v>2064</c:v>
                </c:pt>
                <c:pt idx="8">
                  <c:v>#N/A</c:v>
                </c:pt>
                <c:pt idx="9">
                  <c:v>#N/A</c:v>
                </c:pt>
                <c:pt idx="10">
                  <c:v>1975</c:v>
                </c:pt>
                <c:pt idx="11">
                  <c:v>#N/A</c:v>
                </c:pt>
                <c:pt idx="12">
                  <c:v>#N/A</c:v>
                </c:pt>
                <c:pt idx="13">
                  <c:v>713</c:v>
                </c:pt>
                <c:pt idx="14">
                  <c:v>#N/A</c:v>
                </c:pt>
              </c:numCache>
            </c:numRef>
          </c:val>
          <c:smooth val="0"/>
        </c:ser>
        <c:dLbls>
          <c:showLegendKey val="0"/>
          <c:showVal val="0"/>
          <c:showCatName val="0"/>
          <c:showSerName val="0"/>
          <c:showPercent val="0"/>
          <c:showBubbleSize val="0"/>
        </c:dLbls>
        <c:marker val="1"/>
        <c:smooth val="0"/>
        <c:axId val="32056832"/>
        <c:axId val="32058752"/>
      </c:lineChart>
      <c:catAx>
        <c:axId val="3205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058752"/>
        <c:crosses val="autoZero"/>
        <c:auto val="1"/>
        <c:lblAlgn val="ctr"/>
        <c:lblOffset val="100"/>
        <c:tickLblSkip val="1"/>
        <c:tickMarkSkip val="1"/>
        <c:noMultiLvlLbl val="0"/>
      </c:catAx>
      <c:valAx>
        <c:axId val="32058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5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{391AFE0F-3343-4B91-B5FD-E041BDA00D95}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{F3FB6AF8-20D4-4B2F-87CC-DA7626C95A2E}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{78C703AE-E14D-448F-A080-B4B2608645D7}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{C96A04E6-258F-47DB-AE72-0929D5A23E64}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{B84D8EE7-7F78-412B-A909-425200FAC2BF}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58.3</c:v>
                </c:pt>
              </c:numCache>
            </c:numRef>
          </c:xVal>
          <c:yVal>
            <c:numRef>
              <c:f>公会計指標分析・財政指標組合せ分析表!$K$51:$O$51</c:f>
              <c:numCache>
                <c:formatCode>#,##0.0;"▲ "#,##0.0</c:formatCode>
                <c:ptCount val="5"/>
                <c:pt idx="4">
                  <c:v>3.1</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{5E66BE3E-9336-4201-9D9D-C61C4C46DA64}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{CDF889B5-C9EA-4C77-A133-BAFD0019D6CF}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{7A99AA27-62DA-4BA7-9E61-35B2B1BC4F41}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{3CD3A30B-7653-4943-A2FB-1B3CE368EB8E}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{1261E730-9718-4D3D-B44A-A1A311FB05D6}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59.9</c:v>
                </c:pt>
              </c:numCache>
            </c:numRef>
          </c:xVal>
          <c:yVal>
            <c:numRef>
              <c:f>公会計指標分析・財政指標組合せ分析表!$K$55:$O$55</c:f>
              <c:numCache>
                <c:formatCode>#,##0.0;"▲ "#,##0.0</c:formatCode>
                <c:ptCount val="5"/>
                <c:pt idx="4">
                  <c:v>17.8</c:v>
                </c:pt>
              </c:numCache>
            </c:numRef>
          </c:yVal>
          <c:smooth val="0"/>
        </c:ser>
        <c:dLbls>
          <c:showLegendKey val="0"/>
          <c:showVal val="0"/>
          <c:showCatName val="0"/>
          <c:showSerName val="0"/>
          <c:showPercent val="0"/>
          <c:showBubbleSize val="0"/>
        </c:dLbls>
        <c:axId val="48452736"/>
        <c:axId val="48454656"/>
      </c:scatterChart>
      <c:valAx>
        <c:axId val="48452736"/>
        <c:scaling>
          <c:orientation val="minMax"/>
          <c:max val="60.1"/>
          <c:min val="58.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54656"/>
        <c:crosses val="autoZero"/>
        <c:crossBetween val="midCat"/>
      </c:valAx>
      <c:valAx>
        <c:axId val="48454656"/>
        <c:scaling>
          <c:orientation val="minMax"/>
          <c:max val="21"/>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52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{662F1923-A677-41B8-87D3-D79C4AC11685}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{7EB75C90-2701-43A8-875F-E8915FCD3C4C}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{80B6986E-5EDA-4C00-B90E-393BB407F786}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{58F581EC-D457-41D5-9F97-63FDA68ACCD4}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{C8F048C4-B4C9-43E4-A134-746820A442A9}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2.5</c:v>
                </c:pt>
                <c:pt idx="1">
                  <c:v>2.1</c:v>
                </c:pt>
                <c:pt idx="2">
                  <c:v>1.4</c:v>
                </c:pt>
                <c:pt idx="3">
                  <c:v>1</c:v>
                </c:pt>
                <c:pt idx="4">
                  <c:v>0.4</c:v>
                </c:pt>
              </c:numCache>
            </c:numRef>
          </c:xVal>
          <c:yVal>
            <c:numRef>
              <c:f>公会計指標分析・財政指標組合せ分析表!$K$73:$O$73</c:f>
              <c:numCache>
                <c:formatCode>#,##0.0;"▲ "#,##0.0</c:formatCode>
                <c:ptCount val="5"/>
                <c:pt idx="0">
                  <c:v>25.7</c:v>
                </c:pt>
                <c:pt idx="1">
                  <c:v>19.8</c:v>
                </c:pt>
                <c:pt idx="2">
                  <c:v>9.1999999999999993</c:v>
                </c:pt>
                <c:pt idx="3">
                  <c:v>8.8000000000000007</c:v>
                </c:pt>
                <c:pt idx="4">
                  <c:v>3.1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{F34673FB-31C4-4F2C-A1A7-785A648BCC49}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{5AED3CC5-878C-425B-B1B2-F950AD385744}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{948ABB46-2332-41BE-ACA0-BC11ACE5B7CA}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{DBE026CB-5144-4B69-9DD6-D8EA89425F31}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{247809E1-EBB9-439C-B825-A72041615871}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48474752"/>
        <c:axId val="48505600"/>
      </c:scatterChart>
      <c:valAx>
        <c:axId val="48474752"/>
        <c:scaling>
          <c:orientation val="minMax"/>
          <c:max val="10.1"/>
          <c:min val="-0.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05600"/>
        <c:crosses val="autoZero"/>
        <c:crossBetween val="midCat"/>
      </c:valAx>
      <c:valAx>
        <c:axId val="48505600"/>
        <c:scaling>
          <c:orientation val="minMax"/>
          <c:max val="6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74752"/>
        <c:crosses val="autoZero"/>
        <c:crossBetween val="midCat"/>
        <c:majorUnit val="8.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公債費は前年度と比較して減少し、算入公債費の額も減少に転じた。</a:t>
          </a:r>
          <a:endParaRPr lang="ja-JP" altLang="ja-JP">
            <a:effectLst/>
          </a:endParaRPr>
        </a:p>
        <a:p>
          <a:r>
            <a:rPr kumimoji="1" lang="ja-JP" altLang="ja-JP" sz="1100">
              <a:solidFill>
                <a:schemeClr val="dk1"/>
              </a:solidFill>
              <a:effectLst/>
              <a:latin typeface="+mn-lt"/>
              <a:ea typeface="+mn-ea"/>
              <a:cs typeface="+mn-cs"/>
            </a:rPr>
            <a:t>　結果、分子は前年度と比較して１４９百万円の増額となった。</a:t>
          </a:r>
          <a:endParaRPr lang="ja-JP" altLang="ja-JP">
            <a:effectLst/>
          </a:endParaRPr>
        </a:p>
        <a:p>
          <a:r>
            <a:rPr kumimoji="1" lang="ja-JP" altLang="ja-JP" sz="1100" b="0" i="0" baseline="0">
              <a:solidFill>
                <a:schemeClr val="dk1"/>
              </a:solidFill>
              <a:effectLst/>
              <a:latin typeface="+mn-lt"/>
              <a:ea typeface="+mn-ea"/>
              <a:cs typeface="+mn-cs"/>
            </a:rPr>
            <a:t>　これは主に元利償還金の減額、公営企業債の元利償還金に対する繰入金と組合等が起こした地方債の元利償還金に対する負担金等が増額に転じたこと、また、算入公債費がそれ以上に減額に転じたためである。</a:t>
          </a:r>
          <a:endParaRPr lang="ja-JP" altLang="ja-JP">
            <a:effectLst/>
          </a:endParaRPr>
        </a:p>
        <a:p>
          <a:r>
            <a:rPr kumimoji="1" lang="ja-JP" altLang="ja-JP" sz="1100">
              <a:solidFill>
                <a:schemeClr val="dk1"/>
              </a:solidFill>
              <a:effectLst/>
              <a:latin typeface="+mn-lt"/>
              <a:ea typeface="+mn-ea"/>
              <a:cs typeface="+mn-cs"/>
            </a:rPr>
            <a:t>　また、地方債発行額はここ数年増加傾向を示していることから、公債費負担の適正化については今後も留意していく必要がある。</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前年度と比較して約９億円減じている。これは、地方債残高は増額しているものの、公営企業や退職手当等に対する負担金が減じているためである。一方では財源充当額は増額している事から、結果として比率は前年度と比較して５．７ポイント改善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埼玉県入間市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149,593
148,028
44.69
40,657,100
39,300,298
1,287,011
25,379,619
32,619,150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3.1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全国的に固定資産台帳の整備が完了していないことから、相対的な比較が十分にできない状況であるが、有形固定資産減価償却率は類似団体のなかでは、やや低い数値であり、全国及び埼玉県のなかでは、やや高い数値である。</a:t>
          </a:r>
          <a:r>
            <a:rPr kumimoji="1" lang="ja-JP" altLang="ja-JP" sz="1100">
              <a:solidFill>
                <a:schemeClr val="dk1"/>
              </a:solidFill>
              <a:effectLst/>
              <a:latin typeface="+mn-lt"/>
              <a:ea typeface="+mn-ea"/>
              <a:cs typeface="+mn-cs"/>
            </a:rPr>
            <a:t>公共施設の再整備・維持管理等</a:t>
          </a:r>
          <a:r>
            <a:rPr kumimoji="1" lang="ja-JP" altLang="en-US" sz="1100">
              <a:solidFill>
                <a:schemeClr val="dk1"/>
              </a:solidFill>
              <a:effectLst/>
              <a:latin typeface="+mn-lt"/>
              <a:ea typeface="+mn-ea"/>
              <a:cs typeface="+mn-cs"/>
            </a:rPr>
            <a:t>においては</a:t>
          </a:r>
          <a:r>
            <a:rPr kumimoji="1" lang="ja-JP" altLang="en-US" sz="1100">
              <a:latin typeface="ＭＳ Ｐゴシック"/>
            </a:rPr>
            <a:t>公共施設等総合管理計画の基本方針をもとに具体的な事業計画を策定し、適切に進めます。</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62230</xdr:rowOff>
    </xdr:from>
    <xdr:to>
      <xdr:col>3</xdr:col>
      <xdr:colOff>1170940</xdr:colOff>
      <xdr:row>34</xdr:row>
      <xdr:rowOff>113030</xdr:rowOff>
    </xdr:to>
    <xdr:cxnSp macro="">
      <xdr:nvCxnSpPr>
        <xdr:cNvPr id="62" name="直線コネクタ 61"/>
        <xdr:cNvCxnSpPr/>
      </xdr:nvCxnSpPr>
      <xdr:spPr>
        <a:xfrm flipV="1">
          <a:off x="4760595" y="56438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116857</xdr:rowOff>
    </xdr:from>
    <xdr:ext cx="405111" cy="259045"/>
    <xdr:sp macro="" textlink="">
      <xdr:nvSpPr>
        <xdr:cNvPr id="63" name="有形固定資産減価償却率最小値テキスト"/>
        <xdr:cNvSpPr txBox="1"/>
      </xdr:nvSpPr>
      <xdr:spPr>
        <a:xfrm>
          <a:off x="4813300" y="672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3</xdr:col>
      <xdr:colOff>1082675</xdr:colOff>
      <xdr:row>34</xdr:row>
      <xdr:rowOff>113030</xdr:rowOff>
    </xdr:from>
    <xdr:to>
      <xdr:col>3</xdr:col>
      <xdr:colOff>1260475</xdr:colOff>
      <xdr:row>34</xdr:row>
      <xdr:rowOff>113030</xdr:rowOff>
    </xdr:to>
    <xdr:cxnSp macro="">
      <xdr:nvCxnSpPr>
        <xdr:cNvPr id="64" name="直線コネクタ 63"/>
        <xdr:cNvCxnSpPr/>
      </xdr:nvCxnSpPr>
      <xdr:spPr>
        <a:xfrm>
          <a:off x="4673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8907</xdr:rowOff>
    </xdr:from>
    <xdr:ext cx="405111" cy="259045"/>
    <xdr:sp macro="" textlink="">
      <xdr:nvSpPr>
        <xdr:cNvPr id="65" name="有形固定資産減価償却率最大値テキスト"/>
        <xdr:cNvSpPr txBox="1"/>
      </xdr:nvSpPr>
      <xdr:spPr>
        <a:xfrm>
          <a:off x="4813300" y="54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3</xdr:col>
      <xdr:colOff>1082675</xdr:colOff>
      <xdr:row>28</xdr:row>
      <xdr:rowOff>62230</xdr:rowOff>
    </xdr:from>
    <xdr:to>
      <xdr:col>3</xdr:col>
      <xdr:colOff>1260475</xdr:colOff>
      <xdr:row>28</xdr:row>
      <xdr:rowOff>62230</xdr:rowOff>
    </xdr:to>
    <xdr:cxnSp macro="">
      <xdr:nvCxnSpPr>
        <xdr:cNvPr id="66" name="直線コネクタ 65"/>
        <xdr:cNvCxnSpPr/>
      </xdr:nvCxnSpPr>
      <xdr:spPr>
        <a:xfrm>
          <a:off x="4673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146067</xdr:rowOff>
    </xdr:from>
    <xdr:ext cx="405111" cy="259045"/>
    <xdr:sp macro="" textlink="">
      <xdr:nvSpPr>
        <xdr:cNvPr id="67" name="有形固定資産減価償却率平均値テキスト"/>
        <xdr:cNvSpPr txBox="1"/>
      </xdr:nvSpPr>
      <xdr:spPr>
        <a:xfrm>
          <a:off x="4813300" y="6070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123190</xdr:rowOff>
    </xdr:from>
    <xdr:to>
      <xdr:col>3</xdr:col>
      <xdr:colOff>1222375</xdr:colOff>
      <xdr:row>32</xdr:row>
      <xdr:rowOff>53340</xdr:rowOff>
    </xdr:to>
    <xdr:sp macro="" textlink="">
      <xdr:nvSpPr>
        <xdr:cNvPr id="68" name="フローチャート : 判断 67"/>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33</xdr:row>
      <xdr:rowOff>125730</xdr:rowOff>
    </xdr:from>
    <xdr:to>
      <xdr:col>3</xdr:col>
      <xdr:colOff>1222375</xdr:colOff>
      <xdr:row>34</xdr:row>
      <xdr:rowOff>55880</xdr:rowOff>
    </xdr:to>
    <xdr:sp macro="" textlink="">
      <xdr:nvSpPr>
        <xdr:cNvPr id="74" name="円/楕円 73"/>
        <xdr:cNvSpPr/>
      </xdr:nvSpPr>
      <xdr:spPr>
        <a:xfrm>
          <a:off x="47117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40657</xdr:rowOff>
    </xdr:from>
    <xdr:ext cx="405111" cy="259045"/>
    <xdr:sp macro="" textlink="">
      <xdr:nvSpPr>
        <xdr:cNvPr id="75" name="有形固定資産減価償却率該当値テキスト"/>
        <xdr:cNvSpPr txBox="1"/>
      </xdr:nvSpPr>
      <xdr:spPr>
        <a:xfrm>
          <a:off x="4813300" y="647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4" name="正方形/長方形 8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6" name="テキスト ボックス 8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埼玉県入間市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149,593
148,028
44.69
40,657,100
39,300,298
1,287,011
25,379,619
32,619,150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125730</xdr:rowOff>
    </xdr:from>
    <xdr:to>
      <xdr:col>6</xdr:col>
      <xdr:colOff>510540</xdr:colOff>
      <xdr:row>40</xdr:row>
      <xdr:rowOff>99060</xdr:rowOff>
    </xdr:to>
    <xdr:cxnSp macro="">
      <xdr:nvCxnSpPr>
        <xdr:cNvPr id="57" name="直線コネクタ 56"/>
        <xdr:cNvCxnSpPr/>
      </xdr:nvCxnSpPr>
      <xdr:spPr>
        <a:xfrm flipV="1">
          <a:off x="4634865" y="5955030"/>
          <a:ext cx="0" cy="1002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102887</xdr:rowOff>
    </xdr:from>
    <xdr:ext cx="405111" cy="259045"/>
    <xdr:sp macro="" textlink="">
      <xdr:nvSpPr>
        <xdr:cNvPr id="58" name="【道路】&#10;有形固定資産減価償却率最小値テキスト"/>
        <xdr:cNvSpPr txBox="1"/>
      </xdr:nvSpPr>
      <xdr:spPr>
        <a:xfrm>
          <a:off x="47244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40</xdr:row>
      <xdr:rowOff>99060</xdr:rowOff>
    </xdr:from>
    <xdr:to>
      <xdr:col>6</xdr:col>
      <xdr:colOff>600075</xdr:colOff>
      <xdr:row>40</xdr:row>
      <xdr:rowOff>99060</xdr:rowOff>
    </xdr:to>
    <xdr:cxnSp macro="">
      <xdr:nvCxnSpPr>
        <xdr:cNvPr id="59" name="直線コネクタ 58"/>
        <xdr:cNvCxnSpPr/>
      </xdr:nvCxnSpPr>
      <xdr:spPr>
        <a:xfrm>
          <a:off x="4546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72407</xdr:rowOff>
    </xdr:from>
    <xdr:ext cx="405111" cy="259045"/>
    <xdr:sp macro="" textlink="">
      <xdr:nvSpPr>
        <xdr:cNvPr id="60" name="【道路】&#10;有形固定資産減価償却率最大値テキスト"/>
        <xdr:cNvSpPr txBox="1"/>
      </xdr:nvSpPr>
      <xdr:spPr>
        <a:xfrm>
          <a:off x="4724400" y="573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6</xdr:col>
      <xdr:colOff>422275</xdr:colOff>
      <xdr:row>34</xdr:row>
      <xdr:rowOff>125730</xdr:rowOff>
    </xdr:from>
    <xdr:to>
      <xdr:col>6</xdr:col>
      <xdr:colOff>600075</xdr:colOff>
      <xdr:row>34</xdr:row>
      <xdr:rowOff>125730</xdr:rowOff>
    </xdr:to>
    <xdr:cxnSp macro="">
      <xdr:nvCxnSpPr>
        <xdr:cNvPr id="61" name="直線コネクタ 60"/>
        <xdr:cNvCxnSpPr/>
      </xdr:nvCxnSpPr>
      <xdr:spPr>
        <a:xfrm>
          <a:off x="4546600" y="59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25417</xdr:rowOff>
    </xdr:from>
    <xdr:ext cx="405111" cy="259045"/>
    <xdr:sp macro="" textlink="">
      <xdr:nvSpPr>
        <xdr:cNvPr id="62" name="【道路】&#10;有形固定資産減価償却率平均値テキスト"/>
        <xdr:cNvSpPr txBox="1"/>
      </xdr:nvSpPr>
      <xdr:spPr>
        <a:xfrm>
          <a:off x="47244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2540</xdr:rowOff>
    </xdr:from>
    <xdr:to>
      <xdr:col>6</xdr:col>
      <xdr:colOff>561975</xdr:colOff>
      <xdr:row>37</xdr:row>
      <xdr:rowOff>104140</xdr:rowOff>
    </xdr:to>
    <xdr:sp macro="" textlink="">
      <xdr:nvSpPr>
        <xdr:cNvPr id="63" name="フローチャート : 判断 62"/>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48260</xdr:rowOff>
    </xdr:from>
    <xdr:to>
      <xdr:col>6</xdr:col>
      <xdr:colOff>561975</xdr:colOff>
      <xdr:row>38</xdr:row>
      <xdr:rowOff>149860</xdr:rowOff>
    </xdr:to>
    <xdr:sp macro="" textlink="">
      <xdr:nvSpPr>
        <xdr:cNvPr id="69" name="円/楕円 68"/>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26687</xdr:rowOff>
    </xdr:from>
    <xdr:ext cx="405111" cy="259045"/>
    <xdr:sp macro="" textlink="">
      <xdr:nvSpPr>
        <xdr:cNvPr id="70" name="【道路】&#10;有形固定資産減価償却率該当値テキスト"/>
        <xdr:cNvSpPr txBox="1"/>
      </xdr:nvSpPr>
      <xdr:spPr>
        <a:xfrm>
          <a:off x="47244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49149</xdr:rowOff>
    </xdr:from>
    <xdr:to>
      <xdr:col>15</xdr:col>
      <xdr:colOff>180340</xdr:colOff>
      <xdr:row>41</xdr:row>
      <xdr:rowOff>144018</xdr:rowOff>
    </xdr:to>
    <xdr:cxnSp macro="">
      <xdr:nvCxnSpPr>
        <xdr:cNvPr id="95" name="直線コネクタ 94"/>
        <xdr:cNvCxnSpPr/>
      </xdr:nvCxnSpPr>
      <xdr:spPr>
        <a:xfrm flipV="1">
          <a:off x="10476865" y="5706999"/>
          <a:ext cx="0"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147845</xdr:rowOff>
    </xdr:from>
    <xdr:ext cx="469744" cy="259045"/>
    <xdr:sp macro="" textlink="">
      <xdr:nvSpPr>
        <xdr:cNvPr id="96" name="【道路】&#10;一人当たり延長最小値テキスト"/>
        <xdr:cNvSpPr txBox="1"/>
      </xdr:nvSpPr>
      <xdr:spPr>
        <a:xfrm>
          <a:off x="10566400"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a:t>
          </a:r>
          <a:endParaRPr kumimoji="1" lang="ja-JP" altLang="en-US" sz="1000" b="1">
            <a:latin typeface="ＭＳ Ｐゴシック"/>
          </a:endParaRPr>
        </a:p>
      </xdr:txBody>
    </xdr:sp>
    <xdr:clientData/>
  </xdr:oneCellAnchor>
  <xdr:twoCellAnchor>
    <xdr:from>
      <xdr:col>15</xdr:col>
      <xdr:colOff>92075</xdr:colOff>
      <xdr:row>41</xdr:row>
      <xdr:rowOff>144018</xdr:rowOff>
    </xdr:from>
    <xdr:to>
      <xdr:col>15</xdr:col>
      <xdr:colOff>269875</xdr:colOff>
      <xdr:row>41</xdr:row>
      <xdr:rowOff>144018</xdr:rowOff>
    </xdr:to>
    <xdr:cxnSp macro="">
      <xdr:nvCxnSpPr>
        <xdr:cNvPr id="97" name="直線コネクタ 96"/>
        <xdr:cNvCxnSpPr/>
      </xdr:nvCxnSpPr>
      <xdr:spPr>
        <a:xfrm>
          <a:off x="10388600" y="7173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167276</xdr:rowOff>
    </xdr:from>
    <xdr:ext cx="469744" cy="259045"/>
    <xdr:sp macro="" textlink="">
      <xdr:nvSpPr>
        <xdr:cNvPr id="98" name="【道路】&#10;一人当たり延長最大値テキスト"/>
        <xdr:cNvSpPr txBox="1"/>
      </xdr:nvSpPr>
      <xdr:spPr>
        <a:xfrm>
          <a:off x="10566400" y="54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6.021</a:t>
          </a:r>
          <a:endParaRPr kumimoji="1" lang="ja-JP" altLang="en-US" sz="1000" b="1">
            <a:latin typeface="ＭＳ Ｐゴシック"/>
          </a:endParaRPr>
        </a:p>
      </xdr:txBody>
    </xdr:sp>
    <xdr:clientData/>
  </xdr:oneCellAnchor>
  <xdr:twoCellAnchor>
    <xdr:from>
      <xdr:col>15</xdr:col>
      <xdr:colOff>92075</xdr:colOff>
      <xdr:row>33</xdr:row>
      <xdr:rowOff>49149</xdr:rowOff>
    </xdr:from>
    <xdr:to>
      <xdr:col>15</xdr:col>
      <xdr:colOff>269875</xdr:colOff>
      <xdr:row>33</xdr:row>
      <xdr:rowOff>49149</xdr:rowOff>
    </xdr:to>
    <xdr:cxnSp macro="">
      <xdr:nvCxnSpPr>
        <xdr:cNvPr id="99" name="直線コネクタ 98"/>
        <xdr:cNvCxnSpPr/>
      </xdr:nvCxnSpPr>
      <xdr:spPr>
        <a:xfrm>
          <a:off x="10388600" y="570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125747</xdr:rowOff>
    </xdr:from>
    <xdr:ext cx="469744" cy="259045"/>
    <xdr:sp macro="" textlink="">
      <xdr:nvSpPr>
        <xdr:cNvPr id="100" name="【道路】&#10;一人当たり延長平均値テキスト"/>
        <xdr:cNvSpPr txBox="1"/>
      </xdr:nvSpPr>
      <xdr:spPr>
        <a:xfrm>
          <a:off x="10566400" y="629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147320</xdr:rowOff>
    </xdr:from>
    <xdr:to>
      <xdr:col>15</xdr:col>
      <xdr:colOff>231775</xdr:colOff>
      <xdr:row>37</xdr:row>
      <xdr:rowOff>77470</xdr:rowOff>
    </xdr:to>
    <xdr:sp macro="" textlink="">
      <xdr:nvSpPr>
        <xdr:cNvPr id="101" name="フローチャート : 判断 100"/>
        <xdr:cNvSpPr/>
      </xdr:nvSpPr>
      <xdr:spPr>
        <a:xfrm>
          <a:off x="104267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27686</xdr:rowOff>
    </xdr:from>
    <xdr:to>
      <xdr:col>15</xdr:col>
      <xdr:colOff>231775</xdr:colOff>
      <xdr:row>35</xdr:row>
      <xdr:rowOff>129286</xdr:rowOff>
    </xdr:to>
    <xdr:sp macro="" textlink="">
      <xdr:nvSpPr>
        <xdr:cNvPr id="107" name="円/楕円 106"/>
        <xdr:cNvSpPr/>
      </xdr:nvSpPr>
      <xdr:spPr>
        <a:xfrm>
          <a:off x="10426700" y="60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50563</xdr:rowOff>
    </xdr:from>
    <xdr:ext cx="469744" cy="259045"/>
    <xdr:sp macro="" textlink="">
      <xdr:nvSpPr>
        <xdr:cNvPr id="108" name="【道路】&#10;一人当たり延長該当値テキスト"/>
        <xdr:cNvSpPr txBox="1"/>
      </xdr:nvSpPr>
      <xdr:spPr>
        <a:xfrm>
          <a:off x="10566400" y="587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0" name="直線コネクタ 11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1" name="テキスト ボックス 12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2" name="直線コネクタ 12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3" name="テキスト ボックス 12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4" name="直線コネクタ 12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5" name="テキスト ボックス 12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6" name="直線コネクタ 12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7" name="テキスト ボックス 12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8" name="直線コネクタ 12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9" name="テキスト ボックス 12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0" name="直線コネクタ 12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1" name="テキスト ボックス 13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114300</xdr:rowOff>
    </xdr:from>
    <xdr:to>
      <xdr:col>6</xdr:col>
      <xdr:colOff>510540</xdr:colOff>
      <xdr:row>63</xdr:row>
      <xdr:rowOff>138793</xdr:rowOff>
    </xdr:to>
    <xdr:cxnSp macro="">
      <xdr:nvCxnSpPr>
        <xdr:cNvPr id="135" name="直線コネクタ 134"/>
        <xdr:cNvCxnSpPr/>
      </xdr:nvCxnSpPr>
      <xdr:spPr>
        <a:xfrm flipV="1">
          <a:off x="4634865" y="93726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36" name="【橋りょう・トンネ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37" name="直線コネクタ 136"/>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60977</xdr:rowOff>
    </xdr:from>
    <xdr:ext cx="405111" cy="259045"/>
    <xdr:sp macro="" textlink="">
      <xdr:nvSpPr>
        <xdr:cNvPr id="138" name="【橋りょう・トンネル】&#10;有形固定資産減価償却率最大値テキスト"/>
        <xdr:cNvSpPr txBox="1"/>
      </xdr:nvSpPr>
      <xdr:spPr>
        <a:xfrm>
          <a:off x="47244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a:t>
          </a:r>
          <a:endParaRPr kumimoji="1" lang="ja-JP" altLang="en-US" sz="1000" b="1">
            <a:latin typeface="ＭＳ Ｐゴシック"/>
          </a:endParaRPr>
        </a:p>
      </xdr:txBody>
    </xdr:sp>
    <xdr:clientData/>
  </xdr:oneCellAnchor>
  <xdr:twoCellAnchor>
    <xdr:from>
      <xdr:col>6</xdr:col>
      <xdr:colOff>422275</xdr:colOff>
      <xdr:row>54</xdr:row>
      <xdr:rowOff>114300</xdr:rowOff>
    </xdr:from>
    <xdr:to>
      <xdr:col>6</xdr:col>
      <xdr:colOff>600075</xdr:colOff>
      <xdr:row>54</xdr:row>
      <xdr:rowOff>114300</xdr:rowOff>
    </xdr:to>
    <xdr:cxnSp macro="">
      <xdr:nvCxnSpPr>
        <xdr:cNvPr id="139" name="直線コネクタ 138"/>
        <xdr:cNvCxnSpPr/>
      </xdr:nvCxnSpPr>
      <xdr:spPr>
        <a:xfrm>
          <a:off x="4546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86377</xdr:rowOff>
    </xdr:from>
    <xdr:ext cx="405111" cy="259045"/>
    <xdr:sp macro="" textlink="">
      <xdr:nvSpPr>
        <xdr:cNvPr id="140" name="【橋りょう・トンネル】&#10;有形固定資産減価償却率平均値テキスト"/>
        <xdr:cNvSpPr txBox="1"/>
      </xdr:nvSpPr>
      <xdr:spPr>
        <a:xfrm>
          <a:off x="47244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63500</xdr:rowOff>
    </xdr:from>
    <xdr:to>
      <xdr:col>6</xdr:col>
      <xdr:colOff>561975</xdr:colOff>
      <xdr:row>58</xdr:row>
      <xdr:rowOff>165100</xdr:rowOff>
    </xdr:to>
    <xdr:sp macro="" textlink="">
      <xdr:nvSpPr>
        <xdr:cNvPr id="141" name="フローチャート : 判断 140"/>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87993</xdr:rowOff>
    </xdr:from>
    <xdr:to>
      <xdr:col>6</xdr:col>
      <xdr:colOff>561975</xdr:colOff>
      <xdr:row>64</xdr:row>
      <xdr:rowOff>18143</xdr:rowOff>
    </xdr:to>
    <xdr:sp macro="" textlink="">
      <xdr:nvSpPr>
        <xdr:cNvPr id="147" name="円/楕円 146"/>
        <xdr:cNvSpPr/>
      </xdr:nvSpPr>
      <xdr:spPr>
        <a:xfrm>
          <a:off x="45847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2920</xdr:rowOff>
    </xdr:from>
    <xdr:ext cx="405111" cy="259045"/>
    <xdr:sp macro="" textlink="">
      <xdr:nvSpPr>
        <xdr:cNvPr id="148" name="【橋りょう・トンネル】&#10;有形固定資産減価償却率該当値テキスト"/>
        <xdr:cNvSpPr txBox="1"/>
      </xdr:nvSpPr>
      <xdr:spPr>
        <a:xfrm>
          <a:off x="4724400" y="1080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104,242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65</xdr:row>
      <xdr:rowOff>143527</xdr:rowOff>
    </xdr:from>
    <xdr:ext cx="531299" cy="259045"/>
    <xdr:sp macro="" textlink="">
      <xdr:nvSpPr>
        <xdr:cNvPr id="159" name="テキスト ボックス 158"/>
        <xdr:cNvSpPr txBox="1"/>
      </xdr:nvSpPr>
      <xdr:spPr>
        <a:xfrm>
          <a:off x="6072701" y="1128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63</xdr:row>
      <xdr:rowOff>29227</xdr:rowOff>
    </xdr:from>
    <xdr:ext cx="531299" cy="259045"/>
    <xdr:sp macro="" textlink="">
      <xdr:nvSpPr>
        <xdr:cNvPr id="161" name="テキスト ボックス 160"/>
        <xdr:cNvSpPr txBox="1"/>
      </xdr:nvSpPr>
      <xdr:spPr>
        <a:xfrm>
          <a:off x="6072701" y="1083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86377</xdr:rowOff>
    </xdr:from>
    <xdr:ext cx="531299" cy="259045"/>
    <xdr:sp macro="" textlink="">
      <xdr:nvSpPr>
        <xdr:cNvPr id="163" name="テキスト ボックス 162"/>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143527</xdr:rowOff>
    </xdr:from>
    <xdr:ext cx="531299" cy="259045"/>
    <xdr:sp macro="" textlink="">
      <xdr:nvSpPr>
        <xdr:cNvPr id="165" name="テキスト ボックス 164"/>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7" name="テキスト ボックス 16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120472</xdr:rowOff>
    </xdr:from>
    <xdr:to>
      <xdr:col>15</xdr:col>
      <xdr:colOff>180340</xdr:colOff>
      <xdr:row>62</xdr:row>
      <xdr:rowOff>154214</xdr:rowOff>
    </xdr:to>
    <xdr:cxnSp macro="">
      <xdr:nvCxnSpPr>
        <xdr:cNvPr id="171" name="直線コネクタ 170"/>
        <xdr:cNvCxnSpPr/>
      </xdr:nvCxnSpPr>
      <xdr:spPr>
        <a:xfrm flipV="1">
          <a:off x="10476865" y="9721672"/>
          <a:ext cx="0" cy="106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158041</xdr:rowOff>
    </xdr:from>
    <xdr:ext cx="534377" cy="259045"/>
    <xdr:sp macro="" textlink="">
      <xdr:nvSpPr>
        <xdr:cNvPr id="172" name="【橋りょう・トンネル】&#10;一人当たり有形固定資産（償却資産）額最小値テキスト"/>
        <xdr:cNvSpPr txBox="1"/>
      </xdr:nvSpPr>
      <xdr:spPr>
        <a:xfrm>
          <a:off x="10566400" y="1078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74,127</a:t>
          </a:r>
          <a:endParaRPr kumimoji="1" lang="ja-JP" altLang="en-US" sz="1000" b="1">
            <a:latin typeface="ＭＳ Ｐゴシック"/>
          </a:endParaRPr>
        </a:p>
      </xdr:txBody>
    </xdr:sp>
    <xdr:clientData/>
  </xdr:oneCellAnchor>
  <xdr:twoCellAnchor>
    <xdr:from>
      <xdr:col>15</xdr:col>
      <xdr:colOff>92075</xdr:colOff>
      <xdr:row>62</xdr:row>
      <xdr:rowOff>154214</xdr:rowOff>
    </xdr:from>
    <xdr:to>
      <xdr:col>15</xdr:col>
      <xdr:colOff>269875</xdr:colOff>
      <xdr:row>62</xdr:row>
      <xdr:rowOff>154214</xdr:rowOff>
    </xdr:to>
    <xdr:cxnSp macro="">
      <xdr:nvCxnSpPr>
        <xdr:cNvPr id="173" name="直線コネクタ 172"/>
        <xdr:cNvCxnSpPr/>
      </xdr:nvCxnSpPr>
      <xdr:spPr>
        <a:xfrm>
          <a:off x="10388600" y="1078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67149</xdr:rowOff>
    </xdr:from>
    <xdr:ext cx="534377" cy="259045"/>
    <xdr:sp macro="" textlink="">
      <xdr:nvSpPr>
        <xdr:cNvPr id="174" name="【橋りょう・トンネル】&#10;一人当たり有形固定資産（償却資産）額最大値テキスト"/>
        <xdr:cNvSpPr txBox="1"/>
      </xdr:nvSpPr>
      <xdr:spPr>
        <a:xfrm>
          <a:off x="10566400" y="949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97,365</a:t>
          </a:r>
          <a:endParaRPr kumimoji="1" lang="ja-JP" altLang="en-US" sz="1000" b="1">
            <a:latin typeface="ＭＳ Ｐゴシック"/>
          </a:endParaRPr>
        </a:p>
      </xdr:txBody>
    </xdr:sp>
    <xdr:clientData/>
  </xdr:oneCellAnchor>
  <xdr:twoCellAnchor>
    <xdr:from>
      <xdr:col>15</xdr:col>
      <xdr:colOff>92075</xdr:colOff>
      <xdr:row>56</xdr:row>
      <xdr:rowOff>120472</xdr:rowOff>
    </xdr:from>
    <xdr:to>
      <xdr:col>15</xdr:col>
      <xdr:colOff>269875</xdr:colOff>
      <xdr:row>56</xdr:row>
      <xdr:rowOff>120472</xdr:rowOff>
    </xdr:to>
    <xdr:cxnSp macro="">
      <xdr:nvCxnSpPr>
        <xdr:cNvPr id="175" name="直線コネクタ 174"/>
        <xdr:cNvCxnSpPr/>
      </xdr:nvCxnSpPr>
      <xdr:spPr>
        <a:xfrm>
          <a:off x="10388600" y="972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16050</xdr:rowOff>
    </xdr:from>
    <xdr:ext cx="534377" cy="259045"/>
    <xdr:sp macro="" textlink="">
      <xdr:nvSpPr>
        <xdr:cNvPr id="176" name="【橋りょう・トンネル】&#10;一人当たり有形固定資産（償却資産）額平均値テキスト"/>
        <xdr:cNvSpPr txBox="1"/>
      </xdr:nvSpPr>
      <xdr:spPr>
        <a:xfrm>
          <a:off x="10566400" y="10131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86,816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37623</xdr:rowOff>
    </xdr:from>
    <xdr:to>
      <xdr:col>15</xdr:col>
      <xdr:colOff>231775</xdr:colOff>
      <xdr:row>59</xdr:row>
      <xdr:rowOff>139223</xdr:rowOff>
    </xdr:to>
    <xdr:sp macro="" textlink="">
      <xdr:nvSpPr>
        <xdr:cNvPr id="177" name="フローチャート : 判断 176"/>
        <xdr:cNvSpPr/>
      </xdr:nvSpPr>
      <xdr:spPr>
        <a:xfrm>
          <a:off x="10426700" y="1015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49830</xdr:rowOff>
    </xdr:from>
    <xdr:to>
      <xdr:col>15</xdr:col>
      <xdr:colOff>231775</xdr:colOff>
      <xdr:row>58</xdr:row>
      <xdr:rowOff>151430</xdr:rowOff>
    </xdr:to>
    <xdr:sp macro="" textlink="">
      <xdr:nvSpPr>
        <xdr:cNvPr id="183" name="円/楕円 182"/>
        <xdr:cNvSpPr/>
      </xdr:nvSpPr>
      <xdr:spPr>
        <a:xfrm>
          <a:off x="10426700" y="999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72707</xdr:rowOff>
    </xdr:from>
    <xdr:ext cx="534377" cy="259045"/>
    <xdr:sp macro="" textlink="">
      <xdr:nvSpPr>
        <xdr:cNvPr id="184" name="【橋りょう・トンネル】&#10;一人当たり有形固定資産（償却資産）額該当値テキスト"/>
        <xdr:cNvSpPr txBox="1"/>
      </xdr:nvSpPr>
      <xdr:spPr>
        <a:xfrm>
          <a:off x="10566400" y="984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12954</xdr:rowOff>
    </xdr:from>
    <xdr:to>
      <xdr:col>6</xdr:col>
      <xdr:colOff>510540</xdr:colOff>
      <xdr:row>85</xdr:row>
      <xdr:rowOff>44958</xdr:rowOff>
    </xdr:to>
    <xdr:cxnSp macro="">
      <xdr:nvCxnSpPr>
        <xdr:cNvPr id="207" name="直線コネクタ 206"/>
        <xdr:cNvCxnSpPr/>
      </xdr:nvCxnSpPr>
      <xdr:spPr>
        <a:xfrm flipV="1">
          <a:off x="4634865" y="1355750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48785</xdr:rowOff>
    </xdr:from>
    <xdr:ext cx="405111" cy="259045"/>
    <xdr:sp macro="" textlink="">
      <xdr:nvSpPr>
        <xdr:cNvPr id="208" name="【公営住宅】&#10;有形固定資産減価償却率最小値テキスト"/>
        <xdr:cNvSpPr txBox="1"/>
      </xdr:nvSpPr>
      <xdr:spPr>
        <a:xfrm>
          <a:off x="4724400" y="1462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6</xdr:col>
      <xdr:colOff>422275</xdr:colOff>
      <xdr:row>85</xdr:row>
      <xdr:rowOff>44958</xdr:rowOff>
    </xdr:from>
    <xdr:to>
      <xdr:col>6</xdr:col>
      <xdr:colOff>600075</xdr:colOff>
      <xdr:row>85</xdr:row>
      <xdr:rowOff>44958</xdr:rowOff>
    </xdr:to>
    <xdr:cxnSp macro="">
      <xdr:nvCxnSpPr>
        <xdr:cNvPr id="209" name="直線コネクタ 208"/>
        <xdr:cNvCxnSpPr/>
      </xdr:nvCxnSpPr>
      <xdr:spPr>
        <a:xfrm>
          <a:off x="4546600" y="1461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131081</xdr:rowOff>
    </xdr:from>
    <xdr:ext cx="405111" cy="259045"/>
    <xdr:sp macro="" textlink="">
      <xdr:nvSpPr>
        <xdr:cNvPr id="210" name="【公営住宅】&#10;有形固定資産減価償却率最大値テキスト"/>
        <xdr:cNvSpPr txBox="1"/>
      </xdr:nvSpPr>
      <xdr:spPr>
        <a:xfrm>
          <a:off x="4724400" y="13332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6</xdr:col>
      <xdr:colOff>422275</xdr:colOff>
      <xdr:row>79</xdr:row>
      <xdr:rowOff>12954</xdr:rowOff>
    </xdr:from>
    <xdr:to>
      <xdr:col>6</xdr:col>
      <xdr:colOff>600075</xdr:colOff>
      <xdr:row>79</xdr:row>
      <xdr:rowOff>12954</xdr:rowOff>
    </xdr:to>
    <xdr:cxnSp macro="">
      <xdr:nvCxnSpPr>
        <xdr:cNvPr id="211" name="直線コネクタ 210"/>
        <xdr:cNvCxnSpPr/>
      </xdr:nvCxnSpPr>
      <xdr:spPr>
        <a:xfrm>
          <a:off x="4546600" y="1355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59453</xdr:rowOff>
    </xdr:from>
    <xdr:ext cx="405111" cy="259045"/>
    <xdr:sp macro="" textlink="">
      <xdr:nvSpPr>
        <xdr:cNvPr id="212" name="【公営住宅】&#10;有形固定資産減価償却率平均値テキスト"/>
        <xdr:cNvSpPr txBox="1"/>
      </xdr:nvSpPr>
      <xdr:spPr>
        <a:xfrm>
          <a:off x="4724400" y="1428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81026</xdr:rowOff>
    </xdr:from>
    <xdr:to>
      <xdr:col>6</xdr:col>
      <xdr:colOff>561975</xdr:colOff>
      <xdr:row>84</xdr:row>
      <xdr:rowOff>11176</xdr:rowOff>
    </xdr:to>
    <xdr:sp macro="" textlink="">
      <xdr:nvSpPr>
        <xdr:cNvPr id="213" name="フローチャート : 判断 212"/>
        <xdr:cNvSpPr/>
      </xdr:nvSpPr>
      <xdr:spPr>
        <a:xfrm>
          <a:off x="4584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14732</xdr:rowOff>
    </xdr:from>
    <xdr:to>
      <xdr:col>6</xdr:col>
      <xdr:colOff>561975</xdr:colOff>
      <xdr:row>82</xdr:row>
      <xdr:rowOff>116332</xdr:rowOff>
    </xdr:to>
    <xdr:sp macro="" textlink="">
      <xdr:nvSpPr>
        <xdr:cNvPr id="219" name="円/楕円 218"/>
        <xdr:cNvSpPr/>
      </xdr:nvSpPr>
      <xdr:spPr>
        <a:xfrm>
          <a:off x="45847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37609</xdr:rowOff>
    </xdr:from>
    <xdr:ext cx="405111" cy="259045"/>
    <xdr:sp macro="" textlink="">
      <xdr:nvSpPr>
        <xdr:cNvPr id="220" name="【公営住宅】&#10;有形固定資産減価償却率該当値テキスト"/>
        <xdr:cNvSpPr txBox="1"/>
      </xdr:nvSpPr>
      <xdr:spPr>
        <a:xfrm>
          <a:off x="4724400" y="13925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1" name="正方形/長方形 22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8" name="正方形/長方形 22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1" name="テキスト ボックス 23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106680</xdr:rowOff>
    </xdr:from>
    <xdr:to>
      <xdr:col>15</xdr:col>
      <xdr:colOff>180340</xdr:colOff>
      <xdr:row>86</xdr:row>
      <xdr:rowOff>102870</xdr:rowOff>
    </xdr:to>
    <xdr:cxnSp macro="">
      <xdr:nvCxnSpPr>
        <xdr:cNvPr id="245" name="直線コネクタ 244"/>
        <xdr:cNvCxnSpPr/>
      </xdr:nvCxnSpPr>
      <xdr:spPr>
        <a:xfrm flipV="1">
          <a:off x="10476865" y="134797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106697</xdr:rowOff>
    </xdr:from>
    <xdr:ext cx="469744" cy="259045"/>
    <xdr:sp macro="" textlink="">
      <xdr:nvSpPr>
        <xdr:cNvPr id="246" name="【公営住宅】&#10;一人当たり面積最小値テキスト"/>
        <xdr:cNvSpPr txBox="1"/>
      </xdr:nvSpPr>
      <xdr:spPr>
        <a:xfrm>
          <a:off x="105664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0.103</a:t>
          </a:r>
          <a:endParaRPr kumimoji="1" lang="ja-JP" altLang="en-US" sz="1000" b="1">
            <a:latin typeface="ＭＳ Ｐゴシック"/>
          </a:endParaRPr>
        </a:p>
      </xdr:txBody>
    </xdr:sp>
    <xdr:clientData/>
  </xdr:oneCellAnchor>
  <xdr:twoCellAnchor>
    <xdr:from>
      <xdr:col>15</xdr:col>
      <xdr:colOff>92075</xdr:colOff>
      <xdr:row>86</xdr:row>
      <xdr:rowOff>102870</xdr:rowOff>
    </xdr:from>
    <xdr:to>
      <xdr:col>15</xdr:col>
      <xdr:colOff>269875</xdr:colOff>
      <xdr:row>86</xdr:row>
      <xdr:rowOff>102870</xdr:rowOff>
    </xdr:to>
    <xdr:cxnSp macro="">
      <xdr:nvCxnSpPr>
        <xdr:cNvPr id="247" name="直線コネクタ 246"/>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53357</xdr:rowOff>
    </xdr:from>
    <xdr:ext cx="469744" cy="259045"/>
    <xdr:sp macro="" textlink="">
      <xdr:nvSpPr>
        <xdr:cNvPr id="248" name="【公営住宅】&#10;一人当たり面積最大値テキスト"/>
        <xdr:cNvSpPr txBox="1"/>
      </xdr:nvSpPr>
      <xdr:spPr>
        <a:xfrm>
          <a:off x="105664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0.462</a:t>
          </a:r>
          <a:endParaRPr kumimoji="1" lang="ja-JP" altLang="en-US" sz="1000" b="1">
            <a:latin typeface="ＭＳ Ｐゴシック"/>
          </a:endParaRPr>
        </a:p>
      </xdr:txBody>
    </xdr:sp>
    <xdr:clientData/>
  </xdr:oneCellAnchor>
  <xdr:twoCellAnchor>
    <xdr:from>
      <xdr:col>15</xdr:col>
      <xdr:colOff>92075</xdr:colOff>
      <xdr:row>78</xdr:row>
      <xdr:rowOff>106680</xdr:rowOff>
    </xdr:from>
    <xdr:to>
      <xdr:col>15</xdr:col>
      <xdr:colOff>269875</xdr:colOff>
      <xdr:row>78</xdr:row>
      <xdr:rowOff>106680</xdr:rowOff>
    </xdr:to>
    <xdr:cxnSp macro="">
      <xdr:nvCxnSpPr>
        <xdr:cNvPr id="249" name="直線コネクタ 248"/>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120666</xdr:rowOff>
    </xdr:from>
    <xdr:ext cx="469744" cy="259045"/>
    <xdr:sp macro="" textlink="">
      <xdr:nvSpPr>
        <xdr:cNvPr id="250" name="【公営住宅】&#10;一人当たり面積平均値テキスト"/>
        <xdr:cNvSpPr txBox="1"/>
      </xdr:nvSpPr>
      <xdr:spPr>
        <a:xfrm>
          <a:off x="10566400" y="1417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97789</xdr:rowOff>
    </xdr:from>
    <xdr:to>
      <xdr:col>15</xdr:col>
      <xdr:colOff>231775</xdr:colOff>
      <xdr:row>84</xdr:row>
      <xdr:rowOff>27939</xdr:rowOff>
    </xdr:to>
    <xdr:sp macro="" textlink="">
      <xdr:nvSpPr>
        <xdr:cNvPr id="251" name="フローチャート : 判断 250"/>
        <xdr:cNvSpPr/>
      </xdr:nvSpPr>
      <xdr:spPr>
        <a:xfrm>
          <a:off x="104267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67311</xdr:rowOff>
    </xdr:from>
    <xdr:to>
      <xdr:col>15</xdr:col>
      <xdr:colOff>231775</xdr:colOff>
      <xdr:row>85</xdr:row>
      <xdr:rowOff>168911</xdr:rowOff>
    </xdr:to>
    <xdr:sp macro="" textlink="">
      <xdr:nvSpPr>
        <xdr:cNvPr id="257" name="円/楕円 256"/>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45738</xdr:rowOff>
    </xdr:from>
    <xdr:ext cx="469744" cy="259045"/>
    <xdr:sp macro="" textlink="">
      <xdr:nvSpPr>
        <xdr:cNvPr id="258" name="【公営住宅】&#10;一人当たり面積該当値テキスト"/>
        <xdr:cNvSpPr txBox="1"/>
      </xdr:nvSpPr>
      <xdr:spPr>
        <a:xfrm>
          <a:off x="10566400"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0" name="正方形/長方形 25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1" name="正方形/長方形 26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2" name="正方形/長方形 26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3" name="正方形/長方形 26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5" name="正方形/長方形 26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6" name="正方形/長方形 26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7" name="正方形/長方形 26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8" name="正方形/長方形 26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9" name="正方形/長方形 26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0" name="正方形/長方形 26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1" name="正方形/長方形 27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8" name="正方形/長方形 27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9" name="テキスト ボックス 2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0" name="直線コネクタ 2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1" name="テキスト ボックス 28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82" name="直線コネクタ 2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83" name="テキスト ボックス 28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4" name="直線コネクタ 2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5" name="テキスト ボックス 2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6" name="直線コネクタ 2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7" name="テキスト ボックス 2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8" name="直線コネクタ 2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89" name="テキスト ボックス 2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0" name="直線コネクタ 2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1" name="テキスト ボックス 2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2" name="直線コネクタ 2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93" name="テキスト ボックス 29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95" name="テキスト ボックス 29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97427</xdr:rowOff>
    </xdr:from>
    <xdr:to>
      <xdr:col>23</xdr:col>
      <xdr:colOff>516889</xdr:colOff>
      <xdr:row>42</xdr:row>
      <xdr:rowOff>92528</xdr:rowOff>
    </xdr:to>
    <xdr:cxnSp macro="">
      <xdr:nvCxnSpPr>
        <xdr:cNvPr id="297" name="直線コネクタ 296"/>
        <xdr:cNvCxnSpPr/>
      </xdr:nvCxnSpPr>
      <xdr:spPr>
        <a:xfrm flipV="1">
          <a:off x="16318864" y="575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96355</xdr:rowOff>
    </xdr:from>
    <xdr:ext cx="405111" cy="259045"/>
    <xdr:sp macro="" textlink="">
      <xdr:nvSpPr>
        <xdr:cNvPr id="298" name="【認定こども園・幼稚園・保育所】&#10;有形固定資産減価償却率最小値テキスト"/>
        <xdr:cNvSpPr txBox="1"/>
      </xdr:nvSpPr>
      <xdr:spPr>
        <a:xfrm>
          <a:off x="16408400" y="729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42</xdr:row>
      <xdr:rowOff>92528</xdr:rowOff>
    </xdr:from>
    <xdr:to>
      <xdr:col>23</xdr:col>
      <xdr:colOff>606425</xdr:colOff>
      <xdr:row>42</xdr:row>
      <xdr:rowOff>92528</xdr:rowOff>
    </xdr:to>
    <xdr:cxnSp macro="">
      <xdr:nvCxnSpPr>
        <xdr:cNvPr id="299" name="直線コネクタ 29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44104</xdr:rowOff>
    </xdr:from>
    <xdr:ext cx="405111" cy="259045"/>
    <xdr:sp macro="" textlink="">
      <xdr:nvSpPr>
        <xdr:cNvPr id="300" name="【認定こども園・幼稚園・保育所】&#10;有形固定資産減価償却率最大値テキスト"/>
        <xdr:cNvSpPr txBox="1"/>
      </xdr:nvSpPr>
      <xdr:spPr>
        <a:xfrm>
          <a:off x="164084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23</xdr:col>
      <xdr:colOff>428625</xdr:colOff>
      <xdr:row>33</xdr:row>
      <xdr:rowOff>97427</xdr:rowOff>
    </xdr:from>
    <xdr:to>
      <xdr:col>23</xdr:col>
      <xdr:colOff>606425</xdr:colOff>
      <xdr:row>33</xdr:row>
      <xdr:rowOff>97427</xdr:rowOff>
    </xdr:to>
    <xdr:cxnSp macro="">
      <xdr:nvCxnSpPr>
        <xdr:cNvPr id="301" name="直線コネクタ 300"/>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150784</xdr:rowOff>
    </xdr:from>
    <xdr:ext cx="405111" cy="259045"/>
    <xdr:sp macro="" textlink="">
      <xdr:nvSpPr>
        <xdr:cNvPr id="302" name="【認定こども園・幼稚園・保育所】&#10;有形固定資産減価償却率平均値テキスト"/>
        <xdr:cNvSpPr txBox="1"/>
      </xdr:nvSpPr>
      <xdr:spPr>
        <a:xfrm>
          <a:off x="164084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907</xdr:rowOff>
    </xdr:from>
    <xdr:to>
      <xdr:col>23</xdr:col>
      <xdr:colOff>568325</xdr:colOff>
      <xdr:row>37</xdr:row>
      <xdr:rowOff>102507</xdr:rowOff>
    </xdr:to>
    <xdr:sp macro="" textlink="">
      <xdr:nvSpPr>
        <xdr:cNvPr id="303" name="フローチャート : 判断 302"/>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4" name="テキスト ボックス 3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5" name="テキスト ボックス 3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6" name="テキスト ボックス 3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7" name="テキスト ボックス 3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8" name="テキスト ボックス 3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46627</xdr:rowOff>
    </xdr:from>
    <xdr:to>
      <xdr:col>23</xdr:col>
      <xdr:colOff>568325</xdr:colOff>
      <xdr:row>33</xdr:row>
      <xdr:rowOff>148227</xdr:rowOff>
    </xdr:to>
    <xdr:sp macro="" textlink="">
      <xdr:nvSpPr>
        <xdr:cNvPr id="309" name="円/楕円 308"/>
        <xdr:cNvSpPr/>
      </xdr:nvSpPr>
      <xdr:spPr>
        <a:xfrm>
          <a:off x="162687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171104</xdr:rowOff>
    </xdr:from>
    <xdr:ext cx="405111" cy="259045"/>
    <xdr:sp macro="" textlink="">
      <xdr:nvSpPr>
        <xdr:cNvPr id="310" name="【認定こども園・幼稚園・保育所】&#10;有形固定資産減価償却率該当値テキスト"/>
        <xdr:cNvSpPr txBox="1"/>
      </xdr:nvSpPr>
      <xdr:spPr>
        <a:xfrm>
          <a:off x="16408400" y="5657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1" name="正方形/長方形 31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8" name="正方形/長方形 31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1" name="テキスト ボックス 32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22" name="直線コネクタ 3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23" name="テキスト ボックス 3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4" name="直線コネクタ 3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25" name="テキスト ボックス 3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6" name="直線コネクタ 3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7" name="テキスト ボックス 3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8" name="直線コネクタ 3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9" name="テキスト ボックス 3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30" name="直線コネクタ 3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31" name="テキスト ボックス 3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2" name="直線コネクタ 3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33" name="テキスト ボックス 3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6"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38100</xdr:rowOff>
    </xdr:from>
    <xdr:to>
      <xdr:col>32</xdr:col>
      <xdr:colOff>186689</xdr:colOff>
      <xdr:row>42</xdr:row>
      <xdr:rowOff>27215</xdr:rowOff>
    </xdr:to>
    <xdr:cxnSp macro="">
      <xdr:nvCxnSpPr>
        <xdr:cNvPr id="337" name="直線コネクタ 336"/>
        <xdr:cNvCxnSpPr/>
      </xdr:nvCxnSpPr>
      <xdr:spPr>
        <a:xfrm flipV="1">
          <a:off x="22160864" y="58674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31042</xdr:rowOff>
    </xdr:from>
    <xdr:ext cx="469744" cy="259045"/>
    <xdr:sp macro="" textlink="">
      <xdr:nvSpPr>
        <xdr:cNvPr id="338" name="【認定こども園・幼稚園・保育所】&#10;一人当たり面積最小値テキスト"/>
        <xdr:cNvSpPr txBox="1"/>
      </xdr:nvSpPr>
      <xdr:spPr>
        <a:xfrm>
          <a:off x="222504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42</xdr:row>
      <xdr:rowOff>27215</xdr:rowOff>
    </xdr:from>
    <xdr:to>
      <xdr:col>32</xdr:col>
      <xdr:colOff>276225</xdr:colOff>
      <xdr:row>42</xdr:row>
      <xdr:rowOff>27215</xdr:rowOff>
    </xdr:to>
    <xdr:cxnSp macro="">
      <xdr:nvCxnSpPr>
        <xdr:cNvPr id="339" name="直線コネクタ 338"/>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156227</xdr:rowOff>
    </xdr:from>
    <xdr:ext cx="469744" cy="259045"/>
    <xdr:sp macro="" textlink="">
      <xdr:nvSpPr>
        <xdr:cNvPr id="340" name="【認定こども園・幼稚園・保育所】&#10;一人当たり面積最大値テキスト"/>
        <xdr:cNvSpPr txBox="1"/>
      </xdr:nvSpPr>
      <xdr:spPr>
        <a:xfrm>
          <a:off x="22250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34</xdr:row>
      <xdr:rowOff>38100</xdr:rowOff>
    </xdr:from>
    <xdr:to>
      <xdr:col>32</xdr:col>
      <xdr:colOff>276225</xdr:colOff>
      <xdr:row>34</xdr:row>
      <xdr:rowOff>38100</xdr:rowOff>
    </xdr:to>
    <xdr:cxnSp macro="">
      <xdr:nvCxnSpPr>
        <xdr:cNvPr id="341" name="直線コネクタ 340"/>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132642</xdr:rowOff>
    </xdr:from>
    <xdr:ext cx="469744" cy="259045"/>
    <xdr:sp macro="" textlink="">
      <xdr:nvSpPr>
        <xdr:cNvPr id="342" name="【認定こども園・幼稚園・保育所】&#10;一人当たり面積平均値テキスト"/>
        <xdr:cNvSpPr txBox="1"/>
      </xdr:nvSpPr>
      <xdr:spPr>
        <a:xfrm>
          <a:off x="22250400" y="6647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109765</xdr:rowOff>
    </xdr:from>
    <xdr:to>
      <xdr:col>32</xdr:col>
      <xdr:colOff>238125</xdr:colOff>
      <xdr:row>40</xdr:row>
      <xdr:rowOff>39915</xdr:rowOff>
    </xdr:to>
    <xdr:sp macro="" textlink="">
      <xdr:nvSpPr>
        <xdr:cNvPr id="343" name="フローチャート : 判断 342"/>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4" name="テキスト ボックス 3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5" name="テキスト ボックス 3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6" name="テキスト ボックス 3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7" name="テキスト ボックス 3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8" name="テキスト ボックス 3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39007</xdr:rowOff>
    </xdr:from>
    <xdr:to>
      <xdr:col>32</xdr:col>
      <xdr:colOff>238125</xdr:colOff>
      <xdr:row>41</xdr:row>
      <xdr:rowOff>140607</xdr:rowOff>
    </xdr:to>
    <xdr:sp macro="" textlink="">
      <xdr:nvSpPr>
        <xdr:cNvPr id="349" name="円/楕円 348"/>
        <xdr:cNvSpPr/>
      </xdr:nvSpPr>
      <xdr:spPr>
        <a:xfrm>
          <a:off x="221107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125384</xdr:rowOff>
    </xdr:from>
    <xdr:ext cx="469744" cy="259045"/>
    <xdr:sp macro="" textlink="">
      <xdr:nvSpPr>
        <xdr:cNvPr id="350" name="【認定こども園・幼稚園・保育所】&#10;一人当たり面積該当値テキスト"/>
        <xdr:cNvSpPr txBox="1"/>
      </xdr:nvSpPr>
      <xdr:spPr>
        <a:xfrm>
          <a:off x="22250400" y="698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1" name="正方形/長方形 35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8" name="正方形/長方形 35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1" name="テキスト ボックス 36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362" name="直線コネクタ 361"/>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363" name="テキスト ボックス 362"/>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364" name="直線コネクタ 36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365" name="テキスト ボックス 36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366" name="直線コネクタ 365"/>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367" name="テキスト ボックス 366"/>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8" name="直線コネクタ 3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9" name="テキスト ボックス 3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370" name="直線コネクタ 369"/>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371" name="テキスト ボックス 370"/>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372" name="直線コネクタ 371"/>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373" name="テキスト ボックス 372"/>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374" name="直線コネクタ 373"/>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375" name="テキスト ボックス 374"/>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7" name="テキスト ボックス 3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8"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123825</xdr:rowOff>
    </xdr:from>
    <xdr:to>
      <xdr:col>23</xdr:col>
      <xdr:colOff>516889</xdr:colOff>
      <xdr:row>63</xdr:row>
      <xdr:rowOff>142875</xdr:rowOff>
    </xdr:to>
    <xdr:cxnSp macro="">
      <xdr:nvCxnSpPr>
        <xdr:cNvPr id="379" name="直線コネクタ 378"/>
        <xdr:cNvCxnSpPr/>
      </xdr:nvCxnSpPr>
      <xdr:spPr>
        <a:xfrm flipV="1">
          <a:off x="16318864" y="955357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146702</xdr:rowOff>
    </xdr:from>
    <xdr:ext cx="405111" cy="259045"/>
    <xdr:sp macro="" textlink="">
      <xdr:nvSpPr>
        <xdr:cNvPr id="380" name="【学校施設】&#10;有形固定資産減価償却率最小値テキスト"/>
        <xdr:cNvSpPr txBox="1"/>
      </xdr:nvSpPr>
      <xdr:spPr>
        <a:xfrm>
          <a:off x="164084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428625</xdr:colOff>
      <xdr:row>63</xdr:row>
      <xdr:rowOff>142875</xdr:rowOff>
    </xdr:from>
    <xdr:to>
      <xdr:col>23</xdr:col>
      <xdr:colOff>606425</xdr:colOff>
      <xdr:row>63</xdr:row>
      <xdr:rowOff>142875</xdr:rowOff>
    </xdr:to>
    <xdr:cxnSp macro="">
      <xdr:nvCxnSpPr>
        <xdr:cNvPr id="381" name="直線コネクタ 380"/>
        <xdr:cNvCxnSpPr/>
      </xdr:nvCxnSpPr>
      <xdr:spPr>
        <a:xfrm>
          <a:off x="16230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70502</xdr:rowOff>
    </xdr:from>
    <xdr:ext cx="405111" cy="259045"/>
    <xdr:sp macro="" textlink="">
      <xdr:nvSpPr>
        <xdr:cNvPr id="382" name="【学校施設】&#10;有形固定資産減価償却率最大値テキスト"/>
        <xdr:cNvSpPr txBox="1"/>
      </xdr:nvSpPr>
      <xdr:spPr>
        <a:xfrm>
          <a:off x="16408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55</xdr:row>
      <xdr:rowOff>123825</xdr:rowOff>
    </xdr:from>
    <xdr:to>
      <xdr:col>23</xdr:col>
      <xdr:colOff>606425</xdr:colOff>
      <xdr:row>55</xdr:row>
      <xdr:rowOff>123825</xdr:rowOff>
    </xdr:to>
    <xdr:cxnSp macro="">
      <xdr:nvCxnSpPr>
        <xdr:cNvPr id="383" name="直線コネクタ 382"/>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108602</xdr:rowOff>
    </xdr:from>
    <xdr:ext cx="405111" cy="259045"/>
    <xdr:sp macro="" textlink="">
      <xdr:nvSpPr>
        <xdr:cNvPr id="384" name="【学校施設】&#10;有形固定資産減価償却率平均値テキスト"/>
        <xdr:cNvSpPr txBox="1"/>
      </xdr:nvSpPr>
      <xdr:spPr>
        <a:xfrm>
          <a:off x="16408400" y="9881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130175</xdr:rowOff>
    </xdr:from>
    <xdr:to>
      <xdr:col>23</xdr:col>
      <xdr:colOff>568325</xdr:colOff>
      <xdr:row>58</xdr:row>
      <xdr:rowOff>60325</xdr:rowOff>
    </xdr:to>
    <xdr:sp macro="" textlink="">
      <xdr:nvSpPr>
        <xdr:cNvPr id="385" name="フローチャート : 判断 384"/>
        <xdr:cNvSpPr/>
      </xdr:nvSpPr>
      <xdr:spPr>
        <a:xfrm>
          <a:off x="162687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6" name="テキスト ボックス 3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7" name="テキスト ボックス 3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8" name="テキスト ボックス 3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9" name="テキスト ボックス 3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0" name="テキスト ボックス 3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168275</xdr:rowOff>
    </xdr:from>
    <xdr:to>
      <xdr:col>23</xdr:col>
      <xdr:colOff>568325</xdr:colOff>
      <xdr:row>56</xdr:row>
      <xdr:rowOff>98425</xdr:rowOff>
    </xdr:to>
    <xdr:sp macro="" textlink="">
      <xdr:nvSpPr>
        <xdr:cNvPr id="391" name="円/楕円 390"/>
        <xdr:cNvSpPr/>
      </xdr:nvSpPr>
      <xdr:spPr>
        <a:xfrm>
          <a:off x="162687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83202</xdr:rowOff>
    </xdr:from>
    <xdr:ext cx="405111" cy="259045"/>
    <xdr:sp macro="" textlink="">
      <xdr:nvSpPr>
        <xdr:cNvPr id="392" name="【学校施設】&#10;有形固定資産減価償却率該当値テキスト"/>
        <xdr:cNvSpPr txBox="1"/>
      </xdr:nvSpPr>
      <xdr:spPr>
        <a:xfrm>
          <a:off x="16408400" y="951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3" name="正方形/長方形 39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00" name="正方形/長方形 39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3" name="テキスト ボックス 4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4" name="直線コネクタ 4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5" name="テキスト ボックス 4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6" name="直線コネクタ 4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7" name="テキスト ボックス 4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8" name="直線コネクタ 4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9" name="テキスト ボックス 4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0" name="直線コネクタ 4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1" name="テキスト ボックス 41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2" name="直線コネクタ 4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3" name="テキスト ボックス 41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5" name="テキスト ボックス 4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148590</xdr:rowOff>
    </xdr:from>
    <xdr:to>
      <xdr:col>32</xdr:col>
      <xdr:colOff>186689</xdr:colOff>
      <xdr:row>64</xdr:row>
      <xdr:rowOff>156210</xdr:rowOff>
    </xdr:to>
    <xdr:cxnSp macro="">
      <xdr:nvCxnSpPr>
        <xdr:cNvPr id="417" name="直線コネクタ 416"/>
        <xdr:cNvCxnSpPr/>
      </xdr:nvCxnSpPr>
      <xdr:spPr>
        <a:xfrm flipV="1">
          <a:off x="22160864" y="974979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160037</xdr:rowOff>
    </xdr:from>
    <xdr:ext cx="469744" cy="259045"/>
    <xdr:sp macro="" textlink="">
      <xdr:nvSpPr>
        <xdr:cNvPr id="418" name="【学校施設】&#10;一人当たり面積最小値テキスト"/>
        <xdr:cNvSpPr txBox="1"/>
      </xdr:nvSpPr>
      <xdr:spPr>
        <a:xfrm>
          <a:off x="22250400" y="1113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32</xdr:col>
      <xdr:colOff>98425</xdr:colOff>
      <xdr:row>64</xdr:row>
      <xdr:rowOff>156210</xdr:rowOff>
    </xdr:from>
    <xdr:to>
      <xdr:col>32</xdr:col>
      <xdr:colOff>276225</xdr:colOff>
      <xdr:row>64</xdr:row>
      <xdr:rowOff>156210</xdr:rowOff>
    </xdr:to>
    <xdr:cxnSp macro="">
      <xdr:nvCxnSpPr>
        <xdr:cNvPr id="419" name="直線コネクタ 418"/>
        <xdr:cNvCxnSpPr/>
      </xdr:nvCxnSpPr>
      <xdr:spPr>
        <a:xfrm>
          <a:off x="22072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95267</xdr:rowOff>
    </xdr:from>
    <xdr:ext cx="469744" cy="259045"/>
    <xdr:sp macro="" textlink="">
      <xdr:nvSpPr>
        <xdr:cNvPr id="420" name="【学校施設】&#10;一人当たり面積最大値テキスト"/>
        <xdr:cNvSpPr txBox="1"/>
      </xdr:nvSpPr>
      <xdr:spPr>
        <a:xfrm>
          <a:off x="22250400" y="952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a:t>
          </a:r>
          <a:endParaRPr kumimoji="1" lang="ja-JP" altLang="en-US" sz="1000" b="1">
            <a:latin typeface="ＭＳ Ｐゴシック"/>
          </a:endParaRPr>
        </a:p>
      </xdr:txBody>
    </xdr:sp>
    <xdr:clientData/>
  </xdr:oneCellAnchor>
  <xdr:twoCellAnchor>
    <xdr:from>
      <xdr:col>32</xdr:col>
      <xdr:colOff>98425</xdr:colOff>
      <xdr:row>56</xdr:row>
      <xdr:rowOff>148590</xdr:rowOff>
    </xdr:from>
    <xdr:to>
      <xdr:col>32</xdr:col>
      <xdr:colOff>276225</xdr:colOff>
      <xdr:row>56</xdr:row>
      <xdr:rowOff>148590</xdr:rowOff>
    </xdr:to>
    <xdr:cxnSp macro="">
      <xdr:nvCxnSpPr>
        <xdr:cNvPr id="421" name="直線コネクタ 420"/>
        <xdr:cNvCxnSpPr/>
      </xdr:nvCxnSpPr>
      <xdr:spPr>
        <a:xfrm>
          <a:off x="22072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82567</xdr:rowOff>
    </xdr:from>
    <xdr:ext cx="469744" cy="259045"/>
    <xdr:sp macro="" textlink="">
      <xdr:nvSpPr>
        <xdr:cNvPr id="422" name="【学校施設】&#10;一人当たり面積平均値テキスト"/>
        <xdr:cNvSpPr txBox="1"/>
      </xdr:nvSpPr>
      <xdr:spPr>
        <a:xfrm>
          <a:off x="22250400" y="10198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59690</xdr:rowOff>
    </xdr:from>
    <xdr:to>
      <xdr:col>32</xdr:col>
      <xdr:colOff>238125</xdr:colOff>
      <xdr:row>60</xdr:row>
      <xdr:rowOff>161290</xdr:rowOff>
    </xdr:to>
    <xdr:sp macro="" textlink="">
      <xdr:nvSpPr>
        <xdr:cNvPr id="423" name="フローチャート : 判断 422"/>
        <xdr:cNvSpPr/>
      </xdr:nvSpPr>
      <xdr:spPr>
        <a:xfrm>
          <a:off x="221107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61</xdr:row>
      <xdr:rowOff>82550</xdr:rowOff>
    </xdr:from>
    <xdr:to>
      <xdr:col>32</xdr:col>
      <xdr:colOff>238125</xdr:colOff>
      <xdr:row>62</xdr:row>
      <xdr:rowOff>12700</xdr:rowOff>
    </xdr:to>
    <xdr:sp macro="" textlink="">
      <xdr:nvSpPr>
        <xdr:cNvPr id="429" name="円/楕円 428"/>
        <xdr:cNvSpPr/>
      </xdr:nvSpPr>
      <xdr:spPr>
        <a:xfrm>
          <a:off x="22110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60977</xdr:rowOff>
    </xdr:from>
    <xdr:ext cx="469744" cy="259045"/>
    <xdr:sp macro="" textlink="">
      <xdr:nvSpPr>
        <xdr:cNvPr id="430" name="【学校施設】&#10;一人当たり面積該当値テキスト"/>
        <xdr:cNvSpPr txBox="1"/>
      </xdr:nvSpPr>
      <xdr:spPr>
        <a:xfrm>
          <a:off x="22250400"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31" name="正方形/長方形 43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8" name="正方形/長方形 43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1" name="テキスト ボックス 44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42" name="直線コネクタ 44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43" name="テキスト ボックス 44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44" name="直線コネクタ 44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45" name="テキスト ボックス 44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46" name="直線コネクタ 44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47" name="テキスト ボックス 44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48" name="直線コネクタ 44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49" name="テキスト ボックス 44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0" name="直線コネクタ 4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1" name="テキスト ボックス 4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52"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104394</xdr:rowOff>
    </xdr:from>
    <xdr:to>
      <xdr:col>23</xdr:col>
      <xdr:colOff>516889</xdr:colOff>
      <xdr:row>84</xdr:row>
      <xdr:rowOff>86106</xdr:rowOff>
    </xdr:to>
    <xdr:cxnSp macro="">
      <xdr:nvCxnSpPr>
        <xdr:cNvPr id="453" name="直線コネクタ 452"/>
        <xdr:cNvCxnSpPr/>
      </xdr:nvCxnSpPr>
      <xdr:spPr>
        <a:xfrm flipV="1">
          <a:off x="16318864" y="13306044"/>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89933</xdr:rowOff>
    </xdr:from>
    <xdr:ext cx="405111" cy="259045"/>
    <xdr:sp macro="" textlink="">
      <xdr:nvSpPr>
        <xdr:cNvPr id="454" name="【児童館】&#10;有形固定資産減価償却率最小値テキスト"/>
        <xdr:cNvSpPr txBox="1"/>
      </xdr:nvSpPr>
      <xdr:spPr>
        <a:xfrm>
          <a:off x="16408400" y="1449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23</xdr:col>
      <xdr:colOff>428625</xdr:colOff>
      <xdr:row>84</xdr:row>
      <xdr:rowOff>86106</xdr:rowOff>
    </xdr:from>
    <xdr:to>
      <xdr:col>23</xdr:col>
      <xdr:colOff>606425</xdr:colOff>
      <xdr:row>84</xdr:row>
      <xdr:rowOff>86106</xdr:rowOff>
    </xdr:to>
    <xdr:cxnSp macro="">
      <xdr:nvCxnSpPr>
        <xdr:cNvPr id="455" name="直線コネクタ 454"/>
        <xdr:cNvCxnSpPr/>
      </xdr:nvCxnSpPr>
      <xdr:spPr>
        <a:xfrm>
          <a:off x="16230600" y="1448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51071</xdr:rowOff>
    </xdr:from>
    <xdr:ext cx="405111" cy="259045"/>
    <xdr:sp macro="" textlink="">
      <xdr:nvSpPr>
        <xdr:cNvPr id="456" name="【児童館】&#10;有形固定資産減価償却率最大値テキスト"/>
        <xdr:cNvSpPr txBox="1"/>
      </xdr:nvSpPr>
      <xdr:spPr>
        <a:xfrm>
          <a:off x="16408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428625</xdr:colOff>
      <xdr:row>77</xdr:row>
      <xdr:rowOff>104394</xdr:rowOff>
    </xdr:from>
    <xdr:to>
      <xdr:col>23</xdr:col>
      <xdr:colOff>606425</xdr:colOff>
      <xdr:row>77</xdr:row>
      <xdr:rowOff>104394</xdr:rowOff>
    </xdr:to>
    <xdr:cxnSp macro="">
      <xdr:nvCxnSpPr>
        <xdr:cNvPr id="457" name="直線コネクタ 456"/>
        <xdr:cNvCxnSpPr/>
      </xdr:nvCxnSpPr>
      <xdr:spPr>
        <a:xfrm>
          <a:off x="16230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66312</xdr:rowOff>
    </xdr:from>
    <xdr:ext cx="405111" cy="259045"/>
    <xdr:sp macro="" textlink="">
      <xdr:nvSpPr>
        <xdr:cNvPr id="458" name="【児童館】&#10;有形固定資産減価償却率平均値テキスト"/>
        <xdr:cNvSpPr txBox="1"/>
      </xdr:nvSpPr>
      <xdr:spPr>
        <a:xfrm>
          <a:off x="164084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87885</xdr:rowOff>
    </xdr:from>
    <xdr:to>
      <xdr:col>23</xdr:col>
      <xdr:colOff>568325</xdr:colOff>
      <xdr:row>82</xdr:row>
      <xdr:rowOff>18035</xdr:rowOff>
    </xdr:to>
    <xdr:sp macro="" textlink="">
      <xdr:nvSpPr>
        <xdr:cNvPr id="459" name="フローチャート : 判断 458"/>
        <xdr:cNvSpPr/>
      </xdr:nvSpPr>
      <xdr:spPr>
        <a:xfrm>
          <a:off x="16268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0" name="テキスト ボックス 4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1" name="テキスト ボックス 4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2" name="テキスト ボックス 4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3" name="テキスト ボックス 4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4" name="テキスト ボックス 4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21589</xdr:rowOff>
    </xdr:from>
    <xdr:to>
      <xdr:col>23</xdr:col>
      <xdr:colOff>568325</xdr:colOff>
      <xdr:row>81</xdr:row>
      <xdr:rowOff>123189</xdr:rowOff>
    </xdr:to>
    <xdr:sp macro="" textlink="">
      <xdr:nvSpPr>
        <xdr:cNvPr id="465" name="円/楕円 464"/>
        <xdr:cNvSpPr/>
      </xdr:nvSpPr>
      <xdr:spPr>
        <a:xfrm>
          <a:off x="16268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44466</xdr:rowOff>
    </xdr:from>
    <xdr:ext cx="405111" cy="259045"/>
    <xdr:sp macro="" textlink="">
      <xdr:nvSpPr>
        <xdr:cNvPr id="466" name="【児童館】&#10;有形固定資産減価償却率該当値テキスト"/>
        <xdr:cNvSpPr txBox="1"/>
      </xdr:nvSpPr>
      <xdr:spPr>
        <a:xfrm>
          <a:off x="164084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7" name="正方形/長方形 46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8" name="正方形/長方形 4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9" name="正方形/長方形 4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0" name="正方形/長方形 4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1" name="正方形/長方形 4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2" name="正方形/長方形 4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3" name="正方形/長方形 4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74" name="正方形/長方形 473"/>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5" name="テキスト ボックス 4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6" name="直線コネクタ 4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7" name="テキスト ボックス 47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0.009</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78" name="直線コネクタ 47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79" name="テキスト ボックス 47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0.012</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0" name="直線コネクタ 47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1" name="テキスト ボックス 48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82" name="直線コネクタ 48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83" name="テキスト ボックス 48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84" name="直線コネクタ 48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85" name="テキスト ボックス 48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0.021</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86" name="直線コネクタ 48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7" name="テキスト ボックス 48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8" name="直線コネクタ 48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89" name="テキスト ボックス 48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0.027</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0" name="直線コネクタ 4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1" name="テキスト ボックス 4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92"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59871</xdr:rowOff>
    </xdr:to>
    <xdr:cxnSp macro="">
      <xdr:nvCxnSpPr>
        <xdr:cNvPr id="493" name="直線コネクタ 492"/>
        <xdr:cNvCxnSpPr/>
      </xdr:nvCxnSpPr>
      <xdr:spPr>
        <a:xfrm flipV="1">
          <a:off x="22160864" y="13389429"/>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63698</xdr:rowOff>
    </xdr:from>
    <xdr:ext cx="469744" cy="259045"/>
    <xdr:sp macro="" textlink="">
      <xdr:nvSpPr>
        <xdr:cNvPr id="494" name="【児童館】&#10;一人当たり面積最小値テキスト"/>
        <xdr:cNvSpPr txBox="1"/>
      </xdr:nvSpPr>
      <xdr:spPr>
        <a:xfrm>
          <a:off x="22250400"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86</xdr:row>
      <xdr:rowOff>59871</xdr:rowOff>
    </xdr:from>
    <xdr:to>
      <xdr:col>32</xdr:col>
      <xdr:colOff>276225</xdr:colOff>
      <xdr:row>86</xdr:row>
      <xdr:rowOff>59871</xdr:rowOff>
    </xdr:to>
    <xdr:cxnSp macro="">
      <xdr:nvCxnSpPr>
        <xdr:cNvPr id="495" name="直線コネクタ 494"/>
        <xdr:cNvCxnSpPr/>
      </xdr:nvCxnSpPr>
      <xdr:spPr>
        <a:xfrm>
          <a:off x="22072600" y="1480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496" name="【児童館】&#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497" name="直線コネクタ 496"/>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82748</xdr:rowOff>
    </xdr:from>
    <xdr:ext cx="469744" cy="259045"/>
    <xdr:sp macro="" textlink="">
      <xdr:nvSpPr>
        <xdr:cNvPr id="498" name="【児童館】&#10;一人当たり面積平均値テキスト"/>
        <xdr:cNvSpPr txBox="1"/>
      </xdr:nvSpPr>
      <xdr:spPr>
        <a:xfrm>
          <a:off x="22250400" y="13970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104321</xdr:rowOff>
    </xdr:from>
    <xdr:to>
      <xdr:col>32</xdr:col>
      <xdr:colOff>238125</xdr:colOff>
      <xdr:row>82</xdr:row>
      <xdr:rowOff>34471</xdr:rowOff>
    </xdr:to>
    <xdr:sp macro="" textlink="">
      <xdr:nvSpPr>
        <xdr:cNvPr id="499" name="フローチャート : 判断 498"/>
        <xdr:cNvSpPr/>
      </xdr:nvSpPr>
      <xdr:spPr>
        <a:xfrm>
          <a:off x="22110700" y="139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0" name="テキスト ボックス 4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1" name="テキスト ボックス 5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2" name="テキスト ボックス 5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3" name="テキスト ボックス 5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4" name="テキスト ボックス 5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136979</xdr:rowOff>
    </xdr:from>
    <xdr:to>
      <xdr:col>32</xdr:col>
      <xdr:colOff>238125</xdr:colOff>
      <xdr:row>78</xdr:row>
      <xdr:rowOff>67129</xdr:rowOff>
    </xdr:to>
    <xdr:sp macro="" textlink="">
      <xdr:nvSpPr>
        <xdr:cNvPr id="505" name="円/楕円 504"/>
        <xdr:cNvSpPr/>
      </xdr:nvSpPr>
      <xdr:spPr>
        <a:xfrm>
          <a:off x="22110700" y="133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90006</xdr:rowOff>
    </xdr:from>
    <xdr:ext cx="469744" cy="259045"/>
    <xdr:sp macro="" textlink="">
      <xdr:nvSpPr>
        <xdr:cNvPr id="506" name="【児童館】&#10;一人当たり面積該当値テキスト"/>
        <xdr:cNvSpPr txBox="1"/>
      </xdr:nvSpPr>
      <xdr:spPr>
        <a:xfrm>
          <a:off x="22250400" y="1329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7" name="正方形/長方形 50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8" name="正方形/長方形 5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9" name="正方形/長方形 5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0" name="正方形/長方形 5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1" name="正方形/長方形 5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2" name="正方形/長方形 5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3" name="正方形/長方形 5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14" name="正方形/長方形 51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5" name="テキスト ボックス 5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6" name="直線コネクタ 5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7" name="テキスト ボックス 51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18" name="直線コネクタ 517"/>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19" name="テキスト ボックス 518"/>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20" name="直線コネクタ 5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21" name="テキスト ボックス 5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22" name="直線コネクタ 521"/>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23" name="テキスト ボックス 522"/>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5" name="テキスト ボックス 52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6"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127636</xdr:rowOff>
    </xdr:from>
    <xdr:to>
      <xdr:col>23</xdr:col>
      <xdr:colOff>516889</xdr:colOff>
      <xdr:row>108</xdr:row>
      <xdr:rowOff>104775</xdr:rowOff>
    </xdr:to>
    <xdr:cxnSp macro="">
      <xdr:nvCxnSpPr>
        <xdr:cNvPr id="527" name="直線コネクタ 526"/>
        <xdr:cNvCxnSpPr/>
      </xdr:nvCxnSpPr>
      <xdr:spPr>
        <a:xfrm flipV="1">
          <a:off x="16318864" y="1744408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108602</xdr:rowOff>
    </xdr:from>
    <xdr:ext cx="405111" cy="259045"/>
    <xdr:sp macro="" textlink="">
      <xdr:nvSpPr>
        <xdr:cNvPr id="528" name="【公民館】&#10;有形固定資産減価償却率最小値テキスト"/>
        <xdr:cNvSpPr txBox="1"/>
      </xdr:nvSpPr>
      <xdr:spPr>
        <a:xfrm>
          <a:off x="164084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23</xdr:col>
      <xdr:colOff>428625</xdr:colOff>
      <xdr:row>108</xdr:row>
      <xdr:rowOff>104775</xdr:rowOff>
    </xdr:from>
    <xdr:to>
      <xdr:col>23</xdr:col>
      <xdr:colOff>606425</xdr:colOff>
      <xdr:row>108</xdr:row>
      <xdr:rowOff>104775</xdr:rowOff>
    </xdr:to>
    <xdr:cxnSp macro="">
      <xdr:nvCxnSpPr>
        <xdr:cNvPr id="529" name="直線コネクタ 528"/>
        <xdr:cNvCxnSpPr/>
      </xdr:nvCxnSpPr>
      <xdr:spPr>
        <a:xfrm>
          <a:off x="16230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74313</xdr:rowOff>
    </xdr:from>
    <xdr:ext cx="405111" cy="259045"/>
    <xdr:sp macro="" textlink="">
      <xdr:nvSpPr>
        <xdr:cNvPr id="530" name="【公民館】&#10;有形固定資産減価償却率最大値テキスト"/>
        <xdr:cNvSpPr txBox="1"/>
      </xdr:nvSpPr>
      <xdr:spPr>
        <a:xfrm>
          <a:off x="16408400" y="1721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23</xdr:col>
      <xdr:colOff>428625</xdr:colOff>
      <xdr:row>101</xdr:row>
      <xdr:rowOff>127636</xdr:rowOff>
    </xdr:from>
    <xdr:to>
      <xdr:col>23</xdr:col>
      <xdr:colOff>606425</xdr:colOff>
      <xdr:row>101</xdr:row>
      <xdr:rowOff>127636</xdr:rowOff>
    </xdr:to>
    <xdr:cxnSp macro="">
      <xdr:nvCxnSpPr>
        <xdr:cNvPr id="531" name="直線コネクタ 530"/>
        <xdr:cNvCxnSpPr/>
      </xdr:nvCxnSpPr>
      <xdr:spPr>
        <a:xfrm>
          <a:off x="16230600" y="174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65422</xdr:rowOff>
    </xdr:from>
    <xdr:ext cx="405111" cy="259045"/>
    <xdr:sp macro="" textlink="">
      <xdr:nvSpPr>
        <xdr:cNvPr id="532" name="【公民館】&#10;有形固定資産減価償却率平均値テキスト"/>
        <xdr:cNvSpPr txBox="1"/>
      </xdr:nvSpPr>
      <xdr:spPr>
        <a:xfrm>
          <a:off x="164084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42545</xdr:rowOff>
    </xdr:from>
    <xdr:to>
      <xdr:col>23</xdr:col>
      <xdr:colOff>568325</xdr:colOff>
      <xdr:row>105</xdr:row>
      <xdr:rowOff>144145</xdr:rowOff>
    </xdr:to>
    <xdr:sp macro="" textlink="">
      <xdr:nvSpPr>
        <xdr:cNvPr id="533" name="フローチャート : 判断 532"/>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53975</xdr:rowOff>
    </xdr:from>
    <xdr:to>
      <xdr:col>23</xdr:col>
      <xdr:colOff>568325</xdr:colOff>
      <xdr:row>108</xdr:row>
      <xdr:rowOff>155575</xdr:rowOff>
    </xdr:to>
    <xdr:sp macro="" textlink="">
      <xdr:nvSpPr>
        <xdr:cNvPr id="539" name="円/楕円 538"/>
        <xdr:cNvSpPr/>
      </xdr:nvSpPr>
      <xdr:spPr>
        <a:xfrm>
          <a:off x="162687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140352</xdr:rowOff>
    </xdr:from>
    <xdr:ext cx="405111" cy="259045"/>
    <xdr:sp macro="" textlink="">
      <xdr:nvSpPr>
        <xdr:cNvPr id="540" name="【公民館】&#10;有形固定資産減価償却率該当値テキスト"/>
        <xdr:cNvSpPr txBox="1"/>
      </xdr:nvSpPr>
      <xdr:spPr>
        <a:xfrm>
          <a:off x="16408400" y="1848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41" name="正方形/長方形 54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2" name="正方形/長方形 5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3" name="正方形/長方形 5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4" name="正方形/長方形 5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5" name="正方形/長方形 5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6" name="正方形/長方形 5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7" name="正方形/長方形 5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8" name="正方形/長方形 54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9" name="テキスト ボックス 5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0" name="直線コネクタ 5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1" name="テキスト ボックス 55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52" name="直線コネクタ 55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3" name="テキスト ボックス 55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4" name="直線コネクタ 55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5" name="テキスト ボックス 55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6" name="直線コネクタ 55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57" name="テキスト ボックス 55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58" name="直線コネクタ 55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59" name="テキスト ボックス 55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60" name="直線コネクタ 55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61" name="テキスト ボックス 56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62" name="直線コネクタ 56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63" name="テキスト ボックス 56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4" name="直線コネクタ 5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5" name="テキスト ボックス 5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6"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567" name="直線コネクタ 566"/>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568"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569" name="直線コネクタ 568"/>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570"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571" name="直線コネクタ 570"/>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11991</xdr:rowOff>
    </xdr:from>
    <xdr:ext cx="469744" cy="259045"/>
    <xdr:sp macro="" textlink="">
      <xdr:nvSpPr>
        <xdr:cNvPr id="572" name="【公民館】&#10;一人当たり面積平均値テキスト"/>
        <xdr:cNvSpPr txBox="1"/>
      </xdr:nvSpPr>
      <xdr:spPr>
        <a:xfrm>
          <a:off x="22250400" y="1767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33564</xdr:rowOff>
    </xdr:from>
    <xdr:to>
      <xdr:col>32</xdr:col>
      <xdr:colOff>238125</xdr:colOff>
      <xdr:row>103</xdr:row>
      <xdr:rowOff>135164</xdr:rowOff>
    </xdr:to>
    <xdr:sp macro="" textlink="">
      <xdr:nvSpPr>
        <xdr:cNvPr id="573" name="フローチャート : 判断 572"/>
        <xdr:cNvSpPr/>
      </xdr:nvSpPr>
      <xdr:spPr>
        <a:xfrm>
          <a:off x="221107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4" name="テキスト ボックス 5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5" name="テキスト ボックス 5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6" name="テキスト ボックス 5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7" name="テキスト ボックス 5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8" name="テキスト ボックス 5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9071</xdr:rowOff>
    </xdr:from>
    <xdr:to>
      <xdr:col>32</xdr:col>
      <xdr:colOff>238125</xdr:colOff>
      <xdr:row>100</xdr:row>
      <xdr:rowOff>110671</xdr:rowOff>
    </xdr:to>
    <xdr:sp macro="" textlink="">
      <xdr:nvSpPr>
        <xdr:cNvPr id="579" name="円/楕円 578"/>
        <xdr:cNvSpPr/>
      </xdr:nvSpPr>
      <xdr:spPr>
        <a:xfrm>
          <a:off x="221107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133548</xdr:rowOff>
    </xdr:from>
    <xdr:ext cx="469744" cy="259045"/>
    <xdr:sp macro="" textlink="">
      <xdr:nvSpPr>
        <xdr:cNvPr id="580" name="【公民館】&#10;一人当たり面積該当値テキスト"/>
        <xdr:cNvSpPr txBox="1"/>
      </xdr:nvSpPr>
      <xdr:spPr>
        <a:xfrm>
          <a:off x="22250400" y="1710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81" name="正方形/長方形 58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83" name="テキスト ボックス 58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類似団体等と比較して特に有形固定資産減価償却率が高くなっている施設は、「公営住宅」、「認定こども園・幼稚園・保育所」、「学校施設」であり、特に低くなっている施設は「公民館」である。</a:t>
          </a:r>
          <a:endParaRPr kumimoji="1" lang="en-US" altLang="ja-JP" sz="1300">
            <a:latin typeface="ＭＳ Ｐゴシック"/>
          </a:endParaRPr>
        </a:p>
        <a:p>
          <a:r>
            <a:rPr kumimoji="1" lang="ja-JP" altLang="en-US" sz="1300">
              <a:latin typeface="ＭＳ Ｐゴシック"/>
            </a:rPr>
            <a:t>　「公営住宅」については、定期的な点検整備や修繕を実施することにより、入居者の安全性の確保と居住環境の改善を図っている。今後も市営住宅長寿命化計画に基づき、居住環境の維持・改善に努めます。</a:t>
          </a:r>
        </a:p>
        <a:p>
          <a:r>
            <a:rPr kumimoji="1" lang="ja-JP" altLang="en-US" sz="1300">
              <a:latin typeface="ＭＳ Ｐゴシック"/>
            </a:rPr>
            <a:t>　「学校施設」については、小学校が７９．８％、中学校が６３．８％となっており、特に小学校の有形固定資産減価償却率が高くなっている。平成２７年度までに小・中学校の耐震化が概ね完了しており、積極的な老朽化対策に取り組んできたところである。</a:t>
          </a:r>
          <a:endParaRPr kumimoji="1" lang="en-US" altLang="ja-JP" sz="1300">
            <a:latin typeface="ＭＳ Ｐゴシック"/>
          </a:endParaRPr>
        </a:p>
        <a:p>
          <a:r>
            <a:rPr kumimoji="1" lang="ja-JP" altLang="en-US" sz="1300">
              <a:latin typeface="ＭＳ Ｐゴシック"/>
            </a:rPr>
            <a:t>　「認定こども園・幼稚園・保育所」については、平成３０年度をもって市立幼稚園を廃園するものの、その他保育所の老朽化は依然として課題である。市内では定員を下回っている保育所が多いことから、老朽化の対応と施設の集約化等について検討する必要がある。</a:t>
          </a:r>
          <a:endParaRPr kumimoji="1" lang="en-US" altLang="ja-JP" sz="1300">
            <a:latin typeface="ＭＳ Ｐゴシック"/>
          </a:endParaRPr>
        </a:p>
        <a:p>
          <a:r>
            <a:rPr kumimoji="1" lang="ja-JP" altLang="en-US" sz="1300">
              <a:latin typeface="ＭＳ Ｐゴシック"/>
            </a:rPr>
            <a:t>　また、「公民館」については、有形固定資産減価償却率が低くなっているが、築３０年以上経過している施設が多く、今後の維持管理費用の増加が見込まれる。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埼玉県入間市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149,593
148,028
44.69
40,657,100
39,300,298
1,287,011
25,379,619
32,619,150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76200</xdr:rowOff>
    </xdr:from>
    <xdr:to>
      <xdr:col>6</xdr:col>
      <xdr:colOff>510540</xdr:colOff>
      <xdr:row>41</xdr:row>
      <xdr:rowOff>9906</xdr:rowOff>
    </xdr:to>
    <xdr:cxnSp macro="">
      <xdr:nvCxnSpPr>
        <xdr:cNvPr id="55" name="直線コネクタ 54"/>
        <xdr:cNvCxnSpPr/>
      </xdr:nvCxnSpPr>
      <xdr:spPr>
        <a:xfrm flipV="1">
          <a:off x="4634865" y="590550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13733</xdr:rowOff>
    </xdr:from>
    <xdr:ext cx="405111" cy="259045"/>
    <xdr:sp macro="" textlink="">
      <xdr:nvSpPr>
        <xdr:cNvPr id="56" name="【図書館】&#10;有形固定資産減価償却率最小値テキスト"/>
        <xdr:cNvSpPr txBox="1"/>
      </xdr:nvSpPr>
      <xdr:spPr>
        <a:xfrm>
          <a:off x="4724400" y="704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422275</xdr:colOff>
      <xdr:row>41</xdr:row>
      <xdr:rowOff>9906</xdr:rowOff>
    </xdr:from>
    <xdr:to>
      <xdr:col>6</xdr:col>
      <xdr:colOff>600075</xdr:colOff>
      <xdr:row>41</xdr:row>
      <xdr:rowOff>9906</xdr:rowOff>
    </xdr:to>
    <xdr:cxnSp macro="">
      <xdr:nvCxnSpPr>
        <xdr:cNvPr id="57" name="直線コネクタ 56"/>
        <xdr:cNvCxnSpPr/>
      </xdr:nvCxnSpPr>
      <xdr:spPr>
        <a:xfrm>
          <a:off x="4546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22877</xdr:rowOff>
    </xdr:from>
    <xdr:ext cx="405111" cy="259045"/>
    <xdr:sp macro="" textlink="">
      <xdr:nvSpPr>
        <xdr:cNvPr id="58" name="【図書館】&#10;有形固定資産減価償却率最大値テキスト"/>
        <xdr:cNvSpPr txBox="1"/>
      </xdr:nvSpPr>
      <xdr:spPr>
        <a:xfrm>
          <a:off x="47244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34</xdr:row>
      <xdr:rowOff>76200</xdr:rowOff>
    </xdr:from>
    <xdr:to>
      <xdr:col>6</xdr:col>
      <xdr:colOff>600075</xdr:colOff>
      <xdr:row>34</xdr:row>
      <xdr:rowOff>76200</xdr:rowOff>
    </xdr:to>
    <xdr:cxnSp macro="">
      <xdr:nvCxnSpPr>
        <xdr:cNvPr id="59" name="直線コネクタ 58"/>
        <xdr:cNvCxnSpPr/>
      </xdr:nvCxnSpPr>
      <xdr:spPr>
        <a:xfrm>
          <a:off x="4546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20845</xdr:rowOff>
    </xdr:from>
    <xdr:ext cx="405111" cy="259045"/>
    <xdr:sp macro="" textlink="">
      <xdr:nvSpPr>
        <xdr:cNvPr id="60" name="【図書館】&#10;有形固定資産減価償却率平均値テキスト"/>
        <xdr:cNvSpPr txBox="1"/>
      </xdr:nvSpPr>
      <xdr:spPr>
        <a:xfrm>
          <a:off x="47244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169418</xdr:rowOff>
    </xdr:from>
    <xdr:to>
      <xdr:col>6</xdr:col>
      <xdr:colOff>561975</xdr:colOff>
      <xdr:row>38</xdr:row>
      <xdr:rowOff>99568</xdr:rowOff>
    </xdr:to>
    <xdr:sp macro="" textlink="">
      <xdr:nvSpPr>
        <xdr:cNvPr id="61" name="フローチャート : 判断 60"/>
        <xdr:cNvSpPr/>
      </xdr:nvSpPr>
      <xdr:spPr>
        <a:xfrm>
          <a:off x="4584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40</xdr:row>
      <xdr:rowOff>39116</xdr:rowOff>
    </xdr:from>
    <xdr:to>
      <xdr:col>6</xdr:col>
      <xdr:colOff>561975</xdr:colOff>
      <xdr:row>40</xdr:row>
      <xdr:rowOff>140716</xdr:rowOff>
    </xdr:to>
    <xdr:sp macro="" textlink="">
      <xdr:nvSpPr>
        <xdr:cNvPr id="67" name="円/楕円 66"/>
        <xdr:cNvSpPr/>
      </xdr:nvSpPr>
      <xdr:spPr>
        <a:xfrm>
          <a:off x="45847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125493</xdr:rowOff>
    </xdr:from>
    <xdr:ext cx="405111" cy="259045"/>
    <xdr:sp macro="" textlink="">
      <xdr:nvSpPr>
        <xdr:cNvPr id="68" name="【図書館】&#10;有形固定資産減価償却率該当値テキスト"/>
        <xdr:cNvSpPr txBox="1"/>
      </xdr:nvSpPr>
      <xdr:spPr>
        <a:xfrm>
          <a:off x="4724400" y="681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0" name="直線コネクタ 7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1" name="テキスト ボックス 8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2" name="直線コネクタ 8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3" name="テキスト ボックス 8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84" name="直線コネクタ 8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85" name="テキスト ボックス 8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6" name="直線コネクタ 8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7" name="テキスト ボックス 8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88"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76200</xdr:rowOff>
    </xdr:from>
    <xdr:to>
      <xdr:col>15</xdr:col>
      <xdr:colOff>180340</xdr:colOff>
      <xdr:row>41</xdr:row>
      <xdr:rowOff>19050</xdr:rowOff>
    </xdr:to>
    <xdr:cxnSp macro="">
      <xdr:nvCxnSpPr>
        <xdr:cNvPr id="89" name="直線コネクタ 88"/>
        <xdr:cNvCxnSpPr/>
      </xdr:nvCxnSpPr>
      <xdr:spPr>
        <a:xfrm flipV="1">
          <a:off x="10476865" y="57340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0"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1" name="直線コネクタ 90"/>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22877</xdr:rowOff>
    </xdr:from>
    <xdr:ext cx="469744" cy="259045"/>
    <xdr:sp macro="" textlink="">
      <xdr:nvSpPr>
        <xdr:cNvPr id="92" name="【図書館】&#10;一人当たり面積最大値テキスト"/>
        <xdr:cNvSpPr txBox="1"/>
      </xdr:nvSpPr>
      <xdr:spPr>
        <a:xfrm>
          <a:off x="10566400" y="55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33</xdr:row>
      <xdr:rowOff>76200</xdr:rowOff>
    </xdr:from>
    <xdr:to>
      <xdr:col>15</xdr:col>
      <xdr:colOff>269875</xdr:colOff>
      <xdr:row>33</xdr:row>
      <xdr:rowOff>76200</xdr:rowOff>
    </xdr:to>
    <xdr:cxnSp macro="">
      <xdr:nvCxnSpPr>
        <xdr:cNvPr id="93" name="直線コネクタ 92"/>
        <xdr:cNvCxnSpPr/>
      </xdr:nvCxnSpPr>
      <xdr:spPr>
        <a:xfrm>
          <a:off x="10388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3827</xdr:rowOff>
    </xdr:from>
    <xdr:ext cx="469744" cy="259045"/>
    <xdr:sp macro="" textlink="">
      <xdr:nvSpPr>
        <xdr:cNvPr id="94" name="【図書館】&#10;一人当たり面積平均値テキスト"/>
        <xdr:cNvSpPr txBox="1"/>
      </xdr:nvSpPr>
      <xdr:spPr>
        <a:xfrm>
          <a:off x="105664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25400</xdr:rowOff>
    </xdr:from>
    <xdr:to>
      <xdr:col>15</xdr:col>
      <xdr:colOff>231775</xdr:colOff>
      <xdr:row>37</xdr:row>
      <xdr:rowOff>127000</xdr:rowOff>
    </xdr:to>
    <xdr:sp macro="" textlink="">
      <xdr:nvSpPr>
        <xdr:cNvPr id="95" name="フローチャート : 判断 9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6" name="テキスト ボックス 9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7" name="テキスト ボックス 9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8" name="テキスト ボックス 9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99" name="テキスト ボックス 9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0" name="テキスト ボックス 9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82550</xdr:rowOff>
    </xdr:from>
    <xdr:to>
      <xdr:col>15</xdr:col>
      <xdr:colOff>231775</xdr:colOff>
      <xdr:row>35</xdr:row>
      <xdr:rowOff>12700</xdr:rowOff>
    </xdr:to>
    <xdr:sp macro="" textlink="">
      <xdr:nvSpPr>
        <xdr:cNvPr id="101" name="円/楕円 100"/>
        <xdr:cNvSpPr/>
      </xdr:nvSpPr>
      <xdr:spPr>
        <a:xfrm>
          <a:off x="10426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105427</xdr:rowOff>
    </xdr:from>
    <xdr:ext cx="469744" cy="259045"/>
    <xdr:sp macro="" textlink="">
      <xdr:nvSpPr>
        <xdr:cNvPr id="102" name="【図書館】&#10;一人当たり面積該当値テキスト"/>
        <xdr:cNvSpPr txBox="1"/>
      </xdr:nvSpPr>
      <xdr:spPr>
        <a:xfrm>
          <a:off x="10566400"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3" name="正方形/長方形 10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4" name="正方形/長方形 10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5" name="正方形/長方形 10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6" name="正方形/長方形 10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7" name="正方形/長方形 10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8" name="正方形/長方形 10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09" name="正方形/長方形 10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0" name="正方形/長方形 10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1" name="テキスト ボックス 11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2" name="直線コネクタ 11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3" name="直線コネクタ 11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4" name="テキスト ボックス 11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5" name="直線コネクタ 11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6" name="テキスト ボックス 11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17" name="直線コネクタ 11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18" name="テキスト ボックス 11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19" name="直線コネクタ 11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0" name="テキスト ボックス 11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1" name="直線コネクタ 12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2" name="テキスト ボックス 12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3" name="直線コネクタ 12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4" name="テキスト ボックス 12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5"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169545</xdr:rowOff>
    </xdr:from>
    <xdr:to>
      <xdr:col>6</xdr:col>
      <xdr:colOff>510540</xdr:colOff>
      <xdr:row>62</xdr:row>
      <xdr:rowOff>163830</xdr:rowOff>
    </xdr:to>
    <xdr:cxnSp macro="">
      <xdr:nvCxnSpPr>
        <xdr:cNvPr id="126" name="直線コネクタ 125"/>
        <xdr:cNvCxnSpPr/>
      </xdr:nvCxnSpPr>
      <xdr:spPr>
        <a:xfrm flipV="1">
          <a:off x="4634865" y="9770745"/>
          <a:ext cx="0" cy="1022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167657</xdr:rowOff>
    </xdr:from>
    <xdr:ext cx="405111" cy="259045"/>
    <xdr:sp macro="" textlink="">
      <xdr:nvSpPr>
        <xdr:cNvPr id="127" name="【体育館・プール】&#10;有形固定資産減価償却率最小値テキスト"/>
        <xdr:cNvSpPr txBox="1"/>
      </xdr:nvSpPr>
      <xdr:spPr>
        <a:xfrm>
          <a:off x="47244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6</xdr:col>
      <xdr:colOff>422275</xdr:colOff>
      <xdr:row>62</xdr:row>
      <xdr:rowOff>163830</xdr:rowOff>
    </xdr:from>
    <xdr:to>
      <xdr:col>6</xdr:col>
      <xdr:colOff>600075</xdr:colOff>
      <xdr:row>62</xdr:row>
      <xdr:rowOff>163830</xdr:rowOff>
    </xdr:to>
    <xdr:cxnSp macro="">
      <xdr:nvCxnSpPr>
        <xdr:cNvPr id="128" name="直線コネクタ 127"/>
        <xdr:cNvCxnSpPr/>
      </xdr:nvCxnSpPr>
      <xdr:spPr>
        <a:xfrm>
          <a:off x="4546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116222</xdr:rowOff>
    </xdr:from>
    <xdr:ext cx="405111" cy="259045"/>
    <xdr:sp macro="" textlink="">
      <xdr:nvSpPr>
        <xdr:cNvPr id="129" name="【体育館・プール】&#10;有形固定資産減価償却率最大値テキスト"/>
        <xdr:cNvSpPr txBox="1"/>
      </xdr:nvSpPr>
      <xdr:spPr>
        <a:xfrm>
          <a:off x="4724400" y="954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6</xdr:col>
      <xdr:colOff>422275</xdr:colOff>
      <xdr:row>56</xdr:row>
      <xdr:rowOff>169545</xdr:rowOff>
    </xdr:from>
    <xdr:to>
      <xdr:col>6</xdr:col>
      <xdr:colOff>600075</xdr:colOff>
      <xdr:row>56</xdr:row>
      <xdr:rowOff>169545</xdr:rowOff>
    </xdr:to>
    <xdr:cxnSp macro="">
      <xdr:nvCxnSpPr>
        <xdr:cNvPr id="130" name="直線コネクタ 129"/>
        <xdr:cNvCxnSpPr/>
      </xdr:nvCxnSpPr>
      <xdr:spPr>
        <a:xfrm>
          <a:off x="4546600" y="977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30497</xdr:rowOff>
    </xdr:from>
    <xdr:ext cx="405111" cy="259045"/>
    <xdr:sp macro="" textlink="">
      <xdr:nvSpPr>
        <xdr:cNvPr id="131" name="【体育館・プール】&#10;有形固定資産減価償却率平均値テキスト"/>
        <xdr:cNvSpPr txBox="1"/>
      </xdr:nvSpPr>
      <xdr:spPr>
        <a:xfrm>
          <a:off x="4724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52070</xdr:rowOff>
    </xdr:from>
    <xdr:to>
      <xdr:col>6</xdr:col>
      <xdr:colOff>561975</xdr:colOff>
      <xdr:row>59</xdr:row>
      <xdr:rowOff>153670</xdr:rowOff>
    </xdr:to>
    <xdr:sp macro="" textlink="">
      <xdr:nvSpPr>
        <xdr:cNvPr id="132" name="フローチャート : 判断 131"/>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3" name="テキスト ボックス 13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4" name="テキスト ボックス 13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5" name="テキスト ボックス 13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6" name="テキスト ボックス 13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7" name="テキスト ボックス 13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118745</xdr:rowOff>
    </xdr:from>
    <xdr:to>
      <xdr:col>6</xdr:col>
      <xdr:colOff>561975</xdr:colOff>
      <xdr:row>57</xdr:row>
      <xdr:rowOff>48895</xdr:rowOff>
    </xdr:to>
    <xdr:sp macro="" textlink="">
      <xdr:nvSpPr>
        <xdr:cNvPr id="138" name="円/楕円 137"/>
        <xdr:cNvSpPr/>
      </xdr:nvSpPr>
      <xdr:spPr>
        <a:xfrm>
          <a:off x="45847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71772</xdr:rowOff>
    </xdr:from>
    <xdr:ext cx="405111" cy="259045"/>
    <xdr:sp macro="" textlink="">
      <xdr:nvSpPr>
        <xdr:cNvPr id="139" name="【体育館・プール】&#10;有形固定資産減価償却率該当値テキスト"/>
        <xdr:cNvSpPr txBox="1"/>
      </xdr:nvSpPr>
      <xdr:spPr>
        <a:xfrm>
          <a:off x="4724400" y="9672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0" name="正方形/長方形 139"/>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1" name="正方形/長方形 14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2" name="正方形/長方形 14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3" name="正方形/長方形 14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4" name="正方形/長方形 14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5" name="正方形/長方形 14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6" name="正方形/長方形 14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7" name="正方形/長方形 146"/>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8" name="テキスト ボックス 14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49" name="直線コネクタ 14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0" name="テキスト ボックス 14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1" name="直線コネクタ 15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2" name="テキスト ボックス 15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3" name="直線コネクタ 15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4" name="テキスト ボックス 15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5" name="直線コネクタ 15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56" name="テキスト ボックス 15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57" name="直線コネクタ 15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58" name="テキスト ボックス 15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59" name="直線コネクタ 15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0" name="テキスト ボックス 15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2" name="テキスト ボックス 16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106680</xdr:rowOff>
    </xdr:from>
    <xdr:to>
      <xdr:col>15</xdr:col>
      <xdr:colOff>180340</xdr:colOff>
      <xdr:row>64</xdr:row>
      <xdr:rowOff>7620</xdr:rowOff>
    </xdr:to>
    <xdr:cxnSp macro="">
      <xdr:nvCxnSpPr>
        <xdr:cNvPr id="164" name="直線コネクタ 163"/>
        <xdr:cNvCxnSpPr/>
      </xdr:nvCxnSpPr>
      <xdr:spPr>
        <a:xfrm flipV="1">
          <a:off x="10476865" y="97078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11447</xdr:rowOff>
    </xdr:from>
    <xdr:ext cx="469744" cy="259045"/>
    <xdr:sp macro="" textlink="">
      <xdr:nvSpPr>
        <xdr:cNvPr id="165" name="【体育館・プール】&#10;一人当たり面積最小値テキスト"/>
        <xdr:cNvSpPr txBox="1"/>
      </xdr:nvSpPr>
      <xdr:spPr>
        <a:xfrm>
          <a:off x="105664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64</xdr:row>
      <xdr:rowOff>7620</xdr:rowOff>
    </xdr:from>
    <xdr:to>
      <xdr:col>15</xdr:col>
      <xdr:colOff>269875</xdr:colOff>
      <xdr:row>64</xdr:row>
      <xdr:rowOff>7620</xdr:rowOff>
    </xdr:to>
    <xdr:cxnSp macro="">
      <xdr:nvCxnSpPr>
        <xdr:cNvPr id="166" name="直線コネクタ 165"/>
        <xdr:cNvCxnSpPr/>
      </xdr:nvCxnSpPr>
      <xdr:spPr>
        <a:xfrm>
          <a:off x="10388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53357</xdr:rowOff>
    </xdr:from>
    <xdr:ext cx="469744" cy="259045"/>
    <xdr:sp macro="" textlink="">
      <xdr:nvSpPr>
        <xdr:cNvPr id="167" name="【体育館・プール】&#10;一人当たり面積最大値テキスト"/>
        <xdr:cNvSpPr txBox="1"/>
      </xdr:nvSpPr>
      <xdr:spPr>
        <a:xfrm>
          <a:off x="105664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0.276</a:t>
          </a:r>
          <a:endParaRPr kumimoji="1" lang="ja-JP" altLang="en-US" sz="1000" b="1">
            <a:latin typeface="ＭＳ Ｐゴシック"/>
          </a:endParaRPr>
        </a:p>
      </xdr:txBody>
    </xdr:sp>
    <xdr:clientData/>
  </xdr:oneCellAnchor>
  <xdr:twoCellAnchor>
    <xdr:from>
      <xdr:col>15</xdr:col>
      <xdr:colOff>92075</xdr:colOff>
      <xdr:row>56</xdr:row>
      <xdr:rowOff>106680</xdr:rowOff>
    </xdr:from>
    <xdr:to>
      <xdr:col>15</xdr:col>
      <xdr:colOff>269875</xdr:colOff>
      <xdr:row>56</xdr:row>
      <xdr:rowOff>106680</xdr:rowOff>
    </xdr:to>
    <xdr:cxnSp macro="">
      <xdr:nvCxnSpPr>
        <xdr:cNvPr id="168" name="直線コネクタ 167"/>
        <xdr:cNvCxnSpPr/>
      </xdr:nvCxnSpPr>
      <xdr:spPr>
        <a:xfrm>
          <a:off x="10388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128287</xdr:rowOff>
    </xdr:from>
    <xdr:ext cx="469744" cy="259045"/>
    <xdr:sp macro="" textlink="">
      <xdr:nvSpPr>
        <xdr:cNvPr id="169" name="【体育館・プール】&#10;一人当たり面積平均値テキスト"/>
        <xdr:cNvSpPr txBox="1"/>
      </xdr:nvSpPr>
      <xdr:spPr>
        <a:xfrm>
          <a:off x="105664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105410</xdr:rowOff>
    </xdr:from>
    <xdr:to>
      <xdr:col>15</xdr:col>
      <xdr:colOff>231775</xdr:colOff>
      <xdr:row>62</xdr:row>
      <xdr:rowOff>35560</xdr:rowOff>
    </xdr:to>
    <xdr:sp macro="" textlink="">
      <xdr:nvSpPr>
        <xdr:cNvPr id="170" name="フローチャート : 判断 169"/>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128270</xdr:rowOff>
    </xdr:from>
    <xdr:to>
      <xdr:col>15</xdr:col>
      <xdr:colOff>231775</xdr:colOff>
      <xdr:row>64</xdr:row>
      <xdr:rowOff>58420</xdr:rowOff>
    </xdr:to>
    <xdr:sp macro="" textlink="">
      <xdr:nvSpPr>
        <xdr:cNvPr id="176" name="円/楕円 175"/>
        <xdr:cNvSpPr/>
      </xdr:nvSpPr>
      <xdr:spPr>
        <a:xfrm>
          <a:off x="104267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43197</xdr:rowOff>
    </xdr:from>
    <xdr:ext cx="469744" cy="259045"/>
    <xdr:sp macro="" textlink="">
      <xdr:nvSpPr>
        <xdr:cNvPr id="177" name="【体育館・プール】&#10;一人当たり面積該当値テキスト"/>
        <xdr:cNvSpPr txBox="1"/>
      </xdr:nvSpPr>
      <xdr:spPr>
        <a:xfrm>
          <a:off x="10566400" y="1084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6" name="テキスト ボックス 18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7" name="直線コネクタ 18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8" name="テキスト ボックス 18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89" name="直線コネクタ 18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0" name="テキスト ボックス 18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1" name="直線コネクタ 19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2" name="テキスト ボックス 19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3" name="直線コネクタ 19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4" name="テキスト ボックス 19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5" name="直線コネクタ 19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96" name="テキスト ボックス 19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7" name="直線コネクタ 19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98" name="テキスト ボックス 19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99"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131826</xdr:rowOff>
    </xdr:from>
    <xdr:to>
      <xdr:col>6</xdr:col>
      <xdr:colOff>510540</xdr:colOff>
      <xdr:row>85</xdr:row>
      <xdr:rowOff>136398</xdr:rowOff>
    </xdr:to>
    <xdr:cxnSp macro="">
      <xdr:nvCxnSpPr>
        <xdr:cNvPr id="200" name="直線コネクタ 199"/>
        <xdr:cNvCxnSpPr/>
      </xdr:nvCxnSpPr>
      <xdr:spPr>
        <a:xfrm flipV="1">
          <a:off x="4634865" y="1367637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140225</xdr:rowOff>
    </xdr:from>
    <xdr:ext cx="405111" cy="259045"/>
    <xdr:sp macro="" textlink="">
      <xdr:nvSpPr>
        <xdr:cNvPr id="201" name="【福祉施設】&#10;有形固定資産減価償却率最小値テキスト"/>
        <xdr:cNvSpPr txBox="1"/>
      </xdr:nvSpPr>
      <xdr:spPr>
        <a:xfrm>
          <a:off x="4724400" y="1471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6</xdr:col>
      <xdr:colOff>422275</xdr:colOff>
      <xdr:row>85</xdr:row>
      <xdr:rowOff>136398</xdr:rowOff>
    </xdr:from>
    <xdr:to>
      <xdr:col>6</xdr:col>
      <xdr:colOff>600075</xdr:colOff>
      <xdr:row>85</xdr:row>
      <xdr:rowOff>136398</xdr:rowOff>
    </xdr:to>
    <xdr:cxnSp macro="">
      <xdr:nvCxnSpPr>
        <xdr:cNvPr id="202" name="直線コネクタ 201"/>
        <xdr:cNvCxnSpPr/>
      </xdr:nvCxnSpPr>
      <xdr:spPr>
        <a:xfrm>
          <a:off x="4546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78503</xdr:rowOff>
    </xdr:from>
    <xdr:ext cx="405111" cy="259045"/>
    <xdr:sp macro="" textlink="">
      <xdr:nvSpPr>
        <xdr:cNvPr id="203" name="【福祉施設】&#10;有形固定資産減価償却率最大値テキスト"/>
        <xdr:cNvSpPr txBox="1"/>
      </xdr:nvSpPr>
      <xdr:spPr>
        <a:xfrm>
          <a:off x="4724400" y="1345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6</xdr:col>
      <xdr:colOff>422275</xdr:colOff>
      <xdr:row>79</xdr:row>
      <xdr:rowOff>131826</xdr:rowOff>
    </xdr:from>
    <xdr:to>
      <xdr:col>6</xdr:col>
      <xdr:colOff>600075</xdr:colOff>
      <xdr:row>79</xdr:row>
      <xdr:rowOff>131826</xdr:rowOff>
    </xdr:to>
    <xdr:cxnSp macro="">
      <xdr:nvCxnSpPr>
        <xdr:cNvPr id="204" name="直線コネクタ 203"/>
        <xdr:cNvCxnSpPr/>
      </xdr:nvCxnSpPr>
      <xdr:spPr>
        <a:xfrm>
          <a:off x="4546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140479</xdr:rowOff>
    </xdr:from>
    <xdr:ext cx="405111" cy="259045"/>
    <xdr:sp macro="" textlink="">
      <xdr:nvSpPr>
        <xdr:cNvPr id="205" name="【福祉施設】&#10;有形固定資産減価償却率平均値テキスト"/>
        <xdr:cNvSpPr txBox="1"/>
      </xdr:nvSpPr>
      <xdr:spPr>
        <a:xfrm>
          <a:off x="4724400" y="14199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117602</xdr:rowOff>
    </xdr:from>
    <xdr:to>
      <xdr:col>6</xdr:col>
      <xdr:colOff>561975</xdr:colOff>
      <xdr:row>84</xdr:row>
      <xdr:rowOff>47752</xdr:rowOff>
    </xdr:to>
    <xdr:sp macro="" textlink="">
      <xdr:nvSpPr>
        <xdr:cNvPr id="206" name="フローチャート : 判断 205"/>
        <xdr:cNvSpPr/>
      </xdr:nvSpPr>
      <xdr:spPr>
        <a:xfrm>
          <a:off x="4584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7" name="テキスト ボックス 20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8" name="テキスト ボックス 20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09" name="テキスト ボックス 20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0" name="テキスト ボックス 20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1" name="テキスト ボックス 21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85598</xdr:rowOff>
    </xdr:from>
    <xdr:to>
      <xdr:col>6</xdr:col>
      <xdr:colOff>561975</xdr:colOff>
      <xdr:row>86</xdr:row>
      <xdr:rowOff>15748</xdr:rowOff>
    </xdr:to>
    <xdr:sp macro="" textlink="">
      <xdr:nvSpPr>
        <xdr:cNvPr id="212" name="円/楕円 211"/>
        <xdr:cNvSpPr/>
      </xdr:nvSpPr>
      <xdr:spPr>
        <a:xfrm>
          <a:off x="4584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525</xdr:rowOff>
    </xdr:from>
    <xdr:ext cx="405111" cy="259045"/>
    <xdr:sp macro="" textlink="">
      <xdr:nvSpPr>
        <xdr:cNvPr id="213" name="【福祉施設】&#10;有形固定資産減価償却率該当値テキスト"/>
        <xdr:cNvSpPr txBox="1"/>
      </xdr:nvSpPr>
      <xdr:spPr>
        <a:xfrm>
          <a:off x="4724400" y="14573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4" name="正方形/長方形 21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5" name="正方形/長方形 2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6" name="正方形/長方形 2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7" name="正方形/長方形 2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8" name="正方形/長方形 2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9" name="正方形/長方形 2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0" name="正方形/長方形 2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1" name="正方形/長方形 22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2" name="テキスト ボックス 2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3" name="直線コネクタ 2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24" name="直線コネクタ 22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25" name="テキスト ボックス 22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26" name="直線コネクタ 22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27" name="テキスト ボックス 22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28" name="直線コネクタ 22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29" name="テキスト ボックス 22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0" name="直線コネクタ 22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1" name="テキスト ボックス 23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140970</xdr:rowOff>
    </xdr:from>
    <xdr:to>
      <xdr:col>15</xdr:col>
      <xdr:colOff>180340</xdr:colOff>
      <xdr:row>84</xdr:row>
      <xdr:rowOff>106680</xdr:rowOff>
    </xdr:to>
    <xdr:cxnSp macro="">
      <xdr:nvCxnSpPr>
        <xdr:cNvPr id="235" name="直線コネクタ 234"/>
        <xdr:cNvCxnSpPr/>
      </xdr:nvCxnSpPr>
      <xdr:spPr>
        <a:xfrm flipV="1">
          <a:off x="10476865" y="133426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110507</xdr:rowOff>
    </xdr:from>
    <xdr:ext cx="469744" cy="259045"/>
    <xdr:sp macro="" textlink="">
      <xdr:nvSpPr>
        <xdr:cNvPr id="236" name="【福祉施設】&#10;一人当たり面積最小値テキスト"/>
        <xdr:cNvSpPr txBox="1"/>
      </xdr:nvSpPr>
      <xdr:spPr>
        <a:xfrm>
          <a:off x="10566400"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84</xdr:row>
      <xdr:rowOff>106680</xdr:rowOff>
    </xdr:from>
    <xdr:to>
      <xdr:col>15</xdr:col>
      <xdr:colOff>269875</xdr:colOff>
      <xdr:row>84</xdr:row>
      <xdr:rowOff>106680</xdr:rowOff>
    </xdr:to>
    <xdr:cxnSp macro="">
      <xdr:nvCxnSpPr>
        <xdr:cNvPr id="237" name="直線コネクタ 236"/>
        <xdr:cNvCxnSpPr/>
      </xdr:nvCxnSpPr>
      <xdr:spPr>
        <a:xfrm>
          <a:off x="10388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87647</xdr:rowOff>
    </xdr:from>
    <xdr:ext cx="469744" cy="259045"/>
    <xdr:sp macro="" textlink="">
      <xdr:nvSpPr>
        <xdr:cNvPr id="238" name="【福祉施設】&#10;一人当たり面積最大値テキスト"/>
        <xdr:cNvSpPr txBox="1"/>
      </xdr:nvSpPr>
      <xdr:spPr>
        <a:xfrm>
          <a:off x="105664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77</xdr:row>
      <xdr:rowOff>140970</xdr:rowOff>
    </xdr:from>
    <xdr:to>
      <xdr:col>15</xdr:col>
      <xdr:colOff>269875</xdr:colOff>
      <xdr:row>77</xdr:row>
      <xdr:rowOff>140970</xdr:rowOff>
    </xdr:to>
    <xdr:cxnSp macro="">
      <xdr:nvCxnSpPr>
        <xdr:cNvPr id="239" name="直線コネクタ 238"/>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33038</xdr:rowOff>
    </xdr:from>
    <xdr:ext cx="469744" cy="259045"/>
    <xdr:sp macro="" textlink="">
      <xdr:nvSpPr>
        <xdr:cNvPr id="240" name="【福祉施設】&#10;一人当たり面積平均値テキスト"/>
        <xdr:cNvSpPr txBox="1"/>
      </xdr:nvSpPr>
      <xdr:spPr>
        <a:xfrm>
          <a:off x="10566400" y="1392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10161</xdr:rowOff>
    </xdr:from>
    <xdr:to>
      <xdr:col>15</xdr:col>
      <xdr:colOff>231775</xdr:colOff>
      <xdr:row>82</xdr:row>
      <xdr:rowOff>111761</xdr:rowOff>
    </xdr:to>
    <xdr:sp macro="" textlink="">
      <xdr:nvSpPr>
        <xdr:cNvPr id="241" name="フローチャート : 判断 240"/>
        <xdr:cNvSpPr/>
      </xdr:nvSpPr>
      <xdr:spPr>
        <a:xfrm>
          <a:off x="10426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158750</xdr:rowOff>
    </xdr:from>
    <xdr:to>
      <xdr:col>15</xdr:col>
      <xdr:colOff>231775</xdr:colOff>
      <xdr:row>84</xdr:row>
      <xdr:rowOff>88900</xdr:rowOff>
    </xdr:to>
    <xdr:sp macro="" textlink="">
      <xdr:nvSpPr>
        <xdr:cNvPr id="247" name="円/楕円 246"/>
        <xdr:cNvSpPr/>
      </xdr:nvSpPr>
      <xdr:spPr>
        <a:xfrm>
          <a:off x="10426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73677</xdr:rowOff>
    </xdr:from>
    <xdr:ext cx="469744" cy="259045"/>
    <xdr:sp macro="" textlink="">
      <xdr:nvSpPr>
        <xdr:cNvPr id="248" name="【福祉施設】&#10;一人当たり面積該当値テキスト"/>
        <xdr:cNvSpPr txBox="1"/>
      </xdr:nvSpPr>
      <xdr:spPr>
        <a:xfrm>
          <a:off x="105664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9" name="正方形/長方形 24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0" name="正方形/長方形 2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1" name="正方形/長方形 2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2" name="正方形/長方形 2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3" name="正方形/長方形 2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4" name="正方形/長方形 2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5" name="正方形/長方形 2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6" name="正方形/長方形 25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57" name="テキスト ボックス 2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58" name="直線コネクタ 2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59" name="テキスト ボックス 25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60" name="直線コネクタ 25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61" name="テキスト ボックス 26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62" name="直線コネクタ 26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63" name="テキスト ボックス 26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64" name="直線コネクタ 26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65" name="テキスト ボックス 26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66" name="直線コネクタ 26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67" name="テキスト ボックス 26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68" name="直線コネクタ 2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69" name="テキスト ボックス 26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0"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156211</xdr:rowOff>
    </xdr:from>
    <xdr:to>
      <xdr:col>6</xdr:col>
      <xdr:colOff>510540</xdr:colOff>
      <xdr:row>107</xdr:row>
      <xdr:rowOff>124206</xdr:rowOff>
    </xdr:to>
    <xdr:cxnSp macro="">
      <xdr:nvCxnSpPr>
        <xdr:cNvPr id="271" name="直線コネクタ 270"/>
        <xdr:cNvCxnSpPr/>
      </xdr:nvCxnSpPr>
      <xdr:spPr>
        <a:xfrm flipV="1">
          <a:off x="4634865" y="17129761"/>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128033</xdr:rowOff>
    </xdr:from>
    <xdr:ext cx="405111" cy="259045"/>
    <xdr:sp macro="" textlink="">
      <xdr:nvSpPr>
        <xdr:cNvPr id="272" name="【市民会館】&#10;有形固定資産減価償却率最小値テキスト"/>
        <xdr:cNvSpPr txBox="1"/>
      </xdr:nvSpPr>
      <xdr:spPr>
        <a:xfrm>
          <a:off x="4724400" y="1847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422275</xdr:colOff>
      <xdr:row>107</xdr:row>
      <xdr:rowOff>124206</xdr:rowOff>
    </xdr:from>
    <xdr:to>
      <xdr:col>6</xdr:col>
      <xdr:colOff>600075</xdr:colOff>
      <xdr:row>107</xdr:row>
      <xdr:rowOff>124206</xdr:rowOff>
    </xdr:to>
    <xdr:cxnSp macro="">
      <xdr:nvCxnSpPr>
        <xdr:cNvPr id="273" name="直線コネクタ 272"/>
        <xdr:cNvCxnSpPr/>
      </xdr:nvCxnSpPr>
      <xdr:spPr>
        <a:xfrm>
          <a:off x="4546600" y="1846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102888</xdr:rowOff>
    </xdr:from>
    <xdr:ext cx="405111" cy="259045"/>
    <xdr:sp macro="" textlink="">
      <xdr:nvSpPr>
        <xdr:cNvPr id="274" name="【市民会館】&#10;有形固定資産減価償却率最大値テキスト"/>
        <xdr:cNvSpPr txBox="1"/>
      </xdr:nvSpPr>
      <xdr:spPr>
        <a:xfrm>
          <a:off x="47244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6</xdr:col>
      <xdr:colOff>422275</xdr:colOff>
      <xdr:row>99</xdr:row>
      <xdr:rowOff>156211</xdr:rowOff>
    </xdr:from>
    <xdr:to>
      <xdr:col>6</xdr:col>
      <xdr:colOff>600075</xdr:colOff>
      <xdr:row>99</xdr:row>
      <xdr:rowOff>156211</xdr:rowOff>
    </xdr:to>
    <xdr:cxnSp macro="">
      <xdr:nvCxnSpPr>
        <xdr:cNvPr id="275" name="直線コネクタ 274"/>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60977</xdr:rowOff>
    </xdr:from>
    <xdr:ext cx="405111" cy="259045"/>
    <xdr:sp macro="" textlink="">
      <xdr:nvSpPr>
        <xdr:cNvPr id="276" name="【市民会館】&#10;有形固定資産減価償却率平均値テキスト"/>
        <xdr:cNvSpPr txBox="1"/>
      </xdr:nvSpPr>
      <xdr:spPr>
        <a:xfrm>
          <a:off x="4724400" y="1806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82550</xdr:rowOff>
    </xdr:from>
    <xdr:to>
      <xdr:col>6</xdr:col>
      <xdr:colOff>561975</xdr:colOff>
      <xdr:row>106</xdr:row>
      <xdr:rowOff>12700</xdr:rowOff>
    </xdr:to>
    <xdr:sp macro="" textlink="">
      <xdr:nvSpPr>
        <xdr:cNvPr id="277" name="フローチャート : 判断 276"/>
        <xdr:cNvSpPr/>
      </xdr:nvSpPr>
      <xdr:spPr>
        <a:xfrm>
          <a:off x="4584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78" name="テキスト ボックス 27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79" name="テキスト ボックス 27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0" name="テキスト ボックス 27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1" name="テキスト ボックス 28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82" name="テキスト ボックス 28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102</xdr:row>
      <xdr:rowOff>7113</xdr:rowOff>
    </xdr:from>
    <xdr:to>
      <xdr:col>6</xdr:col>
      <xdr:colOff>561975</xdr:colOff>
      <xdr:row>102</xdr:row>
      <xdr:rowOff>108713</xdr:rowOff>
    </xdr:to>
    <xdr:sp macro="" textlink="">
      <xdr:nvSpPr>
        <xdr:cNvPr id="283" name="円/楕円 282"/>
        <xdr:cNvSpPr/>
      </xdr:nvSpPr>
      <xdr:spPr>
        <a:xfrm>
          <a:off x="45847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29990</xdr:rowOff>
    </xdr:from>
    <xdr:ext cx="405111" cy="259045"/>
    <xdr:sp macro="" textlink="">
      <xdr:nvSpPr>
        <xdr:cNvPr id="284" name="【市民会館】&#10;有形固定資産減価償却率該当値テキスト"/>
        <xdr:cNvSpPr txBox="1"/>
      </xdr:nvSpPr>
      <xdr:spPr>
        <a:xfrm>
          <a:off x="4724400" y="1734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85" name="正方形/長方形 28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92" name="正方形/長方形 291"/>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93" name="テキスト ボックス 29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94" name="直線コネクタ 29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95" name="テキスト ボックス 29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96" name="直線コネクタ 29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97" name="テキスト ボックス 29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98" name="直線コネクタ 29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99" name="テキスト ボックス 29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00" name="直線コネクタ 29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01" name="テキスト ボックス 30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02" name="直線コネクタ 30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03" name="テキスト ボックス 30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04" name="直線コネクタ 30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05" name="テキスト ボックス 30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06" name="直線コネクタ 3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07" name="テキスト ボックス 3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08"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76200</xdr:rowOff>
    </xdr:from>
    <xdr:to>
      <xdr:col>15</xdr:col>
      <xdr:colOff>180340</xdr:colOff>
      <xdr:row>107</xdr:row>
      <xdr:rowOff>114300</xdr:rowOff>
    </xdr:to>
    <xdr:cxnSp macro="">
      <xdr:nvCxnSpPr>
        <xdr:cNvPr id="309" name="直線コネクタ 308"/>
        <xdr:cNvCxnSpPr/>
      </xdr:nvCxnSpPr>
      <xdr:spPr>
        <a:xfrm flipV="1">
          <a:off x="10476865" y="172212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118127</xdr:rowOff>
    </xdr:from>
    <xdr:ext cx="469744" cy="259045"/>
    <xdr:sp macro="" textlink="">
      <xdr:nvSpPr>
        <xdr:cNvPr id="310" name="【市民会館】&#10;一人当たり面積最小値テキスト"/>
        <xdr:cNvSpPr txBox="1"/>
      </xdr:nvSpPr>
      <xdr:spPr>
        <a:xfrm>
          <a:off x="10566400"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15</xdr:col>
      <xdr:colOff>92075</xdr:colOff>
      <xdr:row>107</xdr:row>
      <xdr:rowOff>114300</xdr:rowOff>
    </xdr:from>
    <xdr:to>
      <xdr:col>15</xdr:col>
      <xdr:colOff>269875</xdr:colOff>
      <xdr:row>107</xdr:row>
      <xdr:rowOff>114300</xdr:rowOff>
    </xdr:to>
    <xdr:cxnSp macro="">
      <xdr:nvCxnSpPr>
        <xdr:cNvPr id="311" name="直線コネクタ 310"/>
        <xdr:cNvCxnSpPr/>
      </xdr:nvCxnSpPr>
      <xdr:spPr>
        <a:xfrm>
          <a:off x="10388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22877</xdr:rowOff>
    </xdr:from>
    <xdr:ext cx="469744" cy="259045"/>
    <xdr:sp macro="" textlink="">
      <xdr:nvSpPr>
        <xdr:cNvPr id="312" name="【市民会館】&#10;一人当たり面積最大値テキスト"/>
        <xdr:cNvSpPr txBox="1"/>
      </xdr:nvSpPr>
      <xdr:spPr>
        <a:xfrm>
          <a:off x="10566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15</xdr:col>
      <xdr:colOff>92075</xdr:colOff>
      <xdr:row>100</xdr:row>
      <xdr:rowOff>76200</xdr:rowOff>
    </xdr:from>
    <xdr:to>
      <xdr:col>15</xdr:col>
      <xdr:colOff>269875</xdr:colOff>
      <xdr:row>100</xdr:row>
      <xdr:rowOff>76200</xdr:rowOff>
    </xdr:to>
    <xdr:cxnSp macro="">
      <xdr:nvCxnSpPr>
        <xdr:cNvPr id="313" name="直線コネクタ 312"/>
        <xdr:cNvCxnSpPr/>
      </xdr:nvCxnSpPr>
      <xdr:spPr>
        <a:xfrm>
          <a:off x="10388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162577</xdr:rowOff>
    </xdr:from>
    <xdr:ext cx="469744" cy="259045"/>
    <xdr:sp macro="" textlink="">
      <xdr:nvSpPr>
        <xdr:cNvPr id="314" name="【市民会館】&#10;一人当たり面積平均値テキスト"/>
        <xdr:cNvSpPr txBox="1"/>
      </xdr:nvSpPr>
      <xdr:spPr>
        <a:xfrm>
          <a:off x="105664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15" name="フローチャート : 判断 314"/>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16" name="テキスト ボックス 3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17" name="テキスト ボックス 3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18" name="テキスト ボックス 3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19" name="テキスト ボックス 3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0" name="テキスト ボックス 3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106</xdr:row>
      <xdr:rowOff>139700</xdr:rowOff>
    </xdr:from>
    <xdr:to>
      <xdr:col>15</xdr:col>
      <xdr:colOff>231775</xdr:colOff>
      <xdr:row>107</xdr:row>
      <xdr:rowOff>69850</xdr:rowOff>
    </xdr:to>
    <xdr:sp macro="" textlink="">
      <xdr:nvSpPr>
        <xdr:cNvPr id="321" name="円/楕円 320"/>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54627</xdr:rowOff>
    </xdr:from>
    <xdr:ext cx="469744" cy="259045"/>
    <xdr:sp macro="" textlink="">
      <xdr:nvSpPr>
        <xdr:cNvPr id="322" name="【市民会館】&#10;一人当たり面積該当値テキスト"/>
        <xdr:cNvSpPr txBox="1"/>
      </xdr:nvSpPr>
      <xdr:spPr>
        <a:xfrm>
          <a:off x="10566400" y="182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23" name="正方形/長方形 32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24" name="正方形/長方形 323"/>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25" name="正方形/長方形 324"/>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26" name="正方形/長方形 325"/>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27" name="正方形/長方形 326"/>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28" name="正方形/長方形 327"/>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29" name="正方形/長方形 32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30" name="正方形/長方形 329"/>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31" name="正方形/長方形 330"/>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32" name="正方形/長方形 331"/>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33" name="正方形/長方形 332"/>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118,852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34" name="正方形/長方形 333"/>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35" name="正方形/長方形 334"/>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6" name="正方形/長方形 3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7" name="正方形/長方形 3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8" name="正方形/長方形 3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9" name="正方形/長方形 3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0" name="正方形/長方形 3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1" name="正方形/長方形 3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42" name="正方形/長方形 341"/>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3" name="テキスト ボックス 3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4" name="直線コネクタ 3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45" name="テキスト ボックス 34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46" name="直線コネクタ 34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47" name="テキスト ボックス 34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48" name="直線コネクタ 34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49" name="テキスト ボックス 34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50" name="直線コネクタ 34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51" name="テキスト ボックス 35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52" name="直線コネクタ 35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53" name="テキスト ボックス 35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4" name="直線コネクタ 3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5" name="テキスト ボックス 3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6"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121158</xdr:rowOff>
    </xdr:from>
    <xdr:to>
      <xdr:col>23</xdr:col>
      <xdr:colOff>516889</xdr:colOff>
      <xdr:row>63</xdr:row>
      <xdr:rowOff>75438</xdr:rowOff>
    </xdr:to>
    <xdr:cxnSp macro="">
      <xdr:nvCxnSpPr>
        <xdr:cNvPr id="357" name="直線コネクタ 356"/>
        <xdr:cNvCxnSpPr/>
      </xdr:nvCxnSpPr>
      <xdr:spPr>
        <a:xfrm flipV="1">
          <a:off x="16318864" y="9722358"/>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79265</xdr:rowOff>
    </xdr:from>
    <xdr:ext cx="405111" cy="259045"/>
    <xdr:sp macro="" textlink="">
      <xdr:nvSpPr>
        <xdr:cNvPr id="358" name="【保健センター・保健所】&#10;有形固定資産減価償却率最小値テキスト"/>
        <xdr:cNvSpPr txBox="1"/>
      </xdr:nvSpPr>
      <xdr:spPr>
        <a:xfrm>
          <a:off x="16408400" y="1088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428625</xdr:colOff>
      <xdr:row>63</xdr:row>
      <xdr:rowOff>75438</xdr:rowOff>
    </xdr:from>
    <xdr:to>
      <xdr:col>23</xdr:col>
      <xdr:colOff>606425</xdr:colOff>
      <xdr:row>63</xdr:row>
      <xdr:rowOff>75438</xdr:rowOff>
    </xdr:to>
    <xdr:cxnSp macro="">
      <xdr:nvCxnSpPr>
        <xdr:cNvPr id="359" name="直線コネクタ 358"/>
        <xdr:cNvCxnSpPr/>
      </xdr:nvCxnSpPr>
      <xdr:spPr>
        <a:xfrm>
          <a:off x="16230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67835</xdr:rowOff>
    </xdr:from>
    <xdr:ext cx="405111" cy="259045"/>
    <xdr:sp macro="" textlink="">
      <xdr:nvSpPr>
        <xdr:cNvPr id="360" name="【保健センター・保健所】&#10;有形固定資産減価償却率最大値テキスト"/>
        <xdr:cNvSpPr txBox="1"/>
      </xdr:nvSpPr>
      <xdr:spPr>
        <a:xfrm>
          <a:off x="16408400" y="9497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74.7</a:t>
          </a:r>
          <a:endParaRPr kumimoji="1" lang="ja-JP" altLang="en-US" sz="1000" b="1">
            <a:latin typeface="ＭＳ Ｐゴシック"/>
          </a:endParaRPr>
        </a:p>
      </xdr:txBody>
    </xdr:sp>
    <xdr:clientData/>
  </xdr:oneCellAnchor>
  <xdr:twoCellAnchor>
    <xdr:from>
      <xdr:col>23</xdr:col>
      <xdr:colOff>428625</xdr:colOff>
      <xdr:row>56</xdr:row>
      <xdr:rowOff>121158</xdr:rowOff>
    </xdr:from>
    <xdr:to>
      <xdr:col>23</xdr:col>
      <xdr:colOff>606425</xdr:colOff>
      <xdr:row>56</xdr:row>
      <xdr:rowOff>121158</xdr:rowOff>
    </xdr:to>
    <xdr:cxnSp macro="">
      <xdr:nvCxnSpPr>
        <xdr:cNvPr id="361" name="直線コネクタ 360"/>
        <xdr:cNvCxnSpPr/>
      </xdr:nvCxnSpPr>
      <xdr:spPr>
        <a:xfrm>
          <a:off x="16230600" y="972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159529</xdr:rowOff>
    </xdr:from>
    <xdr:ext cx="405111" cy="259045"/>
    <xdr:sp macro="" textlink="">
      <xdr:nvSpPr>
        <xdr:cNvPr id="362" name="【保健センター・保健所】&#10;有形固定資産減価償却率平均値テキスト"/>
        <xdr:cNvSpPr txBox="1"/>
      </xdr:nvSpPr>
      <xdr:spPr>
        <a:xfrm>
          <a:off x="16408400" y="10446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136652</xdr:rowOff>
    </xdr:from>
    <xdr:to>
      <xdr:col>23</xdr:col>
      <xdr:colOff>568325</xdr:colOff>
      <xdr:row>62</xdr:row>
      <xdr:rowOff>66802</xdr:rowOff>
    </xdr:to>
    <xdr:sp macro="" textlink="">
      <xdr:nvSpPr>
        <xdr:cNvPr id="363" name="フローチャート : 判断 362"/>
        <xdr:cNvSpPr/>
      </xdr:nvSpPr>
      <xdr:spPr>
        <a:xfrm>
          <a:off x="16268700" y="1059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4" name="テキスト ボックス 3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5" name="テキスト ボックス 3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6" name="テキスト ボックス 3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67" name="テキスト ボックス 3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8" name="テキスト ボックス 3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24638</xdr:rowOff>
    </xdr:from>
    <xdr:to>
      <xdr:col>23</xdr:col>
      <xdr:colOff>568325</xdr:colOff>
      <xdr:row>63</xdr:row>
      <xdr:rowOff>126238</xdr:rowOff>
    </xdr:to>
    <xdr:sp macro="" textlink="">
      <xdr:nvSpPr>
        <xdr:cNvPr id="369" name="円/楕円 368"/>
        <xdr:cNvSpPr/>
      </xdr:nvSpPr>
      <xdr:spPr>
        <a:xfrm>
          <a:off x="16268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111015</xdr:rowOff>
    </xdr:from>
    <xdr:ext cx="405111" cy="259045"/>
    <xdr:sp macro="" textlink="">
      <xdr:nvSpPr>
        <xdr:cNvPr id="370" name="【保健センター・保健所】&#10;有形固定資産減価償却率該当値テキスト"/>
        <xdr:cNvSpPr txBox="1"/>
      </xdr:nvSpPr>
      <xdr:spPr>
        <a:xfrm>
          <a:off x="16408400" y="1074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1" name="正方形/長方形 37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2" name="正方形/長方形 3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3" name="正方形/長方形 3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4" name="正方形/長方形 3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5" name="正方形/長方形 3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6" name="正方形/長方形 3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7" name="正方形/長方形 3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78" name="正方形/長方形 37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9" name="テキスト ボックス 3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0" name="直線コネクタ 3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81" name="テキスト ボックス 38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82" name="直線コネクタ 38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83" name="テキスト ボックス 38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84" name="直線コネクタ 38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85" name="テキスト ボックス 38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86" name="直線コネクタ 38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87" name="テキスト ボックス 38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88" name="直線コネクタ 38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89" name="テキスト ボックス 38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0" name="直線コネクタ 3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91" name="テキスト ボックス 3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2"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64</xdr:row>
      <xdr:rowOff>0</xdr:rowOff>
    </xdr:to>
    <xdr:cxnSp macro="">
      <xdr:nvCxnSpPr>
        <xdr:cNvPr id="393" name="直線コネクタ 392"/>
        <xdr:cNvCxnSpPr/>
      </xdr:nvCxnSpPr>
      <xdr:spPr>
        <a:xfrm flipV="1">
          <a:off x="22160864" y="94640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394"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395" name="直線コネクタ 394"/>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396"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397" name="直線コネクタ 396"/>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133367</xdr:rowOff>
    </xdr:from>
    <xdr:ext cx="469744" cy="259045"/>
    <xdr:sp macro="" textlink="">
      <xdr:nvSpPr>
        <xdr:cNvPr id="398" name="【保健センター・保健所】&#10;一人当たり面積平均値テキスト"/>
        <xdr:cNvSpPr txBox="1"/>
      </xdr:nvSpPr>
      <xdr:spPr>
        <a:xfrm>
          <a:off x="22250400" y="1007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154940</xdr:rowOff>
    </xdr:from>
    <xdr:to>
      <xdr:col>32</xdr:col>
      <xdr:colOff>238125</xdr:colOff>
      <xdr:row>59</xdr:row>
      <xdr:rowOff>85090</xdr:rowOff>
    </xdr:to>
    <xdr:sp macro="" textlink="">
      <xdr:nvSpPr>
        <xdr:cNvPr id="399" name="フローチャート : 判断 398"/>
        <xdr:cNvSpPr/>
      </xdr:nvSpPr>
      <xdr:spPr>
        <a:xfrm>
          <a:off x="221107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0" name="テキスト ボックス 3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1" name="テキスト ボックス 4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2" name="テキスト ボックス 4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3" name="テキスト ボックス 4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4" name="テキスト ボックス 4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154940</xdr:rowOff>
    </xdr:from>
    <xdr:to>
      <xdr:col>32</xdr:col>
      <xdr:colOff>238125</xdr:colOff>
      <xdr:row>55</xdr:row>
      <xdr:rowOff>85090</xdr:rowOff>
    </xdr:to>
    <xdr:sp macro="" textlink="">
      <xdr:nvSpPr>
        <xdr:cNvPr id="405" name="円/楕円 404"/>
        <xdr:cNvSpPr/>
      </xdr:nvSpPr>
      <xdr:spPr>
        <a:xfrm>
          <a:off x="221107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107967</xdr:rowOff>
    </xdr:from>
    <xdr:ext cx="469744" cy="259045"/>
    <xdr:sp macro="" textlink="">
      <xdr:nvSpPr>
        <xdr:cNvPr id="406" name="【保健センター・保健所】&#10;一人当たり面積該当値テキスト"/>
        <xdr:cNvSpPr txBox="1"/>
      </xdr:nvSpPr>
      <xdr:spPr>
        <a:xfrm>
          <a:off x="22250400" y="936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07" name="正方形/長方形 40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8" name="正方形/長方形 4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9" name="正方形/長方形 4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0" name="正方形/長方形 4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1" name="正方形/長方形 4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2" name="正方形/長方形 4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3" name="正方形/長方形 4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14" name="正方形/長方形 413"/>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15" name="正方形/長方形 41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6" name="正方形/長方形 4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7" name="正方形/長方形 4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8" name="正方形/長方形 4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9" name="正方形/長方形 4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0" name="正方形/長方形 4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1" name="正方形/長方形 4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22" name="正方形/長方形 42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23" name="正方形/長方形 42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4" name="正方形/長方形 4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5" name="正方形/長方形 4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6" name="正方形/長方形 4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7" name="正方形/長方形 4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8" name="正方形/長方形 4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9" name="正方形/長方形 4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30" name="正方形/長方形 42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1" name="テキスト ボックス 4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2" name="直線コネクタ 4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33" name="テキスト ボックス 4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34" name="直線コネクタ 4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35" name="テキスト ボックス 4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36" name="直線コネクタ 4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37" name="テキスト ボックス 4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38" name="直線コネクタ 4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39" name="テキスト ボックス 4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40" name="直線コネクタ 4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41" name="テキスト ボックス 4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42" name="直線コネクタ 4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43" name="テキスト ボックス 4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44" name="直線コネクタ 4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45" name="テキスト ボックス 44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6" name="直線コネクタ 4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7" name="テキスト ボックス 4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48"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68036</xdr:rowOff>
    </xdr:from>
    <xdr:to>
      <xdr:col>23</xdr:col>
      <xdr:colOff>516889</xdr:colOff>
      <xdr:row>108</xdr:row>
      <xdr:rowOff>10886</xdr:rowOff>
    </xdr:to>
    <xdr:cxnSp macro="">
      <xdr:nvCxnSpPr>
        <xdr:cNvPr id="449" name="直線コネクタ 448"/>
        <xdr:cNvCxnSpPr/>
      </xdr:nvCxnSpPr>
      <xdr:spPr>
        <a:xfrm flipV="1">
          <a:off x="16318864" y="17041586"/>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14713</xdr:rowOff>
    </xdr:from>
    <xdr:ext cx="405111" cy="259045"/>
    <xdr:sp macro="" textlink="">
      <xdr:nvSpPr>
        <xdr:cNvPr id="450" name="【庁舎】&#10;有形固定資産減価償却率最小値テキスト"/>
        <xdr:cNvSpPr txBox="1"/>
      </xdr:nvSpPr>
      <xdr:spPr>
        <a:xfrm>
          <a:off x="164084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23</xdr:col>
      <xdr:colOff>428625</xdr:colOff>
      <xdr:row>108</xdr:row>
      <xdr:rowOff>10886</xdr:rowOff>
    </xdr:from>
    <xdr:to>
      <xdr:col>23</xdr:col>
      <xdr:colOff>606425</xdr:colOff>
      <xdr:row>108</xdr:row>
      <xdr:rowOff>10886</xdr:rowOff>
    </xdr:to>
    <xdr:cxnSp macro="">
      <xdr:nvCxnSpPr>
        <xdr:cNvPr id="451" name="直線コネクタ 450"/>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14713</xdr:rowOff>
    </xdr:from>
    <xdr:ext cx="405111" cy="259045"/>
    <xdr:sp macro="" textlink="">
      <xdr:nvSpPr>
        <xdr:cNvPr id="452" name="【庁舎】&#10;有形固定資産減価償却率最大値テキスト"/>
        <xdr:cNvSpPr txBox="1"/>
      </xdr:nvSpPr>
      <xdr:spPr>
        <a:xfrm>
          <a:off x="16408400" y="1681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99</xdr:row>
      <xdr:rowOff>68036</xdr:rowOff>
    </xdr:from>
    <xdr:to>
      <xdr:col>23</xdr:col>
      <xdr:colOff>606425</xdr:colOff>
      <xdr:row>99</xdr:row>
      <xdr:rowOff>68036</xdr:rowOff>
    </xdr:to>
    <xdr:cxnSp macro="">
      <xdr:nvCxnSpPr>
        <xdr:cNvPr id="453" name="直線コネクタ 452"/>
        <xdr:cNvCxnSpPr/>
      </xdr:nvCxnSpPr>
      <xdr:spPr>
        <a:xfrm>
          <a:off x="16230600" y="1704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49547</xdr:rowOff>
    </xdr:from>
    <xdr:ext cx="405111" cy="259045"/>
    <xdr:sp macro="" textlink="">
      <xdr:nvSpPr>
        <xdr:cNvPr id="454" name="【庁舎】&#10;有形固定資産減価償却率平均値テキスト"/>
        <xdr:cNvSpPr txBox="1"/>
      </xdr:nvSpPr>
      <xdr:spPr>
        <a:xfrm>
          <a:off x="164084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71120</xdr:rowOff>
    </xdr:from>
    <xdr:to>
      <xdr:col>23</xdr:col>
      <xdr:colOff>568325</xdr:colOff>
      <xdr:row>105</xdr:row>
      <xdr:rowOff>1270</xdr:rowOff>
    </xdr:to>
    <xdr:sp macro="" textlink="">
      <xdr:nvSpPr>
        <xdr:cNvPr id="455" name="フローチャート : 判断 454"/>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6" name="テキスト ボックス 4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7" name="テキスト ボックス 4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8" name="テキスト ボックス 4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9" name="テキスト ボックス 4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0" name="テキスト ボックス 4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36830</xdr:rowOff>
    </xdr:from>
    <xdr:to>
      <xdr:col>23</xdr:col>
      <xdr:colOff>568325</xdr:colOff>
      <xdr:row>103</xdr:row>
      <xdr:rowOff>138430</xdr:rowOff>
    </xdr:to>
    <xdr:sp macro="" textlink="">
      <xdr:nvSpPr>
        <xdr:cNvPr id="461" name="円/楕円 460"/>
        <xdr:cNvSpPr/>
      </xdr:nvSpPr>
      <xdr:spPr>
        <a:xfrm>
          <a:off x="16268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59707</xdr:rowOff>
    </xdr:from>
    <xdr:ext cx="405111" cy="259045"/>
    <xdr:sp macro="" textlink="">
      <xdr:nvSpPr>
        <xdr:cNvPr id="462" name="【庁舎】&#10;有形固定資産減価償却率該当値テキスト"/>
        <xdr:cNvSpPr txBox="1"/>
      </xdr:nvSpPr>
      <xdr:spPr>
        <a:xfrm>
          <a:off x="164084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63" name="正方形/長方形 46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4" name="正方形/長方形 4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5" name="正方形/長方形 4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6" name="正方形/長方形 4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7" name="正方形/長方形 4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8" name="正方形/長方形 4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9" name="正方形/長方形 4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0" name="正方形/長方形 46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1" name="テキスト ボックス 4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2" name="直線コネクタ 4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3" name="テキスト ボックス 47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74" name="直線コネクタ 4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75" name="テキスト ボックス 4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76" name="直線コネクタ 4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77" name="テキスト ボックス 4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78" name="直線コネクタ 4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79" name="テキスト ボックス 4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80" name="直線コネクタ 4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81" name="テキスト ボックス 4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82" name="直線コネクタ 4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83" name="テキスト ボックス 4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84" name="直線コネクタ 4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85" name="テキスト ボックス 4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6" name="直線コネクタ 4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7" name="テキスト ボックス 4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88"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108857</xdr:rowOff>
    </xdr:from>
    <xdr:to>
      <xdr:col>32</xdr:col>
      <xdr:colOff>186689</xdr:colOff>
      <xdr:row>109</xdr:row>
      <xdr:rowOff>68036</xdr:rowOff>
    </xdr:to>
    <xdr:cxnSp macro="">
      <xdr:nvCxnSpPr>
        <xdr:cNvPr id="489" name="直線コネクタ 488"/>
        <xdr:cNvCxnSpPr/>
      </xdr:nvCxnSpPr>
      <xdr:spPr>
        <a:xfrm flipV="1">
          <a:off x="22160864" y="172538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71863</xdr:rowOff>
    </xdr:from>
    <xdr:ext cx="469744" cy="259045"/>
    <xdr:sp macro="" textlink="">
      <xdr:nvSpPr>
        <xdr:cNvPr id="490" name="【庁舎】&#10;一人当たり面積最小値テキスト"/>
        <xdr:cNvSpPr txBox="1"/>
      </xdr:nvSpPr>
      <xdr:spPr>
        <a:xfrm>
          <a:off x="22250400" y="1875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109</xdr:row>
      <xdr:rowOff>68036</xdr:rowOff>
    </xdr:from>
    <xdr:to>
      <xdr:col>32</xdr:col>
      <xdr:colOff>276225</xdr:colOff>
      <xdr:row>109</xdr:row>
      <xdr:rowOff>68036</xdr:rowOff>
    </xdr:to>
    <xdr:cxnSp macro="">
      <xdr:nvCxnSpPr>
        <xdr:cNvPr id="491" name="直線コネクタ 490"/>
        <xdr:cNvCxnSpPr/>
      </xdr:nvCxnSpPr>
      <xdr:spPr>
        <a:xfrm>
          <a:off x="22072600" y="187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55534</xdr:rowOff>
    </xdr:from>
    <xdr:ext cx="469744" cy="259045"/>
    <xdr:sp macro="" textlink="">
      <xdr:nvSpPr>
        <xdr:cNvPr id="492" name="【庁舎】&#10;一人当たり面積最大値テキスト"/>
        <xdr:cNvSpPr txBox="1"/>
      </xdr:nvSpPr>
      <xdr:spPr>
        <a:xfrm>
          <a:off x="222504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0.150</a:t>
          </a:r>
          <a:endParaRPr kumimoji="1" lang="ja-JP" altLang="en-US" sz="1000" b="1">
            <a:latin typeface="ＭＳ Ｐゴシック"/>
          </a:endParaRPr>
        </a:p>
      </xdr:txBody>
    </xdr:sp>
    <xdr:clientData/>
  </xdr:oneCellAnchor>
  <xdr:twoCellAnchor>
    <xdr:from>
      <xdr:col>32</xdr:col>
      <xdr:colOff>98425</xdr:colOff>
      <xdr:row>100</xdr:row>
      <xdr:rowOff>108857</xdr:rowOff>
    </xdr:from>
    <xdr:to>
      <xdr:col>32</xdr:col>
      <xdr:colOff>276225</xdr:colOff>
      <xdr:row>100</xdr:row>
      <xdr:rowOff>108857</xdr:rowOff>
    </xdr:to>
    <xdr:cxnSp macro="">
      <xdr:nvCxnSpPr>
        <xdr:cNvPr id="493" name="直線コネクタ 492"/>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77306</xdr:rowOff>
    </xdr:from>
    <xdr:ext cx="469744" cy="259045"/>
    <xdr:sp macro="" textlink="">
      <xdr:nvSpPr>
        <xdr:cNvPr id="494" name="【庁舎】&#10;一人当たり面積平均値テキスト"/>
        <xdr:cNvSpPr txBox="1"/>
      </xdr:nvSpPr>
      <xdr:spPr>
        <a:xfrm>
          <a:off x="22250400" y="17736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98879</xdr:rowOff>
    </xdr:from>
    <xdr:to>
      <xdr:col>32</xdr:col>
      <xdr:colOff>238125</xdr:colOff>
      <xdr:row>104</xdr:row>
      <xdr:rowOff>29029</xdr:rowOff>
    </xdr:to>
    <xdr:sp macro="" textlink="">
      <xdr:nvSpPr>
        <xdr:cNvPr id="495" name="フローチャート : 判断 494"/>
        <xdr:cNvSpPr/>
      </xdr:nvSpPr>
      <xdr:spPr>
        <a:xfrm>
          <a:off x="221107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6" name="テキスト ボックス 4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7" name="テキスト ボックス 4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8" name="テキスト ボックス 4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9" name="テキスト ボックス 4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0" name="テキスト ボックス 4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58057</xdr:rowOff>
    </xdr:from>
    <xdr:to>
      <xdr:col>32</xdr:col>
      <xdr:colOff>238125</xdr:colOff>
      <xdr:row>100</xdr:row>
      <xdr:rowOff>159657</xdr:rowOff>
    </xdr:to>
    <xdr:sp macro="" textlink="">
      <xdr:nvSpPr>
        <xdr:cNvPr id="501" name="円/楕円 500"/>
        <xdr:cNvSpPr/>
      </xdr:nvSpPr>
      <xdr:spPr>
        <a:xfrm>
          <a:off x="22110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11084</xdr:rowOff>
    </xdr:from>
    <xdr:ext cx="469744" cy="259045"/>
    <xdr:sp macro="" textlink="">
      <xdr:nvSpPr>
        <xdr:cNvPr id="502" name="【庁舎】&#10;一人当たり面積該当値テキスト"/>
        <xdr:cNvSpPr txBox="1"/>
      </xdr:nvSpPr>
      <xdr:spPr>
        <a:xfrm>
          <a:off x="22250400" y="1715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03" name="正方形/長方形 50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4" name="正方形/長方形 5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5" name="テキスト ボックス 50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類似団体等と比較して特に有形固定資産減価償却率が高くなっている施設は、「体育館・プール」、「市民会館」、「庁舎」であり、特に低くなっている施設は「保健センター・保健所」である。</a:t>
          </a:r>
        </a:p>
        <a:p>
          <a:r>
            <a:rPr kumimoji="1" lang="ja-JP" altLang="en-US" sz="1300">
              <a:latin typeface="ＭＳ Ｐゴシック"/>
            </a:rPr>
            <a:t>　「体育館・プール」、「市民会館」については、全体的に老朽化が進んでおり、大規模な公共施設を中心に対策に講じている。市民活動センターの耐震化が平成２８年度末までに完了し、市民体育館、産業文化センターについても長寿命化の改修工事に向けて事業を進めている。</a:t>
          </a:r>
        </a:p>
        <a:p>
          <a:r>
            <a:rPr kumimoji="1" lang="ja-JP" altLang="en-US" sz="1300">
              <a:latin typeface="ＭＳ Ｐゴシック"/>
            </a:rPr>
            <a:t>　「庁舎」については、市の中枢施設であるが、耐震性能が低いため耐震化に向けた早急な取組が必要である。施設の耐震化にあわせて、施設整備と機能の見直しについて具体化していきます。</a:t>
          </a:r>
        </a:p>
        <a:p>
          <a:r>
            <a:rPr kumimoji="1" lang="ja-JP" altLang="en-US" sz="1300">
              <a:latin typeface="ＭＳ Ｐゴシック"/>
            </a:rPr>
            <a:t>　　また、「保健センター・保健所」については、健康福祉センターのみが該当するが、築１３年と比較的新しい施設であるため、有形固定資産減価償却率は低くなっている。その反面、特殊な設備有する施設であることから、設備の維持管理・更新に多額の費用が見込まれ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埼玉県入間市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149,593
148,028
44.69
40,657,100
39,300,298
1,287,011
25,379,619
32,619,150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類似団体の平均は上回ったものの、３ヵ年平均が「１」を割り込んで６年目となり、前年度と同数となっている。</a:t>
          </a:r>
        </a:p>
        <a:p>
          <a:r>
            <a:rPr kumimoji="1" lang="ja-JP" altLang="en-US" sz="1100">
              <a:solidFill>
                <a:schemeClr val="dk1"/>
              </a:solidFill>
              <a:effectLst/>
              <a:latin typeface="+mn-lt"/>
              <a:ea typeface="+mn-ea"/>
              <a:cs typeface="+mn-cs"/>
            </a:rPr>
            <a:t>　その要因としては、基準財政需要額と基準財政収入額に大きな変動がなかったことによるものである。</a:t>
          </a:r>
        </a:p>
        <a:p>
          <a:r>
            <a:rPr kumimoji="1" lang="ja-JP" altLang="en-US" sz="1100">
              <a:solidFill>
                <a:schemeClr val="dk1"/>
              </a:solidFill>
              <a:effectLst/>
              <a:latin typeface="+mn-lt"/>
              <a:ea typeface="+mn-ea"/>
              <a:cs typeface="+mn-cs"/>
            </a:rPr>
            <a:t>　今後も市税徴収の強化、企業立地の促進などによる歳入の確保に努めるとともに、人件費、扶助費、公債費などの経常的経費の一層の削減に取組み、更なる財政基盤の強化を図る。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57150</xdr:rowOff>
    </xdr:to>
    <xdr:cxnSp macro="">
      <xdr:nvCxnSpPr>
        <xdr:cNvPr id="68" name="直線コネクタ 67"/>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57150</xdr:rowOff>
    </xdr:to>
    <xdr:cxnSp macro="">
      <xdr:nvCxnSpPr>
        <xdr:cNvPr id="71" name="直線コネクタ 70"/>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3" name="テキスト ボックス 72"/>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57150</xdr:rowOff>
    </xdr:to>
    <xdr:cxnSp macro="">
      <xdr:nvCxnSpPr>
        <xdr:cNvPr id="74" name="直線コネクタ 73"/>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168275</xdr:rowOff>
    </xdr:from>
    <xdr:to>
      <xdr:col>3</xdr:col>
      <xdr:colOff>279400</xdr:colOff>
      <xdr:row>39</xdr:row>
      <xdr:rowOff>57150</xdr:rowOff>
    </xdr:to>
    <xdr:cxnSp macro="">
      <xdr:nvCxnSpPr>
        <xdr:cNvPr id="77" name="直線コネクタ 76"/>
        <xdr:cNvCxnSpPr/>
      </xdr:nvCxnSpPr>
      <xdr:spPr>
        <a:xfrm>
          <a:off x="1447800" y="66833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7" name="円/楕円 86"/>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8"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9" name="円/楕円 88"/>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90" name="テキスト ボックス 89"/>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1" name="円/楕円 90"/>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2" name="テキスト ボックス 91"/>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3" name="円/楕円 92"/>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4" name="テキスト ボックス 93"/>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95" name="円/楕円 94"/>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57802</xdr:rowOff>
    </xdr:from>
    <xdr:ext cx="762000" cy="259045"/>
    <xdr:sp macro="" textlink="">
      <xdr:nvSpPr>
        <xdr:cNvPr id="96" name="テキスト ボックス 95"/>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歳入で地方消費税交付金の増があったものの、歳出においては、扶助費で年々増大する障害者福祉費の増に加え、子ども子育て支援新制度関連事業の皆増に伴う市負担分の増や、補助費等で下水道事業会計に対する補助金・負担金の皆増等があり、結果として</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a:t>
          </a:r>
          <a:r>
            <a:rPr kumimoji="1" lang="ja-JP" altLang="en-US" sz="1100">
              <a:solidFill>
                <a:schemeClr val="dk1"/>
              </a:solidFill>
              <a:effectLst/>
              <a:latin typeface="+mn-lt"/>
              <a:ea typeface="+mn-ea"/>
              <a:cs typeface="+mn-cs"/>
            </a:rPr>
            <a:t>る</a:t>
          </a:r>
          <a:r>
            <a:rPr kumimoji="1" lang="en-US" altLang="ja-JP" sz="1100">
              <a:solidFill>
                <a:schemeClr val="dk1"/>
              </a:solidFill>
              <a:effectLst/>
              <a:latin typeface="+mn-lt"/>
              <a:ea typeface="+mn-ea"/>
              <a:cs typeface="+mn-cs"/>
            </a:rPr>
            <a:t>92.1</a:t>
          </a:r>
          <a:r>
            <a:rPr kumimoji="1" lang="ja-JP" altLang="en-US" sz="1100">
              <a:solidFill>
                <a:schemeClr val="dk1"/>
              </a:solidFill>
              <a:effectLst/>
              <a:latin typeface="+mn-lt"/>
              <a:ea typeface="+mn-ea"/>
              <a:cs typeface="+mn-cs"/>
            </a:rPr>
            <a:t>％となった。</a:t>
          </a:r>
          <a:endParaRPr kumimoji="1" lang="en-US" altLang="ja-JP" sz="1100">
            <a:latin typeface="ＭＳ Ｐゴシック"/>
          </a:endParaRPr>
        </a:p>
        <a:p>
          <a:r>
            <a:rPr kumimoji="1" lang="ja-JP" altLang="en-US" sz="1100">
              <a:latin typeface="ＭＳ Ｐゴシック"/>
            </a:rPr>
            <a:t>今後も社会保障費の増大により比率の大幅な改善は難しいが、</a:t>
          </a:r>
          <a:r>
            <a:rPr kumimoji="1" lang="ja-JP" altLang="en-US" sz="1100">
              <a:solidFill>
                <a:sysClr val="windowText" lastClr="000000"/>
              </a:solidFill>
              <a:latin typeface="ＭＳ Ｐゴシック"/>
            </a:rPr>
            <a:t>引き続き経常経費の抑制に努めるとともに、市税を中心とした自主財源の確保などを図る。</a:t>
          </a:r>
          <a:endParaRPr kumimoji="1" lang="en-US" altLang="ja-JP" sz="11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10668</xdr:rowOff>
    </xdr:from>
    <xdr:to>
      <xdr:col>7</xdr:col>
      <xdr:colOff>152400</xdr:colOff>
      <xdr:row>62</xdr:row>
      <xdr:rowOff>25146</xdr:rowOff>
    </xdr:to>
    <xdr:cxnSp macro="">
      <xdr:nvCxnSpPr>
        <xdr:cNvPr id="129" name="直線コネクタ 128"/>
        <xdr:cNvCxnSpPr/>
      </xdr:nvCxnSpPr>
      <xdr:spPr>
        <a:xfrm>
          <a:off x="4114800" y="1064056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30"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62</xdr:row>
      <xdr:rowOff>10668</xdr:rowOff>
    </xdr:to>
    <xdr:cxnSp macro="">
      <xdr:nvCxnSpPr>
        <xdr:cNvPr id="132" name="直線コネクタ 131"/>
        <xdr:cNvCxnSpPr/>
      </xdr:nvCxnSpPr>
      <xdr:spPr>
        <a:xfrm>
          <a:off x="3225800" y="105537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34" name="テキスト ボックス 133"/>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61</xdr:row>
      <xdr:rowOff>162814</xdr:rowOff>
    </xdr:to>
    <xdr:cxnSp macro="">
      <xdr:nvCxnSpPr>
        <xdr:cNvPr id="135" name="直線コネクタ 134"/>
        <xdr:cNvCxnSpPr/>
      </xdr:nvCxnSpPr>
      <xdr:spPr>
        <a:xfrm flipV="1">
          <a:off x="2336800" y="105537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37" name="テキスト ボックス 136"/>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138684</xdr:rowOff>
    </xdr:from>
    <xdr:to>
      <xdr:col>3</xdr:col>
      <xdr:colOff>279400</xdr:colOff>
      <xdr:row>61</xdr:row>
      <xdr:rowOff>162814</xdr:rowOff>
    </xdr:to>
    <xdr:cxnSp macro="">
      <xdr:nvCxnSpPr>
        <xdr:cNvPr id="138" name="直線コネクタ 137"/>
        <xdr:cNvCxnSpPr/>
      </xdr:nvCxnSpPr>
      <xdr:spPr>
        <a:xfrm>
          <a:off x="1447800" y="105971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40" name="テキスト ボックス 139"/>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42" name="テキスト ボックス 141"/>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145796</xdr:rowOff>
    </xdr:from>
    <xdr:to>
      <xdr:col>7</xdr:col>
      <xdr:colOff>203200</xdr:colOff>
      <xdr:row>62</xdr:row>
      <xdr:rowOff>75946</xdr:rowOff>
    </xdr:to>
    <xdr:sp macro="" textlink="">
      <xdr:nvSpPr>
        <xdr:cNvPr id="148" name="円/楕円 147"/>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117873</xdr:rowOff>
    </xdr:from>
    <xdr:ext cx="762000" cy="259045"/>
    <xdr:sp macro="" textlink="">
      <xdr:nvSpPr>
        <xdr:cNvPr id="149" name="財政構造の弾力性該当値テキスト"/>
        <xdr:cNvSpPr txBox="1"/>
      </xdr:nvSpPr>
      <xdr:spPr>
        <a:xfrm>
          <a:off x="5041900" y="1057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131318</xdr:rowOff>
    </xdr:from>
    <xdr:to>
      <xdr:col>6</xdr:col>
      <xdr:colOff>50800</xdr:colOff>
      <xdr:row>62</xdr:row>
      <xdr:rowOff>61468</xdr:rowOff>
    </xdr:to>
    <xdr:sp macro="" textlink="">
      <xdr:nvSpPr>
        <xdr:cNvPr id="150" name="円/楕円 149"/>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46245</xdr:rowOff>
    </xdr:from>
    <xdr:ext cx="736600" cy="259045"/>
    <xdr:sp macro="" textlink="">
      <xdr:nvSpPr>
        <xdr:cNvPr id="151" name="テキスト ボックス 150"/>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2" name="円/楕円 151"/>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130827</xdr:rowOff>
    </xdr:from>
    <xdr:ext cx="762000" cy="259045"/>
    <xdr:sp macro="" textlink="">
      <xdr:nvSpPr>
        <xdr:cNvPr id="153" name="テキスト ボックス 152"/>
        <xdr:cNvSpPr txBox="1"/>
      </xdr:nvSpPr>
      <xdr:spPr>
        <a:xfrm>
          <a:off x="2844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112014</xdr:rowOff>
    </xdr:from>
    <xdr:to>
      <xdr:col>3</xdr:col>
      <xdr:colOff>330200</xdr:colOff>
      <xdr:row>62</xdr:row>
      <xdr:rowOff>42164</xdr:rowOff>
    </xdr:to>
    <xdr:sp macro="" textlink="">
      <xdr:nvSpPr>
        <xdr:cNvPr id="154" name="円/楕円 153"/>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26941</xdr:rowOff>
    </xdr:from>
    <xdr:ext cx="762000" cy="259045"/>
    <xdr:sp macro="" textlink="">
      <xdr:nvSpPr>
        <xdr:cNvPr id="155" name="テキスト ボックス 154"/>
        <xdr:cNvSpPr txBox="1"/>
      </xdr:nvSpPr>
      <xdr:spPr>
        <a:xfrm>
          <a:off x="1955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56" name="円/楕円 155"/>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57" name="テキスト ボックス 156"/>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人件費・物件費等の適性度が類似団体平均と比較して低くなっている要因としては、平成</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末まで専門職以外の職員採用を行っていないことや通勤手当・住居手当等の見直しの成果が挙げられる。また、従来から民間でも実施可能なものについては、委託化を行い労務職の退職不補充を進めるとともに、事務事業の見直し等により経費の節減を図ってきたことが要因と考えられる。さらに、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年度の消防広域化に伴い消防職員に対する人件費が負担金になったことにより例年に増して減少している。また、給与特例減額の実施終了により、平成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3,230</a:t>
          </a:r>
          <a:r>
            <a:rPr lang="ja-JP" altLang="ja-JP" sz="1100">
              <a:solidFill>
                <a:schemeClr val="dk1"/>
              </a:solidFill>
              <a:effectLst/>
              <a:latin typeface="+mn-lt"/>
              <a:ea typeface="+mn-ea"/>
              <a:cs typeface="+mn-cs"/>
            </a:rPr>
            <a:t>円増加している。今後においても人件費・物件費の適正化について取り組んでいく。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120179</xdr:rowOff>
    </xdr:from>
    <xdr:to>
      <xdr:col>7</xdr:col>
      <xdr:colOff>152400</xdr:colOff>
      <xdr:row>83</xdr:row>
      <xdr:rowOff>144289</xdr:rowOff>
    </xdr:to>
    <xdr:cxnSp macro="">
      <xdr:nvCxnSpPr>
        <xdr:cNvPr id="192" name="直線コネクタ 191"/>
        <xdr:cNvCxnSpPr/>
      </xdr:nvCxnSpPr>
      <xdr:spPr>
        <a:xfrm>
          <a:off x="4114800" y="14350529"/>
          <a:ext cx="838200" cy="2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82867</xdr:rowOff>
    </xdr:from>
    <xdr:ext cx="762000" cy="259045"/>
    <xdr:sp macro="" textlink="">
      <xdr:nvSpPr>
        <xdr:cNvPr id="193" name="人件費・物件費等の状況平均値テキスト"/>
        <xdr:cNvSpPr txBox="1"/>
      </xdr:nvSpPr>
      <xdr:spPr>
        <a:xfrm>
          <a:off x="5041900" y="14656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55229</xdr:rowOff>
    </xdr:from>
    <xdr:to>
      <xdr:col>6</xdr:col>
      <xdr:colOff>0</xdr:colOff>
      <xdr:row>83</xdr:row>
      <xdr:rowOff>120179</xdr:rowOff>
    </xdr:to>
    <xdr:cxnSp macro="">
      <xdr:nvCxnSpPr>
        <xdr:cNvPr id="195" name="直線コネクタ 194"/>
        <xdr:cNvCxnSpPr/>
      </xdr:nvCxnSpPr>
      <xdr:spPr>
        <a:xfrm>
          <a:off x="3225800" y="14285579"/>
          <a:ext cx="889000" cy="6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7" name="テキスト ボックス 196"/>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55229</xdr:rowOff>
    </xdr:from>
    <xdr:to>
      <xdr:col>4</xdr:col>
      <xdr:colOff>482600</xdr:colOff>
      <xdr:row>84</xdr:row>
      <xdr:rowOff>112390</xdr:rowOff>
    </xdr:to>
    <xdr:cxnSp macro="">
      <xdr:nvCxnSpPr>
        <xdr:cNvPr id="198" name="直線コネクタ 197"/>
        <xdr:cNvCxnSpPr/>
      </xdr:nvCxnSpPr>
      <xdr:spPr>
        <a:xfrm flipV="1">
          <a:off x="2336800" y="14285579"/>
          <a:ext cx="889000" cy="2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0" name="テキスト ボックス 199"/>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112390</xdr:rowOff>
    </xdr:from>
    <xdr:to>
      <xdr:col>3</xdr:col>
      <xdr:colOff>279400</xdr:colOff>
      <xdr:row>84</xdr:row>
      <xdr:rowOff>143740</xdr:rowOff>
    </xdr:to>
    <xdr:cxnSp macro="">
      <xdr:nvCxnSpPr>
        <xdr:cNvPr id="201" name="直線コネクタ 200"/>
        <xdr:cNvCxnSpPr/>
      </xdr:nvCxnSpPr>
      <xdr:spPr>
        <a:xfrm flipV="1">
          <a:off x="1447800" y="14514190"/>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3" name="テキスト ボックス 202"/>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5" name="テキスト ボックス 204"/>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93489</xdr:rowOff>
    </xdr:from>
    <xdr:to>
      <xdr:col>7</xdr:col>
      <xdr:colOff>203200</xdr:colOff>
      <xdr:row>84</xdr:row>
      <xdr:rowOff>23639</xdr:rowOff>
    </xdr:to>
    <xdr:sp macro="" textlink="">
      <xdr:nvSpPr>
        <xdr:cNvPr id="211" name="円/楕円 210"/>
        <xdr:cNvSpPr/>
      </xdr:nvSpPr>
      <xdr:spPr>
        <a:xfrm>
          <a:off x="4902200" y="143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110016</xdr:rowOff>
    </xdr:from>
    <xdr:ext cx="762000" cy="259045"/>
    <xdr:sp macro="" textlink="">
      <xdr:nvSpPr>
        <xdr:cNvPr id="212" name="人件費・物件費等の状況該当値テキスト"/>
        <xdr:cNvSpPr txBox="1"/>
      </xdr:nvSpPr>
      <xdr:spPr>
        <a:xfrm>
          <a:off x="5041900" y="141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88,544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69379</xdr:rowOff>
    </xdr:from>
    <xdr:to>
      <xdr:col>6</xdr:col>
      <xdr:colOff>50800</xdr:colOff>
      <xdr:row>83</xdr:row>
      <xdr:rowOff>170979</xdr:rowOff>
    </xdr:to>
    <xdr:sp macro="" textlink="">
      <xdr:nvSpPr>
        <xdr:cNvPr id="213" name="円/楕円 212"/>
        <xdr:cNvSpPr/>
      </xdr:nvSpPr>
      <xdr:spPr>
        <a:xfrm>
          <a:off x="4064000" y="142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9706</xdr:rowOff>
    </xdr:from>
    <xdr:ext cx="736600" cy="259045"/>
    <xdr:sp macro="" textlink="">
      <xdr:nvSpPr>
        <xdr:cNvPr id="214" name="テキスト ボックス 213"/>
        <xdr:cNvSpPr txBox="1"/>
      </xdr:nvSpPr>
      <xdr:spPr>
        <a:xfrm>
          <a:off x="3733800" y="1406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87,345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4429</xdr:rowOff>
    </xdr:from>
    <xdr:to>
      <xdr:col>4</xdr:col>
      <xdr:colOff>533400</xdr:colOff>
      <xdr:row>83</xdr:row>
      <xdr:rowOff>106029</xdr:rowOff>
    </xdr:to>
    <xdr:sp macro="" textlink="">
      <xdr:nvSpPr>
        <xdr:cNvPr id="215" name="円/楕円 214"/>
        <xdr:cNvSpPr/>
      </xdr:nvSpPr>
      <xdr:spPr>
        <a:xfrm>
          <a:off x="3175000" y="1423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116206</xdr:rowOff>
    </xdr:from>
    <xdr:ext cx="762000" cy="259045"/>
    <xdr:sp macro="" textlink="">
      <xdr:nvSpPr>
        <xdr:cNvPr id="216" name="テキスト ボックス 215"/>
        <xdr:cNvSpPr txBox="1"/>
      </xdr:nvSpPr>
      <xdr:spPr>
        <a:xfrm>
          <a:off x="2844800" y="1400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84,115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61590</xdr:rowOff>
    </xdr:from>
    <xdr:to>
      <xdr:col>3</xdr:col>
      <xdr:colOff>330200</xdr:colOff>
      <xdr:row>84</xdr:row>
      <xdr:rowOff>163190</xdr:rowOff>
    </xdr:to>
    <xdr:sp macro="" textlink="">
      <xdr:nvSpPr>
        <xdr:cNvPr id="217" name="円/楕円 216"/>
        <xdr:cNvSpPr/>
      </xdr:nvSpPr>
      <xdr:spPr>
        <a:xfrm>
          <a:off x="2286000" y="144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1917</xdr:rowOff>
    </xdr:from>
    <xdr:ext cx="762000" cy="259045"/>
    <xdr:sp macro="" textlink="">
      <xdr:nvSpPr>
        <xdr:cNvPr id="218" name="テキスト ボックス 217"/>
        <xdr:cNvSpPr txBox="1"/>
      </xdr:nvSpPr>
      <xdr:spPr>
        <a:xfrm>
          <a:off x="1955800" y="1423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95,484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92940</xdr:rowOff>
    </xdr:from>
    <xdr:to>
      <xdr:col>2</xdr:col>
      <xdr:colOff>127000</xdr:colOff>
      <xdr:row>85</xdr:row>
      <xdr:rowOff>23090</xdr:rowOff>
    </xdr:to>
    <xdr:sp macro="" textlink="">
      <xdr:nvSpPr>
        <xdr:cNvPr id="219" name="円/楕円 218"/>
        <xdr:cNvSpPr/>
      </xdr:nvSpPr>
      <xdr:spPr>
        <a:xfrm>
          <a:off x="1397000" y="1449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33267</xdr:rowOff>
    </xdr:from>
    <xdr:ext cx="762000" cy="259045"/>
    <xdr:sp macro="" textlink="">
      <xdr:nvSpPr>
        <xdr:cNvPr id="220" name="テキスト ボックス 219"/>
        <xdr:cNvSpPr txBox="1"/>
      </xdr:nvSpPr>
      <xdr:spPr>
        <a:xfrm>
          <a:off x="1066800" y="1426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ラスパイレス指数は、対前年比較で</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ポイント増加の</a:t>
          </a:r>
          <a:r>
            <a:rPr lang="en-US" altLang="ja-JP" sz="1100">
              <a:solidFill>
                <a:schemeClr val="dk1"/>
              </a:solidFill>
              <a:effectLst/>
              <a:latin typeface="+mn-lt"/>
              <a:ea typeface="+mn-ea"/>
              <a:cs typeface="+mn-cs"/>
            </a:rPr>
            <a:t>102.6</a:t>
          </a:r>
          <a:r>
            <a:rPr lang="ja-JP" altLang="ja-JP" sz="1100">
              <a:solidFill>
                <a:schemeClr val="dk1"/>
              </a:solidFill>
              <a:effectLst/>
              <a:latin typeface="+mn-lt"/>
              <a:ea typeface="+mn-ea"/>
              <a:cs typeface="+mn-cs"/>
            </a:rPr>
            <a:t>となり、類似団体平均</a:t>
          </a:r>
          <a:r>
            <a:rPr lang="en-US" altLang="ja-JP" sz="1100">
              <a:solidFill>
                <a:schemeClr val="dk1"/>
              </a:solidFill>
              <a:effectLst/>
              <a:latin typeface="+mn-lt"/>
              <a:ea typeface="+mn-ea"/>
              <a:cs typeface="+mn-cs"/>
            </a:rPr>
            <a:t>99.7</a:t>
          </a:r>
          <a:r>
            <a:rPr lang="ja-JP" altLang="ja-JP" sz="1100">
              <a:solidFill>
                <a:schemeClr val="dk1"/>
              </a:solidFill>
              <a:effectLst/>
              <a:latin typeface="+mn-lt"/>
              <a:ea typeface="+mn-ea"/>
              <a:cs typeface="+mn-cs"/>
            </a:rPr>
            <a:t>を</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ポイント、全国市平均</a:t>
          </a:r>
          <a:r>
            <a:rPr lang="en-US" altLang="ja-JP" sz="1100">
              <a:solidFill>
                <a:schemeClr val="dk1"/>
              </a:solidFill>
              <a:effectLst/>
              <a:latin typeface="+mn-lt"/>
              <a:ea typeface="+mn-ea"/>
              <a:cs typeface="+mn-cs"/>
            </a:rPr>
            <a:t>99.1</a:t>
          </a:r>
          <a:r>
            <a:rPr lang="ja-JP" altLang="ja-JP" sz="1100">
              <a:solidFill>
                <a:schemeClr val="dk1"/>
              </a:solidFill>
              <a:effectLst/>
              <a:latin typeface="+mn-lt"/>
              <a:ea typeface="+mn-ea"/>
              <a:cs typeface="+mn-cs"/>
            </a:rPr>
            <a:t>を</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ポイント上回っている。</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年度に実施した給料の定期昇給</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ヶ月延伸の一部を復元したことにより平成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月に上がったことに加え、国家公務員給与削減措置に伴い平成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年に上がったが、平成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日から平成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日の期間で給与特例減額を実施したことにより、平成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年度は下がった。給与特例減額の実施終了により、平成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年は上がった。</a:t>
          </a:r>
          <a:endParaRPr lang="ja-JP" altLang="ja-JP" sz="1400">
            <a:effectLst/>
          </a:endParaRPr>
        </a:p>
        <a:p>
          <a:r>
            <a:rPr lang="ja-JP" altLang="ja-JP" sz="1100">
              <a:solidFill>
                <a:schemeClr val="dk1"/>
              </a:solidFill>
              <a:effectLst/>
              <a:latin typeface="+mn-lt"/>
              <a:ea typeface="+mn-ea"/>
              <a:cs typeface="+mn-cs"/>
            </a:rPr>
            <a:t>　また、平成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年度については、給与制度の総合的な見直しを平成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年度に行ったため上がった。</a:t>
          </a:r>
          <a:endParaRPr lang="ja-JP" altLang="ja-JP" sz="1400">
            <a:effectLst/>
          </a:endParaRPr>
        </a:p>
        <a:p>
          <a:r>
            <a:rPr lang="ja-JP" altLang="ja-JP" sz="1100">
              <a:solidFill>
                <a:schemeClr val="dk1"/>
              </a:solidFill>
              <a:effectLst/>
              <a:latin typeface="+mn-lt"/>
              <a:ea typeface="+mn-ea"/>
              <a:cs typeface="+mn-cs"/>
            </a:rPr>
            <a:t>　今後においても更に諸手当の一部見直し等を検討する。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69427</xdr:rowOff>
    </xdr:to>
    <xdr:cxnSp macro="">
      <xdr:nvCxnSpPr>
        <xdr:cNvPr id="254" name="直線コネクタ 253"/>
        <xdr:cNvCxnSpPr/>
      </xdr:nvCxnSpPr>
      <xdr:spPr>
        <a:xfrm>
          <a:off x="16179800" y="14773911"/>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5"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86</xdr:row>
      <xdr:rowOff>29211</xdr:rowOff>
    </xdr:to>
    <xdr:cxnSp macro="">
      <xdr:nvCxnSpPr>
        <xdr:cNvPr id="257" name="直線コネクタ 256"/>
        <xdr:cNvCxnSpPr/>
      </xdr:nvCxnSpPr>
      <xdr:spPr>
        <a:xfrm>
          <a:off x="15290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59" name="テキスト ボックス 258"/>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90</xdr:row>
      <xdr:rowOff>27093</xdr:rowOff>
    </xdr:to>
    <xdr:cxnSp macro="">
      <xdr:nvCxnSpPr>
        <xdr:cNvPr id="260" name="直線コネクタ 259"/>
        <xdr:cNvCxnSpPr/>
      </xdr:nvCxnSpPr>
      <xdr:spPr>
        <a:xfrm flipV="1">
          <a:off x="14401800" y="14749780"/>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4250</xdr:rowOff>
    </xdr:from>
    <xdr:ext cx="762000" cy="259045"/>
    <xdr:sp macro="" textlink="">
      <xdr:nvSpPr>
        <xdr:cNvPr id="262" name="テキスト ボックス 261"/>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11007</xdr:rowOff>
    </xdr:from>
    <xdr:to>
      <xdr:col>21</xdr:col>
      <xdr:colOff>0</xdr:colOff>
      <xdr:row>90</xdr:row>
      <xdr:rowOff>27093</xdr:rowOff>
    </xdr:to>
    <xdr:cxnSp macro="">
      <xdr:nvCxnSpPr>
        <xdr:cNvPr id="263" name="直線コネクタ 262"/>
        <xdr:cNvCxnSpPr/>
      </xdr:nvCxnSpPr>
      <xdr:spPr>
        <a:xfrm>
          <a:off x="13512800" y="1544150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5" name="テキスト ボックス 264"/>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67" name="テキスト ボックス 266"/>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18627</xdr:rowOff>
    </xdr:from>
    <xdr:to>
      <xdr:col>24</xdr:col>
      <xdr:colOff>609600</xdr:colOff>
      <xdr:row>86</xdr:row>
      <xdr:rowOff>120227</xdr:rowOff>
    </xdr:to>
    <xdr:sp macro="" textlink="">
      <xdr:nvSpPr>
        <xdr:cNvPr id="273" name="円/楕円 272"/>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85954</xdr:rowOff>
    </xdr:from>
    <xdr:ext cx="762000" cy="259045"/>
    <xdr:sp macro="" textlink="">
      <xdr:nvSpPr>
        <xdr:cNvPr id="274" name="給与水準   （国との比較）該当値テキスト"/>
        <xdr:cNvSpPr txBox="1"/>
      </xdr:nvSpPr>
      <xdr:spPr>
        <a:xfrm>
          <a:off x="17106900" y="1465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5" name="円/楕円 274"/>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6" name="テキスト ボックス 275"/>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125730</xdr:rowOff>
    </xdr:from>
    <xdr:to>
      <xdr:col>22</xdr:col>
      <xdr:colOff>254000</xdr:colOff>
      <xdr:row>86</xdr:row>
      <xdr:rowOff>55880</xdr:rowOff>
    </xdr:to>
    <xdr:sp macro="" textlink="">
      <xdr:nvSpPr>
        <xdr:cNvPr id="277" name="円/楕円 276"/>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40657</xdr:rowOff>
    </xdr:from>
    <xdr:ext cx="762000" cy="259045"/>
    <xdr:sp macro="" textlink="">
      <xdr:nvSpPr>
        <xdr:cNvPr id="278" name="テキスト ボックス 277"/>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147743</xdr:rowOff>
    </xdr:from>
    <xdr:to>
      <xdr:col>21</xdr:col>
      <xdr:colOff>50800</xdr:colOff>
      <xdr:row>90</xdr:row>
      <xdr:rowOff>77893</xdr:rowOff>
    </xdr:to>
    <xdr:sp macro="" textlink="">
      <xdr:nvSpPr>
        <xdr:cNvPr id="279" name="円/楕円 278"/>
        <xdr:cNvSpPr/>
      </xdr:nvSpPr>
      <xdr:spPr>
        <a:xfrm>
          <a:off x="14351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62670</xdr:rowOff>
    </xdr:from>
    <xdr:ext cx="762000" cy="259045"/>
    <xdr:sp macro="" textlink="">
      <xdr:nvSpPr>
        <xdr:cNvPr id="280" name="テキスト ボックス 279"/>
        <xdr:cNvSpPr txBox="1"/>
      </xdr:nvSpPr>
      <xdr:spPr>
        <a:xfrm>
          <a:off x="14020800" y="1549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131657</xdr:rowOff>
    </xdr:from>
    <xdr:to>
      <xdr:col>19</xdr:col>
      <xdr:colOff>533400</xdr:colOff>
      <xdr:row>90</xdr:row>
      <xdr:rowOff>61807</xdr:rowOff>
    </xdr:to>
    <xdr:sp macro="" textlink="">
      <xdr:nvSpPr>
        <xdr:cNvPr id="281" name="円/楕円 280"/>
        <xdr:cNvSpPr/>
      </xdr:nvSpPr>
      <xdr:spPr>
        <a:xfrm>
          <a:off x="13462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46584</xdr:rowOff>
    </xdr:from>
    <xdr:ext cx="762000" cy="259045"/>
    <xdr:sp macro="" textlink="">
      <xdr:nvSpPr>
        <xdr:cNvPr id="282" name="テキスト ボックス 281"/>
        <xdr:cNvSpPr txBox="1"/>
      </xdr:nvSpPr>
      <xdr:spPr>
        <a:xfrm>
          <a:off x="13131800" y="1547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年度末まで、専門職以外の職員採用を行っていないなど、職員数の削減に努めてきた結果、人口千人当たりの職員数は類似団体平均の</a:t>
          </a:r>
          <a:r>
            <a:rPr kumimoji="1" lang="en-US" altLang="ja-JP" sz="1100">
              <a:solidFill>
                <a:schemeClr val="dk1"/>
              </a:solidFill>
              <a:effectLst/>
              <a:latin typeface="+mn-lt"/>
              <a:ea typeface="+mn-ea"/>
              <a:cs typeface="+mn-cs"/>
            </a:rPr>
            <a:t>6.06</a:t>
          </a:r>
          <a:r>
            <a:rPr kumimoji="1" lang="ja-JP" altLang="ja-JP" sz="1100">
              <a:solidFill>
                <a:schemeClr val="dk1"/>
              </a:solidFill>
              <a:effectLst/>
              <a:latin typeface="+mn-lt"/>
              <a:ea typeface="+mn-ea"/>
              <a:cs typeface="+mn-cs"/>
            </a:rPr>
            <a:t>人より低い</a:t>
          </a:r>
          <a:r>
            <a:rPr kumimoji="1" lang="en-US" altLang="ja-JP" sz="1100">
              <a:solidFill>
                <a:schemeClr val="dk1"/>
              </a:solidFill>
              <a:effectLst/>
              <a:latin typeface="+mn-lt"/>
              <a:ea typeface="+mn-ea"/>
              <a:cs typeface="+mn-cs"/>
            </a:rPr>
            <a:t>5.09</a:t>
          </a:r>
          <a:r>
            <a:rPr kumimoji="1" lang="ja-JP" altLang="ja-JP" sz="1100">
              <a:solidFill>
                <a:schemeClr val="dk1"/>
              </a:solidFill>
              <a:effectLst/>
              <a:latin typeface="+mn-lt"/>
              <a:ea typeface="+mn-ea"/>
              <a:cs typeface="+mn-cs"/>
            </a:rPr>
            <a:t>人となっている。</a:t>
          </a:r>
          <a:endParaRPr lang="ja-JP" altLang="ja-JP" sz="11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年度は、新たな業務への対応や民生部門等の業務量増加に適切に対応するため、職員数は増加傾向となった。</a:t>
          </a:r>
          <a:endParaRPr lang="ja-JP" altLang="ja-JP" sz="1100">
            <a:effectLst/>
          </a:endParaRPr>
        </a:p>
        <a:p>
          <a:r>
            <a:rPr kumimoji="1" lang="ja-JP" altLang="ja-JP" sz="1100">
              <a:solidFill>
                <a:schemeClr val="dk1"/>
              </a:solidFill>
              <a:effectLst/>
              <a:latin typeface="+mn-lt"/>
              <a:ea typeface="+mn-ea"/>
              <a:cs typeface="+mn-cs"/>
            </a:rPr>
            <a:t>　今後の職員数については、毎年の総員適正化計画の策定において、引き続き職員の適正配置を図っていく。</a:t>
          </a:r>
          <a:endParaRPr lang="ja-JP" altLang="ja-JP" sz="11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889</xdr:rowOff>
    </xdr:from>
    <xdr:to>
      <xdr:col>24</xdr:col>
      <xdr:colOff>558800</xdr:colOff>
      <xdr:row>63</xdr:row>
      <xdr:rowOff>15367</xdr:rowOff>
    </xdr:to>
    <xdr:cxnSp macro="">
      <xdr:nvCxnSpPr>
        <xdr:cNvPr id="315" name="直線コネクタ 314"/>
        <xdr:cNvCxnSpPr/>
      </xdr:nvCxnSpPr>
      <xdr:spPr>
        <a:xfrm>
          <a:off x="16179800" y="10802239"/>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170705</xdr:rowOff>
    </xdr:from>
    <xdr:ext cx="762000" cy="259045"/>
    <xdr:sp macro="" textlink="">
      <xdr:nvSpPr>
        <xdr:cNvPr id="316" name="定員管理の状況平均値テキスト"/>
        <xdr:cNvSpPr txBox="1"/>
      </xdr:nvSpPr>
      <xdr:spPr>
        <a:xfrm>
          <a:off x="17106900" y="10972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889</xdr:rowOff>
    </xdr:from>
    <xdr:to>
      <xdr:col>23</xdr:col>
      <xdr:colOff>406400</xdr:colOff>
      <xdr:row>63</xdr:row>
      <xdr:rowOff>889</xdr:rowOff>
    </xdr:to>
    <xdr:cxnSp macro="">
      <xdr:nvCxnSpPr>
        <xdr:cNvPr id="318" name="直線コネクタ 317"/>
        <xdr:cNvCxnSpPr/>
      </xdr:nvCxnSpPr>
      <xdr:spPr>
        <a:xfrm>
          <a:off x="15290800" y="10802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19321</xdr:rowOff>
    </xdr:from>
    <xdr:ext cx="736600" cy="259045"/>
    <xdr:sp macro="" textlink="">
      <xdr:nvSpPr>
        <xdr:cNvPr id="320" name="テキスト ボックス 319"/>
        <xdr:cNvSpPr txBox="1"/>
      </xdr:nvSpPr>
      <xdr:spPr>
        <a:xfrm>
          <a:off x="15798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889</xdr:rowOff>
    </xdr:from>
    <xdr:to>
      <xdr:col>22</xdr:col>
      <xdr:colOff>203200</xdr:colOff>
      <xdr:row>63</xdr:row>
      <xdr:rowOff>12954</xdr:rowOff>
    </xdr:to>
    <xdr:cxnSp macro="">
      <xdr:nvCxnSpPr>
        <xdr:cNvPr id="321" name="直線コネクタ 320"/>
        <xdr:cNvCxnSpPr/>
      </xdr:nvCxnSpPr>
      <xdr:spPr>
        <a:xfrm flipV="1">
          <a:off x="14401800" y="1080223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24147</xdr:rowOff>
    </xdr:from>
    <xdr:ext cx="762000" cy="259045"/>
    <xdr:sp macro="" textlink="">
      <xdr:nvSpPr>
        <xdr:cNvPr id="323" name="テキスト ボックス 322"/>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12954</xdr:rowOff>
    </xdr:from>
    <xdr:to>
      <xdr:col>21</xdr:col>
      <xdr:colOff>0</xdr:colOff>
      <xdr:row>64</xdr:row>
      <xdr:rowOff>109347</xdr:rowOff>
    </xdr:to>
    <xdr:cxnSp macro="">
      <xdr:nvCxnSpPr>
        <xdr:cNvPr id="324" name="直線コネクタ 323"/>
        <xdr:cNvCxnSpPr/>
      </xdr:nvCxnSpPr>
      <xdr:spPr>
        <a:xfrm flipV="1">
          <a:off x="13512800" y="10814304"/>
          <a:ext cx="889000" cy="2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31386</xdr:rowOff>
    </xdr:from>
    <xdr:ext cx="762000" cy="259045"/>
    <xdr:sp macro="" textlink="">
      <xdr:nvSpPr>
        <xdr:cNvPr id="326" name="テキスト ボックス 325"/>
        <xdr:cNvSpPr txBox="1"/>
      </xdr:nvSpPr>
      <xdr:spPr>
        <a:xfrm>
          <a:off x="14020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84472</xdr:rowOff>
    </xdr:from>
    <xdr:ext cx="762000" cy="259045"/>
    <xdr:sp macro="" textlink="">
      <xdr:nvSpPr>
        <xdr:cNvPr id="328" name="テキスト ボックス 327"/>
        <xdr:cNvSpPr txBox="1"/>
      </xdr:nvSpPr>
      <xdr:spPr>
        <a:xfrm>
          <a:off x="13131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136017</xdr:rowOff>
    </xdr:from>
    <xdr:to>
      <xdr:col>24</xdr:col>
      <xdr:colOff>609600</xdr:colOff>
      <xdr:row>63</xdr:row>
      <xdr:rowOff>66167</xdr:rowOff>
    </xdr:to>
    <xdr:sp macro="" textlink="">
      <xdr:nvSpPr>
        <xdr:cNvPr id="334" name="円/楕円 333"/>
        <xdr:cNvSpPr/>
      </xdr:nvSpPr>
      <xdr:spPr>
        <a:xfrm>
          <a:off x="169672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152544</xdr:rowOff>
    </xdr:from>
    <xdr:ext cx="762000" cy="259045"/>
    <xdr:sp macro="" textlink="">
      <xdr:nvSpPr>
        <xdr:cNvPr id="335" name="定員管理の状況該当値テキスト"/>
        <xdr:cNvSpPr txBox="1"/>
      </xdr:nvSpPr>
      <xdr:spPr>
        <a:xfrm>
          <a:off x="17106900" y="1061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121539</xdr:rowOff>
    </xdr:from>
    <xdr:to>
      <xdr:col>23</xdr:col>
      <xdr:colOff>457200</xdr:colOff>
      <xdr:row>63</xdr:row>
      <xdr:rowOff>51689</xdr:rowOff>
    </xdr:to>
    <xdr:sp macro="" textlink="">
      <xdr:nvSpPr>
        <xdr:cNvPr id="336" name="円/楕円 335"/>
        <xdr:cNvSpPr/>
      </xdr:nvSpPr>
      <xdr:spPr>
        <a:xfrm>
          <a:off x="16129000" y="107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61866</xdr:rowOff>
    </xdr:from>
    <xdr:ext cx="736600" cy="259045"/>
    <xdr:sp macro="" textlink="">
      <xdr:nvSpPr>
        <xdr:cNvPr id="337" name="テキスト ボックス 336"/>
        <xdr:cNvSpPr txBox="1"/>
      </xdr:nvSpPr>
      <xdr:spPr>
        <a:xfrm>
          <a:off x="15798800" y="1052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121539</xdr:rowOff>
    </xdr:from>
    <xdr:to>
      <xdr:col>22</xdr:col>
      <xdr:colOff>254000</xdr:colOff>
      <xdr:row>63</xdr:row>
      <xdr:rowOff>51689</xdr:rowOff>
    </xdr:to>
    <xdr:sp macro="" textlink="">
      <xdr:nvSpPr>
        <xdr:cNvPr id="338" name="円/楕円 337"/>
        <xdr:cNvSpPr/>
      </xdr:nvSpPr>
      <xdr:spPr>
        <a:xfrm>
          <a:off x="15240000" y="107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61866</xdr:rowOff>
    </xdr:from>
    <xdr:ext cx="762000" cy="259045"/>
    <xdr:sp macro="" textlink="">
      <xdr:nvSpPr>
        <xdr:cNvPr id="339" name="テキスト ボックス 338"/>
        <xdr:cNvSpPr txBox="1"/>
      </xdr:nvSpPr>
      <xdr:spPr>
        <a:xfrm>
          <a:off x="14909800" y="1052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133604</xdr:rowOff>
    </xdr:from>
    <xdr:to>
      <xdr:col>21</xdr:col>
      <xdr:colOff>50800</xdr:colOff>
      <xdr:row>63</xdr:row>
      <xdr:rowOff>63754</xdr:rowOff>
    </xdr:to>
    <xdr:sp macro="" textlink="">
      <xdr:nvSpPr>
        <xdr:cNvPr id="340" name="円/楕円 339"/>
        <xdr:cNvSpPr/>
      </xdr:nvSpPr>
      <xdr:spPr>
        <a:xfrm>
          <a:off x="14351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73931</xdr:rowOff>
    </xdr:from>
    <xdr:ext cx="762000" cy="259045"/>
    <xdr:sp macro="" textlink="">
      <xdr:nvSpPr>
        <xdr:cNvPr id="341" name="テキスト ボックス 340"/>
        <xdr:cNvSpPr txBox="1"/>
      </xdr:nvSpPr>
      <xdr:spPr>
        <a:xfrm>
          <a:off x="14020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58547</xdr:rowOff>
    </xdr:from>
    <xdr:to>
      <xdr:col>19</xdr:col>
      <xdr:colOff>533400</xdr:colOff>
      <xdr:row>64</xdr:row>
      <xdr:rowOff>160147</xdr:rowOff>
    </xdr:to>
    <xdr:sp macro="" textlink="">
      <xdr:nvSpPr>
        <xdr:cNvPr id="342" name="円/楕円 341"/>
        <xdr:cNvSpPr/>
      </xdr:nvSpPr>
      <xdr:spPr>
        <a:xfrm>
          <a:off x="13462000" y="110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170324</xdr:rowOff>
    </xdr:from>
    <xdr:ext cx="762000" cy="259045"/>
    <xdr:sp macro="" textlink="">
      <xdr:nvSpPr>
        <xdr:cNvPr id="343" name="テキスト ボックス 342"/>
        <xdr:cNvSpPr txBox="1"/>
      </xdr:nvSpPr>
      <xdr:spPr>
        <a:xfrm>
          <a:off x="13131800" y="1080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からの起債抑制策により、類似団体平均を下回っている。しかし、交付税の代替財源である臨時財政対策債に加えて学校耐震化事業の増により、平成２７年度発行額は、目標である償還元金以下に抑制することができなかった。</a:t>
          </a:r>
          <a:endParaRPr lang="ja-JP" altLang="ja-JP">
            <a:effectLst/>
          </a:endParaRPr>
        </a:p>
        <a:p>
          <a:r>
            <a:rPr kumimoji="1" lang="ja-JP" altLang="ja-JP" sz="1100">
              <a:solidFill>
                <a:schemeClr val="dk1"/>
              </a:solidFill>
              <a:effectLst/>
              <a:latin typeface="+mn-lt"/>
              <a:ea typeface="+mn-ea"/>
              <a:cs typeface="+mn-cs"/>
            </a:rPr>
            <a:t>　発行額の増加は後年度において元利償還金の増加に繋がり、比率の上昇も懸念されることから、今後とも新規発行の抑制に努めていく。</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62230</xdr:rowOff>
    </xdr:from>
    <xdr:to>
      <xdr:col>24</xdr:col>
      <xdr:colOff>558800</xdr:colOff>
      <xdr:row>37</xdr:row>
      <xdr:rowOff>98425</xdr:rowOff>
    </xdr:to>
    <xdr:cxnSp macro="">
      <xdr:nvCxnSpPr>
        <xdr:cNvPr id="373" name="直線コネクタ 372"/>
        <xdr:cNvCxnSpPr/>
      </xdr:nvCxnSpPr>
      <xdr:spPr>
        <a:xfrm flipV="1">
          <a:off x="16179800" y="64058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107649</xdr:rowOff>
    </xdr:from>
    <xdr:ext cx="762000" cy="259045"/>
    <xdr:sp macro="" textlink="">
      <xdr:nvSpPr>
        <xdr:cNvPr id="374" name="公債費負担の状況平均値テキスト"/>
        <xdr:cNvSpPr txBox="1"/>
      </xdr:nvSpPr>
      <xdr:spPr>
        <a:xfrm>
          <a:off x="17106900" y="662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98425</xdr:rowOff>
    </xdr:from>
    <xdr:to>
      <xdr:col>23</xdr:col>
      <xdr:colOff>406400</xdr:colOff>
      <xdr:row>37</xdr:row>
      <xdr:rowOff>122555</xdr:rowOff>
    </xdr:to>
    <xdr:cxnSp macro="">
      <xdr:nvCxnSpPr>
        <xdr:cNvPr id="376" name="直線コネクタ 375"/>
        <xdr:cNvCxnSpPr/>
      </xdr:nvCxnSpPr>
      <xdr:spPr>
        <a:xfrm flipV="1">
          <a:off x="15290800" y="64420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159084</xdr:rowOff>
    </xdr:from>
    <xdr:ext cx="736600" cy="259045"/>
    <xdr:sp macro="" textlink="">
      <xdr:nvSpPr>
        <xdr:cNvPr id="378" name="テキスト ボックス 377"/>
        <xdr:cNvSpPr txBox="1"/>
      </xdr:nvSpPr>
      <xdr:spPr>
        <a:xfrm>
          <a:off x="15798800" y="68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122555</xdr:rowOff>
    </xdr:from>
    <xdr:to>
      <xdr:col>22</xdr:col>
      <xdr:colOff>203200</xdr:colOff>
      <xdr:row>37</xdr:row>
      <xdr:rowOff>164782</xdr:rowOff>
    </xdr:to>
    <xdr:cxnSp macro="">
      <xdr:nvCxnSpPr>
        <xdr:cNvPr id="379" name="直線コネクタ 378"/>
        <xdr:cNvCxnSpPr/>
      </xdr:nvCxnSpPr>
      <xdr:spPr>
        <a:xfrm flipV="1">
          <a:off x="14401800" y="646620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1" name="テキスト ボックス 380"/>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164782</xdr:rowOff>
    </xdr:from>
    <xdr:to>
      <xdr:col>21</xdr:col>
      <xdr:colOff>0</xdr:colOff>
      <xdr:row>38</xdr:row>
      <xdr:rowOff>17463</xdr:rowOff>
    </xdr:to>
    <xdr:cxnSp macro="">
      <xdr:nvCxnSpPr>
        <xdr:cNvPr id="382" name="直線コネクタ 381"/>
        <xdr:cNvCxnSpPr/>
      </xdr:nvCxnSpPr>
      <xdr:spPr>
        <a:xfrm flipV="1">
          <a:off x="13512800" y="65084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4" name="テキスト ボックス 383"/>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120349</xdr:rowOff>
    </xdr:from>
    <xdr:ext cx="762000" cy="259045"/>
    <xdr:sp macro="" textlink="">
      <xdr:nvSpPr>
        <xdr:cNvPr id="386" name="テキスト ボックス 385"/>
        <xdr:cNvSpPr txBox="1"/>
      </xdr:nvSpPr>
      <xdr:spPr>
        <a:xfrm>
          <a:off x="13131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11430</xdr:rowOff>
    </xdr:from>
    <xdr:to>
      <xdr:col>24</xdr:col>
      <xdr:colOff>609600</xdr:colOff>
      <xdr:row>37</xdr:row>
      <xdr:rowOff>113030</xdr:rowOff>
    </xdr:to>
    <xdr:sp macro="" textlink="">
      <xdr:nvSpPr>
        <xdr:cNvPr id="392" name="円/楕円 391"/>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104157</xdr:rowOff>
    </xdr:from>
    <xdr:ext cx="762000" cy="259045"/>
    <xdr:sp macro="" textlink="">
      <xdr:nvSpPr>
        <xdr:cNvPr id="393" name="公債費負担の状況該当値テキスト"/>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47625</xdr:rowOff>
    </xdr:from>
    <xdr:to>
      <xdr:col>23</xdr:col>
      <xdr:colOff>457200</xdr:colOff>
      <xdr:row>37</xdr:row>
      <xdr:rowOff>149225</xdr:rowOff>
    </xdr:to>
    <xdr:sp macro="" textlink="">
      <xdr:nvSpPr>
        <xdr:cNvPr id="394" name="円/楕円 393"/>
        <xdr:cNvSpPr/>
      </xdr:nvSpPr>
      <xdr:spPr>
        <a:xfrm>
          <a:off x="16129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159402</xdr:rowOff>
    </xdr:from>
    <xdr:ext cx="736600" cy="259045"/>
    <xdr:sp macro="" textlink="">
      <xdr:nvSpPr>
        <xdr:cNvPr id="395" name="テキスト ボックス 394"/>
        <xdr:cNvSpPr txBox="1"/>
      </xdr:nvSpPr>
      <xdr:spPr>
        <a:xfrm>
          <a:off x="15798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71755</xdr:rowOff>
    </xdr:from>
    <xdr:to>
      <xdr:col>22</xdr:col>
      <xdr:colOff>254000</xdr:colOff>
      <xdr:row>38</xdr:row>
      <xdr:rowOff>1905</xdr:rowOff>
    </xdr:to>
    <xdr:sp macro="" textlink="">
      <xdr:nvSpPr>
        <xdr:cNvPr id="396" name="円/楕円 395"/>
        <xdr:cNvSpPr/>
      </xdr:nvSpPr>
      <xdr:spPr>
        <a:xfrm>
          <a:off x="15240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12082</xdr:rowOff>
    </xdr:from>
    <xdr:ext cx="762000" cy="259045"/>
    <xdr:sp macro="" textlink="">
      <xdr:nvSpPr>
        <xdr:cNvPr id="397" name="テキスト ボックス 396"/>
        <xdr:cNvSpPr txBox="1"/>
      </xdr:nvSpPr>
      <xdr:spPr>
        <a:xfrm>
          <a:off x="14909800" y="618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113983</xdr:rowOff>
    </xdr:from>
    <xdr:to>
      <xdr:col>21</xdr:col>
      <xdr:colOff>50800</xdr:colOff>
      <xdr:row>38</xdr:row>
      <xdr:rowOff>44132</xdr:rowOff>
    </xdr:to>
    <xdr:sp macro="" textlink="">
      <xdr:nvSpPr>
        <xdr:cNvPr id="398" name="円/楕円 397"/>
        <xdr:cNvSpPr/>
      </xdr:nvSpPr>
      <xdr:spPr>
        <a:xfrm>
          <a:off x="14351000" y="645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54310</xdr:rowOff>
    </xdr:from>
    <xdr:ext cx="762000" cy="259045"/>
    <xdr:sp macro="" textlink="">
      <xdr:nvSpPr>
        <xdr:cNvPr id="399" name="テキスト ボックス 398"/>
        <xdr:cNvSpPr txBox="1"/>
      </xdr:nvSpPr>
      <xdr:spPr>
        <a:xfrm>
          <a:off x="14020800" y="622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138113</xdr:rowOff>
    </xdr:from>
    <xdr:to>
      <xdr:col>19</xdr:col>
      <xdr:colOff>533400</xdr:colOff>
      <xdr:row>38</xdr:row>
      <xdr:rowOff>68263</xdr:rowOff>
    </xdr:to>
    <xdr:sp macro="" textlink="">
      <xdr:nvSpPr>
        <xdr:cNvPr id="400" name="円/楕円 399"/>
        <xdr:cNvSpPr/>
      </xdr:nvSpPr>
      <xdr:spPr>
        <a:xfrm>
          <a:off x="13462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78440</xdr:rowOff>
    </xdr:from>
    <xdr:ext cx="762000" cy="259045"/>
    <xdr:sp macro="" textlink="">
      <xdr:nvSpPr>
        <xdr:cNvPr id="401" name="テキスト ボックス 400"/>
        <xdr:cNvSpPr txBox="1"/>
      </xdr:nvSpPr>
      <xdr:spPr>
        <a:xfrm>
          <a:off x="13131800" y="625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一般会計の地方債残高は増加したが、公営企業繰入見込額、退職手当負担見込額等が減じて将来負担総額総額としては減少した。さらに、充当可能財源が増加したことにより比率は減少した。</a:t>
          </a:r>
          <a:endParaRPr lang="ja-JP" altLang="ja-JP">
            <a:effectLst/>
          </a:endParaRPr>
        </a:p>
        <a:p>
          <a:r>
            <a:rPr kumimoji="1" lang="ja-JP" altLang="ja-JP" sz="1100">
              <a:solidFill>
                <a:schemeClr val="dk1"/>
              </a:solidFill>
              <a:effectLst/>
              <a:latin typeface="+mn-lt"/>
              <a:ea typeface="+mn-ea"/>
              <a:cs typeface="+mn-cs"/>
            </a:rPr>
            <a:t>　しかし、今後は公共施設の耐震化等による地方債発行額の増加が見込まれることから、今後も地方債の新規発行と健全財政の維持に向けてバランスのとれた財政運営が必要である。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166751</xdr:rowOff>
    </xdr:from>
    <xdr:to>
      <xdr:col>24</xdr:col>
      <xdr:colOff>558800</xdr:colOff>
      <xdr:row>14</xdr:row>
      <xdr:rowOff>41148</xdr:rowOff>
    </xdr:to>
    <xdr:cxnSp macro="">
      <xdr:nvCxnSpPr>
        <xdr:cNvPr id="435" name="直線コネクタ 434"/>
        <xdr:cNvCxnSpPr/>
      </xdr:nvCxnSpPr>
      <xdr:spPr>
        <a:xfrm flipV="1">
          <a:off x="16179800" y="2395601"/>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34815</xdr:rowOff>
    </xdr:from>
    <xdr:ext cx="762000" cy="259045"/>
    <xdr:sp macro="" textlink="">
      <xdr:nvSpPr>
        <xdr:cNvPr id="436" name="将来負担の状況平均値テキスト"/>
        <xdr:cNvSpPr txBox="1"/>
      </xdr:nvSpPr>
      <xdr:spPr>
        <a:xfrm>
          <a:off x="17106900" y="243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7" name="フローチャート : 判断 436"/>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41148</xdr:rowOff>
    </xdr:from>
    <xdr:to>
      <xdr:col>23</xdr:col>
      <xdr:colOff>406400</xdr:colOff>
      <xdr:row>14</xdr:row>
      <xdr:rowOff>44365</xdr:rowOff>
    </xdr:to>
    <xdr:cxnSp macro="">
      <xdr:nvCxnSpPr>
        <xdr:cNvPr id="438" name="直線コネクタ 437"/>
        <xdr:cNvCxnSpPr/>
      </xdr:nvCxnSpPr>
      <xdr:spPr>
        <a:xfrm flipV="1">
          <a:off x="15290800" y="2441448"/>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9" name="フローチャート : 判断 43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106358</xdr:rowOff>
    </xdr:from>
    <xdr:ext cx="736600" cy="259045"/>
    <xdr:sp macro="" textlink="">
      <xdr:nvSpPr>
        <xdr:cNvPr id="440" name="テキスト ボックス 439"/>
        <xdr:cNvSpPr txBox="1"/>
      </xdr:nvSpPr>
      <xdr:spPr>
        <a:xfrm>
          <a:off x="15798800" y="267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44365</xdr:rowOff>
    </xdr:from>
    <xdr:to>
      <xdr:col>22</xdr:col>
      <xdr:colOff>203200</xdr:colOff>
      <xdr:row>14</xdr:row>
      <xdr:rowOff>129625</xdr:rowOff>
    </xdr:to>
    <xdr:cxnSp macro="">
      <xdr:nvCxnSpPr>
        <xdr:cNvPr id="441" name="直線コネクタ 440"/>
        <xdr:cNvCxnSpPr/>
      </xdr:nvCxnSpPr>
      <xdr:spPr>
        <a:xfrm flipV="1">
          <a:off x="14401800" y="2444665"/>
          <a:ext cx="8890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42" name="フローチャート : 判断 44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136923</xdr:rowOff>
    </xdr:from>
    <xdr:ext cx="762000" cy="259045"/>
    <xdr:sp macro="" textlink="">
      <xdr:nvSpPr>
        <xdr:cNvPr id="443" name="テキスト ボックス 442"/>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129625</xdr:rowOff>
    </xdr:from>
    <xdr:to>
      <xdr:col>21</xdr:col>
      <xdr:colOff>0</xdr:colOff>
      <xdr:row>15</xdr:row>
      <xdr:rowOff>5630</xdr:rowOff>
    </xdr:to>
    <xdr:cxnSp macro="">
      <xdr:nvCxnSpPr>
        <xdr:cNvPr id="444" name="直線コネクタ 443"/>
        <xdr:cNvCxnSpPr/>
      </xdr:nvCxnSpPr>
      <xdr:spPr>
        <a:xfrm flipV="1">
          <a:off x="13512800" y="2529925"/>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45" name="フローチャート : 判断 44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33841</xdr:rowOff>
    </xdr:from>
    <xdr:ext cx="762000" cy="259045"/>
    <xdr:sp macro="" textlink="">
      <xdr:nvSpPr>
        <xdr:cNvPr id="446" name="テキスト ボックス 445"/>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7" name="フローチャート : 判断 44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109449</xdr:rowOff>
    </xdr:from>
    <xdr:ext cx="762000" cy="259045"/>
    <xdr:sp macro="" textlink="">
      <xdr:nvSpPr>
        <xdr:cNvPr id="448" name="テキスト ボックス 447"/>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115951</xdr:rowOff>
    </xdr:from>
    <xdr:to>
      <xdr:col>24</xdr:col>
      <xdr:colOff>609600</xdr:colOff>
      <xdr:row>14</xdr:row>
      <xdr:rowOff>46101</xdr:rowOff>
    </xdr:to>
    <xdr:sp macro="" textlink="">
      <xdr:nvSpPr>
        <xdr:cNvPr id="454" name="円/楕円 453"/>
        <xdr:cNvSpPr/>
      </xdr:nvSpPr>
      <xdr:spPr>
        <a:xfrm>
          <a:off x="16967200" y="23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37228</xdr:rowOff>
    </xdr:from>
    <xdr:ext cx="762000" cy="259045"/>
    <xdr:sp macro="" textlink="">
      <xdr:nvSpPr>
        <xdr:cNvPr id="455" name="将来負担の状況該当値テキスト"/>
        <xdr:cNvSpPr txBox="1"/>
      </xdr:nvSpPr>
      <xdr:spPr>
        <a:xfrm>
          <a:off x="17106900" y="226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161798</xdr:rowOff>
    </xdr:from>
    <xdr:to>
      <xdr:col>23</xdr:col>
      <xdr:colOff>457200</xdr:colOff>
      <xdr:row>14</xdr:row>
      <xdr:rowOff>91948</xdr:rowOff>
    </xdr:to>
    <xdr:sp macro="" textlink="">
      <xdr:nvSpPr>
        <xdr:cNvPr id="456" name="円/楕円 455"/>
        <xdr:cNvSpPr/>
      </xdr:nvSpPr>
      <xdr:spPr>
        <a:xfrm>
          <a:off x="161290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102125</xdr:rowOff>
    </xdr:from>
    <xdr:ext cx="736600" cy="259045"/>
    <xdr:sp macro="" textlink="">
      <xdr:nvSpPr>
        <xdr:cNvPr id="457" name="テキスト ボックス 456"/>
        <xdr:cNvSpPr txBox="1"/>
      </xdr:nvSpPr>
      <xdr:spPr>
        <a:xfrm>
          <a:off x="15798800" y="215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165015</xdr:rowOff>
    </xdr:from>
    <xdr:to>
      <xdr:col>22</xdr:col>
      <xdr:colOff>254000</xdr:colOff>
      <xdr:row>14</xdr:row>
      <xdr:rowOff>95165</xdr:rowOff>
    </xdr:to>
    <xdr:sp macro="" textlink="">
      <xdr:nvSpPr>
        <xdr:cNvPr id="458" name="円/楕円 457"/>
        <xdr:cNvSpPr/>
      </xdr:nvSpPr>
      <xdr:spPr>
        <a:xfrm>
          <a:off x="15240000" y="23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105342</xdr:rowOff>
    </xdr:from>
    <xdr:ext cx="762000" cy="259045"/>
    <xdr:sp macro="" textlink="">
      <xdr:nvSpPr>
        <xdr:cNvPr id="459" name="テキスト ボックス 458"/>
        <xdr:cNvSpPr txBox="1"/>
      </xdr:nvSpPr>
      <xdr:spPr>
        <a:xfrm>
          <a:off x="14909800" y="216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78825</xdr:rowOff>
    </xdr:from>
    <xdr:to>
      <xdr:col>21</xdr:col>
      <xdr:colOff>50800</xdr:colOff>
      <xdr:row>15</xdr:row>
      <xdr:rowOff>8975</xdr:rowOff>
    </xdr:to>
    <xdr:sp macro="" textlink="">
      <xdr:nvSpPr>
        <xdr:cNvPr id="460" name="円/楕円 459"/>
        <xdr:cNvSpPr/>
      </xdr:nvSpPr>
      <xdr:spPr>
        <a:xfrm>
          <a:off x="14351000" y="24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19152</xdr:rowOff>
    </xdr:from>
    <xdr:ext cx="762000" cy="259045"/>
    <xdr:sp macro="" textlink="">
      <xdr:nvSpPr>
        <xdr:cNvPr id="461" name="テキスト ボックス 460"/>
        <xdr:cNvSpPr txBox="1"/>
      </xdr:nvSpPr>
      <xdr:spPr>
        <a:xfrm>
          <a:off x="14020800" y="22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126280</xdr:rowOff>
    </xdr:from>
    <xdr:to>
      <xdr:col>19</xdr:col>
      <xdr:colOff>533400</xdr:colOff>
      <xdr:row>15</xdr:row>
      <xdr:rowOff>56430</xdr:rowOff>
    </xdr:to>
    <xdr:sp macro="" textlink="">
      <xdr:nvSpPr>
        <xdr:cNvPr id="462" name="円/楕円 461"/>
        <xdr:cNvSpPr/>
      </xdr:nvSpPr>
      <xdr:spPr>
        <a:xfrm>
          <a:off x="13462000" y="25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66607</xdr:rowOff>
    </xdr:from>
    <xdr:ext cx="762000" cy="259045"/>
    <xdr:sp macro="" textlink="">
      <xdr:nvSpPr>
        <xdr:cNvPr id="463" name="テキスト ボックス 462"/>
        <xdr:cNvSpPr txBox="1"/>
      </xdr:nvSpPr>
      <xdr:spPr>
        <a:xfrm>
          <a:off x="13131800" y="229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埼玉県入間市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149,593
148,028
44.69
40,657,100
39,300,298
1,287,011
25,379,619
32,619,150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類似団体平均より、</a:t>
          </a:r>
          <a:r>
            <a:rPr kumimoji="1" lang="en-US" altLang="ja-JP" sz="1100">
              <a:latin typeface="ＭＳ Ｐゴシック"/>
            </a:rPr>
            <a:t>1.5</a:t>
          </a:r>
          <a:r>
            <a:rPr kumimoji="1" lang="ja-JP" altLang="en-US" sz="1100">
              <a:latin typeface="ＭＳ Ｐゴシック"/>
            </a:rPr>
            <a:t>ポイント下回った。</a:t>
          </a:r>
          <a:endParaRPr kumimoji="1" lang="en-US" altLang="ja-JP" sz="1100">
            <a:latin typeface="ＭＳ Ｐゴシック"/>
          </a:endParaRPr>
        </a:p>
        <a:p>
          <a:r>
            <a:rPr kumimoji="1" lang="ja-JP" altLang="en-US" sz="1100">
              <a:latin typeface="ＭＳ Ｐゴシック"/>
            </a:rPr>
            <a:t>これは職員構成の変動による職員給与費の減による要因もあるが、地方消費税交付金の増に伴い経常一般財源等が前年度より大幅に増額となったことが大きい。</a:t>
          </a:r>
          <a:endParaRPr kumimoji="1" lang="en-US" altLang="ja-JP" sz="1100">
            <a:latin typeface="ＭＳ Ｐゴシック"/>
          </a:endParaRPr>
        </a:p>
        <a:p>
          <a:r>
            <a:rPr kumimoji="1" lang="ja-JP" altLang="en-US" sz="1100">
              <a:latin typeface="ＭＳ Ｐゴシック"/>
            </a:rPr>
            <a:t>引き続き行政改革長期プラン（</a:t>
          </a:r>
          <a:r>
            <a:rPr kumimoji="1" lang="en-US" altLang="ja-JP" sz="1100">
              <a:latin typeface="ＭＳ Ｐゴシック"/>
            </a:rPr>
            <a:t>H29</a:t>
          </a:r>
          <a:r>
            <a:rPr kumimoji="1" lang="ja-JP" altLang="en-US" sz="1100">
              <a:latin typeface="ＭＳ Ｐゴシック"/>
            </a:rPr>
            <a:t>より行政改革大綱）及び総員適正化計画に基づき、効率的・効果的な組織見直しにより柔軟で機動力の高い組織づくりを推進するとともに、職員数の適正化を図り、人件費の抑制に努めいていく。</a:t>
          </a:r>
          <a:endParaRPr kumimoji="1" lang="en-US" altLang="ja-JP"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111760</xdr:rowOff>
    </xdr:from>
    <xdr:to>
      <xdr:col>7</xdr:col>
      <xdr:colOff>15875</xdr:colOff>
      <xdr:row>37</xdr:row>
      <xdr:rowOff>8890</xdr:rowOff>
    </xdr:to>
    <xdr:cxnSp macro="">
      <xdr:nvCxnSpPr>
        <xdr:cNvPr id="66" name="直線コネクタ 65"/>
        <xdr:cNvCxnSpPr/>
      </xdr:nvCxnSpPr>
      <xdr:spPr>
        <a:xfrm flipV="1">
          <a:off x="3987800" y="62839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8890</xdr:rowOff>
    </xdr:to>
    <xdr:cxnSp macro="">
      <xdr:nvCxnSpPr>
        <xdr:cNvPr id="69" name="直線コネクタ 68"/>
        <xdr:cNvCxnSpPr/>
      </xdr:nvCxnSpPr>
      <xdr:spPr>
        <a:xfrm>
          <a:off x="3098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39</xdr:row>
      <xdr:rowOff>153670</xdr:rowOff>
    </xdr:to>
    <xdr:cxnSp macro="">
      <xdr:nvCxnSpPr>
        <xdr:cNvPr id="72" name="直線コネクタ 71"/>
        <xdr:cNvCxnSpPr/>
      </xdr:nvCxnSpPr>
      <xdr:spPr>
        <a:xfrm flipV="1">
          <a:off x="2209800" y="634492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153670</xdr:rowOff>
    </xdr:from>
    <xdr:to>
      <xdr:col>3</xdr:col>
      <xdr:colOff>142875</xdr:colOff>
      <xdr:row>39</xdr:row>
      <xdr:rowOff>153670</xdr:rowOff>
    </xdr:to>
    <xdr:cxnSp macro="">
      <xdr:nvCxnSpPr>
        <xdr:cNvPr id="75" name="直線コネクタ 74"/>
        <xdr:cNvCxnSpPr/>
      </xdr:nvCxnSpPr>
      <xdr:spPr>
        <a:xfrm>
          <a:off x="1320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85" name="円/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77487</xdr:rowOff>
    </xdr:from>
    <xdr:ext cx="762000" cy="259045"/>
    <xdr:sp macro="" textlink="">
      <xdr:nvSpPr>
        <xdr:cNvPr id="86"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9" name="円/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102870</xdr:rowOff>
    </xdr:from>
    <xdr:to>
      <xdr:col>3</xdr:col>
      <xdr:colOff>193675</xdr:colOff>
      <xdr:row>40</xdr:row>
      <xdr:rowOff>33020</xdr:rowOff>
    </xdr:to>
    <xdr:sp macro="" textlink="">
      <xdr:nvSpPr>
        <xdr:cNvPr id="91" name="円/楕円 90"/>
        <xdr:cNvSpPr/>
      </xdr:nvSpPr>
      <xdr:spPr>
        <a:xfrm>
          <a:off x="215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17797</xdr:rowOff>
    </xdr:from>
    <xdr:ext cx="762000" cy="259045"/>
    <xdr:sp macro="" textlink="">
      <xdr:nvSpPr>
        <xdr:cNvPr id="92" name="テキスト ボックス 91"/>
        <xdr:cNvSpPr txBox="1"/>
      </xdr:nvSpPr>
      <xdr:spPr>
        <a:xfrm>
          <a:off x="1828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102870</xdr:rowOff>
    </xdr:from>
    <xdr:to>
      <xdr:col>1</xdr:col>
      <xdr:colOff>676275</xdr:colOff>
      <xdr:row>40</xdr:row>
      <xdr:rowOff>33020</xdr:rowOff>
    </xdr:to>
    <xdr:sp macro="" textlink="">
      <xdr:nvSpPr>
        <xdr:cNvPr id="93" name="円/楕円 92"/>
        <xdr:cNvSpPr/>
      </xdr:nvSpPr>
      <xdr:spPr>
        <a:xfrm>
          <a:off x="127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17797</xdr:rowOff>
    </xdr:from>
    <xdr:ext cx="762000" cy="259045"/>
    <xdr:sp macro="" textlink="">
      <xdr:nvSpPr>
        <xdr:cNvPr id="94" name="テキスト ボックス 93"/>
        <xdr:cNvSpPr txBox="1"/>
      </xdr:nvSpPr>
      <xdr:spPr>
        <a:xfrm>
          <a:off x="93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物件費に係る経常収支比率は、引き続き類似団体平均を上回り、かつ高止まり傾向にあるが、直近</a:t>
          </a:r>
          <a:r>
            <a:rPr kumimoji="1" lang="en-US" altLang="ja-JP" sz="1300">
              <a:latin typeface="ＭＳ Ｐゴシック"/>
            </a:rPr>
            <a:t>3</a:t>
          </a:r>
          <a:r>
            <a:rPr kumimoji="1" lang="ja-JP" altLang="en-US" sz="1300">
              <a:latin typeface="ＭＳ Ｐゴシック"/>
            </a:rPr>
            <a:t>年間はほぼ横ばいで推移している。</a:t>
          </a:r>
          <a:endParaRPr kumimoji="1" lang="en-US" altLang="ja-JP" sz="1300">
            <a:latin typeface="ＭＳ Ｐゴシック"/>
          </a:endParaRPr>
        </a:p>
        <a:p>
          <a:r>
            <a:rPr kumimoji="1" lang="ja-JP" altLang="en-US" sz="1300">
              <a:solidFill>
                <a:sysClr val="windowText" lastClr="000000"/>
              </a:solidFill>
              <a:latin typeface="ＭＳ Ｐゴシック"/>
            </a:rPr>
            <a:t>今後も行政改革長期プラン（</a:t>
          </a:r>
          <a:r>
            <a:rPr kumimoji="1" lang="en-US" altLang="ja-JP" sz="1300">
              <a:solidFill>
                <a:sysClr val="windowText" lastClr="000000"/>
              </a:solidFill>
              <a:latin typeface="ＭＳ Ｐゴシック"/>
            </a:rPr>
            <a:t>H29</a:t>
          </a:r>
          <a:r>
            <a:rPr kumimoji="1" lang="ja-JP" altLang="en-US" sz="1300">
              <a:solidFill>
                <a:sysClr val="windowText" lastClr="000000"/>
              </a:solidFill>
              <a:latin typeface="ＭＳ Ｐゴシック"/>
            </a:rPr>
            <a:t>より行政改革大綱）により経常経費の見直しを進めるとともに、増加傾向にある委託料については委託内容の精査や指定管理料の見直し、また使用料等の特定財源の見直しを行うなど、経費削減と財源確保に努めていく。</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75293</xdr:rowOff>
    </xdr:from>
    <xdr:to>
      <xdr:col>24</xdr:col>
      <xdr:colOff>31750</xdr:colOff>
      <xdr:row>19</xdr:row>
      <xdr:rowOff>86178</xdr:rowOff>
    </xdr:to>
    <xdr:cxnSp macro="">
      <xdr:nvCxnSpPr>
        <xdr:cNvPr id="129" name="直線コネクタ 128"/>
        <xdr:cNvCxnSpPr/>
      </xdr:nvCxnSpPr>
      <xdr:spPr>
        <a:xfrm flipV="1">
          <a:off x="15671800" y="33328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75293</xdr:rowOff>
    </xdr:from>
    <xdr:to>
      <xdr:col>22</xdr:col>
      <xdr:colOff>565150</xdr:colOff>
      <xdr:row>19</xdr:row>
      <xdr:rowOff>86178</xdr:rowOff>
    </xdr:to>
    <xdr:cxnSp macro="">
      <xdr:nvCxnSpPr>
        <xdr:cNvPr id="132" name="直線コネクタ 131"/>
        <xdr:cNvCxnSpPr/>
      </xdr:nvCxnSpPr>
      <xdr:spPr>
        <a:xfrm>
          <a:off x="14782800" y="3332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75293</xdr:rowOff>
    </xdr:from>
    <xdr:to>
      <xdr:col>21</xdr:col>
      <xdr:colOff>361950</xdr:colOff>
      <xdr:row>19</xdr:row>
      <xdr:rowOff>118836</xdr:rowOff>
    </xdr:to>
    <xdr:cxnSp macro="">
      <xdr:nvCxnSpPr>
        <xdr:cNvPr id="135" name="直線コネクタ 134"/>
        <xdr:cNvCxnSpPr/>
      </xdr:nvCxnSpPr>
      <xdr:spPr>
        <a:xfrm flipV="1">
          <a:off x="13893800" y="3332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7" name="テキスト ボックス 136"/>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53522</xdr:rowOff>
    </xdr:from>
    <xdr:to>
      <xdr:col>20</xdr:col>
      <xdr:colOff>158750</xdr:colOff>
      <xdr:row>19</xdr:row>
      <xdr:rowOff>118836</xdr:rowOff>
    </xdr:to>
    <xdr:cxnSp macro="">
      <xdr:nvCxnSpPr>
        <xdr:cNvPr id="138" name="直線コネクタ 137"/>
        <xdr:cNvCxnSpPr/>
      </xdr:nvCxnSpPr>
      <xdr:spPr>
        <a:xfrm>
          <a:off x="13004800" y="33110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0" name="テキスト ボックス 139"/>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24493</xdr:rowOff>
    </xdr:from>
    <xdr:to>
      <xdr:col>24</xdr:col>
      <xdr:colOff>82550</xdr:colOff>
      <xdr:row>19</xdr:row>
      <xdr:rowOff>126093</xdr:rowOff>
    </xdr:to>
    <xdr:sp macro="" textlink="">
      <xdr:nvSpPr>
        <xdr:cNvPr id="148" name="円/楕円 147"/>
        <xdr:cNvSpPr/>
      </xdr:nvSpPr>
      <xdr:spPr>
        <a:xfrm>
          <a:off x="164592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168020</xdr:rowOff>
    </xdr:from>
    <xdr:ext cx="762000" cy="259045"/>
    <xdr:sp macro="" textlink="">
      <xdr:nvSpPr>
        <xdr:cNvPr id="149" name="物件費該当値テキスト"/>
        <xdr:cNvSpPr txBox="1"/>
      </xdr:nvSpPr>
      <xdr:spPr>
        <a:xfrm>
          <a:off x="16598900" y="325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35378</xdr:rowOff>
    </xdr:from>
    <xdr:to>
      <xdr:col>22</xdr:col>
      <xdr:colOff>615950</xdr:colOff>
      <xdr:row>19</xdr:row>
      <xdr:rowOff>136978</xdr:rowOff>
    </xdr:to>
    <xdr:sp macro="" textlink="">
      <xdr:nvSpPr>
        <xdr:cNvPr id="150" name="円/楕円 149"/>
        <xdr:cNvSpPr/>
      </xdr:nvSpPr>
      <xdr:spPr>
        <a:xfrm>
          <a:off x="15621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121755</xdr:rowOff>
    </xdr:from>
    <xdr:ext cx="736600" cy="259045"/>
    <xdr:sp macro="" textlink="">
      <xdr:nvSpPr>
        <xdr:cNvPr id="151" name="テキスト ボックス 150"/>
        <xdr:cNvSpPr txBox="1"/>
      </xdr:nvSpPr>
      <xdr:spPr>
        <a:xfrm>
          <a:off x="15290800" y="337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24493</xdr:rowOff>
    </xdr:from>
    <xdr:to>
      <xdr:col>21</xdr:col>
      <xdr:colOff>412750</xdr:colOff>
      <xdr:row>19</xdr:row>
      <xdr:rowOff>126093</xdr:rowOff>
    </xdr:to>
    <xdr:sp macro="" textlink="">
      <xdr:nvSpPr>
        <xdr:cNvPr id="152" name="円/楕円 151"/>
        <xdr:cNvSpPr/>
      </xdr:nvSpPr>
      <xdr:spPr>
        <a:xfrm>
          <a:off x="14732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110870</xdr:rowOff>
    </xdr:from>
    <xdr:ext cx="762000" cy="259045"/>
    <xdr:sp macro="" textlink="">
      <xdr:nvSpPr>
        <xdr:cNvPr id="153" name="テキスト ボックス 152"/>
        <xdr:cNvSpPr txBox="1"/>
      </xdr:nvSpPr>
      <xdr:spPr>
        <a:xfrm>
          <a:off x="14401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68036</xdr:rowOff>
    </xdr:from>
    <xdr:to>
      <xdr:col>20</xdr:col>
      <xdr:colOff>209550</xdr:colOff>
      <xdr:row>19</xdr:row>
      <xdr:rowOff>169636</xdr:rowOff>
    </xdr:to>
    <xdr:sp macro="" textlink="">
      <xdr:nvSpPr>
        <xdr:cNvPr id="154" name="円/楕円 153"/>
        <xdr:cNvSpPr/>
      </xdr:nvSpPr>
      <xdr:spPr>
        <a:xfrm>
          <a:off x="13843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154413</xdr:rowOff>
    </xdr:from>
    <xdr:ext cx="762000" cy="259045"/>
    <xdr:sp macro="" textlink="">
      <xdr:nvSpPr>
        <xdr:cNvPr id="155" name="テキスト ボックス 154"/>
        <xdr:cNvSpPr txBox="1"/>
      </xdr:nvSpPr>
      <xdr:spPr>
        <a:xfrm>
          <a:off x="13512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2722</xdr:rowOff>
    </xdr:from>
    <xdr:to>
      <xdr:col>19</xdr:col>
      <xdr:colOff>6350</xdr:colOff>
      <xdr:row>19</xdr:row>
      <xdr:rowOff>104322</xdr:rowOff>
    </xdr:to>
    <xdr:sp macro="" textlink="">
      <xdr:nvSpPr>
        <xdr:cNvPr id="156" name="円/楕円 155"/>
        <xdr:cNvSpPr/>
      </xdr:nvSpPr>
      <xdr:spPr>
        <a:xfrm>
          <a:off x="12954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89099</xdr:rowOff>
    </xdr:from>
    <xdr:ext cx="762000" cy="259045"/>
    <xdr:sp macro="" textlink="">
      <xdr:nvSpPr>
        <xdr:cNvPr id="157" name="テキスト ボックス 156"/>
        <xdr:cNvSpPr txBox="1"/>
      </xdr:nvSpPr>
      <xdr:spPr>
        <a:xfrm>
          <a:off x="12623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扶助費に係る経常収支比率が類似団体平均を上回り、かつ</a:t>
          </a:r>
          <a:endParaRPr kumimoji="1" lang="en-US" altLang="ja-JP" sz="1100">
            <a:latin typeface="ＭＳ Ｐゴシック"/>
          </a:endParaRPr>
        </a:p>
        <a:p>
          <a:r>
            <a:rPr kumimoji="1" lang="ja-JP" altLang="en-US" sz="1100">
              <a:latin typeface="ＭＳ Ｐゴシック"/>
            </a:rPr>
            <a:t>高止まり傾向にある。</a:t>
          </a:r>
          <a:endParaRPr kumimoji="1" lang="en-US" altLang="ja-JP" sz="1100">
            <a:latin typeface="ＭＳ Ｐゴシック"/>
          </a:endParaRPr>
        </a:p>
        <a:p>
          <a:r>
            <a:rPr kumimoji="1" lang="ja-JP" altLang="en-US" sz="1100">
              <a:latin typeface="ＭＳ Ｐゴシック"/>
            </a:rPr>
            <a:t>要因としては、引き続き障害者福祉費や生活保護費の増大が挙げられる。</a:t>
          </a:r>
          <a:endParaRPr kumimoji="1" lang="en-US" altLang="ja-JP" sz="1100">
            <a:latin typeface="ＭＳ Ｐゴシック"/>
          </a:endParaRPr>
        </a:p>
        <a:p>
          <a:r>
            <a:rPr kumimoji="1" lang="ja-JP" altLang="en-US" sz="1100">
              <a:latin typeface="ＭＳ Ｐゴシック"/>
            </a:rPr>
            <a:t>扶助費の削減は難しいが、市単独事業を中心に更なる見直しを進めるなど抑制に努めていく。</a:t>
          </a:r>
          <a:endParaRPr kumimoji="1" lang="en-US" altLang="ja-JP" sz="11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118835</xdr:rowOff>
    </xdr:from>
    <xdr:to>
      <xdr:col>7</xdr:col>
      <xdr:colOff>15875</xdr:colOff>
      <xdr:row>58</xdr:row>
      <xdr:rowOff>45357</xdr:rowOff>
    </xdr:to>
    <xdr:cxnSp macro="">
      <xdr:nvCxnSpPr>
        <xdr:cNvPr id="192" name="直線コネクタ 191"/>
        <xdr:cNvCxnSpPr/>
      </xdr:nvCxnSpPr>
      <xdr:spPr>
        <a:xfrm>
          <a:off x="3987800" y="98914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118835</xdr:rowOff>
    </xdr:to>
    <xdr:cxnSp macro="">
      <xdr:nvCxnSpPr>
        <xdr:cNvPr id="195" name="直線コネクタ 194"/>
        <xdr:cNvCxnSpPr/>
      </xdr:nvCxnSpPr>
      <xdr:spPr>
        <a:xfrm>
          <a:off x="3098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7" name="テキスト ボックス 196"/>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57</xdr:row>
      <xdr:rowOff>53522</xdr:rowOff>
    </xdr:to>
    <xdr:cxnSp macro="">
      <xdr:nvCxnSpPr>
        <xdr:cNvPr id="198" name="直線コネクタ 197"/>
        <xdr:cNvCxnSpPr/>
      </xdr:nvCxnSpPr>
      <xdr:spPr>
        <a:xfrm flipV="1">
          <a:off x="2209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143328</xdr:rowOff>
    </xdr:from>
    <xdr:to>
      <xdr:col>3</xdr:col>
      <xdr:colOff>142875</xdr:colOff>
      <xdr:row>57</xdr:row>
      <xdr:rowOff>53522</xdr:rowOff>
    </xdr:to>
    <xdr:cxnSp macro="">
      <xdr:nvCxnSpPr>
        <xdr:cNvPr id="201" name="直線コネクタ 200"/>
        <xdr:cNvCxnSpPr/>
      </xdr:nvCxnSpPr>
      <xdr:spPr>
        <a:xfrm>
          <a:off x="1320800" y="9744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05" name="テキスト ボックス 20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166007</xdr:rowOff>
    </xdr:from>
    <xdr:to>
      <xdr:col>7</xdr:col>
      <xdr:colOff>66675</xdr:colOff>
      <xdr:row>58</xdr:row>
      <xdr:rowOff>96157</xdr:rowOff>
    </xdr:to>
    <xdr:sp macro="" textlink="">
      <xdr:nvSpPr>
        <xdr:cNvPr id="211" name="円/楕円 210"/>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138084</xdr:rowOff>
    </xdr:from>
    <xdr:ext cx="762000" cy="259045"/>
    <xdr:sp macro="" textlink="">
      <xdr:nvSpPr>
        <xdr:cNvPr id="212" name="扶助費該当値テキスト"/>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68035</xdr:rowOff>
    </xdr:from>
    <xdr:to>
      <xdr:col>5</xdr:col>
      <xdr:colOff>600075</xdr:colOff>
      <xdr:row>57</xdr:row>
      <xdr:rowOff>169635</xdr:rowOff>
    </xdr:to>
    <xdr:sp macro="" textlink="">
      <xdr:nvSpPr>
        <xdr:cNvPr id="213" name="円/楕円 212"/>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214" name="テキスト ボックス 213"/>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5" name="円/楕円 214"/>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6" name="テキスト ボックス 215"/>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2722</xdr:rowOff>
    </xdr:from>
    <xdr:to>
      <xdr:col>3</xdr:col>
      <xdr:colOff>193675</xdr:colOff>
      <xdr:row>57</xdr:row>
      <xdr:rowOff>104322</xdr:rowOff>
    </xdr:to>
    <xdr:sp macro="" textlink="">
      <xdr:nvSpPr>
        <xdr:cNvPr id="217" name="円/楕円 216"/>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18" name="テキスト ボックス 217"/>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19" name="円/楕円 218"/>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20" name="テキスト ボックス 219"/>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その他（維持補修費、繰出金）に係る経常収支比率は類似団体平均を</a:t>
          </a:r>
          <a:r>
            <a:rPr kumimoji="1" lang="en-US" altLang="ja-JP" sz="1100">
              <a:latin typeface="ＭＳ Ｐゴシック"/>
            </a:rPr>
            <a:t>3.1</a:t>
          </a:r>
          <a:r>
            <a:rPr kumimoji="1" lang="ja-JP" altLang="en-US" sz="1100">
              <a:latin typeface="ＭＳ Ｐゴシック"/>
            </a:rPr>
            <a:t>ポイント下回り、ほぼ横ばいで推移している。</a:t>
          </a:r>
          <a:endParaRPr kumimoji="1" lang="en-US" altLang="ja-JP" sz="1100">
            <a:latin typeface="ＭＳ Ｐゴシック"/>
          </a:endParaRPr>
        </a:p>
        <a:p>
          <a:r>
            <a:rPr kumimoji="1" lang="ja-JP" altLang="en-US" sz="1100">
              <a:latin typeface="ＭＳ Ｐゴシック"/>
            </a:rPr>
            <a:t>今後は老朽化した公共施設の統廃合を含め、適正な維持管理に努めるとともに、年々増加傾向にある国民健康保険、介護保険、後期高齢者医療特別会計への繰出金については、保険税の適正化やジェネリック医薬品の利用促進等による医療費の抑制などにより、普通会計への負担を軽減していく。</a:t>
          </a:r>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135165</xdr:rowOff>
    </xdr:from>
    <xdr:to>
      <xdr:col>24</xdr:col>
      <xdr:colOff>31750</xdr:colOff>
      <xdr:row>54</xdr:row>
      <xdr:rowOff>29028</xdr:rowOff>
    </xdr:to>
    <xdr:cxnSp macro="">
      <xdr:nvCxnSpPr>
        <xdr:cNvPr id="255" name="直線コネクタ 254"/>
        <xdr:cNvCxnSpPr/>
      </xdr:nvCxnSpPr>
      <xdr:spPr>
        <a:xfrm flipV="1">
          <a:off x="15671800" y="9222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6"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135165</xdr:rowOff>
    </xdr:from>
    <xdr:to>
      <xdr:col>22</xdr:col>
      <xdr:colOff>565150</xdr:colOff>
      <xdr:row>54</xdr:row>
      <xdr:rowOff>29028</xdr:rowOff>
    </xdr:to>
    <xdr:cxnSp macro="">
      <xdr:nvCxnSpPr>
        <xdr:cNvPr id="258" name="直線コネクタ 257"/>
        <xdr:cNvCxnSpPr/>
      </xdr:nvCxnSpPr>
      <xdr:spPr>
        <a:xfrm>
          <a:off x="14782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129920</xdr:rowOff>
    </xdr:from>
    <xdr:ext cx="736600" cy="259045"/>
    <xdr:sp macro="" textlink="">
      <xdr:nvSpPr>
        <xdr:cNvPr id="260" name="テキスト ボックス 259"/>
        <xdr:cNvSpPr txBox="1"/>
      </xdr:nvSpPr>
      <xdr:spPr>
        <a:xfrm>
          <a:off x="15290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86178</xdr:rowOff>
    </xdr:from>
    <xdr:to>
      <xdr:col>21</xdr:col>
      <xdr:colOff>361950</xdr:colOff>
      <xdr:row>53</xdr:row>
      <xdr:rowOff>135165</xdr:rowOff>
    </xdr:to>
    <xdr:cxnSp macro="">
      <xdr:nvCxnSpPr>
        <xdr:cNvPr id="261" name="直線コネクタ 260"/>
        <xdr:cNvCxnSpPr/>
      </xdr:nvCxnSpPr>
      <xdr:spPr>
        <a:xfrm>
          <a:off x="13893800" y="9173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64605</xdr:rowOff>
    </xdr:from>
    <xdr:ext cx="762000" cy="259045"/>
    <xdr:sp macro="" textlink="">
      <xdr:nvSpPr>
        <xdr:cNvPr id="263" name="テキスト ボックス 262"/>
        <xdr:cNvSpPr txBox="1"/>
      </xdr:nvSpPr>
      <xdr:spPr>
        <a:xfrm>
          <a:off x="14401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86178</xdr:rowOff>
    </xdr:from>
    <xdr:to>
      <xdr:col>20</xdr:col>
      <xdr:colOff>158750</xdr:colOff>
      <xdr:row>53</xdr:row>
      <xdr:rowOff>151493</xdr:rowOff>
    </xdr:to>
    <xdr:cxnSp macro="">
      <xdr:nvCxnSpPr>
        <xdr:cNvPr id="264" name="直線コネクタ 263"/>
        <xdr:cNvCxnSpPr/>
      </xdr:nvCxnSpPr>
      <xdr:spPr>
        <a:xfrm flipV="1">
          <a:off x="13004800" y="9173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6" name="テキスト ボックス 265"/>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170742</xdr:rowOff>
    </xdr:from>
    <xdr:ext cx="762000" cy="259045"/>
    <xdr:sp macro="" textlink="">
      <xdr:nvSpPr>
        <xdr:cNvPr id="268" name="テキスト ボックス 267"/>
        <xdr:cNvSpPr txBox="1"/>
      </xdr:nvSpPr>
      <xdr:spPr>
        <a:xfrm>
          <a:off x="12623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84365</xdr:rowOff>
    </xdr:from>
    <xdr:to>
      <xdr:col>24</xdr:col>
      <xdr:colOff>82550</xdr:colOff>
      <xdr:row>54</xdr:row>
      <xdr:rowOff>14515</xdr:rowOff>
    </xdr:to>
    <xdr:sp macro="" textlink="">
      <xdr:nvSpPr>
        <xdr:cNvPr id="274" name="円/楕円 273"/>
        <xdr:cNvSpPr/>
      </xdr:nvSpPr>
      <xdr:spPr>
        <a:xfrm>
          <a:off x="16459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100892</xdr:rowOff>
    </xdr:from>
    <xdr:ext cx="762000" cy="259045"/>
    <xdr:sp macro="" textlink="">
      <xdr:nvSpPr>
        <xdr:cNvPr id="275" name="その他該当値テキスト"/>
        <xdr:cNvSpPr txBox="1"/>
      </xdr:nvSpPr>
      <xdr:spPr>
        <a:xfrm>
          <a:off x="16598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149678</xdr:rowOff>
    </xdr:from>
    <xdr:to>
      <xdr:col>22</xdr:col>
      <xdr:colOff>615950</xdr:colOff>
      <xdr:row>54</xdr:row>
      <xdr:rowOff>79828</xdr:rowOff>
    </xdr:to>
    <xdr:sp macro="" textlink="">
      <xdr:nvSpPr>
        <xdr:cNvPr id="276" name="円/楕円 275"/>
        <xdr:cNvSpPr/>
      </xdr:nvSpPr>
      <xdr:spPr>
        <a:xfrm>
          <a:off x="15621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90005</xdr:rowOff>
    </xdr:from>
    <xdr:ext cx="736600" cy="259045"/>
    <xdr:sp macro="" textlink="">
      <xdr:nvSpPr>
        <xdr:cNvPr id="277" name="テキスト ボックス 276"/>
        <xdr:cNvSpPr txBox="1"/>
      </xdr:nvSpPr>
      <xdr:spPr>
        <a:xfrm>
          <a:off x="15290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84365</xdr:rowOff>
    </xdr:from>
    <xdr:to>
      <xdr:col>21</xdr:col>
      <xdr:colOff>412750</xdr:colOff>
      <xdr:row>54</xdr:row>
      <xdr:rowOff>14515</xdr:rowOff>
    </xdr:to>
    <xdr:sp macro="" textlink="">
      <xdr:nvSpPr>
        <xdr:cNvPr id="278" name="円/楕円 277"/>
        <xdr:cNvSpPr/>
      </xdr:nvSpPr>
      <xdr:spPr>
        <a:xfrm>
          <a:off x="14732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24692</xdr:rowOff>
    </xdr:from>
    <xdr:ext cx="762000" cy="259045"/>
    <xdr:sp macro="" textlink="">
      <xdr:nvSpPr>
        <xdr:cNvPr id="279" name="テキスト ボックス 278"/>
        <xdr:cNvSpPr txBox="1"/>
      </xdr:nvSpPr>
      <xdr:spPr>
        <a:xfrm>
          <a:off x="14401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35378</xdr:rowOff>
    </xdr:from>
    <xdr:to>
      <xdr:col>20</xdr:col>
      <xdr:colOff>209550</xdr:colOff>
      <xdr:row>53</xdr:row>
      <xdr:rowOff>136978</xdr:rowOff>
    </xdr:to>
    <xdr:sp macro="" textlink="">
      <xdr:nvSpPr>
        <xdr:cNvPr id="280" name="円/楕円 279"/>
        <xdr:cNvSpPr/>
      </xdr:nvSpPr>
      <xdr:spPr>
        <a:xfrm>
          <a:off x="13843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147155</xdr:rowOff>
    </xdr:from>
    <xdr:ext cx="762000" cy="259045"/>
    <xdr:sp macro="" textlink="">
      <xdr:nvSpPr>
        <xdr:cNvPr id="281" name="テキスト ボックス 280"/>
        <xdr:cNvSpPr txBox="1"/>
      </xdr:nvSpPr>
      <xdr:spPr>
        <a:xfrm>
          <a:off x="13512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100693</xdr:rowOff>
    </xdr:from>
    <xdr:to>
      <xdr:col>19</xdr:col>
      <xdr:colOff>6350</xdr:colOff>
      <xdr:row>54</xdr:row>
      <xdr:rowOff>30843</xdr:rowOff>
    </xdr:to>
    <xdr:sp macro="" textlink="">
      <xdr:nvSpPr>
        <xdr:cNvPr id="282" name="円/楕円 281"/>
        <xdr:cNvSpPr/>
      </xdr:nvSpPr>
      <xdr:spPr>
        <a:xfrm>
          <a:off x="12954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41020</xdr:rowOff>
    </xdr:from>
    <xdr:ext cx="762000" cy="259045"/>
    <xdr:sp macro="" textlink="">
      <xdr:nvSpPr>
        <xdr:cNvPr id="283" name="テキスト ボックス 282"/>
        <xdr:cNvSpPr txBox="1"/>
      </xdr:nvSpPr>
      <xdr:spPr>
        <a:xfrm>
          <a:off x="12623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補助費等の経常収支比率は、前年度より</a:t>
          </a:r>
          <a:r>
            <a:rPr kumimoji="1" lang="en-US" altLang="ja-JP" sz="1100">
              <a:latin typeface="ＭＳ Ｐゴシック"/>
            </a:rPr>
            <a:t>2.2</a:t>
          </a:r>
          <a:r>
            <a:rPr kumimoji="1" lang="ja-JP" altLang="en-US" sz="1100">
              <a:latin typeface="ＭＳ Ｐゴシック"/>
            </a:rPr>
            <a:t>ポイント悪化し、類似団体平均よりも</a:t>
          </a:r>
          <a:r>
            <a:rPr kumimoji="1" lang="en-US" altLang="ja-JP" sz="1100">
              <a:latin typeface="ＭＳ Ｐゴシック"/>
            </a:rPr>
            <a:t>4.9</a:t>
          </a:r>
          <a:r>
            <a:rPr kumimoji="1" lang="ja-JP" altLang="en-US" sz="1100">
              <a:latin typeface="ＭＳ Ｐゴシック"/>
            </a:rPr>
            <a:t>ポイント上回った。</a:t>
          </a:r>
          <a:endParaRPr kumimoji="1" lang="en-US" altLang="ja-JP" sz="1100">
            <a:latin typeface="ＭＳ Ｐゴシック"/>
          </a:endParaRPr>
        </a:p>
        <a:p>
          <a:r>
            <a:rPr kumimoji="1" lang="ja-JP" altLang="en-US" sz="1100">
              <a:latin typeface="ＭＳ Ｐゴシック"/>
            </a:rPr>
            <a:t>主因としては、</a:t>
          </a:r>
          <a:r>
            <a:rPr kumimoji="1" lang="en-US" altLang="ja-JP" sz="1100">
              <a:latin typeface="ＭＳ Ｐゴシック"/>
            </a:rPr>
            <a:t>27</a:t>
          </a:r>
          <a:r>
            <a:rPr kumimoji="1" lang="ja-JP" altLang="en-US" sz="1100">
              <a:latin typeface="ＭＳ Ｐゴシック"/>
            </a:rPr>
            <a:t>年度より公営企業法の全適用となった下水道事業会計への補助金及び負担金の皆増が挙</a:t>
          </a:r>
          <a:r>
            <a:rPr kumimoji="1" lang="ja-JP" altLang="en-US" sz="1100">
              <a:solidFill>
                <a:sysClr val="windowText" lastClr="000000"/>
              </a:solidFill>
              <a:latin typeface="ＭＳ Ｐゴシック"/>
            </a:rPr>
            <a:t>げられる。</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今後も、</a:t>
          </a:r>
          <a:r>
            <a:rPr kumimoji="1" lang="ja-JP" altLang="ja-JP" sz="1100">
              <a:solidFill>
                <a:schemeClr val="dk1"/>
              </a:solidFill>
              <a:effectLst/>
              <a:latin typeface="+mn-lt"/>
              <a:ea typeface="+mn-ea"/>
              <a:cs typeface="+mn-cs"/>
            </a:rPr>
            <a:t>引き続き</a:t>
          </a:r>
          <a:r>
            <a:rPr kumimoji="1" lang="ja-JP" altLang="en-US" sz="1100">
              <a:solidFill>
                <a:sysClr val="windowText" lastClr="000000"/>
              </a:solidFill>
              <a:latin typeface="ＭＳ Ｐゴシック"/>
            </a:rPr>
            <a:t>行政改革長期プラン（</a:t>
          </a:r>
          <a:r>
            <a:rPr kumimoji="1" lang="en-US" altLang="ja-JP" sz="1100">
              <a:solidFill>
                <a:sysClr val="windowText" lastClr="000000"/>
              </a:solidFill>
              <a:latin typeface="ＭＳ Ｐゴシック"/>
            </a:rPr>
            <a:t>H29</a:t>
          </a:r>
          <a:r>
            <a:rPr kumimoji="1" lang="ja-JP" altLang="en-US" sz="1100">
              <a:solidFill>
                <a:sysClr val="windowText" lastClr="000000"/>
              </a:solidFill>
              <a:latin typeface="ＭＳ Ｐゴシック"/>
            </a:rPr>
            <a:t>より行政改革大綱）で掲げる補助金制度の適正化に取り組むとともに、下水道事業に対する市負担分（雨水処理経費）の縮減等を図る。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44450</xdr:rowOff>
    </xdr:from>
    <xdr:to>
      <xdr:col>24</xdr:col>
      <xdr:colOff>31750</xdr:colOff>
      <xdr:row>40</xdr:row>
      <xdr:rowOff>165100</xdr:rowOff>
    </xdr:to>
    <xdr:cxnSp macro="">
      <xdr:nvCxnSpPr>
        <xdr:cNvPr id="316" name="直線コネクタ 315"/>
        <xdr:cNvCxnSpPr/>
      </xdr:nvCxnSpPr>
      <xdr:spPr>
        <a:xfrm>
          <a:off x="15671800" y="67310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22877</xdr:rowOff>
    </xdr:from>
    <xdr:ext cx="762000" cy="259045"/>
    <xdr:sp macro="" textlink="">
      <xdr:nvSpPr>
        <xdr:cNvPr id="317" name="補助費等平均値テキスト"/>
        <xdr:cNvSpPr txBox="1"/>
      </xdr:nvSpPr>
      <xdr:spPr>
        <a:xfrm>
          <a:off x="16598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165100</xdr:rowOff>
    </xdr:from>
    <xdr:to>
      <xdr:col>22</xdr:col>
      <xdr:colOff>565150</xdr:colOff>
      <xdr:row>39</xdr:row>
      <xdr:rowOff>44450</xdr:rowOff>
    </xdr:to>
    <xdr:cxnSp macro="">
      <xdr:nvCxnSpPr>
        <xdr:cNvPr id="319" name="直線コネクタ 318"/>
        <xdr:cNvCxnSpPr/>
      </xdr:nvCxnSpPr>
      <xdr:spPr>
        <a:xfrm>
          <a:off x="14782800" y="668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1" name="テキスト ボックス 320"/>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76200</xdr:rowOff>
    </xdr:from>
    <xdr:to>
      <xdr:col>21</xdr:col>
      <xdr:colOff>361950</xdr:colOff>
      <xdr:row>38</xdr:row>
      <xdr:rowOff>165100</xdr:rowOff>
    </xdr:to>
    <xdr:cxnSp macro="">
      <xdr:nvCxnSpPr>
        <xdr:cNvPr id="322" name="直線コネクタ 321"/>
        <xdr:cNvCxnSpPr/>
      </xdr:nvCxnSpPr>
      <xdr:spPr>
        <a:xfrm>
          <a:off x="13893800" y="5905500"/>
          <a:ext cx="889000" cy="77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118127</xdr:rowOff>
    </xdr:from>
    <xdr:ext cx="762000" cy="259045"/>
    <xdr:sp macro="" textlink="">
      <xdr:nvSpPr>
        <xdr:cNvPr id="324" name="テキスト ボックス 323"/>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76200</xdr:rowOff>
    </xdr:from>
    <xdr:to>
      <xdr:col>20</xdr:col>
      <xdr:colOff>158750</xdr:colOff>
      <xdr:row>34</xdr:row>
      <xdr:rowOff>88900</xdr:rowOff>
    </xdr:to>
    <xdr:cxnSp macro="">
      <xdr:nvCxnSpPr>
        <xdr:cNvPr id="325" name="直線コネクタ 324"/>
        <xdr:cNvCxnSpPr/>
      </xdr:nvCxnSpPr>
      <xdr:spPr>
        <a:xfrm flipV="1">
          <a:off x="13004800" y="590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80027</xdr:rowOff>
    </xdr:from>
    <xdr:ext cx="762000" cy="259045"/>
    <xdr:sp macro="" textlink="">
      <xdr:nvSpPr>
        <xdr:cNvPr id="327" name="テキスト ボックス 326"/>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9" name="テキスト ボックス 328"/>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114300</xdr:rowOff>
    </xdr:from>
    <xdr:to>
      <xdr:col>24</xdr:col>
      <xdr:colOff>82550</xdr:colOff>
      <xdr:row>41</xdr:row>
      <xdr:rowOff>44450</xdr:rowOff>
    </xdr:to>
    <xdr:sp macro="" textlink="">
      <xdr:nvSpPr>
        <xdr:cNvPr id="335" name="円/楕円 334"/>
        <xdr:cNvSpPr/>
      </xdr:nvSpPr>
      <xdr:spPr>
        <a:xfrm>
          <a:off x="16459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22877</xdr:rowOff>
    </xdr:from>
    <xdr:ext cx="762000" cy="259045"/>
    <xdr:sp macro="" textlink="">
      <xdr:nvSpPr>
        <xdr:cNvPr id="336" name="補助費等該当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165100</xdr:rowOff>
    </xdr:from>
    <xdr:to>
      <xdr:col>22</xdr:col>
      <xdr:colOff>615950</xdr:colOff>
      <xdr:row>39</xdr:row>
      <xdr:rowOff>95250</xdr:rowOff>
    </xdr:to>
    <xdr:sp macro="" textlink="">
      <xdr:nvSpPr>
        <xdr:cNvPr id="337" name="円/楕円 336"/>
        <xdr:cNvSpPr/>
      </xdr:nvSpPr>
      <xdr:spPr>
        <a:xfrm>
          <a:off x="15621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80027</xdr:rowOff>
    </xdr:from>
    <xdr:ext cx="736600" cy="259045"/>
    <xdr:sp macro="" textlink="">
      <xdr:nvSpPr>
        <xdr:cNvPr id="338" name="テキスト ボックス 337"/>
        <xdr:cNvSpPr txBox="1"/>
      </xdr:nvSpPr>
      <xdr:spPr>
        <a:xfrm>
          <a:off x="15290800" y="676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114300</xdr:rowOff>
    </xdr:from>
    <xdr:to>
      <xdr:col>21</xdr:col>
      <xdr:colOff>412750</xdr:colOff>
      <xdr:row>39</xdr:row>
      <xdr:rowOff>44450</xdr:rowOff>
    </xdr:to>
    <xdr:sp macro="" textlink="">
      <xdr:nvSpPr>
        <xdr:cNvPr id="339" name="円/楕円 338"/>
        <xdr:cNvSpPr/>
      </xdr:nvSpPr>
      <xdr:spPr>
        <a:xfrm>
          <a:off x="14732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29227</xdr:rowOff>
    </xdr:from>
    <xdr:ext cx="762000" cy="259045"/>
    <xdr:sp macro="" textlink="">
      <xdr:nvSpPr>
        <xdr:cNvPr id="340" name="テキスト ボックス 339"/>
        <xdr:cNvSpPr txBox="1"/>
      </xdr:nvSpPr>
      <xdr:spPr>
        <a:xfrm>
          <a:off x="14401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25400</xdr:rowOff>
    </xdr:from>
    <xdr:to>
      <xdr:col>20</xdr:col>
      <xdr:colOff>209550</xdr:colOff>
      <xdr:row>34</xdr:row>
      <xdr:rowOff>127000</xdr:rowOff>
    </xdr:to>
    <xdr:sp macro="" textlink="">
      <xdr:nvSpPr>
        <xdr:cNvPr id="341" name="円/楕円 340"/>
        <xdr:cNvSpPr/>
      </xdr:nvSpPr>
      <xdr:spPr>
        <a:xfrm>
          <a:off x="13843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137177</xdr:rowOff>
    </xdr:from>
    <xdr:ext cx="762000" cy="259045"/>
    <xdr:sp macro="" textlink="">
      <xdr:nvSpPr>
        <xdr:cNvPr id="342" name="テキスト ボックス 341"/>
        <xdr:cNvSpPr txBox="1"/>
      </xdr:nvSpPr>
      <xdr:spPr>
        <a:xfrm>
          <a:off x="13512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38100</xdr:rowOff>
    </xdr:from>
    <xdr:to>
      <xdr:col>19</xdr:col>
      <xdr:colOff>6350</xdr:colOff>
      <xdr:row>34</xdr:row>
      <xdr:rowOff>139700</xdr:rowOff>
    </xdr:to>
    <xdr:sp macro="" textlink="">
      <xdr:nvSpPr>
        <xdr:cNvPr id="343" name="円/楕円 342"/>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149877</xdr:rowOff>
    </xdr:from>
    <xdr:ext cx="762000" cy="259045"/>
    <xdr:sp macro="" textlink="">
      <xdr:nvSpPr>
        <xdr:cNvPr id="344" name="テキスト ボックス 343"/>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係る経常収支比率は、類似団体平均を下回っており、かつ下降傾向である。前年度は若干上昇したものの、今年度は再び１．２ポイントの下降となった。今後は、臨時財政対策債や小・中学校の耐震化をはじめとする公共施設の整備により地方債の増加が見込まれる。そのため、行政改革長期プラン後期実行計画において、新規地方債発行額を元金償還額未満とすることに努めるなどの目標指標を定めており、今後も財政健全化に取組んでいく。</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21844</xdr:rowOff>
    </xdr:from>
    <xdr:to>
      <xdr:col>7</xdr:col>
      <xdr:colOff>15875</xdr:colOff>
      <xdr:row>76</xdr:row>
      <xdr:rowOff>76708</xdr:rowOff>
    </xdr:to>
    <xdr:cxnSp macro="">
      <xdr:nvCxnSpPr>
        <xdr:cNvPr id="374" name="直線コネクタ 373"/>
        <xdr:cNvCxnSpPr/>
      </xdr:nvCxnSpPr>
      <xdr:spPr>
        <a:xfrm flipV="1">
          <a:off x="3987800" y="130520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139716</xdr:rowOff>
    </xdr:from>
    <xdr:ext cx="762000" cy="259045"/>
    <xdr:sp macro="" textlink="">
      <xdr:nvSpPr>
        <xdr:cNvPr id="375"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62992</xdr:rowOff>
    </xdr:from>
    <xdr:to>
      <xdr:col>5</xdr:col>
      <xdr:colOff>549275</xdr:colOff>
      <xdr:row>76</xdr:row>
      <xdr:rowOff>76708</xdr:rowOff>
    </xdr:to>
    <xdr:cxnSp macro="">
      <xdr:nvCxnSpPr>
        <xdr:cNvPr id="377" name="直線コネクタ 376"/>
        <xdr:cNvCxnSpPr/>
      </xdr:nvCxnSpPr>
      <xdr:spPr>
        <a:xfrm>
          <a:off x="3098800" y="13093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9" name="テキスト ボックス 378"/>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62992</xdr:rowOff>
    </xdr:from>
    <xdr:to>
      <xdr:col>4</xdr:col>
      <xdr:colOff>346075</xdr:colOff>
      <xdr:row>76</xdr:row>
      <xdr:rowOff>99568</xdr:rowOff>
    </xdr:to>
    <xdr:cxnSp macro="">
      <xdr:nvCxnSpPr>
        <xdr:cNvPr id="380" name="直線コネクタ 379"/>
        <xdr:cNvCxnSpPr/>
      </xdr:nvCxnSpPr>
      <xdr:spPr>
        <a:xfrm flipV="1">
          <a:off x="2209800" y="13093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82" name="テキスト ボックス 381"/>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99568</xdr:rowOff>
    </xdr:from>
    <xdr:to>
      <xdr:col>3</xdr:col>
      <xdr:colOff>142875</xdr:colOff>
      <xdr:row>76</xdr:row>
      <xdr:rowOff>104139</xdr:rowOff>
    </xdr:to>
    <xdr:cxnSp macro="">
      <xdr:nvCxnSpPr>
        <xdr:cNvPr id="383" name="直線コネクタ 382"/>
        <xdr:cNvCxnSpPr/>
      </xdr:nvCxnSpPr>
      <xdr:spPr>
        <a:xfrm flipV="1">
          <a:off x="1320800" y="13129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5" name="テキスト ボックス 384"/>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7" name="テキスト ボックス 386"/>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142494</xdr:rowOff>
    </xdr:from>
    <xdr:to>
      <xdr:col>7</xdr:col>
      <xdr:colOff>66675</xdr:colOff>
      <xdr:row>76</xdr:row>
      <xdr:rowOff>72644</xdr:rowOff>
    </xdr:to>
    <xdr:sp macro="" textlink="">
      <xdr:nvSpPr>
        <xdr:cNvPr id="393" name="円/楕円 392"/>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159021</xdr:rowOff>
    </xdr:from>
    <xdr:ext cx="762000" cy="259045"/>
    <xdr:sp macro="" textlink="">
      <xdr:nvSpPr>
        <xdr:cNvPr id="394" name="公債費該当値テキスト"/>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25908</xdr:rowOff>
    </xdr:from>
    <xdr:to>
      <xdr:col>5</xdr:col>
      <xdr:colOff>600075</xdr:colOff>
      <xdr:row>76</xdr:row>
      <xdr:rowOff>127508</xdr:rowOff>
    </xdr:to>
    <xdr:sp macro="" textlink="">
      <xdr:nvSpPr>
        <xdr:cNvPr id="395" name="円/楕円 394"/>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137685</xdr:rowOff>
    </xdr:from>
    <xdr:ext cx="736600" cy="259045"/>
    <xdr:sp macro="" textlink="">
      <xdr:nvSpPr>
        <xdr:cNvPr id="396" name="テキスト ボックス 395"/>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xdr:rowOff>
    </xdr:from>
    <xdr:to>
      <xdr:col>4</xdr:col>
      <xdr:colOff>396875</xdr:colOff>
      <xdr:row>76</xdr:row>
      <xdr:rowOff>113792</xdr:rowOff>
    </xdr:to>
    <xdr:sp macro="" textlink="">
      <xdr:nvSpPr>
        <xdr:cNvPr id="397" name="円/楕円 396"/>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123969</xdr:rowOff>
    </xdr:from>
    <xdr:ext cx="762000" cy="259045"/>
    <xdr:sp macro="" textlink="">
      <xdr:nvSpPr>
        <xdr:cNvPr id="398" name="テキスト ボックス 397"/>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48768</xdr:rowOff>
    </xdr:from>
    <xdr:to>
      <xdr:col>3</xdr:col>
      <xdr:colOff>193675</xdr:colOff>
      <xdr:row>76</xdr:row>
      <xdr:rowOff>150368</xdr:rowOff>
    </xdr:to>
    <xdr:sp macro="" textlink="">
      <xdr:nvSpPr>
        <xdr:cNvPr id="399" name="円/楕円 398"/>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400" name="テキスト ボックス 399"/>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401" name="円/楕円 400"/>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402" name="テキスト ボックス 401"/>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公債費以外に係る経常収支比率については、対前年度比</a:t>
          </a:r>
          <a:r>
            <a:rPr kumimoji="1" lang="en-US" altLang="ja-JP" sz="1100">
              <a:latin typeface="ＭＳ Ｐゴシック"/>
            </a:rPr>
            <a:t>1.5</a:t>
          </a:r>
          <a:r>
            <a:rPr kumimoji="1" lang="ja-JP" altLang="en-US" sz="1100">
              <a:latin typeface="ＭＳ Ｐゴシック"/>
            </a:rPr>
            <a:t>ポイントの悪化、類似団体平均よりも</a:t>
          </a:r>
          <a:r>
            <a:rPr kumimoji="1" lang="en-US" altLang="ja-JP" sz="1100">
              <a:latin typeface="ＭＳ Ｐゴシック"/>
            </a:rPr>
            <a:t>5.1</a:t>
          </a:r>
          <a:r>
            <a:rPr kumimoji="1" lang="ja-JP" altLang="en-US" sz="1100">
              <a:latin typeface="ＭＳ Ｐゴシック"/>
            </a:rPr>
            <a:t>ポイント上回ったが、ほぼ横ばいで推移している。</a:t>
          </a:r>
          <a:endParaRPr kumimoji="1" lang="en-US" altLang="ja-JP" sz="1100">
            <a:latin typeface="ＭＳ Ｐゴシック"/>
          </a:endParaRPr>
        </a:p>
        <a:p>
          <a:r>
            <a:rPr kumimoji="1" lang="ja-JP" altLang="en-US" sz="1100">
              <a:latin typeface="ＭＳ Ｐゴシック"/>
            </a:rPr>
            <a:t>それぞれの分析は各項目によるが、依然として高い水準で推移を続ける扶助費に加え、補助費等に係る経常収支比率が悪化したことが要因である。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145287</xdr:rowOff>
    </xdr:from>
    <xdr:to>
      <xdr:col>24</xdr:col>
      <xdr:colOff>31750</xdr:colOff>
      <xdr:row>79</xdr:row>
      <xdr:rowOff>42418</xdr:rowOff>
    </xdr:to>
    <xdr:cxnSp macro="">
      <xdr:nvCxnSpPr>
        <xdr:cNvPr id="433" name="直線コネクタ 432"/>
        <xdr:cNvCxnSpPr/>
      </xdr:nvCxnSpPr>
      <xdr:spPr>
        <a:xfrm>
          <a:off x="15671800" y="13518387"/>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117873</xdr:rowOff>
    </xdr:from>
    <xdr:ext cx="762000" cy="259045"/>
    <xdr:sp macro="" textlink="">
      <xdr:nvSpPr>
        <xdr:cNvPr id="434"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76708</xdr:rowOff>
    </xdr:from>
    <xdr:to>
      <xdr:col>22</xdr:col>
      <xdr:colOff>565150</xdr:colOff>
      <xdr:row>78</xdr:row>
      <xdr:rowOff>145287</xdr:rowOff>
    </xdr:to>
    <xdr:cxnSp macro="">
      <xdr:nvCxnSpPr>
        <xdr:cNvPr id="436" name="直線コネクタ 435"/>
        <xdr:cNvCxnSpPr/>
      </xdr:nvCxnSpPr>
      <xdr:spPr>
        <a:xfrm>
          <a:off x="14782800" y="134498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8" name="テキスト ボックス 437"/>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76708</xdr:rowOff>
    </xdr:from>
    <xdr:to>
      <xdr:col>21</xdr:col>
      <xdr:colOff>361950</xdr:colOff>
      <xdr:row>78</xdr:row>
      <xdr:rowOff>104139</xdr:rowOff>
    </xdr:to>
    <xdr:cxnSp macro="">
      <xdr:nvCxnSpPr>
        <xdr:cNvPr id="439" name="直線コネクタ 438"/>
        <xdr:cNvCxnSpPr/>
      </xdr:nvCxnSpPr>
      <xdr:spPr>
        <a:xfrm flipV="1">
          <a:off x="13893800" y="134498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1" name="テキスト ボックス 440"/>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76708</xdr:rowOff>
    </xdr:from>
    <xdr:to>
      <xdr:col>20</xdr:col>
      <xdr:colOff>158750</xdr:colOff>
      <xdr:row>78</xdr:row>
      <xdr:rowOff>104139</xdr:rowOff>
    </xdr:to>
    <xdr:cxnSp macro="">
      <xdr:nvCxnSpPr>
        <xdr:cNvPr id="442" name="直線コネクタ 441"/>
        <xdr:cNvCxnSpPr/>
      </xdr:nvCxnSpPr>
      <xdr:spPr>
        <a:xfrm>
          <a:off x="13004800" y="134498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4" name="テキスト ボックス 443"/>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6" name="テキスト ボックス 445"/>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163068</xdr:rowOff>
    </xdr:from>
    <xdr:to>
      <xdr:col>24</xdr:col>
      <xdr:colOff>82550</xdr:colOff>
      <xdr:row>79</xdr:row>
      <xdr:rowOff>93218</xdr:rowOff>
    </xdr:to>
    <xdr:sp macro="" textlink="">
      <xdr:nvSpPr>
        <xdr:cNvPr id="452" name="円/楕円 451"/>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135145</xdr:rowOff>
    </xdr:from>
    <xdr:ext cx="762000" cy="259045"/>
    <xdr:sp macro="" textlink="">
      <xdr:nvSpPr>
        <xdr:cNvPr id="453" name="公債費以外該当値テキスト"/>
        <xdr:cNvSpPr txBox="1"/>
      </xdr:nvSpPr>
      <xdr:spPr>
        <a:xfrm>
          <a:off x="16598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94487</xdr:rowOff>
    </xdr:from>
    <xdr:to>
      <xdr:col>22</xdr:col>
      <xdr:colOff>615950</xdr:colOff>
      <xdr:row>79</xdr:row>
      <xdr:rowOff>24637</xdr:rowOff>
    </xdr:to>
    <xdr:sp macro="" textlink="">
      <xdr:nvSpPr>
        <xdr:cNvPr id="454" name="円/楕円 453"/>
        <xdr:cNvSpPr/>
      </xdr:nvSpPr>
      <xdr:spPr>
        <a:xfrm>
          <a:off x="15621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55" name="テキスト ボックス 454"/>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25908</xdr:rowOff>
    </xdr:from>
    <xdr:to>
      <xdr:col>21</xdr:col>
      <xdr:colOff>412750</xdr:colOff>
      <xdr:row>78</xdr:row>
      <xdr:rowOff>127508</xdr:rowOff>
    </xdr:to>
    <xdr:sp macro="" textlink="">
      <xdr:nvSpPr>
        <xdr:cNvPr id="456" name="円/楕円 455"/>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57" name="テキスト ボックス 456"/>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53339</xdr:rowOff>
    </xdr:from>
    <xdr:to>
      <xdr:col>20</xdr:col>
      <xdr:colOff>209550</xdr:colOff>
      <xdr:row>78</xdr:row>
      <xdr:rowOff>154939</xdr:rowOff>
    </xdr:to>
    <xdr:sp macro="" textlink="">
      <xdr:nvSpPr>
        <xdr:cNvPr id="458" name="円/楕円 457"/>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139716</xdr:rowOff>
    </xdr:from>
    <xdr:ext cx="762000" cy="259045"/>
    <xdr:sp macro="" textlink="">
      <xdr:nvSpPr>
        <xdr:cNvPr id="459" name="テキスト ボックス 458"/>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25908</xdr:rowOff>
    </xdr:from>
    <xdr:to>
      <xdr:col>19</xdr:col>
      <xdr:colOff>6350</xdr:colOff>
      <xdr:row>78</xdr:row>
      <xdr:rowOff>127508</xdr:rowOff>
    </xdr:to>
    <xdr:sp macro="" textlink="">
      <xdr:nvSpPr>
        <xdr:cNvPr id="460" name="円/楕円 459"/>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112285</xdr:rowOff>
    </xdr:from>
    <xdr:ext cx="762000" cy="259045"/>
    <xdr:sp macro="" textlink="">
      <xdr:nvSpPr>
        <xdr:cNvPr id="461" name="テキスト ボックス 460"/>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埼玉県入間市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110127</xdr:rowOff>
    </xdr:from>
    <xdr:to>
      <xdr:col>4</xdr:col>
      <xdr:colOff>1117600</xdr:colOff>
      <xdr:row>16</xdr:row>
      <xdr:rowOff>117410</xdr:rowOff>
    </xdr:to>
    <xdr:cxnSp macro="">
      <xdr:nvCxnSpPr>
        <xdr:cNvPr id="52" name="直線コネクタ 51"/>
        <xdr:cNvCxnSpPr/>
      </xdr:nvCxnSpPr>
      <xdr:spPr bwMode="auto">
        <a:xfrm>
          <a:off x="5003800" y="2900952"/>
          <a:ext cx="647700" cy="7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110127</xdr:rowOff>
    </xdr:from>
    <xdr:to>
      <xdr:col>4</xdr:col>
      <xdr:colOff>469900</xdr:colOff>
      <xdr:row>16</xdr:row>
      <xdr:rowOff>148793</xdr:rowOff>
    </xdr:to>
    <xdr:cxnSp macro="">
      <xdr:nvCxnSpPr>
        <xdr:cNvPr id="55" name="直線コネクタ 54"/>
        <xdr:cNvCxnSpPr/>
      </xdr:nvCxnSpPr>
      <xdr:spPr bwMode="auto">
        <a:xfrm flipV="1">
          <a:off x="4305300" y="2900952"/>
          <a:ext cx="698500" cy="3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59025</xdr:rowOff>
    </xdr:from>
    <xdr:ext cx="736600" cy="259045"/>
    <xdr:sp macro="" textlink="">
      <xdr:nvSpPr>
        <xdr:cNvPr id="57" name="テキスト ボックス 56"/>
        <xdr:cNvSpPr txBox="1"/>
      </xdr:nvSpPr>
      <xdr:spPr>
        <a:xfrm>
          <a:off x="4622800" y="250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121296</xdr:rowOff>
    </xdr:from>
    <xdr:to>
      <xdr:col>3</xdr:col>
      <xdr:colOff>904875</xdr:colOff>
      <xdr:row>16</xdr:row>
      <xdr:rowOff>148793</xdr:rowOff>
    </xdr:to>
    <xdr:cxnSp macro="">
      <xdr:nvCxnSpPr>
        <xdr:cNvPr id="58" name="直線コネクタ 57"/>
        <xdr:cNvCxnSpPr/>
      </xdr:nvCxnSpPr>
      <xdr:spPr bwMode="auto">
        <a:xfrm>
          <a:off x="3606800" y="2912121"/>
          <a:ext cx="698500" cy="27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102883</xdr:rowOff>
    </xdr:from>
    <xdr:ext cx="762000" cy="259045"/>
    <xdr:sp macro="" textlink="">
      <xdr:nvSpPr>
        <xdr:cNvPr id="60" name="テキスト ボックス 59"/>
        <xdr:cNvSpPr txBox="1"/>
      </xdr:nvSpPr>
      <xdr:spPr>
        <a:xfrm>
          <a:off x="3924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92296</xdr:rowOff>
    </xdr:from>
    <xdr:to>
      <xdr:col>3</xdr:col>
      <xdr:colOff>206375</xdr:colOff>
      <xdr:row>16</xdr:row>
      <xdr:rowOff>121296</xdr:rowOff>
    </xdr:to>
    <xdr:cxnSp macro="">
      <xdr:nvCxnSpPr>
        <xdr:cNvPr id="61" name="直線コネクタ 60"/>
        <xdr:cNvCxnSpPr/>
      </xdr:nvCxnSpPr>
      <xdr:spPr bwMode="auto">
        <a:xfrm>
          <a:off x="2908300" y="2883121"/>
          <a:ext cx="698500" cy="29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33683</xdr:rowOff>
    </xdr:from>
    <xdr:ext cx="762000" cy="259045"/>
    <xdr:sp macro="" textlink="">
      <xdr:nvSpPr>
        <xdr:cNvPr id="63" name="テキスト ボックス 62"/>
        <xdr:cNvSpPr txBox="1"/>
      </xdr:nvSpPr>
      <xdr:spPr>
        <a:xfrm>
          <a:off x="32258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125058</xdr:rowOff>
    </xdr:from>
    <xdr:ext cx="762000" cy="259045"/>
    <xdr:sp macro="" textlink="">
      <xdr:nvSpPr>
        <xdr:cNvPr id="65" name="テキスト ボックス 64"/>
        <xdr:cNvSpPr txBox="1"/>
      </xdr:nvSpPr>
      <xdr:spPr>
        <a:xfrm>
          <a:off x="2527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66610</xdr:rowOff>
    </xdr:from>
    <xdr:to>
      <xdr:col>5</xdr:col>
      <xdr:colOff>34925</xdr:colOff>
      <xdr:row>16</xdr:row>
      <xdr:rowOff>168210</xdr:rowOff>
    </xdr:to>
    <xdr:sp macro="" textlink="">
      <xdr:nvSpPr>
        <xdr:cNvPr id="71" name="円/楕円 70"/>
        <xdr:cNvSpPr/>
      </xdr:nvSpPr>
      <xdr:spPr bwMode="auto">
        <a:xfrm>
          <a:off x="5600700" y="2857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38687</xdr:rowOff>
    </xdr:from>
    <xdr:ext cx="762000" cy="259045"/>
    <xdr:sp macro="" textlink="">
      <xdr:nvSpPr>
        <xdr:cNvPr id="72" name="人口1人当たり決算額の推移該当値テキスト130"/>
        <xdr:cNvSpPr txBox="1"/>
      </xdr:nvSpPr>
      <xdr:spPr>
        <a:xfrm>
          <a:off x="5740400" y="28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61,502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59327</xdr:rowOff>
    </xdr:from>
    <xdr:to>
      <xdr:col>4</xdr:col>
      <xdr:colOff>520700</xdr:colOff>
      <xdr:row>16</xdr:row>
      <xdr:rowOff>160927</xdr:rowOff>
    </xdr:to>
    <xdr:sp macro="" textlink="">
      <xdr:nvSpPr>
        <xdr:cNvPr id="73" name="円/楕円 72"/>
        <xdr:cNvSpPr/>
      </xdr:nvSpPr>
      <xdr:spPr bwMode="auto">
        <a:xfrm>
          <a:off x="4953000" y="285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145704</xdr:rowOff>
    </xdr:from>
    <xdr:ext cx="736600" cy="259045"/>
    <xdr:sp macro="" textlink="">
      <xdr:nvSpPr>
        <xdr:cNvPr id="74" name="テキスト ボックス 73"/>
        <xdr:cNvSpPr txBox="1"/>
      </xdr:nvSpPr>
      <xdr:spPr>
        <a:xfrm>
          <a:off x="4622800" y="29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61,725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97993</xdr:rowOff>
    </xdr:from>
    <xdr:to>
      <xdr:col>3</xdr:col>
      <xdr:colOff>955675</xdr:colOff>
      <xdr:row>17</xdr:row>
      <xdr:rowOff>28143</xdr:rowOff>
    </xdr:to>
    <xdr:sp macro="" textlink="">
      <xdr:nvSpPr>
        <xdr:cNvPr id="75" name="円/楕円 74"/>
        <xdr:cNvSpPr/>
      </xdr:nvSpPr>
      <xdr:spPr bwMode="auto">
        <a:xfrm>
          <a:off x="4254500" y="288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12920</xdr:rowOff>
    </xdr:from>
    <xdr:ext cx="762000" cy="259045"/>
    <xdr:sp macro="" textlink="">
      <xdr:nvSpPr>
        <xdr:cNvPr id="76" name="テキスト ボックス 75"/>
        <xdr:cNvSpPr txBox="1"/>
      </xdr:nvSpPr>
      <xdr:spPr>
        <a:xfrm>
          <a:off x="3924300" y="297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60,541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70496</xdr:rowOff>
    </xdr:from>
    <xdr:to>
      <xdr:col>3</xdr:col>
      <xdr:colOff>257175</xdr:colOff>
      <xdr:row>17</xdr:row>
      <xdr:rowOff>646</xdr:rowOff>
    </xdr:to>
    <xdr:sp macro="" textlink="">
      <xdr:nvSpPr>
        <xdr:cNvPr id="77" name="円/楕円 76"/>
        <xdr:cNvSpPr/>
      </xdr:nvSpPr>
      <xdr:spPr bwMode="auto">
        <a:xfrm>
          <a:off x="3556000" y="2861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156873</xdr:rowOff>
    </xdr:from>
    <xdr:ext cx="762000" cy="259045"/>
    <xdr:sp macro="" textlink="">
      <xdr:nvSpPr>
        <xdr:cNvPr id="78" name="テキスト ボックス 77"/>
        <xdr:cNvSpPr txBox="1"/>
      </xdr:nvSpPr>
      <xdr:spPr>
        <a:xfrm>
          <a:off x="3225800" y="294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61,383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41496</xdr:rowOff>
    </xdr:from>
    <xdr:to>
      <xdr:col>2</xdr:col>
      <xdr:colOff>692150</xdr:colOff>
      <xdr:row>16</xdr:row>
      <xdr:rowOff>143096</xdr:rowOff>
    </xdr:to>
    <xdr:sp macro="" textlink="">
      <xdr:nvSpPr>
        <xdr:cNvPr id="79" name="円/楕円 78"/>
        <xdr:cNvSpPr/>
      </xdr:nvSpPr>
      <xdr:spPr bwMode="auto">
        <a:xfrm>
          <a:off x="2857500" y="2832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127873</xdr:rowOff>
    </xdr:from>
    <xdr:ext cx="762000" cy="259045"/>
    <xdr:sp macro="" textlink="">
      <xdr:nvSpPr>
        <xdr:cNvPr id="80" name="テキスト ボックス 79"/>
        <xdr:cNvSpPr txBox="1"/>
      </xdr:nvSpPr>
      <xdr:spPr>
        <a:xfrm>
          <a:off x="2527300" y="291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52743</xdr:rowOff>
    </xdr:from>
    <xdr:to>
      <xdr:col>4</xdr:col>
      <xdr:colOff>1117600</xdr:colOff>
      <xdr:row>38</xdr:row>
      <xdr:rowOff>90881</xdr:rowOff>
    </xdr:to>
    <xdr:cxnSp macro="">
      <xdr:nvCxnSpPr>
        <xdr:cNvPr id="114" name="直線コネクタ 113"/>
        <xdr:cNvCxnSpPr/>
      </xdr:nvCxnSpPr>
      <xdr:spPr bwMode="auto">
        <a:xfrm flipV="1">
          <a:off x="5003800" y="7520343"/>
          <a:ext cx="647700" cy="38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63657</xdr:rowOff>
    </xdr:from>
    <xdr:ext cx="762000" cy="259045"/>
    <xdr:sp macro="" textlink="">
      <xdr:nvSpPr>
        <xdr:cNvPr id="115" name="人口1人当たり決算額の推移平均値テキスト445"/>
        <xdr:cNvSpPr txBox="1"/>
      </xdr:nvSpPr>
      <xdr:spPr>
        <a:xfrm>
          <a:off x="5740400" y="7016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49885</xdr:rowOff>
    </xdr:from>
    <xdr:to>
      <xdr:col>4</xdr:col>
      <xdr:colOff>469900</xdr:colOff>
      <xdr:row>38</xdr:row>
      <xdr:rowOff>90881</xdr:rowOff>
    </xdr:to>
    <xdr:cxnSp macro="">
      <xdr:nvCxnSpPr>
        <xdr:cNvPr id="117" name="直線コネクタ 116"/>
        <xdr:cNvCxnSpPr/>
      </xdr:nvCxnSpPr>
      <xdr:spPr bwMode="auto">
        <a:xfrm>
          <a:off x="4305300" y="7517485"/>
          <a:ext cx="698500" cy="40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218991</xdr:rowOff>
    </xdr:from>
    <xdr:ext cx="736600" cy="259045"/>
    <xdr:sp macro="" textlink="">
      <xdr:nvSpPr>
        <xdr:cNvPr id="119" name="テキスト ボックス 118"/>
        <xdr:cNvSpPr txBox="1"/>
      </xdr:nvSpPr>
      <xdr:spPr>
        <a:xfrm>
          <a:off x="4622800" y="68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283248</xdr:rowOff>
    </xdr:from>
    <xdr:to>
      <xdr:col>3</xdr:col>
      <xdr:colOff>904875</xdr:colOff>
      <xdr:row>38</xdr:row>
      <xdr:rowOff>49885</xdr:rowOff>
    </xdr:to>
    <xdr:cxnSp macro="">
      <xdr:nvCxnSpPr>
        <xdr:cNvPr id="120" name="直線コネクタ 119"/>
        <xdr:cNvCxnSpPr/>
      </xdr:nvCxnSpPr>
      <xdr:spPr bwMode="auto">
        <a:xfrm>
          <a:off x="3606800" y="7407948"/>
          <a:ext cx="698500" cy="109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145381</xdr:rowOff>
    </xdr:from>
    <xdr:ext cx="762000" cy="259045"/>
    <xdr:sp macro="" textlink="">
      <xdr:nvSpPr>
        <xdr:cNvPr id="122" name="テキスト ボックス 121"/>
        <xdr:cNvSpPr txBox="1"/>
      </xdr:nvSpPr>
      <xdr:spPr>
        <a:xfrm>
          <a:off x="3924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283248</xdr:rowOff>
    </xdr:from>
    <xdr:to>
      <xdr:col>3</xdr:col>
      <xdr:colOff>206375</xdr:colOff>
      <xdr:row>38</xdr:row>
      <xdr:rowOff>31407</xdr:rowOff>
    </xdr:to>
    <xdr:cxnSp macro="">
      <xdr:nvCxnSpPr>
        <xdr:cNvPr id="123" name="直線コネクタ 122"/>
        <xdr:cNvCxnSpPr/>
      </xdr:nvCxnSpPr>
      <xdr:spPr bwMode="auto">
        <a:xfrm flipV="1">
          <a:off x="2908300" y="7407948"/>
          <a:ext cx="698500" cy="91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110520</xdr:rowOff>
    </xdr:from>
    <xdr:ext cx="762000" cy="259045"/>
    <xdr:sp macro="" textlink="">
      <xdr:nvSpPr>
        <xdr:cNvPr id="125" name="テキスト ボックス 124"/>
        <xdr:cNvSpPr txBox="1"/>
      </xdr:nvSpPr>
      <xdr:spPr>
        <a:xfrm>
          <a:off x="32258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57599</xdr:rowOff>
    </xdr:from>
    <xdr:ext cx="762000" cy="259045"/>
    <xdr:sp macro="" textlink="">
      <xdr:nvSpPr>
        <xdr:cNvPr id="127" name="テキスト ボックス 126"/>
        <xdr:cNvSpPr txBox="1"/>
      </xdr:nvSpPr>
      <xdr:spPr>
        <a:xfrm>
          <a:off x="2527300" y="66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1943</xdr:rowOff>
    </xdr:from>
    <xdr:to>
      <xdr:col>5</xdr:col>
      <xdr:colOff>34925</xdr:colOff>
      <xdr:row>38</xdr:row>
      <xdr:rowOff>103543</xdr:rowOff>
    </xdr:to>
    <xdr:sp macro="" textlink="">
      <xdr:nvSpPr>
        <xdr:cNvPr id="133" name="円/楕円 132"/>
        <xdr:cNvSpPr/>
      </xdr:nvSpPr>
      <xdr:spPr bwMode="auto">
        <a:xfrm>
          <a:off x="5600700" y="7469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253420</xdr:rowOff>
    </xdr:from>
    <xdr:ext cx="762000" cy="259045"/>
    <xdr:sp macro="" textlink="">
      <xdr:nvSpPr>
        <xdr:cNvPr id="134" name="人口1人当たり決算額の推移該当値テキスト445"/>
        <xdr:cNvSpPr txBox="1"/>
      </xdr:nvSpPr>
      <xdr:spPr>
        <a:xfrm>
          <a:off x="5740400" y="737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40081</xdr:rowOff>
    </xdr:from>
    <xdr:to>
      <xdr:col>4</xdr:col>
      <xdr:colOff>520700</xdr:colOff>
      <xdr:row>38</xdr:row>
      <xdr:rowOff>141681</xdr:rowOff>
    </xdr:to>
    <xdr:sp macro="" textlink="">
      <xdr:nvSpPr>
        <xdr:cNvPr id="135" name="円/楕円 134"/>
        <xdr:cNvSpPr/>
      </xdr:nvSpPr>
      <xdr:spPr bwMode="auto">
        <a:xfrm>
          <a:off x="4953000" y="7507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126458</xdr:rowOff>
    </xdr:from>
    <xdr:ext cx="736600" cy="259045"/>
    <xdr:sp macro="" textlink="">
      <xdr:nvSpPr>
        <xdr:cNvPr id="136" name="テキスト ボックス 135"/>
        <xdr:cNvSpPr txBox="1"/>
      </xdr:nvSpPr>
      <xdr:spPr>
        <a:xfrm>
          <a:off x="4622800" y="759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341985</xdr:rowOff>
    </xdr:from>
    <xdr:to>
      <xdr:col>3</xdr:col>
      <xdr:colOff>955675</xdr:colOff>
      <xdr:row>38</xdr:row>
      <xdr:rowOff>100685</xdr:rowOff>
    </xdr:to>
    <xdr:sp macro="" textlink="">
      <xdr:nvSpPr>
        <xdr:cNvPr id="137" name="円/楕円 136"/>
        <xdr:cNvSpPr/>
      </xdr:nvSpPr>
      <xdr:spPr bwMode="auto">
        <a:xfrm>
          <a:off x="4254500" y="7466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85462</xdr:rowOff>
    </xdr:from>
    <xdr:ext cx="762000" cy="259045"/>
    <xdr:sp macro="" textlink="">
      <xdr:nvSpPr>
        <xdr:cNvPr id="138" name="テキスト ボックス 137"/>
        <xdr:cNvSpPr txBox="1"/>
      </xdr:nvSpPr>
      <xdr:spPr>
        <a:xfrm>
          <a:off x="3924300" y="755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232448</xdr:rowOff>
    </xdr:from>
    <xdr:to>
      <xdr:col>3</xdr:col>
      <xdr:colOff>257175</xdr:colOff>
      <xdr:row>37</xdr:row>
      <xdr:rowOff>334048</xdr:rowOff>
    </xdr:to>
    <xdr:sp macro="" textlink="">
      <xdr:nvSpPr>
        <xdr:cNvPr id="139" name="円/楕円 138"/>
        <xdr:cNvSpPr/>
      </xdr:nvSpPr>
      <xdr:spPr bwMode="auto">
        <a:xfrm>
          <a:off x="3556000" y="7357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318825</xdr:rowOff>
    </xdr:from>
    <xdr:ext cx="762000" cy="259045"/>
    <xdr:sp macro="" textlink="">
      <xdr:nvSpPr>
        <xdr:cNvPr id="140" name="テキスト ボックス 139"/>
        <xdr:cNvSpPr txBox="1"/>
      </xdr:nvSpPr>
      <xdr:spPr>
        <a:xfrm>
          <a:off x="3225800" y="74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323507</xdr:rowOff>
    </xdr:from>
    <xdr:to>
      <xdr:col>2</xdr:col>
      <xdr:colOff>692150</xdr:colOff>
      <xdr:row>38</xdr:row>
      <xdr:rowOff>82207</xdr:rowOff>
    </xdr:to>
    <xdr:sp macro="" textlink="">
      <xdr:nvSpPr>
        <xdr:cNvPr id="141" name="円/楕円 140"/>
        <xdr:cNvSpPr/>
      </xdr:nvSpPr>
      <xdr:spPr bwMode="auto">
        <a:xfrm>
          <a:off x="2857500" y="7448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66984</xdr:rowOff>
    </xdr:from>
    <xdr:ext cx="762000" cy="259045"/>
    <xdr:sp macro="" textlink="">
      <xdr:nvSpPr>
        <xdr:cNvPr id="142" name="テキスト ボックス 141"/>
        <xdr:cNvSpPr txBox="1"/>
      </xdr:nvSpPr>
      <xdr:spPr>
        <a:xfrm>
          <a:off x="2527300" y="753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埼玉県入間市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149,593
148,028
44.69
40,657,100
39,300,298
1,287,011
25,379,619
32,619,150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103646</xdr:rowOff>
    </xdr:from>
    <xdr:to>
      <xdr:col>6</xdr:col>
      <xdr:colOff>511175</xdr:colOff>
      <xdr:row>36</xdr:row>
      <xdr:rowOff>124482</xdr:rowOff>
    </xdr:to>
    <xdr:cxnSp macro="">
      <xdr:nvCxnSpPr>
        <xdr:cNvPr id="63" name="直線コネクタ 62"/>
        <xdr:cNvCxnSpPr/>
      </xdr:nvCxnSpPr>
      <xdr:spPr>
        <a:xfrm flipV="1">
          <a:off x="3797300" y="6275846"/>
          <a:ext cx="8382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21905</xdr:rowOff>
    </xdr:from>
    <xdr:ext cx="534377" cy="259045"/>
    <xdr:sp macro="" textlink="">
      <xdr:nvSpPr>
        <xdr:cNvPr id="64" name="人件費平均値テキスト"/>
        <xdr:cNvSpPr txBox="1"/>
      </xdr:nvSpPr>
      <xdr:spPr>
        <a:xfrm>
          <a:off x="4686300" y="5679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124482</xdr:rowOff>
    </xdr:from>
    <xdr:to>
      <xdr:col>5</xdr:col>
      <xdr:colOff>358775</xdr:colOff>
      <xdr:row>36</xdr:row>
      <xdr:rowOff>145415</xdr:rowOff>
    </xdr:to>
    <xdr:cxnSp macro="">
      <xdr:nvCxnSpPr>
        <xdr:cNvPr id="66" name="直線コネクタ 65"/>
        <xdr:cNvCxnSpPr/>
      </xdr:nvCxnSpPr>
      <xdr:spPr>
        <a:xfrm flipV="1">
          <a:off x="2908300" y="6296682"/>
          <a:ext cx="8890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77672</xdr:rowOff>
    </xdr:from>
    <xdr:ext cx="534377" cy="259045"/>
    <xdr:sp macro="" textlink="">
      <xdr:nvSpPr>
        <xdr:cNvPr id="68" name="テキスト ボックス 67"/>
        <xdr:cNvSpPr txBox="1"/>
      </xdr:nvSpPr>
      <xdr:spPr>
        <a:xfrm>
          <a:off x="3530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132026</xdr:rowOff>
    </xdr:from>
    <xdr:to>
      <xdr:col>4</xdr:col>
      <xdr:colOff>155575</xdr:colOff>
      <xdr:row>36</xdr:row>
      <xdr:rowOff>145415</xdr:rowOff>
    </xdr:to>
    <xdr:cxnSp macro="">
      <xdr:nvCxnSpPr>
        <xdr:cNvPr id="69" name="直線コネクタ 68"/>
        <xdr:cNvCxnSpPr/>
      </xdr:nvCxnSpPr>
      <xdr:spPr>
        <a:xfrm>
          <a:off x="2019300" y="5961326"/>
          <a:ext cx="889000" cy="35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95928</xdr:rowOff>
    </xdr:from>
    <xdr:ext cx="534377" cy="259045"/>
    <xdr:sp macro="" textlink="">
      <xdr:nvSpPr>
        <xdr:cNvPr id="71" name="テキスト ボックス 70"/>
        <xdr:cNvSpPr txBox="1"/>
      </xdr:nvSpPr>
      <xdr:spPr>
        <a:xfrm>
          <a:off x="2641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106390</xdr:rowOff>
    </xdr:from>
    <xdr:to>
      <xdr:col>2</xdr:col>
      <xdr:colOff>638175</xdr:colOff>
      <xdr:row>34</xdr:row>
      <xdr:rowOff>132026</xdr:rowOff>
    </xdr:to>
    <xdr:cxnSp macro="">
      <xdr:nvCxnSpPr>
        <xdr:cNvPr id="72" name="直線コネクタ 71"/>
        <xdr:cNvCxnSpPr/>
      </xdr:nvCxnSpPr>
      <xdr:spPr>
        <a:xfrm>
          <a:off x="1130300" y="5935690"/>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209</xdr:rowOff>
    </xdr:from>
    <xdr:ext cx="534377" cy="259045"/>
    <xdr:sp macro="" textlink="">
      <xdr:nvSpPr>
        <xdr:cNvPr id="74" name="テキスト ボックス 73"/>
        <xdr:cNvSpPr txBox="1"/>
      </xdr:nvSpPr>
      <xdr:spPr>
        <a:xfrm>
          <a:off x="1752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86457</xdr:rowOff>
    </xdr:from>
    <xdr:ext cx="534377" cy="259045"/>
    <xdr:sp macro="" textlink="">
      <xdr:nvSpPr>
        <xdr:cNvPr id="76" name="テキスト ボックス 75"/>
        <xdr:cNvSpPr txBox="1"/>
      </xdr:nvSpPr>
      <xdr:spPr>
        <a:xfrm>
          <a:off x="863111" y="54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52846</xdr:rowOff>
    </xdr:from>
    <xdr:to>
      <xdr:col>6</xdr:col>
      <xdr:colOff>561975</xdr:colOff>
      <xdr:row>36</xdr:row>
      <xdr:rowOff>154446</xdr:rowOff>
    </xdr:to>
    <xdr:sp macro="" textlink="">
      <xdr:nvSpPr>
        <xdr:cNvPr id="82" name="円/楕円 81"/>
        <xdr:cNvSpPr/>
      </xdr:nvSpPr>
      <xdr:spPr>
        <a:xfrm>
          <a:off x="4584700" y="62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31273</xdr:rowOff>
    </xdr:from>
    <xdr:ext cx="534377" cy="259045"/>
    <xdr:sp macro="" textlink="">
      <xdr:nvSpPr>
        <xdr:cNvPr id="83" name="人件費該当値テキスト"/>
        <xdr:cNvSpPr txBox="1"/>
      </xdr:nvSpPr>
      <xdr:spPr>
        <a:xfrm>
          <a:off x="4686300" y="62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45,604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73682</xdr:rowOff>
    </xdr:from>
    <xdr:to>
      <xdr:col>5</xdr:col>
      <xdr:colOff>409575</xdr:colOff>
      <xdr:row>37</xdr:row>
      <xdr:rowOff>3832</xdr:rowOff>
    </xdr:to>
    <xdr:sp macro="" textlink="">
      <xdr:nvSpPr>
        <xdr:cNvPr id="84" name="円/楕円 83"/>
        <xdr:cNvSpPr/>
      </xdr:nvSpPr>
      <xdr:spPr>
        <a:xfrm>
          <a:off x="3746500" y="624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166409</xdr:rowOff>
    </xdr:from>
    <xdr:ext cx="534377" cy="259045"/>
    <xdr:sp macro="" textlink="">
      <xdr:nvSpPr>
        <xdr:cNvPr id="85" name="テキスト ボックス 84"/>
        <xdr:cNvSpPr txBox="1"/>
      </xdr:nvSpPr>
      <xdr:spPr>
        <a:xfrm>
          <a:off x="3530111" y="633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94615</xdr:rowOff>
    </xdr:from>
    <xdr:to>
      <xdr:col>4</xdr:col>
      <xdr:colOff>206375</xdr:colOff>
      <xdr:row>37</xdr:row>
      <xdr:rowOff>24765</xdr:rowOff>
    </xdr:to>
    <xdr:sp macro="" textlink="">
      <xdr:nvSpPr>
        <xdr:cNvPr id="86" name="円/楕円 85"/>
        <xdr:cNvSpPr/>
      </xdr:nvSpPr>
      <xdr:spPr>
        <a:xfrm>
          <a:off x="2857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15892</xdr:rowOff>
    </xdr:from>
    <xdr:ext cx="534377" cy="259045"/>
    <xdr:sp macro="" textlink="">
      <xdr:nvSpPr>
        <xdr:cNvPr id="87" name="テキスト ボックス 86"/>
        <xdr:cNvSpPr txBox="1"/>
      </xdr:nvSpPr>
      <xdr:spPr>
        <a:xfrm>
          <a:off x="2641111" y="63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81226</xdr:rowOff>
    </xdr:from>
    <xdr:to>
      <xdr:col>3</xdr:col>
      <xdr:colOff>3175</xdr:colOff>
      <xdr:row>35</xdr:row>
      <xdr:rowOff>11376</xdr:rowOff>
    </xdr:to>
    <xdr:sp macro="" textlink="">
      <xdr:nvSpPr>
        <xdr:cNvPr id="88" name="円/楕円 87"/>
        <xdr:cNvSpPr/>
      </xdr:nvSpPr>
      <xdr:spPr>
        <a:xfrm>
          <a:off x="1968500" y="591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2503</xdr:rowOff>
    </xdr:from>
    <xdr:ext cx="534377" cy="259045"/>
    <xdr:sp macro="" textlink="">
      <xdr:nvSpPr>
        <xdr:cNvPr id="89" name="テキスト ボックス 88"/>
        <xdr:cNvSpPr txBox="1"/>
      </xdr:nvSpPr>
      <xdr:spPr>
        <a:xfrm>
          <a:off x="1752111" y="600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55590</xdr:rowOff>
    </xdr:from>
    <xdr:to>
      <xdr:col>1</xdr:col>
      <xdr:colOff>485775</xdr:colOff>
      <xdr:row>34</xdr:row>
      <xdr:rowOff>157190</xdr:rowOff>
    </xdr:to>
    <xdr:sp macro="" textlink="">
      <xdr:nvSpPr>
        <xdr:cNvPr id="90" name="円/楕円 89"/>
        <xdr:cNvSpPr/>
      </xdr:nvSpPr>
      <xdr:spPr>
        <a:xfrm>
          <a:off x="1079500" y="588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148317</xdr:rowOff>
    </xdr:from>
    <xdr:ext cx="534377" cy="259045"/>
    <xdr:sp macro="" textlink="">
      <xdr:nvSpPr>
        <xdr:cNvPr id="91" name="テキスト ボックス 90"/>
        <xdr:cNvSpPr txBox="1"/>
      </xdr:nvSpPr>
      <xdr:spPr>
        <a:xfrm>
          <a:off x="863111" y="597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16446</xdr:rowOff>
    </xdr:from>
    <xdr:to>
      <xdr:col>6</xdr:col>
      <xdr:colOff>511175</xdr:colOff>
      <xdr:row>56</xdr:row>
      <xdr:rowOff>50584</xdr:rowOff>
    </xdr:to>
    <xdr:cxnSp macro="">
      <xdr:nvCxnSpPr>
        <xdr:cNvPr id="121" name="直線コネクタ 120"/>
        <xdr:cNvCxnSpPr/>
      </xdr:nvCxnSpPr>
      <xdr:spPr>
        <a:xfrm flipV="1">
          <a:off x="3797300" y="9617646"/>
          <a:ext cx="8382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118940</xdr:rowOff>
    </xdr:from>
    <xdr:ext cx="534377" cy="259045"/>
    <xdr:sp macro="" textlink="">
      <xdr:nvSpPr>
        <xdr:cNvPr id="122" name="物件費平均値テキスト"/>
        <xdr:cNvSpPr txBox="1"/>
      </xdr:nvSpPr>
      <xdr:spPr>
        <a:xfrm>
          <a:off x="4686300" y="9205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50584</xdr:rowOff>
    </xdr:from>
    <xdr:to>
      <xdr:col>5</xdr:col>
      <xdr:colOff>358775</xdr:colOff>
      <xdr:row>56</xdr:row>
      <xdr:rowOff>123889</xdr:rowOff>
    </xdr:to>
    <xdr:cxnSp macro="">
      <xdr:nvCxnSpPr>
        <xdr:cNvPr id="124" name="直線コネクタ 123"/>
        <xdr:cNvCxnSpPr/>
      </xdr:nvCxnSpPr>
      <xdr:spPr>
        <a:xfrm flipV="1">
          <a:off x="2908300" y="9651784"/>
          <a:ext cx="889000" cy="7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26509</xdr:rowOff>
    </xdr:from>
    <xdr:ext cx="534377" cy="259045"/>
    <xdr:sp macro="" textlink="">
      <xdr:nvSpPr>
        <xdr:cNvPr id="126" name="テキスト ボックス 125"/>
        <xdr:cNvSpPr txBox="1"/>
      </xdr:nvSpPr>
      <xdr:spPr>
        <a:xfrm>
          <a:off x="3530111" y="91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71082</xdr:rowOff>
    </xdr:from>
    <xdr:to>
      <xdr:col>4</xdr:col>
      <xdr:colOff>155575</xdr:colOff>
      <xdr:row>56</xdr:row>
      <xdr:rowOff>123889</xdr:rowOff>
    </xdr:to>
    <xdr:cxnSp macro="">
      <xdr:nvCxnSpPr>
        <xdr:cNvPr id="127" name="直線コネクタ 126"/>
        <xdr:cNvCxnSpPr/>
      </xdr:nvCxnSpPr>
      <xdr:spPr>
        <a:xfrm>
          <a:off x="2019300" y="9672282"/>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125569</xdr:rowOff>
    </xdr:from>
    <xdr:ext cx="534377" cy="259045"/>
    <xdr:sp macro="" textlink="">
      <xdr:nvSpPr>
        <xdr:cNvPr id="129" name="テキスト ボックス 128"/>
        <xdr:cNvSpPr txBox="1"/>
      </xdr:nvSpPr>
      <xdr:spPr>
        <a:xfrm>
          <a:off x="2641111" y="92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55537</xdr:rowOff>
    </xdr:from>
    <xdr:to>
      <xdr:col>2</xdr:col>
      <xdr:colOff>638175</xdr:colOff>
      <xdr:row>56</xdr:row>
      <xdr:rowOff>71082</xdr:rowOff>
    </xdr:to>
    <xdr:cxnSp macro="">
      <xdr:nvCxnSpPr>
        <xdr:cNvPr id="130" name="直線コネクタ 129"/>
        <xdr:cNvCxnSpPr/>
      </xdr:nvCxnSpPr>
      <xdr:spPr>
        <a:xfrm>
          <a:off x="1130300" y="965673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151630</xdr:rowOff>
    </xdr:from>
    <xdr:ext cx="534377" cy="259045"/>
    <xdr:sp macro="" textlink="">
      <xdr:nvSpPr>
        <xdr:cNvPr id="132" name="テキスト ボックス 131"/>
        <xdr:cNvSpPr txBox="1"/>
      </xdr:nvSpPr>
      <xdr:spPr>
        <a:xfrm>
          <a:off x="1752111" y="92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137096</xdr:rowOff>
    </xdr:from>
    <xdr:to>
      <xdr:col>6</xdr:col>
      <xdr:colOff>561975</xdr:colOff>
      <xdr:row>56</xdr:row>
      <xdr:rowOff>67246</xdr:rowOff>
    </xdr:to>
    <xdr:sp macro="" textlink="">
      <xdr:nvSpPr>
        <xdr:cNvPr id="140" name="円/楕円 139"/>
        <xdr:cNvSpPr/>
      </xdr:nvSpPr>
      <xdr:spPr>
        <a:xfrm>
          <a:off x="4584700" y="95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115523</xdr:rowOff>
    </xdr:from>
    <xdr:ext cx="534377" cy="259045"/>
    <xdr:sp macro="" textlink="">
      <xdr:nvSpPr>
        <xdr:cNvPr id="141" name="物件費該当値テキスト"/>
        <xdr:cNvSpPr txBox="1"/>
      </xdr:nvSpPr>
      <xdr:spPr>
        <a:xfrm>
          <a:off x="4686300" y="95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44,235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171234</xdr:rowOff>
    </xdr:from>
    <xdr:to>
      <xdr:col>5</xdr:col>
      <xdr:colOff>409575</xdr:colOff>
      <xdr:row>56</xdr:row>
      <xdr:rowOff>101384</xdr:rowOff>
    </xdr:to>
    <xdr:sp macro="" textlink="">
      <xdr:nvSpPr>
        <xdr:cNvPr id="142" name="円/楕円 141"/>
        <xdr:cNvSpPr/>
      </xdr:nvSpPr>
      <xdr:spPr>
        <a:xfrm>
          <a:off x="3746500" y="960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92511</xdr:rowOff>
    </xdr:from>
    <xdr:ext cx="534377" cy="259045"/>
    <xdr:sp macro="" textlink="">
      <xdr:nvSpPr>
        <xdr:cNvPr id="143" name="テキスト ボックス 142"/>
        <xdr:cNvSpPr txBox="1"/>
      </xdr:nvSpPr>
      <xdr:spPr>
        <a:xfrm>
          <a:off x="3530111" y="969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73089</xdr:rowOff>
    </xdr:from>
    <xdr:to>
      <xdr:col>4</xdr:col>
      <xdr:colOff>206375</xdr:colOff>
      <xdr:row>57</xdr:row>
      <xdr:rowOff>3239</xdr:rowOff>
    </xdr:to>
    <xdr:sp macro="" textlink="">
      <xdr:nvSpPr>
        <xdr:cNvPr id="144" name="円/楕円 143"/>
        <xdr:cNvSpPr/>
      </xdr:nvSpPr>
      <xdr:spPr>
        <a:xfrm>
          <a:off x="2857500" y="967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165816</xdr:rowOff>
    </xdr:from>
    <xdr:ext cx="534377" cy="259045"/>
    <xdr:sp macro="" textlink="">
      <xdr:nvSpPr>
        <xdr:cNvPr id="145" name="テキスト ボックス 144"/>
        <xdr:cNvSpPr txBox="1"/>
      </xdr:nvSpPr>
      <xdr:spPr>
        <a:xfrm>
          <a:off x="2641111" y="97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20282</xdr:rowOff>
    </xdr:from>
    <xdr:to>
      <xdr:col>3</xdr:col>
      <xdr:colOff>3175</xdr:colOff>
      <xdr:row>56</xdr:row>
      <xdr:rowOff>121882</xdr:rowOff>
    </xdr:to>
    <xdr:sp macro="" textlink="">
      <xdr:nvSpPr>
        <xdr:cNvPr id="146" name="円/楕円 145"/>
        <xdr:cNvSpPr/>
      </xdr:nvSpPr>
      <xdr:spPr>
        <a:xfrm>
          <a:off x="1968500" y="962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113009</xdr:rowOff>
    </xdr:from>
    <xdr:ext cx="534377" cy="259045"/>
    <xdr:sp macro="" textlink="">
      <xdr:nvSpPr>
        <xdr:cNvPr id="147" name="テキスト ボックス 146"/>
        <xdr:cNvSpPr txBox="1"/>
      </xdr:nvSpPr>
      <xdr:spPr>
        <a:xfrm>
          <a:off x="1752111" y="971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4737</xdr:rowOff>
    </xdr:from>
    <xdr:to>
      <xdr:col>1</xdr:col>
      <xdr:colOff>485775</xdr:colOff>
      <xdr:row>56</xdr:row>
      <xdr:rowOff>106337</xdr:rowOff>
    </xdr:to>
    <xdr:sp macro="" textlink="">
      <xdr:nvSpPr>
        <xdr:cNvPr id="148" name="円/楕円 147"/>
        <xdr:cNvSpPr/>
      </xdr:nvSpPr>
      <xdr:spPr>
        <a:xfrm>
          <a:off x="1079500" y="960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97464</xdr:rowOff>
    </xdr:from>
    <xdr:ext cx="534377" cy="259045"/>
    <xdr:sp macro="" textlink="">
      <xdr:nvSpPr>
        <xdr:cNvPr id="149" name="テキスト ボックス 148"/>
        <xdr:cNvSpPr txBox="1"/>
      </xdr:nvSpPr>
      <xdr:spPr>
        <a:xfrm>
          <a:off x="863111" y="969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28829</xdr:rowOff>
    </xdr:from>
    <xdr:to>
      <xdr:col>6</xdr:col>
      <xdr:colOff>511175</xdr:colOff>
      <xdr:row>77</xdr:row>
      <xdr:rowOff>32258</xdr:rowOff>
    </xdr:to>
    <xdr:cxnSp macro="">
      <xdr:nvCxnSpPr>
        <xdr:cNvPr id="180" name="直線コネクタ 179"/>
        <xdr:cNvCxnSpPr/>
      </xdr:nvCxnSpPr>
      <xdr:spPr>
        <a:xfrm>
          <a:off x="3797300" y="1323047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26870</xdr:rowOff>
    </xdr:from>
    <xdr:to>
      <xdr:col>5</xdr:col>
      <xdr:colOff>358775</xdr:colOff>
      <xdr:row>77</xdr:row>
      <xdr:rowOff>28829</xdr:rowOff>
    </xdr:to>
    <xdr:cxnSp macro="">
      <xdr:nvCxnSpPr>
        <xdr:cNvPr id="183" name="直線コネクタ 182"/>
        <xdr:cNvCxnSpPr/>
      </xdr:nvCxnSpPr>
      <xdr:spPr>
        <a:xfrm>
          <a:off x="2908300" y="1322852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25400</xdr:rowOff>
    </xdr:from>
    <xdr:to>
      <xdr:col>4</xdr:col>
      <xdr:colOff>155575</xdr:colOff>
      <xdr:row>77</xdr:row>
      <xdr:rowOff>26870</xdr:rowOff>
    </xdr:to>
    <xdr:cxnSp macro="">
      <xdr:nvCxnSpPr>
        <xdr:cNvPr id="186" name="直線コネクタ 185"/>
        <xdr:cNvCxnSpPr/>
      </xdr:nvCxnSpPr>
      <xdr:spPr>
        <a:xfrm>
          <a:off x="2019300" y="13227050"/>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124515</xdr:rowOff>
    </xdr:from>
    <xdr:to>
      <xdr:col>2</xdr:col>
      <xdr:colOff>638175</xdr:colOff>
      <xdr:row>77</xdr:row>
      <xdr:rowOff>25400</xdr:rowOff>
    </xdr:to>
    <xdr:cxnSp macro="">
      <xdr:nvCxnSpPr>
        <xdr:cNvPr id="189" name="直線コネクタ 188"/>
        <xdr:cNvCxnSpPr/>
      </xdr:nvCxnSpPr>
      <xdr:spPr>
        <a:xfrm>
          <a:off x="1130300" y="13154715"/>
          <a:ext cx="889000" cy="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152908</xdr:rowOff>
    </xdr:from>
    <xdr:to>
      <xdr:col>6</xdr:col>
      <xdr:colOff>561975</xdr:colOff>
      <xdr:row>77</xdr:row>
      <xdr:rowOff>83058</xdr:rowOff>
    </xdr:to>
    <xdr:sp macro="" textlink="">
      <xdr:nvSpPr>
        <xdr:cNvPr id="199" name="円/楕円 198"/>
        <xdr:cNvSpPr/>
      </xdr:nvSpPr>
      <xdr:spPr>
        <a:xfrm>
          <a:off x="45847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131335</xdr:rowOff>
    </xdr:from>
    <xdr:ext cx="469744" cy="259045"/>
    <xdr:sp macro="" textlink="">
      <xdr:nvSpPr>
        <xdr:cNvPr id="200" name="維持補修費該当値テキスト"/>
        <xdr:cNvSpPr txBox="1"/>
      </xdr:nvSpPr>
      <xdr:spPr>
        <a:xfrm>
          <a:off x="4686300" y="1316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149479</xdr:rowOff>
    </xdr:from>
    <xdr:to>
      <xdr:col>5</xdr:col>
      <xdr:colOff>409575</xdr:colOff>
      <xdr:row>77</xdr:row>
      <xdr:rowOff>79629</xdr:rowOff>
    </xdr:to>
    <xdr:sp macro="" textlink="">
      <xdr:nvSpPr>
        <xdr:cNvPr id="201" name="円/楕円 200"/>
        <xdr:cNvSpPr/>
      </xdr:nvSpPr>
      <xdr:spPr>
        <a:xfrm>
          <a:off x="3746500" y="131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70756</xdr:rowOff>
    </xdr:from>
    <xdr:ext cx="469744" cy="259045"/>
    <xdr:sp macro="" textlink="">
      <xdr:nvSpPr>
        <xdr:cNvPr id="202" name="テキスト ボックス 201"/>
        <xdr:cNvSpPr txBox="1"/>
      </xdr:nvSpPr>
      <xdr:spPr>
        <a:xfrm>
          <a:off x="3562427" y="1327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147520</xdr:rowOff>
    </xdr:from>
    <xdr:to>
      <xdr:col>4</xdr:col>
      <xdr:colOff>206375</xdr:colOff>
      <xdr:row>77</xdr:row>
      <xdr:rowOff>77670</xdr:rowOff>
    </xdr:to>
    <xdr:sp macro="" textlink="">
      <xdr:nvSpPr>
        <xdr:cNvPr id="203" name="円/楕円 202"/>
        <xdr:cNvSpPr/>
      </xdr:nvSpPr>
      <xdr:spPr>
        <a:xfrm>
          <a:off x="2857500" y="13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68797</xdr:rowOff>
    </xdr:from>
    <xdr:ext cx="469744" cy="259045"/>
    <xdr:sp macro="" textlink="">
      <xdr:nvSpPr>
        <xdr:cNvPr id="204" name="テキスト ボックス 203"/>
        <xdr:cNvSpPr txBox="1"/>
      </xdr:nvSpPr>
      <xdr:spPr>
        <a:xfrm>
          <a:off x="2673427" y="132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146050</xdr:rowOff>
    </xdr:from>
    <xdr:to>
      <xdr:col>3</xdr:col>
      <xdr:colOff>3175</xdr:colOff>
      <xdr:row>77</xdr:row>
      <xdr:rowOff>76200</xdr:rowOff>
    </xdr:to>
    <xdr:sp macro="" textlink="">
      <xdr:nvSpPr>
        <xdr:cNvPr id="205" name="円/楕円 204"/>
        <xdr:cNvSpPr/>
      </xdr:nvSpPr>
      <xdr:spPr>
        <a:xfrm>
          <a:off x="19685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67327</xdr:rowOff>
    </xdr:from>
    <xdr:ext cx="469744" cy="259045"/>
    <xdr:sp macro="" textlink="">
      <xdr:nvSpPr>
        <xdr:cNvPr id="206" name="テキスト ボックス 205"/>
        <xdr:cNvSpPr txBox="1"/>
      </xdr:nvSpPr>
      <xdr:spPr>
        <a:xfrm>
          <a:off x="1784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73715</xdr:rowOff>
    </xdr:from>
    <xdr:to>
      <xdr:col>1</xdr:col>
      <xdr:colOff>485775</xdr:colOff>
      <xdr:row>77</xdr:row>
      <xdr:rowOff>3865</xdr:rowOff>
    </xdr:to>
    <xdr:sp macro="" textlink="">
      <xdr:nvSpPr>
        <xdr:cNvPr id="207" name="円/楕円 206"/>
        <xdr:cNvSpPr/>
      </xdr:nvSpPr>
      <xdr:spPr>
        <a:xfrm>
          <a:off x="1079500" y="131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166442</xdr:rowOff>
    </xdr:from>
    <xdr:ext cx="469744" cy="259045"/>
    <xdr:sp macro="" textlink="">
      <xdr:nvSpPr>
        <xdr:cNvPr id="208" name="テキスト ボックス 207"/>
        <xdr:cNvSpPr txBox="1"/>
      </xdr:nvSpPr>
      <xdr:spPr>
        <a:xfrm>
          <a:off x="895427" y="131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23296</xdr:rowOff>
    </xdr:from>
    <xdr:to>
      <xdr:col>6</xdr:col>
      <xdr:colOff>511175</xdr:colOff>
      <xdr:row>98</xdr:row>
      <xdr:rowOff>52801</xdr:rowOff>
    </xdr:to>
    <xdr:cxnSp macro="">
      <xdr:nvCxnSpPr>
        <xdr:cNvPr id="236" name="直線コネクタ 235"/>
        <xdr:cNvCxnSpPr/>
      </xdr:nvCxnSpPr>
      <xdr:spPr>
        <a:xfrm flipV="1">
          <a:off x="3797300" y="16825396"/>
          <a:ext cx="8382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5204</xdr:rowOff>
    </xdr:from>
    <xdr:ext cx="534377" cy="259045"/>
    <xdr:sp macro="" textlink="">
      <xdr:nvSpPr>
        <xdr:cNvPr id="237" name="扶助費平均値テキスト"/>
        <xdr:cNvSpPr txBox="1"/>
      </xdr:nvSpPr>
      <xdr:spPr>
        <a:xfrm>
          <a:off x="4686300" y="16292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52801</xdr:rowOff>
    </xdr:from>
    <xdr:to>
      <xdr:col>5</xdr:col>
      <xdr:colOff>358775</xdr:colOff>
      <xdr:row>98</xdr:row>
      <xdr:rowOff>121946</xdr:rowOff>
    </xdr:to>
    <xdr:cxnSp macro="">
      <xdr:nvCxnSpPr>
        <xdr:cNvPr id="239" name="直線コネクタ 238"/>
        <xdr:cNvCxnSpPr/>
      </xdr:nvCxnSpPr>
      <xdr:spPr>
        <a:xfrm flipV="1">
          <a:off x="2908300" y="16854901"/>
          <a:ext cx="889000" cy="6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152940</xdr:rowOff>
    </xdr:from>
    <xdr:ext cx="534377" cy="259045"/>
    <xdr:sp macro="" textlink="">
      <xdr:nvSpPr>
        <xdr:cNvPr id="241" name="テキスト ボックス 240"/>
        <xdr:cNvSpPr txBox="1"/>
      </xdr:nvSpPr>
      <xdr:spPr>
        <a:xfrm>
          <a:off x="3530111" y="16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121946</xdr:rowOff>
    </xdr:from>
    <xdr:to>
      <xdr:col>4</xdr:col>
      <xdr:colOff>155575</xdr:colOff>
      <xdr:row>98</xdr:row>
      <xdr:rowOff>133178</xdr:rowOff>
    </xdr:to>
    <xdr:cxnSp macro="">
      <xdr:nvCxnSpPr>
        <xdr:cNvPr id="242" name="直線コネクタ 241"/>
        <xdr:cNvCxnSpPr/>
      </xdr:nvCxnSpPr>
      <xdr:spPr>
        <a:xfrm flipV="1">
          <a:off x="2019300" y="16924046"/>
          <a:ext cx="889000" cy="1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72610</xdr:rowOff>
    </xdr:from>
    <xdr:ext cx="534377" cy="259045"/>
    <xdr:sp macro="" textlink="">
      <xdr:nvSpPr>
        <xdr:cNvPr id="244" name="テキスト ボックス 243"/>
        <xdr:cNvSpPr txBox="1"/>
      </xdr:nvSpPr>
      <xdr:spPr>
        <a:xfrm>
          <a:off x="2641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122174</xdr:rowOff>
    </xdr:from>
    <xdr:to>
      <xdr:col>2</xdr:col>
      <xdr:colOff>638175</xdr:colOff>
      <xdr:row>98</xdr:row>
      <xdr:rowOff>133178</xdr:rowOff>
    </xdr:to>
    <xdr:cxnSp macro="">
      <xdr:nvCxnSpPr>
        <xdr:cNvPr id="245" name="直線コネクタ 244"/>
        <xdr:cNvCxnSpPr/>
      </xdr:nvCxnSpPr>
      <xdr:spPr>
        <a:xfrm>
          <a:off x="1130300" y="16924274"/>
          <a:ext cx="889000" cy="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84056</xdr:rowOff>
    </xdr:from>
    <xdr:ext cx="534377" cy="259045"/>
    <xdr:sp macro="" textlink="">
      <xdr:nvSpPr>
        <xdr:cNvPr id="247" name="テキスト ボックス 246"/>
        <xdr:cNvSpPr txBox="1"/>
      </xdr:nvSpPr>
      <xdr:spPr>
        <a:xfrm>
          <a:off x="1752111" y="163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111975</xdr:rowOff>
    </xdr:from>
    <xdr:ext cx="534377" cy="259045"/>
    <xdr:sp macro="" textlink="">
      <xdr:nvSpPr>
        <xdr:cNvPr id="249" name="テキスト ボックス 248"/>
        <xdr:cNvSpPr txBox="1"/>
      </xdr:nvSpPr>
      <xdr:spPr>
        <a:xfrm>
          <a:off x="863111" y="1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143946</xdr:rowOff>
    </xdr:from>
    <xdr:to>
      <xdr:col>6</xdr:col>
      <xdr:colOff>561975</xdr:colOff>
      <xdr:row>98</xdr:row>
      <xdr:rowOff>74096</xdr:rowOff>
    </xdr:to>
    <xdr:sp macro="" textlink="">
      <xdr:nvSpPr>
        <xdr:cNvPr id="255" name="円/楕円 254"/>
        <xdr:cNvSpPr/>
      </xdr:nvSpPr>
      <xdr:spPr>
        <a:xfrm>
          <a:off x="4584700" y="167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122373</xdr:rowOff>
    </xdr:from>
    <xdr:ext cx="534377" cy="259045"/>
    <xdr:sp macro="" textlink="">
      <xdr:nvSpPr>
        <xdr:cNvPr id="256" name="扶助費該当値テキスト"/>
        <xdr:cNvSpPr txBox="1"/>
      </xdr:nvSpPr>
      <xdr:spPr>
        <a:xfrm>
          <a:off x="4686300" y="167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67,638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2001</xdr:rowOff>
    </xdr:from>
    <xdr:to>
      <xdr:col>5</xdr:col>
      <xdr:colOff>409575</xdr:colOff>
      <xdr:row>98</xdr:row>
      <xdr:rowOff>103601</xdr:rowOff>
    </xdr:to>
    <xdr:sp macro="" textlink="">
      <xdr:nvSpPr>
        <xdr:cNvPr id="257" name="円/楕円 256"/>
        <xdr:cNvSpPr/>
      </xdr:nvSpPr>
      <xdr:spPr>
        <a:xfrm>
          <a:off x="3746500" y="168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94728</xdr:rowOff>
    </xdr:from>
    <xdr:ext cx="534377" cy="259045"/>
    <xdr:sp macro="" textlink="">
      <xdr:nvSpPr>
        <xdr:cNvPr id="258" name="テキスト ボックス 257"/>
        <xdr:cNvSpPr txBox="1"/>
      </xdr:nvSpPr>
      <xdr:spPr>
        <a:xfrm>
          <a:off x="3530111" y="1689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71146</xdr:rowOff>
    </xdr:from>
    <xdr:to>
      <xdr:col>4</xdr:col>
      <xdr:colOff>206375</xdr:colOff>
      <xdr:row>99</xdr:row>
      <xdr:rowOff>1296</xdr:rowOff>
    </xdr:to>
    <xdr:sp macro="" textlink="">
      <xdr:nvSpPr>
        <xdr:cNvPr id="259" name="円/楕円 258"/>
        <xdr:cNvSpPr/>
      </xdr:nvSpPr>
      <xdr:spPr>
        <a:xfrm>
          <a:off x="2857500" y="168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163873</xdr:rowOff>
    </xdr:from>
    <xdr:ext cx="534377" cy="259045"/>
    <xdr:sp macro="" textlink="">
      <xdr:nvSpPr>
        <xdr:cNvPr id="260" name="テキスト ボックス 259"/>
        <xdr:cNvSpPr txBox="1"/>
      </xdr:nvSpPr>
      <xdr:spPr>
        <a:xfrm>
          <a:off x="2641111" y="1696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82378</xdr:rowOff>
    </xdr:from>
    <xdr:to>
      <xdr:col>3</xdr:col>
      <xdr:colOff>3175</xdr:colOff>
      <xdr:row>99</xdr:row>
      <xdr:rowOff>12528</xdr:rowOff>
    </xdr:to>
    <xdr:sp macro="" textlink="">
      <xdr:nvSpPr>
        <xdr:cNvPr id="261" name="円/楕円 260"/>
        <xdr:cNvSpPr/>
      </xdr:nvSpPr>
      <xdr:spPr>
        <a:xfrm>
          <a:off x="1968500" y="168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3655</xdr:rowOff>
    </xdr:from>
    <xdr:ext cx="534377" cy="259045"/>
    <xdr:sp macro="" textlink="">
      <xdr:nvSpPr>
        <xdr:cNvPr id="262" name="テキスト ボックス 261"/>
        <xdr:cNvSpPr txBox="1"/>
      </xdr:nvSpPr>
      <xdr:spPr>
        <a:xfrm>
          <a:off x="1752111" y="1697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60,428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71374</xdr:rowOff>
    </xdr:from>
    <xdr:to>
      <xdr:col>1</xdr:col>
      <xdr:colOff>485775</xdr:colOff>
      <xdr:row>99</xdr:row>
      <xdr:rowOff>1524</xdr:rowOff>
    </xdr:to>
    <xdr:sp macro="" textlink="">
      <xdr:nvSpPr>
        <xdr:cNvPr id="263" name="円/楕円 262"/>
        <xdr:cNvSpPr/>
      </xdr:nvSpPr>
      <xdr:spPr>
        <a:xfrm>
          <a:off x="1079500" y="1687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164101</xdr:rowOff>
    </xdr:from>
    <xdr:ext cx="534377" cy="259045"/>
    <xdr:sp macro="" textlink="">
      <xdr:nvSpPr>
        <xdr:cNvPr id="264" name="テキスト ボックス 263"/>
        <xdr:cNvSpPr txBox="1"/>
      </xdr:nvSpPr>
      <xdr:spPr>
        <a:xfrm>
          <a:off x="863111" y="1696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113770</xdr:rowOff>
    </xdr:from>
    <xdr:to>
      <xdr:col>15</xdr:col>
      <xdr:colOff>180975</xdr:colOff>
      <xdr:row>36</xdr:row>
      <xdr:rowOff>76672</xdr:rowOff>
    </xdr:to>
    <xdr:cxnSp macro="">
      <xdr:nvCxnSpPr>
        <xdr:cNvPr id="296" name="直線コネクタ 295"/>
        <xdr:cNvCxnSpPr/>
      </xdr:nvCxnSpPr>
      <xdr:spPr>
        <a:xfrm flipV="1">
          <a:off x="9639300" y="6114520"/>
          <a:ext cx="838200" cy="13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65955</xdr:rowOff>
    </xdr:from>
    <xdr:ext cx="534377" cy="259045"/>
    <xdr:sp macro="" textlink="">
      <xdr:nvSpPr>
        <xdr:cNvPr id="297" name="補助費等平均値テキスト"/>
        <xdr:cNvSpPr txBox="1"/>
      </xdr:nvSpPr>
      <xdr:spPr>
        <a:xfrm>
          <a:off x="10528300" y="6066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76672</xdr:rowOff>
    </xdr:from>
    <xdr:to>
      <xdr:col>14</xdr:col>
      <xdr:colOff>28575</xdr:colOff>
      <xdr:row>36</xdr:row>
      <xdr:rowOff>166642</xdr:rowOff>
    </xdr:to>
    <xdr:cxnSp macro="">
      <xdr:nvCxnSpPr>
        <xdr:cNvPr id="299" name="直線コネクタ 298"/>
        <xdr:cNvCxnSpPr/>
      </xdr:nvCxnSpPr>
      <xdr:spPr>
        <a:xfrm flipV="1">
          <a:off x="8750300" y="6248872"/>
          <a:ext cx="889000" cy="8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130609</xdr:rowOff>
    </xdr:from>
    <xdr:ext cx="534377" cy="259045"/>
    <xdr:sp macro="" textlink="">
      <xdr:nvSpPr>
        <xdr:cNvPr id="301" name="テキスト ボックス 300"/>
        <xdr:cNvSpPr txBox="1"/>
      </xdr:nvSpPr>
      <xdr:spPr>
        <a:xfrm>
          <a:off x="9372111" y="57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166642</xdr:rowOff>
    </xdr:from>
    <xdr:to>
      <xdr:col>12</xdr:col>
      <xdr:colOff>511175</xdr:colOff>
      <xdr:row>38</xdr:row>
      <xdr:rowOff>144338</xdr:rowOff>
    </xdr:to>
    <xdr:cxnSp macro="">
      <xdr:nvCxnSpPr>
        <xdr:cNvPr id="302" name="直線コネクタ 301"/>
        <xdr:cNvCxnSpPr/>
      </xdr:nvCxnSpPr>
      <xdr:spPr>
        <a:xfrm flipV="1">
          <a:off x="7861300" y="6338842"/>
          <a:ext cx="889000" cy="3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127148</xdr:rowOff>
    </xdr:from>
    <xdr:ext cx="534377" cy="259045"/>
    <xdr:sp macro="" textlink="">
      <xdr:nvSpPr>
        <xdr:cNvPr id="304" name="テキスト ボックス 303"/>
        <xdr:cNvSpPr txBox="1"/>
      </xdr:nvSpPr>
      <xdr:spPr>
        <a:xfrm>
          <a:off x="8483111" y="5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117591</xdr:rowOff>
    </xdr:from>
    <xdr:to>
      <xdr:col>11</xdr:col>
      <xdr:colOff>307975</xdr:colOff>
      <xdr:row>38</xdr:row>
      <xdr:rowOff>144338</xdr:rowOff>
    </xdr:to>
    <xdr:cxnSp macro="">
      <xdr:nvCxnSpPr>
        <xdr:cNvPr id="305" name="直線コネクタ 304"/>
        <xdr:cNvCxnSpPr/>
      </xdr:nvCxnSpPr>
      <xdr:spPr>
        <a:xfrm>
          <a:off x="6972300" y="6632691"/>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38255</xdr:rowOff>
    </xdr:from>
    <xdr:ext cx="534377" cy="259045"/>
    <xdr:sp macro="" textlink="">
      <xdr:nvSpPr>
        <xdr:cNvPr id="307" name="テキスト ボックス 306"/>
        <xdr:cNvSpPr txBox="1"/>
      </xdr:nvSpPr>
      <xdr:spPr>
        <a:xfrm>
          <a:off x="7594111" y="58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52200</xdr:rowOff>
    </xdr:from>
    <xdr:ext cx="534377" cy="259045"/>
    <xdr:sp macro="" textlink="">
      <xdr:nvSpPr>
        <xdr:cNvPr id="309" name="テキスト ボックス 308"/>
        <xdr:cNvSpPr txBox="1"/>
      </xdr:nvSpPr>
      <xdr:spPr>
        <a:xfrm>
          <a:off x="6705111" y="5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62970</xdr:rowOff>
    </xdr:from>
    <xdr:to>
      <xdr:col>15</xdr:col>
      <xdr:colOff>231775</xdr:colOff>
      <xdr:row>35</xdr:row>
      <xdr:rowOff>164570</xdr:rowOff>
    </xdr:to>
    <xdr:sp macro="" textlink="">
      <xdr:nvSpPr>
        <xdr:cNvPr id="315" name="円/楕円 314"/>
        <xdr:cNvSpPr/>
      </xdr:nvSpPr>
      <xdr:spPr>
        <a:xfrm>
          <a:off x="10426700" y="6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85847</xdr:rowOff>
    </xdr:from>
    <xdr:ext cx="534377" cy="259045"/>
    <xdr:sp macro="" textlink="">
      <xdr:nvSpPr>
        <xdr:cNvPr id="316" name="補助費等該当値テキスト"/>
        <xdr:cNvSpPr txBox="1"/>
      </xdr:nvSpPr>
      <xdr:spPr>
        <a:xfrm>
          <a:off x="10528300" y="59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30,544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25872</xdr:rowOff>
    </xdr:from>
    <xdr:to>
      <xdr:col>14</xdr:col>
      <xdr:colOff>79375</xdr:colOff>
      <xdr:row>36</xdr:row>
      <xdr:rowOff>127472</xdr:rowOff>
    </xdr:to>
    <xdr:sp macro="" textlink="">
      <xdr:nvSpPr>
        <xdr:cNvPr id="317" name="円/楕円 316"/>
        <xdr:cNvSpPr/>
      </xdr:nvSpPr>
      <xdr:spPr>
        <a:xfrm>
          <a:off x="9588500" y="61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118599</xdr:rowOff>
    </xdr:from>
    <xdr:ext cx="534377" cy="259045"/>
    <xdr:sp macro="" textlink="">
      <xdr:nvSpPr>
        <xdr:cNvPr id="318" name="テキスト ボックス 317"/>
        <xdr:cNvSpPr txBox="1"/>
      </xdr:nvSpPr>
      <xdr:spPr>
        <a:xfrm>
          <a:off x="9372111" y="62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115842</xdr:rowOff>
    </xdr:from>
    <xdr:to>
      <xdr:col>12</xdr:col>
      <xdr:colOff>561975</xdr:colOff>
      <xdr:row>37</xdr:row>
      <xdr:rowOff>45992</xdr:rowOff>
    </xdr:to>
    <xdr:sp macro="" textlink="">
      <xdr:nvSpPr>
        <xdr:cNvPr id="319" name="円/楕円 318"/>
        <xdr:cNvSpPr/>
      </xdr:nvSpPr>
      <xdr:spPr>
        <a:xfrm>
          <a:off x="8699500" y="628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37119</xdr:rowOff>
    </xdr:from>
    <xdr:ext cx="534377" cy="259045"/>
    <xdr:sp macro="" textlink="">
      <xdr:nvSpPr>
        <xdr:cNvPr id="320" name="テキスト ボックス 319"/>
        <xdr:cNvSpPr txBox="1"/>
      </xdr:nvSpPr>
      <xdr:spPr>
        <a:xfrm>
          <a:off x="8483111" y="638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93538</xdr:rowOff>
    </xdr:from>
    <xdr:to>
      <xdr:col>11</xdr:col>
      <xdr:colOff>358775</xdr:colOff>
      <xdr:row>39</xdr:row>
      <xdr:rowOff>23688</xdr:rowOff>
    </xdr:to>
    <xdr:sp macro="" textlink="">
      <xdr:nvSpPr>
        <xdr:cNvPr id="321" name="円/楕円 320"/>
        <xdr:cNvSpPr/>
      </xdr:nvSpPr>
      <xdr:spPr>
        <a:xfrm>
          <a:off x="7810500" y="660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14815</xdr:rowOff>
    </xdr:from>
    <xdr:ext cx="534377" cy="259045"/>
    <xdr:sp macro="" textlink="">
      <xdr:nvSpPr>
        <xdr:cNvPr id="322" name="テキスト ボックス 321"/>
        <xdr:cNvSpPr txBox="1"/>
      </xdr:nvSpPr>
      <xdr:spPr>
        <a:xfrm>
          <a:off x="7594111" y="670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66791</xdr:rowOff>
    </xdr:from>
    <xdr:to>
      <xdr:col>10</xdr:col>
      <xdr:colOff>155575</xdr:colOff>
      <xdr:row>38</xdr:row>
      <xdr:rowOff>168391</xdr:rowOff>
    </xdr:to>
    <xdr:sp macro="" textlink="">
      <xdr:nvSpPr>
        <xdr:cNvPr id="323" name="円/楕円 322"/>
        <xdr:cNvSpPr/>
      </xdr:nvSpPr>
      <xdr:spPr>
        <a:xfrm>
          <a:off x="6921500" y="658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159518</xdr:rowOff>
    </xdr:from>
    <xdr:ext cx="534377" cy="259045"/>
    <xdr:sp macro="" textlink="">
      <xdr:nvSpPr>
        <xdr:cNvPr id="324" name="テキスト ボックス 323"/>
        <xdr:cNvSpPr txBox="1"/>
      </xdr:nvSpPr>
      <xdr:spPr>
        <a:xfrm>
          <a:off x="6705111" y="667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23508</xdr:rowOff>
    </xdr:from>
    <xdr:to>
      <xdr:col>15</xdr:col>
      <xdr:colOff>180975</xdr:colOff>
      <xdr:row>58</xdr:row>
      <xdr:rowOff>35725</xdr:rowOff>
    </xdr:to>
    <xdr:cxnSp macro="">
      <xdr:nvCxnSpPr>
        <xdr:cNvPr id="353" name="直線コネクタ 352"/>
        <xdr:cNvCxnSpPr/>
      </xdr:nvCxnSpPr>
      <xdr:spPr>
        <a:xfrm>
          <a:off x="9639300" y="9967608"/>
          <a:ext cx="838200" cy="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4" name="普通建設事業費平均値テキスト"/>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47676</xdr:rowOff>
    </xdr:from>
    <xdr:to>
      <xdr:col>14</xdr:col>
      <xdr:colOff>28575</xdr:colOff>
      <xdr:row>58</xdr:row>
      <xdr:rowOff>23508</xdr:rowOff>
    </xdr:to>
    <xdr:cxnSp macro="">
      <xdr:nvCxnSpPr>
        <xdr:cNvPr id="356" name="直線コネクタ 355"/>
        <xdr:cNvCxnSpPr/>
      </xdr:nvCxnSpPr>
      <xdr:spPr>
        <a:xfrm>
          <a:off x="8750300" y="9820326"/>
          <a:ext cx="889000" cy="14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116794</xdr:rowOff>
    </xdr:from>
    <xdr:ext cx="534377" cy="259045"/>
    <xdr:sp macro="" textlink="">
      <xdr:nvSpPr>
        <xdr:cNvPr id="358" name="テキスト ボックス 357"/>
        <xdr:cNvSpPr txBox="1"/>
      </xdr:nvSpPr>
      <xdr:spPr>
        <a:xfrm>
          <a:off x="9372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47676</xdr:rowOff>
    </xdr:from>
    <xdr:to>
      <xdr:col>12</xdr:col>
      <xdr:colOff>511175</xdr:colOff>
      <xdr:row>57</xdr:row>
      <xdr:rowOff>63360</xdr:rowOff>
    </xdr:to>
    <xdr:cxnSp macro="">
      <xdr:nvCxnSpPr>
        <xdr:cNvPr id="359" name="直線コネクタ 358"/>
        <xdr:cNvCxnSpPr/>
      </xdr:nvCxnSpPr>
      <xdr:spPr>
        <a:xfrm flipV="1">
          <a:off x="7861300" y="982032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151909</xdr:rowOff>
    </xdr:from>
    <xdr:ext cx="534377" cy="259045"/>
    <xdr:sp macro="" textlink="">
      <xdr:nvSpPr>
        <xdr:cNvPr id="361" name="テキスト ボックス 360"/>
        <xdr:cNvSpPr txBox="1"/>
      </xdr:nvSpPr>
      <xdr:spPr>
        <a:xfrm>
          <a:off x="8483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63360</xdr:rowOff>
    </xdr:from>
    <xdr:to>
      <xdr:col>11</xdr:col>
      <xdr:colOff>307975</xdr:colOff>
      <xdr:row>57</xdr:row>
      <xdr:rowOff>65621</xdr:rowOff>
    </xdr:to>
    <xdr:cxnSp macro="">
      <xdr:nvCxnSpPr>
        <xdr:cNvPr id="362" name="直線コネクタ 361"/>
        <xdr:cNvCxnSpPr/>
      </xdr:nvCxnSpPr>
      <xdr:spPr>
        <a:xfrm flipV="1">
          <a:off x="6972300" y="9836010"/>
          <a:ext cx="889000" cy="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4" name="テキスト ボックス 363"/>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6" name="テキスト ボックス 365"/>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156375</xdr:rowOff>
    </xdr:from>
    <xdr:to>
      <xdr:col>15</xdr:col>
      <xdr:colOff>231775</xdr:colOff>
      <xdr:row>58</xdr:row>
      <xdr:rowOff>86525</xdr:rowOff>
    </xdr:to>
    <xdr:sp macro="" textlink="">
      <xdr:nvSpPr>
        <xdr:cNvPr id="372" name="円/楕円 371"/>
        <xdr:cNvSpPr/>
      </xdr:nvSpPr>
      <xdr:spPr>
        <a:xfrm>
          <a:off x="10426700" y="99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71302</xdr:rowOff>
    </xdr:from>
    <xdr:ext cx="534377" cy="259045"/>
    <xdr:sp macro="" textlink="">
      <xdr:nvSpPr>
        <xdr:cNvPr id="373" name="普通建設事業費該当値テキスト"/>
        <xdr:cNvSpPr txBox="1"/>
      </xdr:nvSpPr>
      <xdr:spPr>
        <a:xfrm>
          <a:off x="10528300" y="984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144158</xdr:rowOff>
    </xdr:from>
    <xdr:to>
      <xdr:col>14</xdr:col>
      <xdr:colOff>79375</xdr:colOff>
      <xdr:row>58</xdr:row>
      <xdr:rowOff>74308</xdr:rowOff>
    </xdr:to>
    <xdr:sp macro="" textlink="">
      <xdr:nvSpPr>
        <xdr:cNvPr id="374" name="円/楕円 373"/>
        <xdr:cNvSpPr/>
      </xdr:nvSpPr>
      <xdr:spPr>
        <a:xfrm>
          <a:off x="9588500" y="99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65435</xdr:rowOff>
    </xdr:from>
    <xdr:ext cx="534377" cy="259045"/>
    <xdr:sp macro="" textlink="">
      <xdr:nvSpPr>
        <xdr:cNvPr id="375" name="テキスト ボックス 374"/>
        <xdr:cNvSpPr txBox="1"/>
      </xdr:nvSpPr>
      <xdr:spPr>
        <a:xfrm>
          <a:off x="9372111" y="100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168326</xdr:rowOff>
    </xdr:from>
    <xdr:to>
      <xdr:col>12</xdr:col>
      <xdr:colOff>561975</xdr:colOff>
      <xdr:row>57</xdr:row>
      <xdr:rowOff>98476</xdr:rowOff>
    </xdr:to>
    <xdr:sp macro="" textlink="">
      <xdr:nvSpPr>
        <xdr:cNvPr id="376" name="円/楕円 375"/>
        <xdr:cNvSpPr/>
      </xdr:nvSpPr>
      <xdr:spPr>
        <a:xfrm>
          <a:off x="8699500" y="976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89603</xdr:rowOff>
    </xdr:from>
    <xdr:ext cx="534377" cy="259045"/>
    <xdr:sp macro="" textlink="">
      <xdr:nvSpPr>
        <xdr:cNvPr id="377" name="テキスト ボックス 376"/>
        <xdr:cNvSpPr txBox="1"/>
      </xdr:nvSpPr>
      <xdr:spPr>
        <a:xfrm>
          <a:off x="8483111" y="98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12560</xdr:rowOff>
    </xdr:from>
    <xdr:to>
      <xdr:col>11</xdr:col>
      <xdr:colOff>358775</xdr:colOff>
      <xdr:row>57</xdr:row>
      <xdr:rowOff>114160</xdr:rowOff>
    </xdr:to>
    <xdr:sp macro="" textlink="">
      <xdr:nvSpPr>
        <xdr:cNvPr id="378" name="円/楕円 377"/>
        <xdr:cNvSpPr/>
      </xdr:nvSpPr>
      <xdr:spPr>
        <a:xfrm>
          <a:off x="7810500" y="978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105287</xdr:rowOff>
    </xdr:from>
    <xdr:ext cx="534377" cy="259045"/>
    <xdr:sp macro="" textlink="">
      <xdr:nvSpPr>
        <xdr:cNvPr id="379" name="テキスト ボックス 378"/>
        <xdr:cNvSpPr txBox="1"/>
      </xdr:nvSpPr>
      <xdr:spPr>
        <a:xfrm>
          <a:off x="7594111" y="987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14821</xdr:rowOff>
    </xdr:from>
    <xdr:to>
      <xdr:col>10</xdr:col>
      <xdr:colOff>155575</xdr:colOff>
      <xdr:row>57</xdr:row>
      <xdr:rowOff>116421</xdr:rowOff>
    </xdr:to>
    <xdr:sp macro="" textlink="">
      <xdr:nvSpPr>
        <xdr:cNvPr id="380" name="円/楕円 379"/>
        <xdr:cNvSpPr/>
      </xdr:nvSpPr>
      <xdr:spPr>
        <a:xfrm>
          <a:off x="6921500" y="97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107548</xdr:rowOff>
    </xdr:from>
    <xdr:ext cx="534377" cy="259045"/>
    <xdr:sp macro="" textlink="">
      <xdr:nvSpPr>
        <xdr:cNvPr id="381" name="テキスト ボックス 380"/>
        <xdr:cNvSpPr txBox="1"/>
      </xdr:nvSpPr>
      <xdr:spPr>
        <a:xfrm>
          <a:off x="6705111" y="98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97467</xdr:rowOff>
    </xdr:from>
    <xdr:to>
      <xdr:col>15</xdr:col>
      <xdr:colOff>180975</xdr:colOff>
      <xdr:row>78</xdr:row>
      <xdr:rowOff>103657</xdr:rowOff>
    </xdr:to>
    <xdr:cxnSp macro="">
      <xdr:nvCxnSpPr>
        <xdr:cNvPr id="410" name="直線コネクタ 409"/>
        <xdr:cNvCxnSpPr/>
      </xdr:nvCxnSpPr>
      <xdr:spPr>
        <a:xfrm flipV="1">
          <a:off x="9639300" y="13470567"/>
          <a:ext cx="838200" cy="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1"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4" name="テキスト ボックス 413"/>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46667</xdr:rowOff>
    </xdr:from>
    <xdr:to>
      <xdr:col>15</xdr:col>
      <xdr:colOff>231775</xdr:colOff>
      <xdr:row>78</xdr:row>
      <xdr:rowOff>148267</xdr:rowOff>
    </xdr:to>
    <xdr:sp macro="" textlink="">
      <xdr:nvSpPr>
        <xdr:cNvPr id="420" name="円/楕円 419"/>
        <xdr:cNvSpPr/>
      </xdr:nvSpPr>
      <xdr:spPr>
        <a:xfrm>
          <a:off x="10426700" y="134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133044</xdr:rowOff>
    </xdr:from>
    <xdr:ext cx="469744" cy="259045"/>
    <xdr:sp macro="" textlink="">
      <xdr:nvSpPr>
        <xdr:cNvPr id="421" name="普通建設事業費 （ うち新規整備　）該当値テキスト"/>
        <xdr:cNvSpPr txBox="1"/>
      </xdr:nvSpPr>
      <xdr:spPr>
        <a:xfrm>
          <a:off x="10528300" y="1333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52857</xdr:rowOff>
    </xdr:from>
    <xdr:to>
      <xdr:col>14</xdr:col>
      <xdr:colOff>79375</xdr:colOff>
      <xdr:row>78</xdr:row>
      <xdr:rowOff>154457</xdr:rowOff>
    </xdr:to>
    <xdr:sp macro="" textlink="">
      <xdr:nvSpPr>
        <xdr:cNvPr id="422" name="円/楕円 421"/>
        <xdr:cNvSpPr/>
      </xdr:nvSpPr>
      <xdr:spPr>
        <a:xfrm>
          <a:off x="9588500" y="134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145584</xdr:rowOff>
    </xdr:from>
    <xdr:ext cx="469744" cy="259045"/>
    <xdr:sp macro="" textlink="">
      <xdr:nvSpPr>
        <xdr:cNvPr id="423" name="テキスト ボックス 422"/>
        <xdr:cNvSpPr txBox="1"/>
      </xdr:nvSpPr>
      <xdr:spPr>
        <a:xfrm>
          <a:off x="9404427" y="1351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145118</xdr:rowOff>
    </xdr:from>
    <xdr:to>
      <xdr:col>15</xdr:col>
      <xdr:colOff>180975</xdr:colOff>
      <xdr:row>98</xdr:row>
      <xdr:rowOff>11364</xdr:rowOff>
    </xdr:to>
    <xdr:cxnSp macro="">
      <xdr:nvCxnSpPr>
        <xdr:cNvPr id="450" name="直線コネクタ 449"/>
        <xdr:cNvCxnSpPr/>
      </xdr:nvCxnSpPr>
      <xdr:spPr>
        <a:xfrm>
          <a:off x="9639300" y="16775768"/>
          <a:ext cx="838200" cy="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26646</xdr:rowOff>
    </xdr:from>
    <xdr:ext cx="534377" cy="259045"/>
    <xdr:sp macro="" textlink="">
      <xdr:nvSpPr>
        <xdr:cNvPr id="451" name="普通建設事業費 （ うち更新整備　）平均値テキスト"/>
        <xdr:cNvSpPr txBox="1"/>
      </xdr:nvSpPr>
      <xdr:spPr>
        <a:xfrm>
          <a:off x="10528300" y="16314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4" name="テキスト ボックス 453"/>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132014</xdr:rowOff>
    </xdr:from>
    <xdr:to>
      <xdr:col>15</xdr:col>
      <xdr:colOff>231775</xdr:colOff>
      <xdr:row>98</xdr:row>
      <xdr:rowOff>62164</xdr:rowOff>
    </xdr:to>
    <xdr:sp macro="" textlink="">
      <xdr:nvSpPr>
        <xdr:cNvPr id="460" name="円/楕円 459"/>
        <xdr:cNvSpPr/>
      </xdr:nvSpPr>
      <xdr:spPr>
        <a:xfrm>
          <a:off x="10426700" y="167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46941</xdr:rowOff>
    </xdr:from>
    <xdr:ext cx="469744" cy="259045"/>
    <xdr:sp macro="" textlink="">
      <xdr:nvSpPr>
        <xdr:cNvPr id="461" name="普通建設事業費 （ うち更新整備　）該当値テキスト"/>
        <xdr:cNvSpPr txBox="1"/>
      </xdr:nvSpPr>
      <xdr:spPr>
        <a:xfrm>
          <a:off x="10528300" y="166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94318</xdr:rowOff>
    </xdr:from>
    <xdr:to>
      <xdr:col>14</xdr:col>
      <xdr:colOff>79375</xdr:colOff>
      <xdr:row>98</xdr:row>
      <xdr:rowOff>24468</xdr:rowOff>
    </xdr:to>
    <xdr:sp macro="" textlink="">
      <xdr:nvSpPr>
        <xdr:cNvPr id="462" name="円/楕円 461"/>
        <xdr:cNvSpPr/>
      </xdr:nvSpPr>
      <xdr:spPr>
        <a:xfrm>
          <a:off x="9588500" y="1672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15595</xdr:rowOff>
    </xdr:from>
    <xdr:ext cx="469744" cy="259045"/>
    <xdr:sp macro="" textlink="">
      <xdr:nvSpPr>
        <xdr:cNvPr id="463" name="テキスト ボックス 462"/>
        <xdr:cNvSpPr txBox="1"/>
      </xdr:nvSpPr>
      <xdr:spPr>
        <a:xfrm>
          <a:off x="9404427" y="1681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7" name="テキスト ボックス 496"/>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8" name="直線コネクタ 49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148734</xdr:rowOff>
    </xdr:from>
    <xdr:ext cx="378565" cy="259045"/>
    <xdr:sp macro="" textlink="">
      <xdr:nvSpPr>
        <xdr:cNvPr id="500" name="テキスト ボックス 499"/>
        <xdr:cNvSpPr txBox="1"/>
      </xdr:nvSpPr>
      <xdr:spPr>
        <a:xfrm>
          <a:off x="14403017" y="63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1" name="直線コネクタ 50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53484</xdr:rowOff>
    </xdr:from>
    <xdr:ext cx="469744" cy="259045"/>
    <xdr:sp macro="" textlink="">
      <xdr:nvSpPr>
        <xdr:cNvPr id="503" name="テキスト ボックス 502"/>
        <xdr:cNvSpPr txBox="1"/>
      </xdr:nvSpPr>
      <xdr:spPr>
        <a:xfrm>
          <a:off x="1346842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5" name="テキスト ボックス 504"/>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124106</xdr:rowOff>
    </xdr:from>
    <xdr:to>
      <xdr:col>23</xdr:col>
      <xdr:colOff>517525</xdr:colOff>
      <xdr:row>77</xdr:row>
      <xdr:rowOff>143897</xdr:rowOff>
    </xdr:to>
    <xdr:cxnSp macro="">
      <xdr:nvCxnSpPr>
        <xdr:cNvPr id="600" name="直線コネクタ 599"/>
        <xdr:cNvCxnSpPr/>
      </xdr:nvCxnSpPr>
      <xdr:spPr>
        <a:xfrm>
          <a:off x="15481300" y="13325756"/>
          <a:ext cx="838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55852</xdr:rowOff>
    </xdr:from>
    <xdr:ext cx="534377" cy="259045"/>
    <xdr:sp macro="" textlink="">
      <xdr:nvSpPr>
        <xdr:cNvPr id="601" name="公債費平均値テキスト"/>
        <xdr:cNvSpPr txBox="1"/>
      </xdr:nvSpPr>
      <xdr:spPr>
        <a:xfrm>
          <a:off x="16370300" y="1291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124106</xdr:rowOff>
    </xdr:from>
    <xdr:to>
      <xdr:col>22</xdr:col>
      <xdr:colOff>365125</xdr:colOff>
      <xdr:row>77</xdr:row>
      <xdr:rowOff>132026</xdr:rowOff>
    </xdr:to>
    <xdr:cxnSp macro="">
      <xdr:nvCxnSpPr>
        <xdr:cNvPr id="603" name="直線コネクタ 602"/>
        <xdr:cNvCxnSpPr/>
      </xdr:nvCxnSpPr>
      <xdr:spPr>
        <a:xfrm flipV="1">
          <a:off x="14592300" y="13325756"/>
          <a:ext cx="889000" cy="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51302</xdr:rowOff>
    </xdr:from>
    <xdr:ext cx="534377" cy="259045"/>
    <xdr:sp macro="" textlink="">
      <xdr:nvSpPr>
        <xdr:cNvPr id="605" name="テキスト ボックス 604"/>
        <xdr:cNvSpPr txBox="1"/>
      </xdr:nvSpPr>
      <xdr:spPr>
        <a:xfrm>
          <a:off x="15214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112872</xdr:rowOff>
    </xdr:from>
    <xdr:to>
      <xdr:col>21</xdr:col>
      <xdr:colOff>161925</xdr:colOff>
      <xdr:row>77</xdr:row>
      <xdr:rowOff>132026</xdr:rowOff>
    </xdr:to>
    <xdr:cxnSp macro="">
      <xdr:nvCxnSpPr>
        <xdr:cNvPr id="606" name="直線コネクタ 605"/>
        <xdr:cNvCxnSpPr/>
      </xdr:nvCxnSpPr>
      <xdr:spPr>
        <a:xfrm>
          <a:off x="13703300" y="13314522"/>
          <a:ext cx="889000" cy="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42288</xdr:rowOff>
    </xdr:from>
    <xdr:ext cx="534377" cy="259045"/>
    <xdr:sp macro="" textlink="">
      <xdr:nvSpPr>
        <xdr:cNvPr id="608" name="テキスト ボックス 607"/>
        <xdr:cNvSpPr txBox="1"/>
      </xdr:nvSpPr>
      <xdr:spPr>
        <a:xfrm>
          <a:off x="14325111" y="127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104332</xdr:rowOff>
    </xdr:from>
    <xdr:to>
      <xdr:col>19</xdr:col>
      <xdr:colOff>644525</xdr:colOff>
      <xdr:row>77</xdr:row>
      <xdr:rowOff>112872</xdr:rowOff>
    </xdr:to>
    <xdr:cxnSp macro="">
      <xdr:nvCxnSpPr>
        <xdr:cNvPr id="609" name="直線コネクタ 608"/>
        <xdr:cNvCxnSpPr/>
      </xdr:nvCxnSpPr>
      <xdr:spPr>
        <a:xfrm>
          <a:off x="12814300" y="13305982"/>
          <a:ext cx="8890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45799</xdr:rowOff>
    </xdr:from>
    <xdr:ext cx="534377" cy="259045"/>
    <xdr:sp macro="" textlink="">
      <xdr:nvSpPr>
        <xdr:cNvPr id="611" name="テキスト ボックス 610"/>
        <xdr:cNvSpPr txBox="1"/>
      </xdr:nvSpPr>
      <xdr:spPr>
        <a:xfrm>
          <a:off x="13436111" y="127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28131</xdr:rowOff>
    </xdr:from>
    <xdr:ext cx="534377" cy="259045"/>
    <xdr:sp macro="" textlink="">
      <xdr:nvSpPr>
        <xdr:cNvPr id="613" name="テキスト ボックス 612"/>
        <xdr:cNvSpPr txBox="1"/>
      </xdr:nvSpPr>
      <xdr:spPr>
        <a:xfrm>
          <a:off x="12547111" y="127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93097</xdr:rowOff>
    </xdr:from>
    <xdr:to>
      <xdr:col>23</xdr:col>
      <xdr:colOff>568325</xdr:colOff>
      <xdr:row>78</xdr:row>
      <xdr:rowOff>23247</xdr:rowOff>
    </xdr:to>
    <xdr:sp macro="" textlink="">
      <xdr:nvSpPr>
        <xdr:cNvPr id="619" name="円/楕円 618"/>
        <xdr:cNvSpPr/>
      </xdr:nvSpPr>
      <xdr:spPr>
        <a:xfrm>
          <a:off x="16268700" y="132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8024</xdr:rowOff>
    </xdr:from>
    <xdr:ext cx="534377" cy="259045"/>
    <xdr:sp macro="" textlink="">
      <xdr:nvSpPr>
        <xdr:cNvPr id="620" name="公債費該当値テキスト"/>
        <xdr:cNvSpPr txBox="1"/>
      </xdr:nvSpPr>
      <xdr:spPr>
        <a:xfrm>
          <a:off x="16370300"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18,243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73306</xdr:rowOff>
    </xdr:from>
    <xdr:to>
      <xdr:col>22</xdr:col>
      <xdr:colOff>415925</xdr:colOff>
      <xdr:row>78</xdr:row>
      <xdr:rowOff>3456</xdr:rowOff>
    </xdr:to>
    <xdr:sp macro="" textlink="">
      <xdr:nvSpPr>
        <xdr:cNvPr id="621" name="円/楕円 620"/>
        <xdr:cNvSpPr/>
      </xdr:nvSpPr>
      <xdr:spPr>
        <a:xfrm>
          <a:off x="15430500" y="132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166033</xdr:rowOff>
    </xdr:from>
    <xdr:ext cx="534377" cy="259045"/>
    <xdr:sp macro="" textlink="">
      <xdr:nvSpPr>
        <xdr:cNvPr id="622" name="テキスト ボックス 621"/>
        <xdr:cNvSpPr txBox="1"/>
      </xdr:nvSpPr>
      <xdr:spPr>
        <a:xfrm>
          <a:off x="15214111" y="133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81226</xdr:rowOff>
    </xdr:from>
    <xdr:to>
      <xdr:col>21</xdr:col>
      <xdr:colOff>212725</xdr:colOff>
      <xdr:row>78</xdr:row>
      <xdr:rowOff>11376</xdr:rowOff>
    </xdr:to>
    <xdr:sp macro="" textlink="">
      <xdr:nvSpPr>
        <xdr:cNvPr id="623" name="円/楕円 622"/>
        <xdr:cNvSpPr/>
      </xdr:nvSpPr>
      <xdr:spPr>
        <a:xfrm>
          <a:off x="14541500" y="132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2503</xdr:rowOff>
    </xdr:from>
    <xdr:ext cx="534377" cy="259045"/>
    <xdr:sp macro="" textlink="">
      <xdr:nvSpPr>
        <xdr:cNvPr id="624" name="テキスト ボックス 623"/>
        <xdr:cNvSpPr txBox="1"/>
      </xdr:nvSpPr>
      <xdr:spPr>
        <a:xfrm>
          <a:off x="14325111" y="133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62072</xdr:rowOff>
    </xdr:from>
    <xdr:to>
      <xdr:col>20</xdr:col>
      <xdr:colOff>9525</xdr:colOff>
      <xdr:row>77</xdr:row>
      <xdr:rowOff>163672</xdr:rowOff>
    </xdr:to>
    <xdr:sp macro="" textlink="">
      <xdr:nvSpPr>
        <xdr:cNvPr id="625" name="円/楕円 624"/>
        <xdr:cNvSpPr/>
      </xdr:nvSpPr>
      <xdr:spPr>
        <a:xfrm>
          <a:off x="13652500" y="1326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154799</xdr:rowOff>
    </xdr:from>
    <xdr:ext cx="534377" cy="259045"/>
    <xdr:sp macro="" textlink="">
      <xdr:nvSpPr>
        <xdr:cNvPr id="626" name="テキスト ボックス 625"/>
        <xdr:cNvSpPr txBox="1"/>
      </xdr:nvSpPr>
      <xdr:spPr>
        <a:xfrm>
          <a:off x="13436111" y="1335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53532</xdr:rowOff>
    </xdr:from>
    <xdr:to>
      <xdr:col>18</xdr:col>
      <xdr:colOff>492125</xdr:colOff>
      <xdr:row>77</xdr:row>
      <xdr:rowOff>155132</xdr:rowOff>
    </xdr:to>
    <xdr:sp macro="" textlink="">
      <xdr:nvSpPr>
        <xdr:cNvPr id="627" name="円/楕円 626"/>
        <xdr:cNvSpPr/>
      </xdr:nvSpPr>
      <xdr:spPr>
        <a:xfrm>
          <a:off x="12763500" y="1325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146259</xdr:rowOff>
    </xdr:from>
    <xdr:ext cx="534377" cy="259045"/>
    <xdr:sp macro="" textlink="">
      <xdr:nvSpPr>
        <xdr:cNvPr id="628" name="テキスト ボックス 627"/>
        <xdr:cNvSpPr txBox="1"/>
      </xdr:nvSpPr>
      <xdr:spPr>
        <a:xfrm>
          <a:off x="12547111" y="1334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150710</xdr:rowOff>
    </xdr:from>
    <xdr:to>
      <xdr:col>23</xdr:col>
      <xdr:colOff>517525</xdr:colOff>
      <xdr:row>99</xdr:row>
      <xdr:rowOff>23960</xdr:rowOff>
    </xdr:to>
    <xdr:cxnSp macro="">
      <xdr:nvCxnSpPr>
        <xdr:cNvPr id="657" name="直線コネクタ 656"/>
        <xdr:cNvCxnSpPr/>
      </xdr:nvCxnSpPr>
      <xdr:spPr>
        <a:xfrm flipV="1">
          <a:off x="15481300" y="16952810"/>
          <a:ext cx="838200" cy="4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8"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164396</xdr:rowOff>
    </xdr:from>
    <xdr:to>
      <xdr:col>22</xdr:col>
      <xdr:colOff>365125</xdr:colOff>
      <xdr:row>99</xdr:row>
      <xdr:rowOff>23960</xdr:rowOff>
    </xdr:to>
    <xdr:cxnSp macro="">
      <xdr:nvCxnSpPr>
        <xdr:cNvPr id="660" name="直線コネクタ 659"/>
        <xdr:cNvCxnSpPr/>
      </xdr:nvCxnSpPr>
      <xdr:spPr>
        <a:xfrm>
          <a:off x="14592300" y="16966496"/>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34403</xdr:rowOff>
    </xdr:from>
    <xdr:ext cx="534377" cy="259045"/>
    <xdr:sp macro="" textlink="">
      <xdr:nvSpPr>
        <xdr:cNvPr id="662" name="テキスト ボックス 661"/>
        <xdr:cNvSpPr txBox="1"/>
      </xdr:nvSpPr>
      <xdr:spPr>
        <a:xfrm>
          <a:off x="15214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164396</xdr:rowOff>
    </xdr:from>
    <xdr:to>
      <xdr:col>21</xdr:col>
      <xdr:colOff>161925</xdr:colOff>
      <xdr:row>99</xdr:row>
      <xdr:rowOff>41828</xdr:rowOff>
    </xdr:to>
    <xdr:cxnSp macro="">
      <xdr:nvCxnSpPr>
        <xdr:cNvPr id="663" name="直線コネクタ 662"/>
        <xdr:cNvCxnSpPr/>
      </xdr:nvCxnSpPr>
      <xdr:spPr>
        <a:xfrm flipV="1">
          <a:off x="13703300" y="16966496"/>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5" name="テキスト ボックス 664"/>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41828</xdr:rowOff>
    </xdr:from>
    <xdr:to>
      <xdr:col>19</xdr:col>
      <xdr:colOff>644525</xdr:colOff>
      <xdr:row>99</xdr:row>
      <xdr:rowOff>42704</xdr:rowOff>
    </xdr:to>
    <xdr:cxnSp macro="">
      <xdr:nvCxnSpPr>
        <xdr:cNvPr id="666" name="直線コネクタ 665"/>
        <xdr:cNvCxnSpPr/>
      </xdr:nvCxnSpPr>
      <xdr:spPr>
        <a:xfrm flipV="1">
          <a:off x="12814300" y="17015378"/>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40820</xdr:rowOff>
    </xdr:from>
    <xdr:ext cx="469744" cy="259045"/>
    <xdr:sp macro="" textlink="">
      <xdr:nvSpPr>
        <xdr:cNvPr id="668" name="テキスト ボックス 667"/>
        <xdr:cNvSpPr txBox="1"/>
      </xdr:nvSpPr>
      <xdr:spPr>
        <a:xfrm>
          <a:off x="13468427" y="16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32004</xdr:rowOff>
    </xdr:from>
    <xdr:ext cx="534377" cy="259045"/>
    <xdr:sp macro="" textlink="">
      <xdr:nvSpPr>
        <xdr:cNvPr id="670" name="テキスト ボックス 669"/>
        <xdr:cNvSpPr txBox="1"/>
      </xdr:nvSpPr>
      <xdr:spPr>
        <a:xfrm>
          <a:off x="12547111" y="16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99910</xdr:rowOff>
    </xdr:from>
    <xdr:to>
      <xdr:col>23</xdr:col>
      <xdr:colOff>568325</xdr:colOff>
      <xdr:row>99</xdr:row>
      <xdr:rowOff>30060</xdr:rowOff>
    </xdr:to>
    <xdr:sp macro="" textlink="">
      <xdr:nvSpPr>
        <xdr:cNvPr id="676" name="円/楕円 675"/>
        <xdr:cNvSpPr/>
      </xdr:nvSpPr>
      <xdr:spPr>
        <a:xfrm>
          <a:off x="16268700" y="169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54174</xdr:rowOff>
    </xdr:from>
    <xdr:ext cx="469744" cy="259045"/>
    <xdr:sp macro="" textlink="">
      <xdr:nvSpPr>
        <xdr:cNvPr id="677" name="積立金該当値テキスト"/>
        <xdr:cNvSpPr txBox="1"/>
      </xdr:nvSpPr>
      <xdr:spPr>
        <a:xfrm>
          <a:off x="16370300" y="1685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144610</xdr:rowOff>
    </xdr:from>
    <xdr:to>
      <xdr:col>22</xdr:col>
      <xdr:colOff>415925</xdr:colOff>
      <xdr:row>99</xdr:row>
      <xdr:rowOff>74760</xdr:rowOff>
    </xdr:to>
    <xdr:sp macro="" textlink="">
      <xdr:nvSpPr>
        <xdr:cNvPr id="678" name="円/楕円 677"/>
        <xdr:cNvSpPr/>
      </xdr:nvSpPr>
      <xdr:spPr>
        <a:xfrm>
          <a:off x="15430500" y="169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65887</xdr:rowOff>
    </xdr:from>
    <xdr:ext cx="469744" cy="259045"/>
    <xdr:sp macro="" textlink="">
      <xdr:nvSpPr>
        <xdr:cNvPr id="679" name="テキスト ボックス 678"/>
        <xdr:cNvSpPr txBox="1"/>
      </xdr:nvSpPr>
      <xdr:spPr>
        <a:xfrm>
          <a:off x="15246427" y="1703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113596</xdr:rowOff>
    </xdr:from>
    <xdr:to>
      <xdr:col>21</xdr:col>
      <xdr:colOff>212725</xdr:colOff>
      <xdr:row>99</xdr:row>
      <xdr:rowOff>43746</xdr:rowOff>
    </xdr:to>
    <xdr:sp macro="" textlink="">
      <xdr:nvSpPr>
        <xdr:cNvPr id="680" name="円/楕円 679"/>
        <xdr:cNvSpPr/>
      </xdr:nvSpPr>
      <xdr:spPr>
        <a:xfrm>
          <a:off x="14541500" y="169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34873</xdr:rowOff>
    </xdr:from>
    <xdr:ext cx="469744" cy="259045"/>
    <xdr:sp macro="" textlink="">
      <xdr:nvSpPr>
        <xdr:cNvPr id="681" name="テキスト ボックス 680"/>
        <xdr:cNvSpPr txBox="1"/>
      </xdr:nvSpPr>
      <xdr:spPr>
        <a:xfrm>
          <a:off x="14357427" y="1700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162478</xdr:rowOff>
    </xdr:from>
    <xdr:to>
      <xdr:col>20</xdr:col>
      <xdr:colOff>9525</xdr:colOff>
      <xdr:row>99</xdr:row>
      <xdr:rowOff>92628</xdr:rowOff>
    </xdr:to>
    <xdr:sp macro="" textlink="">
      <xdr:nvSpPr>
        <xdr:cNvPr id="682" name="円/楕円 681"/>
        <xdr:cNvSpPr/>
      </xdr:nvSpPr>
      <xdr:spPr>
        <a:xfrm>
          <a:off x="13652500" y="1696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83755</xdr:rowOff>
    </xdr:from>
    <xdr:ext cx="378565" cy="259045"/>
    <xdr:sp macro="" textlink="">
      <xdr:nvSpPr>
        <xdr:cNvPr id="683" name="テキスト ボックス 682"/>
        <xdr:cNvSpPr txBox="1"/>
      </xdr:nvSpPr>
      <xdr:spPr>
        <a:xfrm>
          <a:off x="13514017" y="17057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163354</xdr:rowOff>
    </xdr:from>
    <xdr:to>
      <xdr:col>18</xdr:col>
      <xdr:colOff>492125</xdr:colOff>
      <xdr:row>99</xdr:row>
      <xdr:rowOff>93504</xdr:rowOff>
    </xdr:to>
    <xdr:sp macro="" textlink="">
      <xdr:nvSpPr>
        <xdr:cNvPr id="684" name="円/楕円 683"/>
        <xdr:cNvSpPr/>
      </xdr:nvSpPr>
      <xdr:spPr>
        <a:xfrm>
          <a:off x="12763500" y="169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84631</xdr:rowOff>
    </xdr:from>
    <xdr:ext cx="378565" cy="259045"/>
    <xdr:sp macro="" textlink="">
      <xdr:nvSpPr>
        <xdr:cNvPr id="685" name="テキスト ボックス 684"/>
        <xdr:cNvSpPr txBox="1"/>
      </xdr:nvSpPr>
      <xdr:spPr>
        <a:xfrm>
          <a:off x="12625017" y="17058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2" name="直線コネクタ 71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5" name="直線コネクタ 71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7" name="テキスト ボックス 716"/>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8" name="直線コネクタ 71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1" name="直線コネクタ 72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3" name="テキスト ボックス 722"/>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5" name="テキスト ボックス 724"/>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1" name="円/楕円 73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3" name="円/楕円 73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4" name="テキスト ボックス 73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5" name="円/楕円 73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6" name="テキスト ボックス 73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7" name="円/楕円 73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8" name="テキスト ボックス 73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9" name="円/楕円 73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0" name="テキスト ボックス 73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159512</xdr:rowOff>
    </xdr:from>
    <xdr:to>
      <xdr:col>32</xdr:col>
      <xdr:colOff>187325</xdr:colOff>
      <xdr:row>58</xdr:row>
      <xdr:rowOff>161874</xdr:rowOff>
    </xdr:to>
    <xdr:cxnSp macro="">
      <xdr:nvCxnSpPr>
        <xdr:cNvPr id="769" name="直線コネクタ 768"/>
        <xdr:cNvCxnSpPr/>
      </xdr:nvCxnSpPr>
      <xdr:spPr>
        <a:xfrm>
          <a:off x="21323300" y="10103612"/>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0"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149987</xdr:rowOff>
    </xdr:from>
    <xdr:to>
      <xdr:col>31</xdr:col>
      <xdr:colOff>34925</xdr:colOff>
      <xdr:row>58</xdr:row>
      <xdr:rowOff>159512</xdr:rowOff>
    </xdr:to>
    <xdr:cxnSp macro="">
      <xdr:nvCxnSpPr>
        <xdr:cNvPr id="772" name="直線コネクタ 771"/>
        <xdr:cNvCxnSpPr/>
      </xdr:nvCxnSpPr>
      <xdr:spPr>
        <a:xfrm>
          <a:off x="20434300" y="1009408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1668</xdr:rowOff>
    </xdr:from>
    <xdr:ext cx="469744" cy="259045"/>
    <xdr:sp macro="" textlink="">
      <xdr:nvSpPr>
        <xdr:cNvPr id="774" name="テキスト ボックス 773"/>
        <xdr:cNvSpPr txBox="1"/>
      </xdr:nvSpPr>
      <xdr:spPr>
        <a:xfrm>
          <a:off x="21088427" y="94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144805</xdr:rowOff>
    </xdr:from>
    <xdr:to>
      <xdr:col>29</xdr:col>
      <xdr:colOff>517525</xdr:colOff>
      <xdr:row>58</xdr:row>
      <xdr:rowOff>149987</xdr:rowOff>
    </xdr:to>
    <xdr:cxnSp macro="">
      <xdr:nvCxnSpPr>
        <xdr:cNvPr id="775" name="直線コネクタ 774"/>
        <xdr:cNvCxnSpPr/>
      </xdr:nvCxnSpPr>
      <xdr:spPr>
        <a:xfrm>
          <a:off x="19545300" y="10088905"/>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142409</xdr:rowOff>
    </xdr:from>
    <xdr:ext cx="469744" cy="259045"/>
    <xdr:sp macro="" textlink="">
      <xdr:nvSpPr>
        <xdr:cNvPr id="777" name="テキスト ボックス 776"/>
        <xdr:cNvSpPr txBox="1"/>
      </xdr:nvSpPr>
      <xdr:spPr>
        <a:xfrm>
          <a:off x="20199427" y="94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118593</xdr:rowOff>
    </xdr:from>
    <xdr:to>
      <xdr:col>28</xdr:col>
      <xdr:colOff>314325</xdr:colOff>
      <xdr:row>58</xdr:row>
      <xdr:rowOff>144805</xdr:rowOff>
    </xdr:to>
    <xdr:cxnSp macro="">
      <xdr:nvCxnSpPr>
        <xdr:cNvPr id="778" name="直線コネクタ 777"/>
        <xdr:cNvCxnSpPr/>
      </xdr:nvCxnSpPr>
      <xdr:spPr>
        <a:xfrm>
          <a:off x="18656300" y="10062693"/>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94480</xdr:rowOff>
    </xdr:from>
    <xdr:ext cx="469744" cy="259045"/>
    <xdr:sp macro="" textlink="">
      <xdr:nvSpPr>
        <xdr:cNvPr id="780" name="テキスト ボックス 779"/>
        <xdr:cNvSpPr txBox="1"/>
      </xdr:nvSpPr>
      <xdr:spPr>
        <a:xfrm>
          <a:off x="19310427" y="935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70248</xdr:rowOff>
    </xdr:from>
    <xdr:ext cx="469744" cy="259045"/>
    <xdr:sp macro="" textlink="">
      <xdr:nvSpPr>
        <xdr:cNvPr id="782" name="テキスト ボックス 781"/>
        <xdr:cNvSpPr txBox="1"/>
      </xdr:nvSpPr>
      <xdr:spPr>
        <a:xfrm>
          <a:off x="18421427" y="932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111074</xdr:rowOff>
    </xdr:from>
    <xdr:to>
      <xdr:col>32</xdr:col>
      <xdr:colOff>238125</xdr:colOff>
      <xdr:row>59</xdr:row>
      <xdr:rowOff>41224</xdr:rowOff>
    </xdr:to>
    <xdr:sp macro="" textlink="">
      <xdr:nvSpPr>
        <xdr:cNvPr id="788" name="円/楕円 787"/>
        <xdr:cNvSpPr/>
      </xdr:nvSpPr>
      <xdr:spPr>
        <a:xfrm>
          <a:off x="22110700" y="100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26001</xdr:rowOff>
    </xdr:from>
    <xdr:ext cx="378565" cy="259045"/>
    <xdr:sp macro="" textlink="">
      <xdr:nvSpPr>
        <xdr:cNvPr id="789" name="貸付金該当値テキスト"/>
        <xdr:cNvSpPr txBox="1"/>
      </xdr:nvSpPr>
      <xdr:spPr>
        <a:xfrm>
          <a:off x="22212300" y="9970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108712</xdr:rowOff>
    </xdr:from>
    <xdr:to>
      <xdr:col>31</xdr:col>
      <xdr:colOff>85725</xdr:colOff>
      <xdr:row>59</xdr:row>
      <xdr:rowOff>38862</xdr:rowOff>
    </xdr:to>
    <xdr:sp macro="" textlink="">
      <xdr:nvSpPr>
        <xdr:cNvPr id="790" name="円/楕円 789"/>
        <xdr:cNvSpPr/>
      </xdr:nvSpPr>
      <xdr:spPr>
        <a:xfrm>
          <a:off x="21272500" y="1005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29989</xdr:rowOff>
    </xdr:from>
    <xdr:ext cx="378565" cy="259045"/>
    <xdr:sp macro="" textlink="">
      <xdr:nvSpPr>
        <xdr:cNvPr id="791" name="テキスト ボックス 790"/>
        <xdr:cNvSpPr txBox="1"/>
      </xdr:nvSpPr>
      <xdr:spPr>
        <a:xfrm>
          <a:off x="21134017" y="10145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99187</xdr:rowOff>
    </xdr:from>
    <xdr:to>
      <xdr:col>29</xdr:col>
      <xdr:colOff>568325</xdr:colOff>
      <xdr:row>59</xdr:row>
      <xdr:rowOff>29337</xdr:rowOff>
    </xdr:to>
    <xdr:sp macro="" textlink="">
      <xdr:nvSpPr>
        <xdr:cNvPr id="792" name="円/楕円 791"/>
        <xdr:cNvSpPr/>
      </xdr:nvSpPr>
      <xdr:spPr>
        <a:xfrm>
          <a:off x="20383500" y="100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20464</xdr:rowOff>
    </xdr:from>
    <xdr:ext cx="378565" cy="259045"/>
    <xdr:sp macro="" textlink="">
      <xdr:nvSpPr>
        <xdr:cNvPr id="793" name="テキスト ボックス 792"/>
        <xdr:cNvSpPr txBox="1"/>
      </xdr:nvSpPr>
      <xdr:spPr>
        <a:xfrm>
          <a:off x="20245017" y="10136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94005</xdr:rowOff>
    </xdr:from>
    <xdr:to>
      <xdr:col>28</xdr:col>
      <xdr:colOff>365125</xdr:colOff>
      <xdr:row>59</xdr:row>
      <xdr:rowOff>24155</xdr:rowOff>
    </xdr:to>
    <xdr:sp macro="" textlink="">
      <xdr:nvSpPr>
        <xdr:cNvPr id="794" name="円/楕円 793"/>
        <xdr:cNvSpPr/>
      </xdr:nvSpPr>
      <xdr:spPr>
        <a:xfrm>
          <a:off x="19494500" y="100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15282</xdr:rowOff>
    </xdr:from>
    <xdr:ext cx="378565" cy="259045"/>
    <xdr:sp macro="" textlink="">
      <xdr:nvSpPr>
        <xdr:cNvPr id="795" name="テキスト ボックス 794"/>
        <xdr:cNvSpPr txBox="1"/>
      </xdr:nvSpPr>
      <xdr:spPr>
        <a:xfrm>
          <a:off x="19356017" y="1013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67793</xdr:rowOff>
    </xdr:from>
    <xdr:to>
      <xdr:col>27</xdr:col>
      <xdr:colOff>161925</xdr:colOff>
      <xdr:row>58</xdr:row>
      <xdr:rowOff>169393</xdr:rowOff>
    </xdr:to>
    <xdr:sp macro="" textlink="">
      <xdr:nvSpPr>
        <xdr:cNvPr id="796" name="円/楕円 795"/>
        <xdr:cNvSpPr/>
      </xdr:nvSpPr>
      <xdr:spPr>
        <a:xfrm>
          <a:off x="18605500" y="100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160520</xdr:rowOff>
    </xdr:from>
    <xdr:ext cx="469744" cy="259045"/>
    <xdr:sp macro="" textlink="">
      <xdr:nvSpPr>
        <xdr:cNvPr id="797" name="テキスト ボックス 796"/>
        <xdr:cNvSpPr txBox="1"/>
      </xdr:nvSpPr>
      <xdr:spPr>
        <a:xfrm>
          <a:off x="18421427" y="101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151450</xdr:rowOff>
    </xdr:from>
    <xdr:to>
      <xdr:col>32</xdr:col>
      <xdr:colOff>187325</xdr:colOff>
      <xdr:row>76</xdr:row>
      <xdr:rowOff>2860</xdr:rowOff>
    </xdr:to>
    <xdr:cxnSp macro="">
      <xdr:nvCxnSpPr>
        <xdr:cNvPr id="825" name="直線コネクタ 824"/>
        <xdr:cNvCxnSpPr/>
      </xdr:nvCxnSpPr>
      <xdr:spPr>
        <a:xfrm>
          <a:off x="21323300" y="1283875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129562</xdr:rowOff>
    </xdr:from>
    <xdr:ext cx="534377" cy="259045"/>
    <xdr:sp macro="" textlink="">
      <xdr:nvSpPr>
        <xdr:cNvPr id="826" name="繰出金平均値テキスト"/>
        <xdr:cNvSpPr txBox="1"/>
      </xdr:nvSpPr>
      <xdr:spPr>
        <a:xfrm>
          <a:off x="22212300" y="12473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151450</xdr:rowOff>
    </xdr:from>
    <xdr:to>
      <xdr:col>31</xdr:col>
      <xdr:colOff>34925</xdr:colOff>
      <xdr:row>75</xdr:row>
      <xdr:rowOff>939</xdr:rowOff>
    </xdr:to>
    <xdr:cxnSp macro="">
      <xdr:nvCxnSpPr>
        <xdr:cNvPr id="828" name="直線コネクタ 827"/>
        <xdr:cNvCxnSpPr/>
      </xdr:nvCxnSpPr>
      <xdr:spPr>
        <a:xfrm flipV="1">
          <a:off x="20434300" y="12838750"/>
          <a:ext cx="889000" cy="2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164005</xdr:rowOff>
    </xdr:from>
    <xdr:ext cx="534377" cy="259045"/>
    <xdr:sp macro="" textlink="">
      <xdr:nvSpPr>
        <xdr:cNvPr id="830" name="テキスト ボックス 829"/>
        <xdr:cNvSpPr txBox="1"/>
      </xdr:nvSpPr>
      <xdr:spPr>
        <a:xfrm>
          <a:off x="21056111" y="123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87350</xdr:rowOff>
    </xdr:from>
    <xdr:to>
      <xdr:col>29</xdr:col>
      <xdr:colOff>517525</xdr:colOff>
      <xdr:row>75</xdr:row>
      <xdr:rowOff>939</xdr:rowOff>
    </xdr:to>
    <xdr:cxnSp macro="">
      <xdr:nvCxnSpPr>
        <xdr:cNvPr id="831" name="直線コネクタ 830"/>
        <xdr:cNvCxnSpPr/>
      </xdr:nvCxnSpPr>
      <xdr:spPr>
        <a:xfrm>
          <a:off x="19545300" y="12774650"/>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33474</xdr:rowOff>
    </xdr:from>
    <xdr:ext cx="534377" cy="259045"/>
    <xdr:sp macro="" textlink="">
      <xdr:nvSpPr>
        <xdr:cNvPr id="833" name="テキスト ボックス 832"/>
        <xdr:cNvSpPr txBox="1"/>
      </xdr:nvSpPr>
      <xdr:spPr>
        <a:xfrm>
          <a:off x="20167111" y="123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87350</xdr:rowOff>
    </xdr:from>
    <xdr:to>
      <xdr:col>28</xdr:col>
      <xdr:colOff>314325</xdr:colOff>
      <xdr:row>75</xdr:row>
      <xdr:rowOff>99923</xdr:rowOff>
    </xdr:to>
    <xdr:cxnSp macro="">
      <xdr:nvCxnSpPr>
        <xdr:cNvPr id="834" name="直線コネクタ 833"/>
        <xdr:cNvCxnSpPr/>
      </xdr:nvCxnSpPr>
      <xdr:spPr>
        <a:xfrm flipV="1">
          <a:off x="18656300" y="12774650"/>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73296</xdr:rowOff>
    </xdr:from>
    <xdr:ext cx="534377" cy="259045"/>
    <xdr:sp macro="" textlink="">
      <xdr:nvSpPr>
        <xdr:cNvPr id="836" name="テキスト ボックス 835"/>
        <xdr:cNvSpPr txBox="1"/>
      </xdr:nvSpPr>
      <xdr:spPr>
        <a:xfrm>
          <a:off x="19278111" y="124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93459</xdr:rowOff>
    </xdr:from>
    <xdr:ext cx="534377" cy="259045"/>
    <xdr:sp macro="" textlink="">
      <xdr:nvSpPr>
        <xdr:cNvPr id="838" name="テキスト ボックス 837"/>
        <xdr:cNvSpPr txBox="1"/>
      </xdr:nvSpPr>
      <xdr:spPr>
        <a:xfrm>
          <a:off x="18389111" y="124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123510</xdr:rowOff>
    </xdr:from>
    <xdr:to>
      <xdr:col>32</xdr:col>
      <xdr:colOff>238125</xdr:colOff>
      <xdr:row>76</xdr:row>
      <xdr:rowOff>53660</xdr:rowOff>
    </xdr:to>
    <xdr:sp macro="" textlink="">
      <xdr:nvSpPr>
        <xdr:cNvPr id="844" name="円/楕円 843"/>
        <xdr:cNvSpPr/>
      </xdr:nvSpPr>
      <xdr:spPr>
        <a:xfrm>
          <a:off x="22110700" y="1298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101937</xdr:rowOff>
    </xdr:from>
    <xdr:ext cx="534377" cy="259045"/>
    <xdr:sp macro="" textlink="">
      <xdr:nvSpPr>
        <xdr:cNvPr id="845" name="繰出金該当値テキスト"/>
        <xdr:cNvSpPr txBox="1"/>
      </xdr:nvSpPr>
      <xdr:spPr>
        <a:xfrm>
          <a:off x="22212300" y="1296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30,493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100650</xdr:rowOff>
    </xdr:from>
    <xdr:to>
      <xdr:col>31</xdr:col>
      <xdr:colOff>85725</xdr:colOff>
      <xdr:row>75</xdr:row>
      <xdr:rowOff>30800</xdr:rowOff>
    </xdr:to>
    <xdr:sp macro="" textlink="">
      <xdr:nvSpPr>
        <xdr:cNvPr id="846" name="円/楕円 845"/>
        <xdr:cNvSpPr/>
      </xdr:nvSpPr>
      <xdr:spPr>
        <a:xfrm>
          <a:off x="21272500" y="127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21927</xdr:rowOff>
    </xdr:from>
    <xdr:ext cx="534377" cy="259045"/>
    <xdr:sp macro="" textlink="">
      <xdr:nvSpPr>
        <xdr:cNvPr id="847" name="テキスト ボックス 846"/>
        <xdr:cNvSpPr txBox="1"/>
      </xdr:nvSpPr>
      <xdr:spPr>
        <a:xfrm>
          <a:off x="21056111" y="1288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121589</xdr:rowOff>
    </xdr:from>
    <xdr:to>
      <xdr:col>29</xdr:col>
      <xdr:colOff>568325</xdr:colOff>
      <xdr:row>75</xdr:row>
      <xdr:rowOff>51739</xdr:rowOff>
    </xdr:to>
    <xdr:sp macro="" textlink="">
      <xdr:nvSpPr>
        <xdr:cNvPr id="848" name="円/楕円 847"/>
        <xdr:cNvSpPr/>
      </xdr:nvSpPr>
      <xdr:spPr>
        <a:xfrm>
          <a:off x="20383500" y="128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42866</xdr:rowOff>
    </xdr:from>
    <xdr:ext cx="534377" cy="259045"/>
    <xdr:sp macro="" textlink="">
      <xdr:nvSpPr>
        <xdr:cNvPr id="849" name="テキスト ボックス 848"/>
        <xdr:cNvSpPr txBox="1"/>
      </xdr:nvSpPr>
      <xdr:spPr>
        <a:xfrm>
          <a:off x="20167111" y="1290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36550</xdr:rowOff>
    </xdr:from>
    <xdr:to>
      <xdr:col>28</xdr:col>
      <xdr:colOff>365125</xdr:colOff>
      <xdr:row>74</xdr:row>
      <xdr:rowOff>138150</xdr:rowOff>
    </xdr:to>
    <xdr:sp macro="" textlink="">
      <xdr:nvSpPr>
        <xdr:cNvPr id="850" name="円/楕円 849"/>
        <xdr:cNvSpPr/>
      </xdr:nvSpPr>
      <xdr:spPr>
        <a:xfrm>
          <a:off x="19494500" y="127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129277</xdr:rowOff>
    </xdr:from>
    <xdr:ext cx="534377" cy="259045"/>
    <xdr:sp macro="" textlink="">
      <xdr:nvSpPr>
        <xdr:cNvPr id="851" name="テキスト ボックス 850"/>
        <xdr:cNvSpPr txBox="1"/>
      </xdr:nvSpPr>
      <xdr:spPr>
        <a:xfrm>
          <a:off x="19278111" y="1281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49123</xdr:rowOff>
    </xdr:from>
    <xdr:to>
      <xdr:col>27</xdr:col>
      <xdr:colOff>161925</xdr:colOff>
      <xdr:row>75</xdr:row>
      <xdr:rowOff>150723</xdr:rowOff>
    </xdr:to>
    <xdr:sp macro="" textlink="">
      <xdr:nvSpPr>
        <xdr:cNvPr id="852" name="円/楕円 851"/>
        <xdr:cNvSpPr/>
      </xdr:nvSpPr>
      <xdr:spPr>
        <a:xfrm>
          <a:off x="18605500" y="1290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141851</xdr:rowOff>
    </xdr:from>
    <xdr:ext cx="534377" cy="259045"/>
    <xdr:sp macro="" textlink="">
      <xdr:nvSpPr>
        <xdr:cNvPr id="853" name="テキスト ボックス 852"/>
        <xdr:cNvSpPr txBox="1"/>
      </xdr:nvSpPr>
      <xdr:spPr>
        <a:xfrm>
          <a:off x="18389111" y="130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住民一人当たりのコストについては、各項目において概ね類似団体平均よりも下回っているが、補助費等で類似団体平均と比較して一人当たりのコストが高い状況となっている。</a:t>
          </a:r>
          <a:endParaRPr lang="ja-JP" altLang="ja-JP" sz="1400">
            <a:effectLst/>
          </a:endParaRPr>
        </a:p>
        <a:p>
          <a:r>
            <a:rPr kumimoji="1" lang="ja-JP" altLang="ja-JP" sz="1100">
              <a:solidFill>
                <a:schemeClr val="dk1"/>
              </a:solidFill>
              <a:effectLst/>
              <a:latin typeface="+mn-lt"/>
              <a:ea typeface="+mn-ea"/>
              <a:cs typeface="+mn-cs"/>
            </a:rPr>
            <a:t>これは、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年度までは類似団体平均を下回って推移していたことから、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年度に公営企業法の全適用となった下水道事業会計への補助金及び負担金の皆増が主な要因と考えられる。</a:t>
          </a:r>
          <a:endParaRPr lang="ja-JP" altLang="ja-JP" sz="1400">
            <a:effectLst/>
          </a:endParaRPr>
        </a:p>
        <a:p>
          <a:r>
            <a:rPr kumimoji="1" lang="ja-JP" altLang="ja-JP" sz="1100">
              <a:solidFill>
                <a:schemeClr val="dk1"/>
              </a:solidFill>
              <a:effectLst/>
              <a:latin typeface="+mn-lt"/>
              <a:ea typeface="+mn-ea"/>
              <a:cs typeface="+mn-cs"/>
            </a:rPr>
            <a:t>本件については、行政改革大綱における個別改革推進プランでも挙げられる案件であり、今後は市が負担しなければならない雨水処理経費等の縮減を図り、負担金・補助金の最適化に取り組んでいく。</a:t>
          </a:r>
          <a:endParaRPr lang="ja-JP" altLang="ja-JP" sz="1400">
            <a:effectLst/>
          </a:endParaRPr>
        </a:p>
        <a:p>
          <a:r>
            <a:rPr kumimoji="1" lang="ja-JP" altLang="ja-JP" sz="1100">
              <a:solidFill>
                <a:schemeClr val="dk1"/>
              </a:solidFill>
              <a:effectLst/>
              <a:latin typeface="+mn-lt"/>
              <a:ea typeface="+mn-ea"/>
              <a:cs typeface="+mn-cs"/>
            </a:rPr>
            <a:t>また併せて、補助金制度の適正化にも引き続き取り組み、補助の公益性の確認や補助対象・経費・補助率等の見直し、サンセット方式の設定等により、さらなる適正化を図っていく。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埼玉県入間市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149,593
148,028
44.69
40,657,100
39,300,298
1,287,011
25,379,619
32,619,150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140272</xdr:rowOff>
    </xdr:from>
    <xdr:to>
      <xdr:col>6</xdr:col>
      <xdr:colOff>511175</xdr:colOff>
      <xdr:row>37</xdr:row>
      <xdr:rowOff>161417</xdr:rowOff>
    </xdr:to>
    <xdr:cxnSp macro="">
      <xdr:nvCxnSpPr>
        <xdr:cNvPr id="57" name="直線コネクタ 56"/>
        <xdr:cNvCxnSpPr/>
      </xdr:nvCxnSpPr>
      <xdr:spPr>
        <a:xfrm flipV="1">
          <a:off x="3797300" y="6483922"/>
          <a:ext cx="8382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7764</xdr:rowOff>
    </xdr:from>
    <xdr:ext cx="469744" cy="259045"/>
    <xdr:sp macro="" textlink="">
      <xdr:nvSpPr>
        <xdr:cNvPr id="58" name="議会費平均値テキスト"/>
        <xdr:cNvSpPr txBox="1"/>
      </xdr:nvSpPr>
      <xdr:spPr>
        <a:xfrm>
          <a:off x="4686300" y="5837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161417</xdr:rowOff>
    </xdr:from>
    <xdr:to>
      <xdr:col>5</xdr:col>
      <xdr:colOff>358775</xdr:colOff>
      <xdr:row>38</xdr:row>
      <xdr:rowOff>24257</xdr:rowOff>
    </xdr:to>
    <xdr:cxnSp macro="">
      <xdr:nvCxnSpPr>
        <xdr:cNvPr id="60" name="直線コネクタ 59"/>
        <xdr:cNvCxnSpPr/>
      </xdr:nvCxnSpPr>
      <xdr:spPr>
        <a:xfrm flipV="1">
          <a:off x="2908300" y="650506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121302</xdr:rowOff>
    </xdr:from>
    <xdr:ext cx="469744" cy="259045"/>
    <xdr:sp macro="" textlink="">
      <xdr:nvSpPr>
        <xdr:cNvPr id="62" name="テキスト ボックス 61"/>
        <xdr:cNvSpPr txBox="1"/>
      </xdr:nvSpPr>
      <xdr:spPr>
        <a:xfrm>
          <a:off x="35624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3683</xdr:rowOff>
    </xdr:from>
    <xdr:to>
      <xdr:col>4</xdr:col>
      <xdr:colOff>155575</xdr:colOff>
      <xdr:row>38</xdr:row>
      <xdr:rowOff>24257</xdr:rowOff>
    </xdr:to>
    <xdr:cxnSp macro="">
      <xdr:nvCxnSpPr>
        <xdr:cNvPr id="63" name="直線コネクタ 62"/>
        <xdr:cNvCxnSpPr/>
      </xdr:nvCxnSpPr>
      <xdr:spPr>
        <a:xfrm>
          <a:off x="2019300" y="651878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5" name="テキスト ボックス 64"/>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19114</xdr:rowOff>
    </xdr:from>
    <xdr:to>
      <xdr:col>2</xdr:col>
      <xdr:colOff>638175</xdr:colOff>
      <xdr:row>38</xdr:row>
      <xdr:rowOff>3683</xdr:rowOff>
    </xdr:to>
    <xdr:cxnSp macro="">
      <xdr:nvCxnSpPr>
        <xdr:cNvPr id="66" name="直線コネクタ 65"/>
        <xdr:cNvCxnSpPr/>
      </xdr:nvCxnSpPr>
      <xdr:spPr>
        <a:xfrm>
          <a:off x="1130300" y="6362764"/>
          <a:ext cx="889000" cy="15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85298</xdr:rowOff>
    </xdr:from>
    <xdr:ext cx="469744" cy="259045"/>
    <xdr:sp macro="" textlink="">
      <xdr:nvSpPr>
        <xdr:cNvPr id="68" name="テキスト ボックス 67"/>
        <xdr:cNvSpPr txBox="1"/>
      </xdr:nvSpPr>
      <xdr:spPr>
        <a:xfrm>
          <a:off x="1784427" y="57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12145</xdr:rowOff>
    </xdr:from>
    <xdr:ext cx="469744" cy="259045"/>
    <xdr:sp macro="" textlink="">
      <xdr:nvSpPr>
        <xdr:cNvPr id="70" name="テキスト ボックス 69"/>
        <xdr:cNvSpPr txBox="1"/>
      </xdr:nvSpPr>
      <xdr:spPr>
        <a:xfrm>
          <a:off x="895427"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89472</xdr:rowOff>
    </xdr:from>
    <xdr:to>
      <xdr:col>6</xdr:col>
      <xdr:colOff>561975</xdr:colOff>
      <xdr:row>38</xdr:row>
      <xdr:rowOff>19622</xdr:rowOff>
    </xdr:to>
    <xdr:sp macro="" textlink="">
      <xdr:nvSpPr>
        <xdr:cNvPr id="76" name="円/楕円 75"/>
        <xdr:cNvSpPr/>
      </xdr:nvSpPr>
      <xdr:spPr>
        <a:xfrm>
          <a:off x="4584700" y="64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4399</xdr:rowOff>
    </xdr:from>
    <xdr:ext cx="469744" cy="259045"/>
    <xdr:sp macro="" textlink="">
      <xdr:nvSpPr>
        <xdr:cNvPr id="77" name="議会費該当値テキスト"/>
        <xdr:cNvSpPr txBox="1"/>
      </xdr:nvSpPr>
      <xdr:spPr>
        <a:xfrm>
          <a:off x="4686300" y="634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110617</xdr:rowOff>
    </xdr:from>
    <xdr:to>
      <xdr:col>5</xdr:col>
      <xdr:colOff>409575</xdr:colOff>
      <xdr:row>38</xdr:row>
      <xdr:rowOff>40767</xdr:rowOff>
    </xdr:to>
    <xdr:sp macro="" textlink="">
      <xdr:nvSpPr>
        <xdr:cNvPr id="78" name="円/楕円 77"/>
        <xdr:cNvSpPr/>
      </xdr:nvSpPr>
      <xdr:spPr>
        <a:xfrm>
          <a:off x="37465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31894</xdr:rowOff>
    </xdr:from>
    <xdr:ext cx="469744" cy="259045"/>
    <xdr:sp macro="" textlink="">
      <xdr:nvSpPr>
        <xdr:cNvPr id="79" name="テキスト ボックス 78"/>
        <xdr:cNvSpPr txBox="1"/>
      </xdr:nvSpPr>
      <xdr:spPr>
        <a:xfrm>
          <a:off x="3562427" y="65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144907</xdr:rowOff>
    </xdr:from>
    <xdr:to>
      <xdr:col>4</xdr:col>
      <xdr:colOff>206375</xdr:colOff>
      <xdr:row>38</xdr:row>
      <xdr:rowOff>75057</xdr:rowOff>
    </xdr:to>
    <xdr:sp macro="" textlink="">
      <xdr:nvSpPr>
        <xdr:cNvPr id="80" name="円/楕円 79"/>
        <xdr:cNvSpPr/>
      </xdr:nvSpPr>
      <xdr:spPr>
        <a:xfrm>
          <a:off x="2857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66184</xdr:rowOff>
    </xdr:from>
    <xdr:ext cx="469744" cy="259045"/>
    <xdr:sp macro="" textlink="">
      <xdr:nvSpPr>
        <xdr:cNvPr id="81" name="テキスト ボックス 80"/>
        <xdr:cNvSpPr txBox="1"/>
      </xdr:nvSpPr>
      <xdr:spPr>
        <a:xfrm>
          <a:off x="2673427" y="658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124333</xdr:rowOff>
    </xdr:from>
    <xdr:to>
      <xdr:col>3</xdr:col>
      <xdr:colOff>3175</xdr:colOff>
      <xdr:row>38</xdr:row>
      <xdr:rowOff>54483</xdr:rowOff>
    </xdr:to>
    <xdr:sp macro="" textlink="">
      <xdr:nvSpPr>
        <xdr:cNvPr id="82" name="円/楕円 81"/>
        <xdr:cNvSpPr/>
      </xdr:nvSpPr>
      <xdr:spPr>
        <a:xfrm>
          <a:off x="1968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45610</xdr:rowOff>
    </xdr:from>
    <xdr:ext cx="469744" cy="259045"/>
    <xdr:sp macro="" textlink="">
      <xdr:nvSpPr>
        <xdr:cNvPr id="83" name="テキスト ボックス 82"/>
        <xdr:cNvSpPr txBox="1"/>
      </xdr:nvSpPr>
      <xdr:spPr>
        <a:xfrm>
          <a:off x="1784427" y="656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139764</xdr:rowOff>
    </xdr:from>
    <xdr:to>
      <xdr:col>1</xdr:col>
      <xdr:colOff>485775</xdr:colOff>
      <xdr:row>37</xdr:row>
      <xdr:rowOff>69914</xdr:rowOff>
    </xdr:to>
    <xdr:sp macro="" textlink="">
      <xdr:nvSpPr>
        <xdr:cNvPr id="84" name="円/楕円 83"/>
        <xdr:cNvSpPr/>
      </xdr:nvSpPr>
      <xdr:spPr>
        <a:xfrm>
          <a:off x="1079500" y="63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61041</xdr:rowOff>
    </xdr:from>
    <xdr:ext cx="469744" cy="259045"/>
    <xdr:sp macro="" textlink="">
      <xdr:nvSpPr>
        <xdr:cNvPr id="85" name="テキスト ボックス 84"/>
        <xdr:cNvSpPr txBox="1"/>
      </xdr:nvSpPr>
      <xdr:spPr>
        <a:xfrm>
          <a:off x="895427" y="640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20867</xdr:rowOff>
    </xdr:from>
    <xdr:to>
      <xdr:col>6</xdr:col>
      <xdr:colOff>511175</xdr:colOff>
      <xdr:row>58</xdr:row>
      <xdr:rowOff>56777</xdr:rowOff>
    </xdr:to>
    <xdr:cxnSp macro="">
      <xdr:nvCxnSpPr>
        <xdr:cNvPr id="116" name="直線コネクタ 115"/>
        <xdr:cNvCxnSpPr/>
      </xdr:nvCxnSpPr>
      <xdr:spPr>
        <a:xfrm flipV="1">
          <a:off x="3797300" y="9964967"/>
          <a:ext cx="838200" cy="3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49527</xdr:rowOff>
    </xdr:from>
    <xdr:to>
      <xdr:col>5</xdr:col>
      <xdr:colOff>358775</xdr:colOff>
      <xdr:row>58</xdr:row>
      <xdr:rowOff>56777</xdr:rowOff>
    </xdr:to>
    <xdr:cxnSp macro="">
      <xdr:nvCxnSpPr>
        <xdr:cNvPr id="119" name="直線コネクタ 118"/>
        <xdr:cNvCxnSpPr/>
      </xdr:nvCxnSpPr>
      <xdr:spPr>
        <a:xfrm>
          <a:off x="2908300" y="9993627"/>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36648</xdr:rowOff>
    </xdr:from>
    <xdr:ext cx="534377" cy="259045"/>
    <xdr:sp macro="" textlink="">
      <xdr:nvSpPr>
        <xdr:cNvPr id="121" name="テキスト ボックス 120"/>
        <xdr:cNvSpPr txBox="1"/>
      </xdr:nvSpPr>
      <xdr:spPr>
        <a:xfrm>
          <a:off x="3530111" y="96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49527</xdr:rowOff>
    </xdr:from>
    <xdr:to>
      <xdr:col>4</xdr:col>
      <xdr:colOff>155575</xdr:colOff>
      <xdr:row>58</xdr:row>
      <xdr:rowOff>62878</xdr:rowOff>
    </xdr:to>
    <xdr:cxnSp macro="">
      <xdr:nvCxnSpPr>
        <xdr:cNvPr id="122" name="直線コネクタ 121"/>
        <xdr:cNvCxnSpPr/>
      </xdr:nvCxnSpPr>
      <xdr:spPr>
        <a:xfrm flipV="1">
          <a:off x="2019300" y="9993627"/>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29947</xdr:rowOff>
    </xdr:from>
    <xdr:ext cx="534377" cy="259045"/>
    <xdr:sp macro="" textlink="">
      <xdr:nvSpPr>
        <xdr:cNvPr id="124" name="テキスト ボックス 123"/>
        <xdr:cNvSpPr txBox="1"/>
      </xdr:nvSpPr>
      <xdr:spPr>
        <a:xfrm>
          <a:off x="2641111" y="9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57052</xdr:rowOff>
    </xdr:from>
    <xdr:to>
      <xdr:col>2</xdr:col>
      <xdr:colOff>638175</xdr:colOff>
      <xdr:row>58</xdr:row>
      <xdr:rowOff>62878</xdr:rowOff>
    </xdr:to>
    <xdr:cxnSp macro="">
      <xdr:nvCxnSpPr>
        <xdr:cNvPr id="125" name="直線コネクタ 124"/>
        <xdr:cNvCxnSpPr/>
      </xdr:nvCxnSpPr>
      <xdr:spPr>
        <a:xfrm>
          <a:off x="1130300" y="10001152"/>
          <a:ext cx="889000" cy="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141517</xdr:rowOff>
    </xdr:from>
    <xdr:to>
      <xdr:col>6</xdr:col>
      <xdr:colOff>561975</xdr:colOff>
      <xdr:row>58</xdr:row>
      <xdr:rowOff>71667</xdr:rowOff>
    </xdr:to>
    <xdr:sp macro="" textlink="">
      <xdr:nvSpPr>
        <xdr:cNvPr id="135" name="円/楕円 134"/>
        <xdr:cNvSpPr/>
      </xdr:nvSpPr>
      <xdr:spPr>
        <a:xfrm>
          <a:off x="4584700" y="99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73323</xdr:rowOff>
    </xdr:from>
    <xdr:ext cx="534377" cy="259045"/>
    <xdr:sp macro="" textlink="">
      <xdr:nvSpPr>
        <xdr:cNvPr id="136" name="総務費該当値テキスト"/>
        <xdr:cNvSpPr txBox="1"/>
      </xdr:nvSpPr>
      <xdr:spPr>
        <a:xfrm>
          <a:off x="4686300" y="98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38,194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5977</xdr:rowOff>
    </xdr:from>
    <xdr:to>
      <xdr:col>5</xdr:col>
      <xdr:colOff>409575</xdr:colOff>
      <xdr:row>58</xdr:row>
      <xdr:rowOff>107577</xdr:rowOff>
    </xdr:to>
    <xdr:sp macro="" textlink="">
      <xdr:nvSpPr>
        <xdr:cNvPr id="137" name="円/楕円 136"/>
        <xdr:cNvSpPr/>
      </xdr:nvSpPr>
      <xdr:spPr>
        <a:xfrm>
          <a:off x="3746500" y="99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98704</xdr:rowOff>
    </xdr:from>
    <xdr:ext cx="534377" cy="259045"/>
    <xdr:sp macro="" textlink="">
      <xdr:nvSpPr>
        <xdr:cNvPr id="138" name="テキスト ボックス 137"/>
        <xdr:cNvSpPr txBox="1"/>
      </xdr:nvSpPr>
      <xdr:spPr>
        <a:xfrm>
          <a:off x="3530111" y="1004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170177</xdr:rowOff>
    </xdr:from>
    <xdr:to>
      <xdr:col>4</xdr:col>
      <xdr:colOff>206375</xdr:colOff>
      <xdr:row>58</xdr:row>
      <xdr:rowOff>100327</xdr:rowOff>
    </xdr:to>
    <xdr:sp macro="" textlink="">
      <xdr:nvSpPr>
        <xdr:cNvPr id="139" name="円/楕円 138"/>
        <xdr:cNvSpPr/>
      </xdr:nvSpPr>
      <xdr:spPr>
        <a:xfrm>
          <a:off x="2857500" y="99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91454</xdr:rowOff>
    </xdr:from>
    <xdr:ext cx="534377" cy="259045"/>
    <xdr:sp macro="" textlink="">
      <xdr:nvSpPr>
        <xdr:cNvPr id="140" name="テキスト ボックス 139"/>
        <xdr:cNvSpPr txBox="1"/>
      </xdr:nvSpPr>
      <xdr:spPr>
        <a:xfrm>
          <a:off x="2641111" y="100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12078</xdr:rowOff>
    </xdr:from>
    <xdr:to>
      <xdr:col>3</xdr:col>
      <xdr:colOff>3175</xdr:colOff>
      <xdr:row>58</xdr:row>
      <xdr:rowOff>113678</xdr:rowOff>
    </xdr:to>
    <xdr:sp macro="" textlink="">
      <xdr:nvSpPr>
        <xdr:cNvPr id="141" name="円/楕円 140"/>
        <xdr:cNvSpPr/>
      </xdr:nvSpPr>
      <xdr:spPr>
        <a:xfrm>
          <a:off x="1968500" y="99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104805</xdr:rowOff>
    </xdr:from>
    <xdr:ext cx="534377" cy="259045"/>
    <xdr:sp macro="" textlink="">
      <xdr:nvSpPr>
        <xdr:cNvPr id="142" name="テキスト ボックス 141"/>
        <xdr:cNvSpPr txBox="1"/>
      </xdr:nvSpPr>
      <xdr:spPr>
        <a:xfrm>
          <a:off x="1752111" y="100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6252</xdr:rowOff>
    </xdr:from>
    <xdr:to>
      <xdr:col>1</xdr:col>
      <xdr:colOff>485775</xdr:colOff>
      <xdr:row>58</xdr:row>
      <xdr:rowOff>107852</xdr:rowOff>
    </xdr:to>
    <xdr:sp macro="" textlink="">
      <xdr:nvSpPr>
        <xdr:cNvPr id="143" name="円/楕円 142"/>
        <xdr:cNvSpPr/>
      </xdr:nvSpPr>
      <xdr:spPr>
        <a:xfrm>
          <a:off x="1079500" y="99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98979</xdr:rowOff>
    </xdr:from>
    <xdr:ext cx="534377" cy="259045"/>
    <xdr:sp macro="" textlink="">
      <xdr:nvSpPr>
        <xdr:cNvPr id="144" name="テキスト ボックス 143"/>
        <xdr:cNvSpPr txBox="1"/>
      </xdr:nvSpPr>
      <xdr:spPr>
        <a:xfrm>
          <a:off x="863111" y="1004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45146</xdr:rowOff>
    </xdr:from>
    <xdr:to>
      <xdr:col>6</xdr:col>
      <xdr:colOff>511175</xdr:colOff>
      <xdr:row>78</xdr:row>
      <xdr:rowOff>48304</xdr:rowOff>
    </xdr:to>
    <xdr:cxnSp macro="">
      <xdr:nvCxnSpPr>
        <xdr:cNvPr id="176" name="直線コネクタ 175"/>
        <xdr:cNvCxnSpPr/>
      </xdr:nvCxnSpPr>
      <xdr:spPr>
        <a:xfrm>
          <a:off x="3797300" y="13418246"/>
          <a:ext cx="8382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45146</xdr:rowOff>
    </xdr:from>
    <xdr:to>
      <xdr:col>5</xdr:col>
      <xdr:colOff>358775</xdr:colOff>
      <xdr:row>78</xdr:row>
      <xdr:rowOff>111409</xdr:rowOff>
    </xdr:to>
    <xdr:cxnSp macro="">
      <xdr:nvCxnSpPr>
        <xdr:cNvPr id="179" name="直線コネクタ 178"/>
        <xdr:cNvCxnSpPr/>
      </xdr:nvCxnSpPr>
      <xdr:spPr>
        <a:xfrm flipV="1">
          <a:off x="2908300" y="13418246"/>
          <a:ext cx="889000" cy="6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121313</xdr:rowOff>
    </xdr:from>
    <xdr:ext cx="599010" cy="259045"/>
    <xdr:sp macro="" textlink="">
      <xdr:nvSpPr>
        <xdr:cNvPr id="181" name="テキスト ボックス 180"/>
        <xdr:cNvSpPr txBox="1"/>
      </xdr:nvSpPr>
      <xdr:spPr>
        <a:xfrm>
          <a:off x="3497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111409</xdr:rowOff>
    </xdr:from>
    <xdr:to>
      <xdr:col>4</xdr:col>
      <xdr:colOff>155575</xdr:colOff>
      <xdr:row>78</xdr:row>
      <xdr:rowOff>148703</xdr:rowOff>
    </xdr:to>
    <xdr:cxnSp macro="">
      <xdr:nvCxnSpPr>
        <xdr:cNvPr id="182" name="直線コネクタ 181"/>
        <xdr:cNvCxnSpPr/>
      </xdr:nvCxnSpPr>
      <xdr:spPr>
        <a:xfrm flipV="1">
          <a:off x="2019300" y="13484509"/>
          <a:ext cx="889000" cy="3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51448</xdr:rowOff>
    </xdr:from>
    <xdr:ext cx="599010" cy="259045"/>
    <xdr:sp macro="" textlink="">
      <xdr:nvSpPr>
        <xdr:cNvPr id="184" name="テキスト ボックス 183"/>
        <xdr:cNvSpPr txBox="1"/>
      </xdr:nvSpPr>
      <xdr:spPr>
        <a:xfrm>
          <a:off x="2608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131426</xdr:rowOff>
    </xdr:from>
    <xdr:to>
      <xdr:col>2</xdr:col>
      <xdr:colOff>638175</xdr:colOff>
      <xdr:row>78</xdr:row>
      <xdr:rowOff>148703</xdr:rowOff>
    </xdr:to>
    <xdr:cxnSp macro="">
      <xdr:nvCxnSpPr>
        <xdr:cNvPr id="185" name="直線コネクタ 184"/>
        <xdr:cNvCxnSpPr/>
      </xdr:nvCxnSpPr>
      <xdr:spPr>
        <a:xfrm>
          <a:off x="1130300" y="13504526"/>
          <a:ext cx="889000" cy="1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74439</xdr:rowOff>
    </xdr:from>
    <xdr:ext cx="599010" cy="259045"/>
    <xdr:sp macro="" textlink="">
      <xdr:nvSpPr>
        <xdr:cNvPr id="187" name="テキスト ボックス 186"/>
        <xdr:cNvSpPr txBox="1"/>
      </xdr:nvSpPr>
      <xdr:spPr>
        <a:xfrm>
          <a:off x="1719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103275</xdr:rowOff>
    </xdr:from>
    <xdr:ext cx="599010" cy="259045"/>
    <xdr:sp macro="" textlink="">
      <xdr:nvSpPr>
        <xdr:cNvPr id="189" name="テキスト ボックス 188"/>
        <xdr:cNvSpPr txBox="1"/>
      </xdr:nvSpPr>
      <xdr:spPr>
        <a:xfrm>
          <a:off x="830794" y="129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168954</xdr:rowOff>
    </xdr:from>
    <xdr:to>
      <xdr:col>6</xdr:col>
      <xdr:colOff>561975</xdr:colOff>
      <xdr:row>78</xdr:row>
      <xdr:rowOff>99104</xdr:rowOff>
    </xdr:to>
    <xdr:sp macro="" textlink="">
      <xdr:nvSpPr>
        <xdr:cNvPr id="195" name="円/楕円 194"/>
        <xdr:cNvSpPr/>
      </xdr:nvSpPr>
      <xdr:spPr>
        <a:xfrm>
          <a:off x="4584700" y="133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147381</xdr:rowOff>
    </xdr:from>
    <xdr:ext cx="599010" cy="259045"/>
    <xdr:sp macro="" textlink="">
      <xdr:nvSpPr>
        <xdr:cNvPr id="196" name="民生費該当値テキスト"/>
        <xdr:cNvSpPr txBox="1"/>
      </xdr:nvSpPr>
      <xdr:spPr>
        <a:xfrm>
          <a:off x="4686300" y="1334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110,396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165796</xdr:rowOff>
    </xdr:from>
    <xdr:to>
      <xdr:col>5</xdr:col>
      <xdr:colOff>409575</xdr:colOff>
      <xdr:row>78</xdr:row>
      <xdr:rowOff>95946</xdr:rowOff>
    </xdr:to>
    <xdr:sp macro="" textlink="">
      <xdr:nvSpPr>
        <xdr:cNvPr id="197" name="円/楕円 196"/>
        <xdr:cNvSpPr/>
      </xdr:nvSpPr>
      <xdr:spPr>
        <a:xfrm>
          <a:off x="3746500" y="1336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87073</xdr:rowOff>
    </xdr:from>
    <xdr:ext cx="599010" cy="259045"/>
    <xdr:sp macro="" textlink="">
      <xdr:nvSpPr>
        <xdr:cNvPr id="198" name="テキスト ボックス 197"/>
        <xdr:cNvSpPr txBox="1"/>
      </xdr:nvSpPr>
      <xdr:spPr>
        <a:xfrm>
          <a:off x="3497794" y="1346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60609</xdr:rowOff>
    </xdr:from>
    <xdr:to>
      <xdr:col>4</xdr:col>
      <xdr:colOff>206375</xdr:colOff>
      <xdr:row>78</xdr:row>
      <xdr:rowOff>162209</xdr:rowOff>
    </xdr:to>
    <xdr:sp macro="" textlink="">
      <xdr:nvSpPr>
        <xdr:cNvPr id="199" name="円/楕円 198"/>
        <xdr:cNvSpPr/>
      </xdr:nvSpPr>
      <xdr:spPr>
        <a:xfrm>
          <a:off x="2857500" y="1343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153336</xdr:rowOff>
    </xdr:from>
    <xdr:ext cx="599010" cy="259045"/>
    <xdr:sp macro="" textlink="">
      <xdr:nvSpPr>
        <xdr:cNvPr id="200" name="テキスト ボックス 199"/>
        <xdr:cNvSpPr txBox="1"/>
      </xdr:nvSpPr>
      <xdr:spPr>
        <a:xfrm>
          <a:off x="2608794" y="1352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97903</xdr:rowOff>
    </xdr:from>
    <xdr:to>
      <xdr:col>3</xdr:col>
      <xdr:colOff>3175</xdr:colOff>
      <xdr:row>79</xdr:row>
      <xdr:rowOff>28053</xdr:rowOff>
    </xdr:to>
    <xdr:sp macro="" textlink="">
      <xdr:nvSpPr>
        <xdr:cNvPr id="201" name="円/楕円 200"/>
        <xdr:cNvSpPr/>
      </xdr:nvSpPr>
      <xdr:spPr>
        <a:xfrm>
          <a:off x="1968500" y="1347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19180</xdr:rowOff>
    </xdr:from>
    <xdr:ext cx="599010" cy="259045"/>
    <xdr:sp macro="" textlink="">
      <xdr:nvSpPr>
        <xdr:cNvPr id="202" name="テキスト ボックス 201"/>
        <xdr:cNvSpPr txBox="1"/>
      </xdr:nvSpPr>
      <xdr:spPr>
        <a:xfrm>
          <a:off x="1719794" y="1356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101,173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80626</xdr:rowOff>
    </xdr:from>
    <xdr:to>
      <xdr:col>1</xdr:col>
      <xdr:colOff>485775</xdr:colOff>
      <xdr:row>79</xdr:row>
      <xdr:rowOff>10776</xdr:rowOff>
    </xdr:to>
    <xdr:sp macro="" textlink="">
      <xdr:nvSpPr>
        <xdr:cNvPr id="203" name="円/楕円 202"/>
        <xdr:cNvSpPr/>
      </xdr:nvSpPr>
      <xdr:spPr>
        <a:xfrm>
          <a:off x="1079500" y="134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1903</xdr:rowOff>
    </xdr:from>
    <xdr:ext cx="599010" cy="259045"/>
    <xdr:sp macro="" textlink="">
      <xdr:nvSpPr>
        <xdr:cNvPr id="204" name="テキスト ボックス 203"/>
        <xdr:cNvSpPr txBox="1"/>
      </xdr:nvSpPr>
      <xdr:spPr>
        <a:xfrm>
          <a:off x="830794" y="1354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51026</xdr:rowOff>
    </xdr:from>
    <xdr:to>
      <xdr:col>6</xdr:col>
      <xdr:colOff>511175</xdr:colOff>
      <xdr:row>98</xdr:row>
      <xdr:rowOff>73955</xdr:rowOff>
    </xdr:to>
    <xdr:cxnSp macro="">
      <xdr:nvCxnSpPr>
        <xdr:cNvPr id="232" name="直線コネクタ 231"/>
        <xdr:cNvCxnSpPr/>
      </xdr:nvCxnSpPr>
      <xdr:spPr>
        <a:xfrm flipV="1">
          <a:off x="3797300" y="16853126"/>
          <a:ext cx="8382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162298</xdr:rowOff>
    </xdr:from>
    <xdr:ext cx="534377" cy="259045"/>
    <xdr:sp macro="" textlink="">
      <xdr:nvSpPr>
        <xdr:cNvPr id="233" name="衛生費平均値テキスト"/>
        <xdr:cNvSpPr txBox="1"/>
      </xdr:nvSpPr>
      <xdr:spPr>
        <a:xfrm>
          <a:off x="4686300" y="1645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73955</xdr:rowOff>
    </xdr:from>
    <xdr:to>
      <xdr:col>5</xdr:col>
      <xdr:colOff>358775</xdr:colOff>
      <xdr:row>98</xdr:row>
      <xdr:rowOff>101386</xdr:rowOff>
    </xdr:to>
    <xdr:cxnSp macro="">
      <xdr:nvCxnSpPr>
        <xdr:cNvPr id="235" name="直線コネクタ 234"/>
        <xdr:cNvCxnSpPr/>
      </xdr:nvCxnSpPr>
      <xdr:spPr>
        <a:xfrm flipV="1">
          <a:off x="2908300" y="16876055"/>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105598</xdr:rowOff>
    </xdr:from>
    <xdr:ext cx="534377" cy="259045"/>
    <xdr:sp macro="" textlink="">
      <xdr:nvSpPr>
        <xdr:cNvPr id="237" name="テキスト ボックス 236"/>
        <xdr:cNvSpPr txBox="1"/>
      </xdr:nvSpPr>
      <xdr:spPr>
        <a:xfrm>
          <a:off x="3530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75898</xdr:rowOff>
    </xdr:from>
    <xdr:to>
      <xdr:col>4</xdr:col>
      <xdr:colOff>155575</xdr:colOff>
      <xdr:row>98</xdr:row>
      <xdr:rowOff>101386</xdr:rowOff>
    </xdr:to>
    <xdr:cxnSp macro="">
      <xdr:nvCxnSpPr>
        <xdr:cNvPr id="238" name="直線コネクタ 237"/>
        <xdr:cNvCxnSpPr/>
      </xdr:nvCxnSpPr>
      <xdr:spPr>
        <a:xfrm>
          <a:off x="2019300" y="16877998"/>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117005</xdr:rowOff>
    </xdr:from>
    <xdr:ext cx="534377" cy="259045"/>
    <xdr:sp macro="" textlink="">
      <xdr:nvSpPr>
        <xdr:cNvPr id="240" name="テキスト ボックス 239"/>
        <xdr:cNvSpPr txBox="1"/>
      </xdr:nvSpPr>
      <xdr:spPr>
        <a:xfrm>
          <a:off x="2641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62661</xdr:rowOff>
    </xdr:from>
    <xdr:to>
      <xdr:col>2</xdr:col>
      <xdr:colOff>638175</xdr:colOff>
      <xdr:row>98</xdr:row>
      <xdr:rowOff>75898</xdr:rowOff>
    </xdr:to>
    <xdr:cxnSp macro="">
      <xdr:nvCxnSpPr>
        <xdr:cNvPr id="241" name="直線コネクタ 240"/>
        <xdr:cNvCxnSpPr/>
      </xdr:nvCxnSpPr>
      <xdr:spPr>
        <a:xfrm>
          <a:off x="1130300" y="16864761"/>
          <a:ext cx="8890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104500</xdr:rowOff>
    </xdr:from>
    <xdr:ext cx="534377" cy="259045"/>
    <xdr:sp macro="" textlink="">
      <xdr:nvSpPr>
        <xdr:cNvPr id="243" name="テキスト ボックス 242"/>
        <xdr:cNvSpPr txBox="1"/>
      </xdr:nvSpPr>
      <xdr:spPr>
        <a:xfrm>
          <a:off x="1752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107678</xdr:rowOff>
    </xdr:from>
    <xdr:ext cx="534377" cy="259045"/>
    <xdr:sp macro="" textlink="">
      <xdr:nvSpPr>
        <xdr:cNvPr id="245" name="テキスト ボックス 244"/>
        <xdr:cNvSpPr txBox="1"/>
      </xdr:nvSpPr>
      <xdr:spPr>
        <a:xfrm>
          <a:off x="863111" y="163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226</xdr:rowOff>
    </xdr:from>
    <xdr:to>
      <xdr:col>6</xdr:col>
      <xdr:colOff>561975</xdr:colOff>
      <xdr:row>98</xdr:row>
      <xdr:rowOff>101826</xdr:rowOff>
    </xdr:to>
    <xdr:sp macro="" textlink="">
      <xdr:nvSpPr>
        <xdr:cNvPr id="251" name="円/楕円 250"/>
        <xdr:cNvSpPr/>
      </xdr:nvSpPr>
      <xdr:spPr>
        <a:xfrm>
          <a:off x="4584700" y="168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150103</xdr:rowOff>
    </xdr:from>
    <xdr:ext cx="534377" cy="259045"/>
    <xdr:sp macro="" textlink="">
      <xdr:nvSpPr>
        <xdr:cNvPr id="252" name="衛生費該当値テキスト"/>
        <xdr:cNvSpPr txBox="1"/>
      </xdr:nvSpPr>
      <xdr:spPr>
        <a:xfrm>
          <a:off x="4686300" y="167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23,879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23155</xdr:rowOff>
    </xdr:from>
    <xdr:to>
      <xdr:col>5</xdr:col>
      <xdr:colOff>409575</xdr:colOff>
      <xdr:row>98</xdr:row>
      <xdr:rowOff>124755</xdr:rowOff>
    </xdr:to>
    <xdr:sp macro="" textlink="">
      <xdr:nvSpPr>
        <xdr:cNvPr id="253" name="円/楕円 252"/>
        <xdr:cNvSpPr/>
      </xdr:nvSpPr>
      <xdr:spPr>
        <a:xfrm>
          <a:off x="3746500" y="1682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115882</xdr:rowOff>
    </xdr:from>
    <xdr:ext cx="534377" cy="259045"/>
    <xdr:sp macro="" textlink="">
      <xdr:nvSpPr>
        <xdr:cNvPr id="254" name="テキスト ボックス 253"/>
        <xdr:cNvSpPr txBox="1"/>
      </xdr:nvSpPr>
      <xdr:spPr>
        <a:xfrm>
          <a:off x="3530111" y="1691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50586</xdr:rowOff>
    </xdr:from>
    <xdr:to>
      <xdr:col>4</xdr:col>
      <xdr:colOff>206375</xdr:colOff>
      <xdr:row>98</xdr:row>
      <xdr:rowOff>152186</xdr:rowOff>
    </xdr:to>
    <xdr:sp macro="" textlink="">
      <xdr:nvSpPr>
        <xdr:cNvPr id="255" name="円/楕円 254"/>
        <xdr:cNvSpPr/>
      </xdr:nvSpPr>
      <xdr:spPr>
        <a:xfrm>
          <a:off x="2857500" y="168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143313</xdr:rowOff>
    </xdr:from>
    <xdr:ext cx="534377" cy="259045"/>
    <xdr:sp macro="" textlink="">
      <xdr:nvSpPr>
        <xdr:cNvPr id="256" name="テキスト ボックス 255"/>
        <xdr:cNvSpPr txBox="1"/>
      </xdr:nvSpPr>
      <xdr:spPr>
        <a:xfrm>
          <a:off x="2641111" y="1694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25098</xdr:rowOff>
    </xdr:from>
    <xdr:to>
      <xdr:col>3</xdr:col>
      <xdr:colOff>3175</xdr:colOff>
      <xdr:row>98</xdr:row>
      <xdr:rowOff>126698</xdr:rowOff>
    </xdr:to>
    <xdr:sp macro="" textlink="">
      <xdr:nvSpPr>
        <xdr:cNvPr id="257" name="円/楕円 256"/>
        <xdr:cNvSpPr/>
      </xdr:nvSpPr>
      <xdr:spPr>
        <a:xfrm>
          <a:off x="1968500" y="1682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117825</xdr:rowOff>
    </xdr:from>
    <xdr:ext cx="534377" cy="259045"/>
    <xdr:sp macro="" textlink="">
      <xdr:nvSpPr>
        <xdr:cNvPr id="258" name="テキスト ボックス 257"/>
        <xdr:cNvSpPr txBox="1"/>
      </xdr:nvSpPr>
      <xdr:spPr>
        <a:xfrm>
          <a:off x="1752111" y="1691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11861</xdr:rowOff>
    </xdr:from>
    <xdr:to>
      <xdr:col>1</xdr:col>
      <xdr:colOff>485775</xdr:colOff>
      <xdr:row>98</xdr:row>
      <xdr:rowOff>113461</xdr:rowOff>
    </xdr:to>
    <xdr:sp macro="" textlink="">
      <xdr:nvSpPr>
        <xdr:cNvPr id="259" name="円/楕円 258"/>
        <xdr:cNvSpPr/>
      </xdr:nvSpPr>
      <xdr:spPr>
        <a:xfrm>
          <a:off x="1079500" y="168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104588</xdr:rowOff>
    </xdr:from>
    <xdr:ext cx="534377" cy="259045"/>
    <xdr:sp macro="" textlink="">
      <xdr:nvSpPr>
        <xdr:cNvPr id="260" name="テキスト ボックス 259"/>
        <xdr:cNvSpPr txBox="1"/>
      </xdr:nvSpPr>
      <xdr:spPr>
        <a:xfrm>
          <a:off x="863111" y="169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66548</xdr:rowOff>
    </xdr:from>
    <xdr:to>
      <xdr:col>15</xdr:col>
      <xdr:colOff>180975</xdr:colOff>
      <xdr:row>38</xdr:row>
      <xdr:rowOff>70891</xdr:rowOff>
    </xdr:to>
    <xdr:cxnSp macro="">
      <xdr:nvCxnSpPr>
        <xdr:cNvPr id="287" name="直線コネクタ 286"/>
        <xdr:cNvCxnSpPr/>
      </xdr:nvCxnSpPr>
      <xdr:spPr>
        <a:xfrm>
          <a:off x="9639300" y="6581648"/>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25629</xdr:rowOff>
    </xdr:from>
    <xdr:to>
      <xdr:col>14</xdr:col>
      <xdr:colOff>28575</xdr:colOff>
      <xdr:row>38</xdr:row>
      <xdr:rowOff>66548</xdr:rowOff>
    </xdr:to>
    <xdr:cxnSp macro="">
      <xdr:nvCxnSpPr>
        <xdr:cNvPr id="290" name="直線コネクタ 289"/>
        <xdr:cNvCxnSpPr/>
      </xdr:nvCxnSpPr>
      <xdr:spPr>
        <a:xfrm>
          <a:off x="8750300" y="6540729"/>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2" name="テキスト ボックス 291"/>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52832</xdr:rowOff>
    </xdr:from>
    <xdr:to>
      <xdr:col>12</xdr:col>
      <xdr:colOff>511175</xdr:colOff>
      <xdr:row>38</xdr:row>
      <xdr:rowOff>25629</xdr:rowOff>
    </xdr:to>
    <xdr:cxnSp macro="">
      <xdr:nvCxnSpPr>
        <xdr:cNvPr id="293" name="直線コネクタ 292"/>
        <xdr:cNvCxnSpPr/>
      </xdr:nvCxnSpPr>
      <xdr:spPr>
        <a:xfrm>
          <a:off x="7861300" y="6396482"/>
          <a:ext cx="889000" cy="1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5" name="テキスト ボックス 294"/>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26086</xdr:rowOff>
    </xdr:from>
    <xdr:to>
      <xdr:col>11</xdr:col>
      <xdr:colOff>307975</xdr:colOff>
      <xdr:row>37</xdr:row>
      <xdr:rowOff>52832</xdr:rowOff>
    </xdr:to>
    <xdr:cxnSp macro="">
      <xdr:nvCxnSpPr>
        <xdr:cNvPr id="296" name="直線コネクタ 295"/>
        <xdr:cNvCxnSpPr/>
      </xdr:nvCxnSpPr>
      <xdr:spPr>
        <a:xfrm>
          <a:off x="6972300" y="6369736"/>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50208</xdr:rowOff>
    </xdr:from>
    <xdr:ext cx="469744" cy="259045"/>
    <xdr:sp macro="" textlink="">
      <xdr:nvSpPr>
        <xdr:cNvPr id="298" name="テキスト ボックス 297"/>
        <xdr:cNvSpPr txBox="1"/>
      </xdr:nvSpPr>
      <xdr:spPr>
        <a:xfrm>
          <a:off x="7626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0" name="テキスト ボックス 299"/>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20091</xdr:rowOff>
    </xdr:from>
    <xdr:to>
      <xdr:col>15</xdr:col>
      <xdr:colOff>231775</xdr:colOff>
      <xdr:row>38</xdr:row>
      <xdr:rowOff>121691</xdr:rowOff>
    </xdr:to>
    <xdr:sp macro="" textlink="">
      <xdr:nvSpPr>
        <xdr:cNvPr id="306" name="円/楕円 305"/>
        <xdr:cNvSpPr/>
      </xdr:nvSpPr>
      <xdr:spPr>
        <a:xfrm>
          <a:off x="10426700" y="65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106468</xdr:rowOff>
    </xdr:from>
    <xdr:ext cx="378565" cy="259045"/>
    <xdr:sp macro="" textlink="">
      <xdr:nvSpPr>
        <xdr:cNvPr id="307" name="労働費該当値テキスト"/>
        <xdr:cNvSpPr txBox="1"/>
      </xdr:nvSpPr>
      <xdr:spPr>
        <a:xfrm>
          <a:off x="10528300" y="645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15748</xdr:rowOff>
    </xdr:from>
    <xdr:to>
      <xdr:col>14</xdr:col>
      <xdr:colOff>79375</xdr:colOff>
      <xdr:row>38</xdr:row>
      <xdr:rowOff>117348</xdr:rowOff>
    </xdr:to>
    <xdr:sp macro="" textlink="">
      <xdr:nvSpPr>
        <xdr:cNvPr id="308" name="円/楕円 307"/>
        <xdr:cNvSpPr/>
      </xdr:nvSpPr>
      <xdr:spPr>
        <a:xfrm>
          <a:off x="9588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108475</xdr:rowOff>
    </xdr:from>
    <xdr:ext cx="378565" cy="259045"/>
    <xdr:sp macro="" textlink="">
      <xdr:nvSpPr>
        <xdr:cNvPr id="309" name="テキスト ボックス 308"/>
        <xdr:cNvSpPr txBox="1"/>
      </xdr:nvSpPr>
      <xdr:spPr>
        <a:xfrm>
          <a:off x="9450017" y="6623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146279</xdr:rowOff>
    </xdr:from>
    <xdr:to>
      <xdr:col>12</xdr:col>
      <xdr:colOff>561975</xdr:colOff>
      <xdr:row>38</xdr:row>
      <xdr:rowOff>76429</xdr:rowOff>
    </xdr:to>
    <xdr:sp macro="" textlink="">
      <xdr:nvSpPr>
        <xdr:cNvPr id="310" name="円/楕円 309"/>
        <xdr:cNvSpPr/>
      </xdr:nvSpPr>
      <xdr:spPr>
        <a:xfrm>
          <a:off x="8699500" y="64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67556</xdr:rowOff>
    </xdr:from>
    <xdr:ext cx="378565" cy="259045"/>
    <xdr:sp macro="" textlink="">
      <xdr:nvSpPr>
        <xdr:cNvPr id="311" name="テキスト ボックス 310"/>
        <xdr:cNvSpPr txBox="1"/>
      </xdr:nvSpPr>
      <xdr:spPr>
        <a:xfrm>
          <a:off x="8561017" y="658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2032</xdr:rowOff>
    </xdr:from>
    <xdr:to>
      <xdr:col>11</xdr:col>
      <xdr:colOff>358775</xdr:colOff>
      <xdr:row>37</xdr:row>
      <xdr:rowOff>103632</xdr:rowOff>
    </xdr:to>
    <xdr:sp macro="" textlink="">
      <xdr:nvSpPr>
        <xdr:cNvPr id="312" name="円/楕円 311"/>
        <xdr:cNvSpPr/>
      </xdr:nvSpPr>
      <xdr:spPr>
        <a:xfrm>
          <a:off x="7810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94759</xdr:rowOff>
    </xdr:from>
    <xdr:ext cx="469744" cy="259045"/>
    <xdr:sp macro="" textlink="">
      <xdr:nvSpPr>
        <xdr:cNvPr id="313" name="テキスト ボックス 312"/>
        <xdr:cNvSpPr txBox="1"/>
      </xdr:nvSpPr>
      <xdr:spPr>
        <a:xfrm>
          <a:off x="762642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146736</xdr:rowOff>
    </xdr:from>
    <xdr:to>
      <xdr:col>10</xdr:col>
      <xdr:colOff>155575</xdr:colOff>
      <xdr:row>37</xdr:row>
      <xdr:rowOff>76886</xdr:rowOff>
    </xdr:to>
    <xdr:sp macro="" textlink="">
      <xdr:nvSpPr>
        <xdr:cNvPr id="314" name="円/楕円 313"/>
        <xdr:cNvSpPr/>
      </xdr:nvSpPr>
      <xdr:spPr>
        <a:xfrm>
          <a:off x="6921500" y="63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68013</xdr:rowOff>
    </xdr:from>
    <xdr:ext cx="469744" cy="259045"/>
    <xdr:sp macro="" textlink="">
      <xdr:nvSpPr>
        <xdr:cNvPr id="315" name="テキスト ボックス 314"/>
        <xdr:cNvSpPr txBox="1"/>
      </xdr:nvSpPr>
      <xdr:spPr>
        <a:xfrm>
          <a:off x="6737427" y="641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126746</xdr:rowOff>
    </xdr:from>
    <xdr:to>
      <xdr:col>15</xdr:col>
      <xdr:colOff>180975</xdr:colOff>
      <xdr:row>58</xdr:row>
      <xdr:rowOff>148409</xdr:rowOff>
    </xdr:to>
    <xdr:cxnSp macro="">
      <xdr:nvCxnSpPr>
        <xdr:cNvPr id="346" name="直線コネクタ 345"/>
        <xdr:cNvCxnSpPr/>
      </xdr:nvCxnSpPr>
      <xdr:spPr>
        <a:xfrm flipV="1">
          <a:off x="9639300" y="10070846"/>
          <a:ext cx="8382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49184</xdr:rowOff>
    </xdr:from>
    <xdr:ext cx="469744" cy="259045"/>
    <xdr:sp macro="" textlink="">
      <xdr:nvSpPr>
        <xdr:cNvPr id="347" name="農林水産業費平均値テキスト"/>
        <xdr:cNvSpPr txBox="1"/>
      </xdr:nvSpPr>
      <xdr:spPr>
        <a:xfrm>
          <a:off x="10528300" y="96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69596</xdr:rowOff>
    </xdr:from>
    <xdr:to>
      <xdr:col>14</xdr:col>
      <xdr:colOff>28575</xdr:colOff>
      <xdr:row>58</xdr:row>
      <xdr:rowOff>148409</xdr:rowOff>
    </xdr:to>
    <xdr:cxnSp macro="">
      <xdr:nvCxnSpPr>
        <xdr:cNvPr id="349" name="直線コネクタ 348"/>
        <xdr:cNvCxnSpPr/>
      </xdr:nvCxnSpPr>
      <xdr:spPr>
        <a:xfrm>
          <a:off x="8750300" y="10013696"/>
          <a:ext cx="889000" cy="7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1" name="テキスト ボックス 350"/>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69596</xdr:rowOff>
    </xdr:from>
    <xdr:to>
      <xdr:col>12</xdr:col>
      <xdr:colOff>511175</xdr:colOff>
      <xdr:row>58</xdr:row>
      <xdr:rowOff>155266</xdr:rowOff>
    </xdr:to>
    <xdr:cxnSp macro="">
      <xdr:nvCxnSpPr>
        <xdr:cNvPr id="352" name="直線コネクタ 351"/>
        <xdr:cNvCxnSpPr/>
      </xdr:nvCxnSpPr>
      <xdr:spPr>
        <a:xfrm flipV="1">
          <a:off x="7861300" y="10013696"/>
          <a:ext cx="889000" cy="8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152545</xdr:rowOff>
    </xdr:from>
    <xdr:to>
      <xdr:col>11</xdr:col>
      <xdr:colOff>307975</xdr:colOff>
      <xdr:row>58</xdr:row>
      <xdr:rowOff>155266</xdr:rowOff>
    </xdr:to>
    <xdr:cxnSp macro="">
      <xdr:nvCxnSpPr>
        <xdr:cNvPr id="355" name="直線コネクタ 354"/>
        <xdr:cNvCxnSpPr/>
      </xdr:nvCxnSpPr>
      <xdr:spPr>
        <a:xfrm>
          <a:off x="6972300" y="10096645"/>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7" name="テキスト ボックス 356"/>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109273</xdr:rowOff>
    </xdr:from>
    <xdr:ext cx="469744" cy="259045"/>
    <xdr:sp macro="" textlink="">
      <xdr:nvSpPr>
        <xdr:cNvPr id="359" name="テキスト ボックス 358"/>
        <xdr:cNvSpPr txBox="1"/>
      </xdr:nvSpPr>
      <xdr:spPr>
        <a:xfrm>
          <a:off x="6737427" y="91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75946</xdr:rowOff>
    </xdr:from>
    <xdr:to>
      <xdr:col>15</xdr:col>
      <xdr:colOff>231775</xdr:colOff>
      <xdr:row>59</xdr:row>
      <xdr:rowOff>6096</xdr:rowOff>
    </xdr:to>
    <xdr:sp macro="" textlink="">
      <xdr:nvSpPr>
        <xdr:cNvPr id="365" name="円/楕円 364"/>
        <xdr:cNvSpPr/>
      </xdr:nvSpPr>
      <xdr:spPr>
        <a:xfrm>
          <a:off x="10426700" y="100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54373</xdr:rowOff>
    </xdr:from>
    <xdr:ext cx="469744" cy="259045"/>
    <xdr:sp macro="" textlink="">
      <xdr:nvSpPr>
        <xdr:cNvPr id="366" name="農林水産業費該当値テキスト"/>
        <xdr:cNvSpPr txBox="1"/>
      </xdr:nvSpPr>
      <xdr:spPr>
        <a:xfrm>
          <a:off x="10528300" y="999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97609</xdr:rowOff>
    </xdr:from>
    <xdr:to>
      <xdr:col>14</xdr:col>
      <xdr:colOff>79375</xdr:colOff>
      <xdr:row>59</xdr:row>
      <xdr:rowOff>27759</xdr:rowOff>
    </xdr:to>
    <xdr:sp macro="" textlink="">
      <xdr:nvSpPr>
        <xdr:cNvPr id="367" name="円/楕円 366"/>
        <xdr:cNvSpPr/>
      </xdr:nvSpPr>
      <xdr:spPr>
        <a:xfrm>
          <a:off x="9588500" y="1004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18886</xdr:rowOff>
    </xdr:from>
    <xdr:ext cx="469744" cy="259045"/>
    <xdr:sp macro="" textlink="">
      <xdr:nvSpPr>
        <xdr:cNvPr id="368" name="テキスト ボックス 367"/>
        <xdr:cNvSpPr txBox="1"/>
      </xdr:nvSpPr>
      <xdr:spPr>
        <a:xfrm>
          <a:off x="9404427" y="1013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18796</xdr:rowOff>
    </xdr:from>
    <xdr:to>
      <xdr:col>12</xdr:col>
      <xdr:colOff>561975</xdr:colOff>
      <xdr:row>58</xdr:row>
      <xdr:rowOff>120396</xdr:rowOff>
    </xdr:to>
    <xdr:sp macro="" textlink="">
      <xdr:nvSpPr>
        <xdr:cNvPr id="369" name="円/楕円 368"/>
        <xdr:cNvSpPr/>
      </xdr:nvSpPr>
      <xdr:spPr>
        <a:xfrm>
          <a:off x="8699500" y="99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111523</xdr:rowOff>
    </xdr:from>
    <xdr:ext cx="469744" cy="259045"/>
    <xdr:sp macro="" textlink="">
      <xdr:nvSpPr>
        <xdr:cNvPr id="370" name="テキスト ボックス 369"/>
        <xdr:cNvSpPr txBox="1"/>
      </xdr:nvSpPr>
      <xdr:spPr>
        <a:xfrm>
          <a:off x="8515427" y="1005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104466</xdr:rowOff>
    </xdr:from>
    <xdr:to>
      <xdr:col>11</xdr:col>
      <xdr:colOff>358775</xdr:colOff>
      <xdr:row>59</xdr:row>
      <xdr:rowOff>34616</xdr:rowOff>
    </xdr:to>
    <xdr:sp macro="" textlink="">
      <xdr:nvSpPr>
        <xdr:cNvPr id="371" name="円/楕円 370"/>
        <xdr:cNvSpPr/>
      </xdr:nvSpPr>
      <xdr:spPr>
        <a:xfrm>
          <a:off x="7810500" y="100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25743</xdr:rowOff>
    </xdr:from>
    <xdr:ext cx="469744" cy="259045"/>
    <xdr:sp macro="" textlink="">
      <xdr:nvSpPr>
        <xdr:cNvPr id="372" name="テキスト ボックス 371"/>
        <xdr:cNvSpPr txBox="1"/>
      </xdr:nvSpPr>
      <xdr:spPr>
        <a:xfrm>
          <a:off x="7626427" y="1014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101745</xdr:rowOff>
    </xdr:from>
    <xdr:to>
      <xdr:col>10</xdr:col>
      <xdr:colOff>155575</xdr:colOff>
      <xdr:row>59</xdr:row>
      <xdr:rowOff>31895</xdr:rowOff>
    </xdr:to>
    <xdr:sp macro="" textlink="">
      <xdr:nvSpPr>
        <xdr:cNvPr id="373" name="円/楕円 372"/>
        <xdr:cNvSpPr/>
      </xdr:nvSpPr>
      <xdr:spPr>
        <a:xfrm>
          <a:off x="6921500" y="1004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23022</xdr:rowOff>
    </xdr:from>
    <xdr:ext cx="469744" cy="259045"/>
    <xdr:sp macro="" textlink="">
      <xdr:nvSpPr>
        <xdr:cNvPr id="374" name="テキスト ボックス 373"/>
        <xdr:cNvSpPr txBox="1"/>
      </xdr:nvSpPr>
      <xdr:spPr>
        <a:xfrm>
          <a:off x="6737427" y="1013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34658</xdr:rowOff>
    </xdr:from>
    <xdr:to>
      <xdr:col>15</xdr:col>
      <xdr:colOff>180975</xdr:colOff>
      <xdr:row>77</xdr:row>
      <xdr:rowOff>103067</xdr:rowOff>
    </xdr:to>
    <xdr:cxnSp macro="">
      <xdr:nvCxnSpPr>
        <xdr:cNvPr id="399" name="直線コネクタ 398"/>
        <xdr:cNvCxnSpPr/>
      </xdr:nvCxnSpPr>
      <xdr:spPr>
        <a:xfrm flipV="1">
          <a:off x="9639300" y="13236308"/>
          <a:ext cx="838200" cy="6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148010</xdr:rowOff>
    </xdr:from>
    <xdr:ext cx="469744" cy="259045"/>
    <xdr:sp macro="" textlink="">
      <xdr:nvSpPr>
        <xdr:cNvPr id="400" name="商工費平均値テキスト"/>
        <xdr:cNvSpPr txBox="1"/>
      </xdr:nvSpPr>
      <xdr:spPr>
        <a:xfrm>
          <a:off x="10528300" y="1283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103067</xdr:rowOff>
    </xdr:from>
    <xdr:to>
      <xdr:col>14</xdr:col>
      <xdr:colOff>28575</xdr:colOff>
      <xdr:row>77</xdr:row>
      <xdr:rowOff>113068</xdr:rowOff>
    </xdr:to>
    <xdr:cxnSp macro="">
      <xdr:nvCxnSpPr>
        <xdr:cNvPr id="402" name="直線コネクタ 401"/>
        <xdr:cNvCxnSpPr/>
      </xdr:nvCxnSpPr>
      <xdr:spPr>
        <a:xfrm flipV="1">
          <a:off x="8750300" y="13304717"/>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4" name="テキスト ボックス 403"/>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113068</xdr:rowOff>
    </xdr:from>
    <xdr:to>
      <xdr:col>12</xdr:col>
      <xdr:colOff>511175</xdr:colOff>
      <xdr:row>77</xdr:row>
      <xdr:rowOff>119069</xdr:rowOff>
    </xdr:to>
    <xdr:cxnSp macro="">
      <xdr:nvCxnSpPr>
        <xdr:cNvPr id="405" name="直線コネクタ 404"/>
        <xdr:cNvCxnSpPr/>
      </xdr:nvCxnSpPr>
      <xdr:spPr>
        <a:xfrm flipV="1">
          <a:off x="7861300" y="13314718"/>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96952</xdr:rowOff>
    </xdr:from>
    <xdr:to>
      <xdr:col>11</xdr:col>
      <xdr:colOff>307975</xdr:colOff>
      <xdr:row>77</xdr:row>
      <xdr:rowOff>119069</xdr:rowOff>
    </xdr:to>
    <xdr:cxnSp macro="">
      <xdr:nvCxnSpPr>
        <xdr:cNvPr id="408" name="直線コネクタ 407"/>
        <xdr:cNvCxnSpPr/>
      </xdr:nvCxnSpPr>
      <xdr:spPr>
        <a:xfrm>
          <a:off x="6972300" y="13298602"/>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10" name="テキスト ボックス 409"/>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2" name="テキスト ボックス 411"/>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155308</xdr:rowOff>
    </xdr:from>
    <xdr:to>
      <xdr:col>15</xdr:col>
      <xdr:colOff>231775</xdr:colOff>
      <xdr:row>77</xdr:row>
      <xdr:rowOff>85458</xdr:rowOff>
    </xdr:to>
    <xdr:sp macro="" textlink="">
      <xdr:nvSpPr>
        <xdr:cNvPr id="418" name="円/楕円 417"/>
        <xdr:cNvSpPr/>
      </xdr:nvSpPr>
      <xdr:spPr>
        <a:xfrm>
          <a:off x="10426700" y="1318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70235</xdr:rowOff>
    </xdr:from>
    <xdr:ext cx="469744" cy="259045"/>
    <xdr:sp macro="" textlink="">
      <xdr:nvSpPr>
        <xdr:cNvPr id="419" name="商工費該当値テキスト"/>
        <xdr:cNvSpPr txBox="1"/>
      </xdr:nvSpPr>
      <xdr:spPr>
        <a:xfrm>
          <a:off x="10528300" y="1310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52267</xdr:rowOff>
    </xdr:from>
    <xdr:to>
      <xdr:col>14</xdr:col>
      <xdr:colOff>79375</xdr:colOff>
      <xdr:row>77</xdr:row>
      <xdr:rowOff>153867</xdr:rowOff>
    </xdr:to>
    <xdr:sp macro="" textlink="">
      <xdr:nvSpPr>
        <xdr:cNvPr id="420" name="円/楕円 419"/>
        <xdr:cNvSpPr/>
      </xdr:nvSpPr>
      <xdr:spPr>
        <a:xfrm>
          <a:off x="9588500" y="132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144994</xdr:rowOff>
    </xdr:from>
    <xdr:ext cx="469744" cy="259045"/>
    <xdr:sp macro="" textlink="">
      <xdr:nvSpPr>
        <xdr:cNvPr id="421" name="テキスト ボックス 420"/>
        <xdr:cNvSpPr txBox="1"/>
      </xdr:nvSpPr>
      <xdr:spPr>
        <a:xfrm>
          <a:off x="9404427" y="1334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62268</xdr:rowOff>
    </xdr:from>
    <xdr:to>
      <xdr:col>12</xdr:col>
      <xdr:colOff>561975</xdr:colOff>
      <xdr:row>77</xdr:row>
      <xdr:rowOff>163868</xdr:rowOff>
    </xdr:to>
    <xdr:sp macro="" textlink="">
      <xdr:nvSpPr>
        <xdr:cNvPr id="422" name="円/楕円 421"/>
        <xdr:cNvSpPr/>
      </xdr:nvSpPr>
      <xdr:spPr>
        <a:xfrm>
          <a:off x="8699500" y="132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154995</xdr:rowOff>
    </xdr:from>
    <xdr:ext cx="469744" cy="259045"/>
    <xdr:sp macro="" textlink="">
      <xdr:nvSpPr>
        <xdr:cNvPr id="423" name="テキスト ボックス 422"/>
        <xdr:cNvSpPr txBox="1"/>
      </xdr:nvSpPr>
      <xdr:spPr>
        <a:xfrm>
          <a:off x="8515427" y="1335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68269</xdr:rowOff>
    </xdr:from>
    <xdr:to>
      <xdr:col>11</xdr:col>
      <xdr:colOff>358775</xdr:colOff>
      <xdr:row>77</xdr:row>
      <xdr:rowOff>169869</xdr:rowOff>
    </xdr:to>
    <xdr:sp macro="" textlink="">
      <xdr:nvSpPr>
        <xdr:cNvPr id="424" name="円/楕円 423"/>
        <xdr:cNvSpPr/>
      </xdr:nvSpPr>
      <xdr:spPr>
        <a:xfrm>
          <a:off x="7810500" y="132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160996</xdr:rowOff>
    </xdr:from>
    <xdr:ext cx="469744" cy="259045"/>
    <xdr:sp macro="" textlink="">
      <xdr:nvSpPr>
        <xdr:cNvPr id="425" name="テキスト ボックス 424"/>
        <xdr:cNvSpPr txBox="1"/>
      </xdr:nvSpPr>
      <xdr:spPr>
        <a:xfrm>
          <a:off x="7626427" y="1336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46152</xdr:rowOff>
    </xdr:from>
    <xdr:to>
      <xdr:col>10</xdr:col>
      <xdr:colOff>155575</xdr:colOff>
      <xdr:row>77</xdr:row>
      <xdr:rowOff>147752</xdr:rowOff>
    </xdr:to>
    <xdr:sp macro="" textlink="">
      <xdr:nvSpPr>
        <xdr:cNvPr id="426" name="円/楕円 425"/>
        <xdr:cNvSpPr/>
      </xdr:nvSpPr>
      <xdr:spPr>
        <a:xfrm>
          <a:off x="6921500" y="1324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138879</xdr:rowOff>
    </xdr:from>
    <xdr:ext cx="469744" cy="259045"/>
    <xdr:sp macro="" textlink="">
      <xdr:nvSpPr>
        <xdr:cNvPr id="427" name="テキスト ボックス 426"/>
        <xdr:cNvSpPr txBox="1"/>
      </xdr:nvSpPr>
      <xdr:spPr>
        <a:xfrm>
          <a:off x="6737427" y="133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42545</xdr:rowOff>
    </xdr:from>
    <xdr:to>
      <xdr:col>15</xdr:col>
      <xdr:colOff>180975</xdr:colOff>
      <xdr:row>99</xdr:row>
      <xdr:rowOff>77749</xdr:rowOff>
    </xdr:to>
    <xdr:cxnSp macro="">
      <xdr:nvCxnSpPr>
        <xdr:cNvPr id="459" name="直線コネクタ 458"/>
        <xdr:cNvCxnSpPr/>
      </xdr:nvCxnSpPr>
      <xdr:spPr>
        <a:xfrm flipV="1">
          <a:off x="9639300" y="17016095"/>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71936</xdr:rowOff>
    </xdr:from>
    <xdr:ext cx="534377" cy="259045"/>
    <xdr:sp macro="" textlink="">
      <xdr:nvSpPr>
        <xdr:cNvPr id="460" name="土木費平均値テキスト"/>
        <xdr:cNvSpPr txBox="1"/>
      </xdr:nvSpPr>
      <xdr:spPr>
        <a:xfrm>
          <a:off x="10528300" y="1635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155702</xdr:rowOff>
    </xdr:from>
    <xdr:to>
      <xdr:col>14</xdr:col>
      <xdr:colOff>28575</xdr:colOff>
      <xdr:row>99</xdr:row>
      <xdr:rowOff>77749</xdr:rowOff>
    </xdr:to>
    <xdr:cxnSp macro="">
      <xdr:nvCxnSpPr>
        <xdr:cNvPr id="462" name="直線コネクタ 461"/>
        <xdr:cNvCxnSpPr/>
      </xdr:nvCxnSpPr>
      <xdr:spPr>
        <a:xfrm>
          <a:off x="8750300" y="16957802"/>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1843</xdr:rowOff>
    </xdr:from>
    <xdr:ext cx="534377" cy="259045"/>
    <xdr:sp macro="" textlink="">
      <xdr:nvSpPr>
        <xdr:cNvPr id="464" name="テキスト ボックス 463"/>
        <xdr:cNvSpPr txBox="1"/>
      </xdr:nvSpPr>
      <xdr:spPr>
        <a:xfrm>
          <a:off x="9372111" y="161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87874</xdr:rowOff>
    </xdr:from>
    <xdr:to>
      <xdr:col>12</xdr:col>
      <xdr:colOff>511175</xdr:colOff>
      <xdr:row>98</xdr:row>
      <xdr:rowOff>155702</xdr:rowOff>
    </xdr:to>
    <xdr:cxnSp macro="">
      <xdr:nvCxnSpPr>
        <xdr:cNvPr id="465" name="直線コネクタ 464"/>
        <xdr:cNvCxnSpPr/>
      </xdr:nvCxnSpPr>
      <xdr:spPr>
        <a:xfrm>
          <a:off x="7861300" y="16889974"/>
          <a:ext cx="889000" cy="6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102491</xdr:rowOff>
    </xdr:from>
    <xdr:ext cx="534377" cy="259045"/>
    <xdr:sp macro="" textlink="">
      <xdr:nvSpPr>
        <xdr:cNvPr id="467" name="テキスト ボックス 466"/>
        <xdr:cNvSpPr txBox="1"/>
      </xdr:nvSpPr>
      <xdr:spPr>
        <a:xfrm>
          <a:off x="8483111" y="160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159686</xdr:rowOff>
    </xdr:from>
    <xdr:to>
      <xdr:col>11</xdr:col>
      <xdr:colOff>307975</xdr:colOff>
      <xdr:row>98</xdr:row>
      <xdr:rowOff>87874</xdr:rowOff>
    </xdr:to>
    <xdr:cxnSp macro="">
      <xdr:nvCxnSpPr>
        <xdr:cNvPr id="468" name="直線コネクタ 467"/>
        <xdr:cNvCxnSpPr/>
      </xdr:nvCxnSpPr>
      <xdr:spPr>
        <a:xfrm>
          <a:off x="6972300" y="16790336"/>
          <a:ext cx="889000" cy="9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34727</xdr:rowOff>
    </xdr:from>
    <xdr:ext cx="534377" cy="259045"/>
    <xdr:sp macro="" textlink="">
      <xdr:nvSpPr>
        <xdr:cNvPr id="470" name="テキスト ボックス 469"/>
        <xdr:cNvSpPr txBox="1"/>
      </xdr:nvSpPr>
      <xdr:spPr>
        <a:xfrm>
          <a:off x="7594111" y="161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29241</xdr:rowOff>
    </xdr:from>
    <xdr:ext cx="534377" cy="259045"/>
    <xdr:sp macro="" textlink="">
      <xdr:nvSpPr>
        <xdr:cNvPr id="472" name="テキスト ボックス 471"/>
        <xdr:cNvSpPr txBox="1"/>
      </xdr:nvSpPr>
      <xdr:spPr>
        <a:xfrm>
          <a:off x="6705111" y="161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163195</xdr:rowOff>
    </xdr:from>
    <xdr:to>
      <xdr:col>15</xdr:col>
      <xdr:colOff>231775</xdr:colOff>
      <xdr:row>99</xdr:row>
      <xdr:rowOff>93345</xdr:rowOff>
    </xdr:to>
    <xdr:sp macro="" textlink="">
      <xdr:nvSpPr>
        <xdr:cNvPr id="478" name="円/楕円 477"/>
        <xdr:cNvSpPr/>
      </xdr:nvSpPr>
      <xdr:spPr>
        <a:xfrm>
          <a:off x="10426700" y="169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78122</xdr:rowOff>
    </xdr:from>
    <xdr:ext cx="534377" cy="259045"/>
    <xdr:sp macro="" textlink="">
      <xdr:nvSpPr>
        <xdr:cNvPr id="479" name="土木費該当値テキスト"/>
        <xdr:cNvSpPr txBox="1"/>
      </xdr:nvSpPr>
      <xdr:spPr>
        <a:xfrm>
          <a:off x="10528300" y="1688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21,725</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26949</xdr:rowOff>
    </xdr:from>
    <xdr:to>
      <xdr:col>14</xdr:col>
      <xdr:colOff>79375</xdr:colOff>
      <xdr:row>99</xdr:row>
      <xdr:rowOff>128549</xdr:rowOff>
    </xdr:to>
    <xdr:sp macro="" textlink="">
      <xdr:nvSpPr>
        <xdr:cNvPr id="480" name="円/楕円 479"/>
        <xdr:cNvSpPr/>
      </xdr:nvSpPr>
      <xdr:spPr>
        <a:xfrm>
          <a:off x="9588500" y="1700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119676</xdr:rowOff>
    </xdr:from>
    <xdr:ext cx="534377" cy="259045"/>
    <xdr:sp macro="" textlink="">
      <xdr:nvSpPr>
        <xdr:cNvPr id="481" name="テキスト ボックス 480"/>
        <xdr:cNvSpPr txBox="1"/>
      </xdr:nvSpPr>
      <xdr:spPr>
        <a:xfrm>
          <a:off x="9372111" y="1709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104902</xdr:rowOff>
    </xdr:from>
    <xdr:to>
      <xdr:col>12</xdr:col>
      <xdr:colOff>561975</xdr:colOff>
      <xdr:row>99</xdr:row>
      <xdr:rowOff>35052</xdr:rowOff>
    </xdr:to>
    <xdr:sp macro="" textlink="">
      <xdr:nvSpPr>
        <xdr:cNvPr id="482" name="円/楕円 481"/>
        <xdr:cNvSpPr/>
      </xdr:nvSpPr>
      <xdr:spPr>
        <a:xfrm>
          <a:off x="8699500" y="169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26179</xdr:rowOff>
    </xdr:from>
    <xdr:ext cx="534377" cy="259045"/>
    <xdr:sp macro="" textlink="">
      <xdr:nvSpPr>
        <xdr:cNvPr id="483" name="テキスト ボックス 482"/>
        <xdr:cNvSpPr txBox="1"/>
      </xdr:nvSpPr>
      <xdr:spPr>
        <a:xfrm>
          <a:off x="8483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37074</xdr:rowOff>
    </xdr:from>
    <xdr:to>
      <xdr:col>11</xdr:col>
      <xdr:colOff>358775</xdr:colOff>
      <xdr:row>98</xdr:row>
      <xdr:rowOff>138674</xdr:rowOff>
    </xdr:to>
    <xdr:sp macro="" textlink="">
      <xdr:nvSpPr>
        <xdr:cNvPr id="484" name="円/楕円 483"/>
        <xdr:cNvSpPr/>
      </xdr:nvSpPr>
      <xdr:spPr>
        <a:xfrm>
          <a:off x="7810500" y="1683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129801</xdr:rowOff>
    </xdr:from>
    <xdr:ext cx="534377" cy="259045"/>
    <xdr:sp macro="" textlink="">
      <xdr:nvSpPr>
        <xdr:cNvPr id="485" name="テキスト ボックス 484"/>
        <xdr:cNvSpPr txBox="1"/>
      </xdr:nvSpPr>
      <xdr:spPr>
        <a:xfrm>
          <a:off x="7594111" y="1693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108886</xdr:rowOff>
    </xdr:from>
    <xdr:to>
      <xdr:col>10</xdr:col>
      <xdr:colOff>155575</xdr:colOff>
      <xdr:row>98</xdr:row>
      <xdr:rowOff>39036</xdr:rowOff>
    </xdr:to>
    <xdr:sp macro="" textlink="">
      <xdr:nvSpPr>
        <xdr:cNvPr id="486" name="円/楕円 485"/>
        <xdr:cNvSpPr/>
      </xdr:nvSpPr>
      <xdr:spPr>
        <a:xfrm>
          <a:off x="6921500" y="167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30163</xdr:rowOff>
    </xdr:from>
    <xdr:ext cx="534377" cy="259045"/>
    <xdr:sp macro="" textlink="">
      <xdr:nvSpPr>
        <xdr:cNvPr id="487" name="テキスト ボックス 486"/>
        <xdr:cNvSpPr txBox="1"/>
      </xdr:nvSpPr>
      <xdr:spPr>
        <a:xfrm>
          <a:off x="6705111" y="168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23892</xdr:rowOff>
    </xdr:from>
    <xdr:to>
      <xdr:col>23</xdr:col>
      <xdr:colOff>517525</xdr:colOff>
      <xdr:row>38</xdr:row>
      <xdr:rowOff>46431</xdr:rowOff>
    </xdr:to>
    <xdr:cxnSp macro="">
      <xdr:nvCxnSpPr>
        <xdr:cNvPr id="515" name="直線コネクタ 514"/>
        <xdr:cNvCxnSpPr/>
      </xdr:nvCxnSpPr>
      <xdr:spPr>
        <a:xfrm flipV="1">
          <a:off x="15481300" y="6538992"/>
          <a:ext cx="8382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46431</xdr:rowOff>
    </xdr:from>
    <xdr:to>
      <xdr:col>22</xdr:col>
      <xdr:colOff>365125</xdr:colOff>
      <xdr:row>38</xdr:row>
      <xdr:rowOff>51140</xdr:rowOff>
    </xdr:to>
    <xdr:cxnSp macro="">
      <xdr:nvCxnSpPr>
        <xdr:cNvPr id="518" name="直線コネクタ 517"/>
        <xdr:cNvCxnSpPr/>
      </xdr:nvCxnSpPr>
      <xdr:spPr>
        <a:xfrm flipV="1">
          <a:off x="14592300" y="6561531"/>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20" name="テキスト ボックス 519"/>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46431</xdr:rowOff>
    </xdr:from>
    <xdr:to>
      <xdr:col>21</xdr:col>
      <xdr:colOff>161925</xdr:colOff>
      <xdr:row>38</xdr:row>
      <xdr:rowOff>51140</xdr:rowOff>
    </xdr:to>
    <xdr:cxnSp macro="">
      <xdr:nvCxnSpPr>
        <xdr:cNvPr id="521" name="直線コネクタ 520"/>
        <xdr:cNvCxnSpPr/>
      </xdr:nvCxnSpPr>
      <xdr:spPr>
        <a:xfrm>
          <a:off x="13703300" y="6561531"/>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3" name="テキスト ボックス 522"/>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46431</xdr:rowOff>
    </xdr:from>
    <xdr:to>
      <xdr:col>19</xdr:col>
      <xdr:colOff>644525</xdr:colOff>
      <xdr:row>38</xdr:row>
      <xdr:rowOff>120772</xdr:rowOff>
    </xdr:to>
    <xdr:cxnSp macro="">
      <xdr:nvCxnSpPr>
        <xdr:cNvPr id="524" name="直線コネクタ 523"/>
        <xdr:cNvCxnSpPr/>
      </xdr:nvCxnSpPr>
      <xdr:spPr>
        <a:xfrm flipV="1">
          <a:off x="12814300" y="6561531"/>
          <a:ext cx="8890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6" name="テキスト ボックス 525"/>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8" name="テキスト ボックス 527"/>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144541</xdr:rowOff>
    </xdr:from>
    <xdr:to>
      <xdr:col>23</xdr:col>
      <xdr:colOff>568325</xdr:colOff>
      <xdr:row>38</xdr:row>
      <xdr:rowOff>74692</xdr:rowOff>
    </xdr:to>
    <xdr:sp macro="" textlink="">
      <xdr:nvSpPr>
        <xdr:cNvPr id="534" name="円/楕円 533"/>
        <xdr:cNvSpPr/>
      </xdr:nvSpPr>
      <xdr:spPr>
        <a:xfrm>
          <a:off x="16268700" y="64881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122968</xdr:rowOff>
    </xdr:from>
    <xdr:ext cx="534377" cy="259045"/>
    <xdr:sp macro="" textlink="">
      <xdr:nvSpPr>
        <xdr:cNvPr id="535" name="消防費該当値テキスト"/>
        <xdr:cNvSpPr txBox="1"/>
      </xdr:nvSpPr>
      <xdr:spPr>
        <a:xfrm>
          <a:off x="16370300" y="64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167081</xdr:rowOff>
    </xdr:from>
    <xdr:to>
      <xdr:col>22</xdr:col>
      <xdr:colOff>415925</xdr:colOff>
      <xdr:row>38</xdr:row>
      <xdr:rowOff>97231</xdr:rowOff>
    </xdr:to>
    <xdr:sp macro="" textlink="">
      <xdr:nvSpPr>
        <xdr:cNvPr id="536" name="円/楕円 535"/>
        <xdr:cNvSpPr/>
      </xdr:nvSpPr>
      <xdr:spPr>
        <a:xfrm>
          <a:off x="15430500" y="65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88358</xdr:rowOff>
    </xdr:from>
    <xdr:ext cx="534377" cy="259045"/>
    <xdr:sp macro="" textlink="">
      <xdr:nvSpPr>
        <xdr:cNvPr id="537" name="テキスト ボックス 536"/>
        <xdr:cNvSpPr txBox="1"/>
      </xdr:nvSpPr>
      <xdr:spPr>
        <a:xfrm>
          <a:off x="15214111" y="660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340</xdr:rowOff>
    </xdr:from>
    <xdr:to>
      <xdr:col>21</xdr:col>
      <xdr:colOff>212725</xdr:colOff>
      <xdr:row>38</xdr:row>
      <xdr:rowOff>101940</xdr:rowOff>
    </xdr:to>
    <xdr:sp macro="" textlink="">
      <xdr:nvSpPr>
        <xdr:cNvPr id="538" name="円/楕円 537"/>
        <xdr:cNvSpPr/>
      </xdr:nvSpPr>
      <xdr:spPr>
        <a:xfrm>
          <a:off x="14541500" y="651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93067</xdr:rowOff>
    </xdr:from>
    <xdr:ext cx="534377" cy="259045"/>
    <xdr:sp macro="" textlink="">
      <xdr:nvSpPr>
        <xdr:cNvPr id="539" name="テキスト ボックス 538"/>
        <xdr:cNvSpPr txBox="1"/>
      </xdr:nvSpPr>
      <xdr:spPr>
        <a:xfrm>
          <a:off x="14325111" y="660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167081</xdr:rowOff>
    </xdr:from>
    <xdr:to>
      <xdr:col>20</xdr:col>
      <xdr:colOff>9525</xdr:colOff>
      <xdr:row>38</xdr:row>
      <xdr:rowOff>97231</xdr:rowOff>
    </xdr:to>
    <xdr:sp macro="" textlink="">
      <xdr:nvSpPr>
        <xdr:cNvPr id="540" name="円/楕円 539"/>
        <xdr:cNvSpPr/>
      </xdr:nvSpPr>
      <xdr:spPr>
        <a:xfrm>
          <a:off x="13652500" y="65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88358</xdr:rowOff>
    </xdr:from>
    <xdr:ext cx="534377" cy="259045"/>
    <xdr:sp macro="" textlink="">
      <xdr:nvSpPr>
        <xdr:cNvPr id="541" name="テキスト ボックス 540"/>
        <xdr:cNvSpPr txBox="1"/>
      </xdr:nvSpPr>
      <xdr:spPr>
        <a:xfrm>
          <a:off x="13436111" y="660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69972</xdr:rowOff>
    </xdr:from>
    <xdr:to>
      <xdr:col>18</xdr:col>
      <xdr:colOff>492125</xdr:colOff>
      <xdr:row>39</xdr:row>
      <xdr:rowOff>122</xdr:rowOff>
    </xdr:to>
    <xdr:sp macro="" textlink="">
      <xdr:nvSpPr>
        <xdr:cNvPr id="542" name="円/楕円 541"/>
        <xdr:cNvSpPr/>
      </xdr:nvSpPr>
      <xdr:spPr>
        <a:xfrm>
          <a:off x="12763500" y="658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162699</xdr:rowOff>
    </xdr:from>
    <xdr:ext cx="534377" cy="259045"/>
    <xdr:sp macro="" textlink="">
      <xdr:nvSpPr>
        <xdr:cNvPr id="543" name="テキスト ボックス 542"/>
        <xdr:cNvSpPr txBox="1"/>
      </xdr:nvSpPr>
      <xdr:spPr>
        <a:xfrm>
          <a:off x="12547111" y="667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32258</xdr:rowOff>
    </xdr:from>
    <xdr:to>
      <xdr:col>23</xdr:col>
      <xdr:colOff>517525</xdr:colOff>
      <xdr:row>57</xdr:row>
      <xdr:rowOff>55392</xdr:rowOff>
    </xdr:to>
    <xdr:cxnSp macro="">
      <xdr:nvCxnSpPr>
        <xdr:cNvPr id="571" name="直線コネクタ 570"/>
        <xdr:cNvCxnSpPr/>
      </xdr:nvCxnSpPr>
      <xdr:spPr>
        <a:xfrm>
          <a:off x="15481300" y="9804908"/>
          <a:ext cx="8382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122567</xdr:rowOff>
    </xdr:from>
    <xdr:ext cx="534377" cy="259045"/>
    <xdr:sp macro="" textlink="">
      <xdr:nvSpPr>
        <xdr:cNvPr id="572" name="教育費平均値テキスト"/>
        <xdr:cNvSpPr txBox="1"/>
      </xdr:nvSpPr>
      <xdr:spPr>
        <a:xfrm>
          <a:off x="16370300" y="938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15456</xdr:rowOff>
    </xdr:from>
    <xdr:to>
      <xdr:col>22</xdr:col>
      <xdr:colOff>365125</xdr:colOff>
      <xdr:row>57</xdr:row>
      <xdr:rowOff>32258</xdr:rowOff>
    </xdr:to>
    <xdr:cxnSp macro="">
      <xdr:nvCxnSpPr>
        <xdr:cNvPr id="574" name="直線コネクタ 573"/>
        <xdr:cNvCxnSpPr/>
      </xdr:nvCxnSpPr>
      <xdr:spPr>
        <a:xfrm>
          <a:off x="14592300" y="9616656"/>
          <a:ext cx="889000" cy="18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6" name="テキスト ボックス 575"/>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15456</xdr:rowOff>
    </xdr:from>
    <xdr:to>
      <xdr:col>21</xdr:col>
      <xdr:colOff>161925</xdr:colOff>
      <xdr:row>56</xdr:row>
      <xdr:rowOff>51301</xdr:rowOff>
    </xdr:to>
    <xdr:cxnSp macro="">
      <xdr:nvCxnSpPr>
        <xdr:cNvPr id="577" name="直線コネクタ 576"/>
        <xdr:cNvCxnSpPr/>
      </xdr:nvCxnSpPr>
      <xdr:spPr>
        <a:xfrm flipV="1">
          <a:off x="13703300" y="961665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9" name="テキスト ボックス 578"/>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51301</xdr:rowOff>
    </xdr:from>
    <xdr:to>
      <xdr:col>19</xdr:col>
      <xdr:colOff>644525</xdr:colOff>
      <xdr:row>57</xdr:row>
      <xdr:rowOff>18862</xdr:rowOff>
    </xdr:to>
    <xdr:cxnSp macro="">
      <xdr:nvCxnSpPr>
        <xdr:cNvPr id="580" name="直線コネクタ 579"/>
        <xdr:cNvCxnSpPr/>
      </xdr:nvCxnSpPr>
      <xdr:spPr>
        <a:xfrm flipV="1">
          <a:off x="12814300" y="9652501"/>
          <a:ext cx="889000" cy="13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2" name="テキスト ボックス 581"/>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4" name="テキスト ボックス 583"/>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4592</xdr:rowOff>
    </xdr:from>
    <xdr:to>
      <xdr:col>23</xdr:col>
      <xdr:colOff>568325</xdr:colOff>
      <xdr:row>57</xdr:row>
      <xdr:rowOff>106192</xdr:rowOff>
    </xdr:to>
    <xdr:sp macro="" textlink="">
      <xdr:nvSpPr>
        <xdr:cNvPr id="590" name="円/楕円 589"/>
        <xdr:cNvSpPr/>
      </xdr:nvSpPr>
      <xdr:spPr>
        <a:xfrm>
          <a:off x="16268700" y="97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154469</xdr:rowOff>
    </xdr:from>
    <xdr:ext cx="534377" cy="259045"/>
    <xdr:sp macro="" textlink="">
      <xdr:nvSpPr>
        <xdr:cNvPr id="591" name="教育費該当値テキスト"/>
        <xdr:cNvSpPr txBox="1"/>
      </xdr:nvSpPr>
      <xdr:spPr>
        <a:xfrm>
          <a:off x="16370300" y="97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31,188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152908</xdr:rowOff>
    </xdr:from>
    <xdr:to>
      <xdr:col>22</xdr:col>
      <xdr:colOff>415925</xdr:colOff>
      <xdr:row>57</xdr:row>
      <xdr:rowOff>83058</xdr:rowOff>
    </xdr:to>
    <xdr:sp macro="" textlink="">
      <xdr:nvSpPr>
        <xdr:cNvPr id="592" name="円/楕円 591"/>
        <xdr:cNvSpPr/>
      </xdr:nvSpPr>
      <xdr:spPr>
        <a:xfrm>
          <a:off x="15430500" y="97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74185</xdr:rowOff>
    </xdr:from>
    <xdr:ext cx="534377" cy="259045"/>
    <xdr:sp macro="" textlink="">
      <xdr:nvSpPr>
        <xdr:cNvPr id="593" name="テキスト ボックス 592"/>
        <xdr:cNvSpPr txBox="1"/>
      </xdr:nvSpPr>
      <xdr:spPr>
        <a:xfrm>
          <a:off x="15214111" y="984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136106</xdr:rowOff>
    </xdr:from>
    <xdr:to>
      <xdr:col>21</xdr:col>
      <xdr:colOff>212725</xdr:colOff>
      <xdr:row>56</xdr:row>
      <xdr:rowOff>66256</xdr:rowOff>
    </xdr:to>
    <xdr:sp macro="" textlink="">
      <xdr:nvSpPr>
        <xdr:cNvPr id="594" name="円/楕円 593"/>
        <xdr:cNvSpPr/>
      </xdr:nvSpPr>
      <xdr:spPr>
        <a:xfrm>
          <a:off x="14541500" y="95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57383</xdr:rowOff>
    </xdr:from>
    <xdr:ext cx="534377" cy="259045"/>
    <xdr:sp macro="" textlink="">
      <xdr:nvSpPr>
        <xdr:cNvPr id="595" name="テキスト ボックス 594"/>
        <xdr:cNvSpPr txBox="1"/>
      </xdr:nvSpPr>
      <xdr:spPr>
        <a:xfrm>
          <a:off x="14325111" y="965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501</xdr:rowOff>
    </xdr:from>
    <xdr:to>
      <xdr:col>20</xdr:col>
      <xdr:colOff>9525</xdr:colOff>
      <xdr:row>56</xdr:row>
      <xdr:rowOff>102101</xdr:rowOff>
    </xdr:to>
    <xdr:sp macro="" textlink="">
      <xdr:nvSpPr>
        <xdr:cNvPr id="596" name="円/楕円 595"/>
        <xdr:cNvSpPr/>
      </xdr:nvSpPr>
      <xdr:spPr>
        <a:xfrm>
          <a:off x="13652500" y="96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93228</xdr:rowOff>
    </xdr:from>
    <xdr:ext cx="534377" cy="259045"/>
    <xdr:sp macro="" textlink="">
      <xdr:nvSpPr>
        <xdr:cNvPr id="597" name="テキスト ボックス 596"/>
        <xdr:cNvSpPr txBox="1"/>
      </xdr:nvSpPr>
      <xdr:spPr>
        <a:xfrm>
          <a:off x="13436111" y="969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139512</xdr:rowOff>
    </xdr:from>
    <xdr:to>
      <xdr:col>18</xdr:col>
      <xdr:colOff>492125</xdr:colOff>
      <xdr:row>57</xdr:row>
      <xdr:rowOff>69662</xdr:rowOff>
    </xdr:to>
    <xdr:sp macro="" textlink="">
      <xdr:nvSpPr>
        <xdr:cNvPr id="598" name="円/楕円 597"/>
        <xdr:cNvSpPr/>
      </xdr:nvSpPr>
      <xdr:spPr>
        <a:xfrm>
          <a:off x="12763500" y="974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60789</xdr:rowOff>
    </xdr:from>
    <xdr:ext cx="534377" cy="259045"/>
    <xdr:sp macro="" textlink="">
      <xdr:nvSpPr>
        <xdr:cNvPr id="599" name="テキスト ボックス 598"/>
        <xdr:cNvSpPr txBox="1"/>
      </xdr:nvSpPr>
      <xdr:spPr>
        <a:xfrm>
          <a:off x="12547111" y="983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33" name="テキスト ボックス 632"/>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148734</xdr:rowOff>
    </xdr:from>
    <xdr:ext cx="378565" cy="259045"/>
    <xdr:sp macro="" textlink="">
      <xdr:nvSpPr>
        <xdr:cNvPr id="636" name="テキスト ボックス 635"/>
        <xdr:cNvSpPr txBox="1"/>
      </xdr:nvSpPr>
      <xdr:spPr>
        <a:xfrm>
          <a:off x="14403017" y="131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53484</xdr:rowOff>
    </xdr:from>
    <xdr:ext cx="469744" cy="259045"/>
    <xdr:sp macro="" textlink="">
      <xdr:nvSpPr>
        <xdr:cNvPr id="639" name="テキスト ボックス 638"/>
        <xdr:cNvSpPr txBox="1"/>
      </xdr:nvSpPr>
      <xdr:spPr>
        <a:xfrm>
          <a:off x="13468427"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41" name="テキスト ボックス 640"/>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7" name="円/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9" name="円/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0" name="テキスト ボックス 64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1" name="円/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2" name="テキスト ボックス 65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3" name="円/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4" name="テキスト ボックス 65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5" name="円/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6" name="テキスト ボックス 65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124106</xdr:rowOff>
    </xdr:from>
    <xdr:to>
      <xdr:col>23</xdr:col>
      <xdr:colOff>517525</xdr:colOff>
      <xdr:row>97</xdr:row>
      <xdr:rowOff>143897</xdr:rowOff>
    </xdr:to>
    <xdr:cxnSp macro="">
      <xdr:nvCxnSpPr>
        <xdr:cNvPr id="687" name="直線コネクタ 686"/>
        <xdr:cNvCxnSpPr/>
      </xdr:nvCxnSpPr>
      <xdr:spPr>
        <a:xfrm>
          <a:off x="15481300" y="16754756"/>
          <a:ext cx="838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55770</xdr:rowOff>
    </xdr:from>
    <xdr:ext cx="534377" cy="259045"/>
    <xdr:sp macro="" textlink="">
      <xdr:nvSpPr>
        <xdr:cNvPr id="688" name="公債費平均値テキスト"/>
        <xdr:cNvSpPr txBox="1"/>
      </xdr:nvSpPr>
      <xdr:spPr>
        <a:xfrm>
          <a:off x="16370300" y="1634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124106</xdr:rowOff>
    </xdr:from>
    <xdr:to>
      <xdr:col>22</xdr:col>
      <xdr:colOff>365125</xdr:colOff>
      <xdr:row>97</xdr:row>
      <xdr:rowOff>132026</xdr:rowOff>
    </xdr:to>
    <xdr:cxnSp macro="">
      <xdr:nvCxnSpPr>
        <xdr:cNvPr id="690" name="直線コネクタ 689"/>
        <xdr:cNvCxnSpPr/>
      </xdr:nvCxnSpPr>
      <xdr:spPr>
        <a:xfrm flipV="1">
          <a:off x="14592300" y="16754756"/>
          <a:ext cx="889000" cy="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51171</xdr:rowOff>
    </xdr:from>
    <xdr:ext cx="534377" cy="259045"/>
    <xdr:sp macro="" textlink="">
      <xdr:nvSpPr>
        <xdr:cNvPr id="692" name="テキスト ボックス 691"/>
        <xdr:cNvSpPr txBox="1"/>
      </xdr:nvSpPr>
      <xdr:spPr>
        <a:xfrm>
          <a:off x="15214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112872</xdr:rowOff>
    </xdr:from>
    <xdr:to>
      <xdr:col>21</xdr:col>
      <xdr:colOff>161925</xdr:colOff>
      <xdr:row>97</xdr:row>
      <xdr:rowOff>132026</xdr:rowOff>
    </xdr:to>
    <xdr:cxnSp macro="">
      <xdr:nvCxnSpPr>
        <xdr:cNvPr id="693" name="直線コネクタ 692"/>
        <xdr:cNvCxnSpPr/>
      </xdr:nvCxnSpPr>
      <xdr:spPr>
        <a:xfrm>
          <a:off x="13703300" y="16743522"/>
          <a:ext cx="889000" cy="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42271</xdr:rowOff>
    </xdr:from>
    <xdr:ext cx="534377" cy="259045"/>
    <xdr:sp macro="" textlink="">
      <xdr:nvSpPr>
        <xdr:cNvPr id="695" name="テキスト ボックス 694"/>
        <xdr:cNvSpPr txBox="1"/>
      </xdr:nvSpPr>
      <xdr:spPr>
        <a:xfrm>
          <a:off x="14325111" y="161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104332</xdr:rowOff>
    </xdr:from>
    <xdr:to>
      <xdr:col>19</xdr:col>
      <xdr:colOff>644525</xdr:colOff>
      <xdr:row>97</xdr:row>
      <xdr:rowOff>112872</xdr:rowOff>
    </xdr:to>
    <xdr:cxnSp macro="">
      <xdr:nvCxnSpPr>
        <xdr:cNvPr id="696" name="直線コネクタ 695"/>
        <xdr:cNvCxnSpPr/>
      </xdr:nvCxnSpPr>
      <xdr:spPr>
        <a:xfrm>
          <a:off x="12814300" y="16734982"/>
          <a:ext cx="8890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45783</xdr:rowOff>
    </xdr:from>
    <xdr:ext cx="534377" cy="259045"/>
    <xdr:sp macro="" textlink="">
      <xdr:nvSpPr>
        <xdr:cNvPr id="698" name="テキスト ボックス 697"/>
        <xdr:cNvSpPr txBox="1"/>
      </xdr:nvSpPr>
      <xdr:spPr>
        <a:xfrm>
          <a:off x="13436111" y="161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28098</xdr:rowOff>
    </xdr:from>
    <xdr:ext cx="534377" cy="259045"/>
    <xdr:sp macro="" textlink="">
      <xdr:nvSpPr>
        <xdr:cNvPr id="700" name="テキスト ボックス 699"/>
        <xdr:cNvSpPr txBox="1"/>
      </xdr:nvSpPr>
      <xdr:spPr>
        <a:xfrm>
          <a:off x="12547111" y="161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93097</xdr:rowOff>
    </xdr:from>
    <xdr:to>
      <xdr:col>23</xdr:col>
      <xdr:colOff>568325</xdr:colOff>
      <xdr:row>98</xdr:row>
      <xdr:rowOff>23247</xdr:rowOff>
    </xdr:to>
    <xdr:sp macro="" textlink="">
      <xdr:nvSpPr>
        <xdr:cNvPr id="706" name="円/楕円 705"/>
        <xdr:cNvSpPr/>
      </xdr:nvSpPr>
      <xdr:spPr>
        <a:xfrm>
          <a:off x="16268700" y="167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8024</xdr:rowOff>
    </xdr:from>
    <xdr:ext cx="534377" cy="259045"/>
    <xdr:sp macro="" textlink="">
      <xdr:nvSpPr>
        <xdr:cNvPr id="707" name="公債費該当値テキスト"/>
        <xdr:cNvSpPr txBox="1"/>
      </xdr:nvSpPr>
      <xdr:spPr>
        <a:xfrm>
          <a:off x="16370300" y="166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18,243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73306</xdr:rowOff>
    </xdr:from>
    <xdr:to>
      <xdr:col>22</xdr:col>
      <xdr:colOff>415925</xdr:colOff>
      <xdr:row>98</xdr:row>
      <xdr:rowOff>3456</xdr:rowOff>
    </xdr:to>
    <xdr:sp macro="" textlink="">
      <xdr:nvSpPr>
        <xdr:cNvPr id="708" name="円/楕円 707"/>
        <xdr:cNvSpPr/>
      </xdr:nvSpPr>
      <xdr:spPr>
        <a:xfrm>
          <a:off x="15430500" y="1670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166033</xdr:rowOff>
    </xdr:from>
    <xdr:ext cx="534377" cy="259045"/>
    <xdr:sp macro="" textlink="">
      <xdr:nvSpPr>
        <xdr:cNvPr id="709" name="テキスト ボックス 708"/>
        <xdr:cNvSpPr txBox="1"/>
      </xdr:nvSpPr>
      <xdr:spPr>
        <a:xfrm>
          <a:off x="15214111" y="1679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81226</xdr:rowOff>
    </xdr:from>
    <xdr:to>
      <xdr:col>21</xdr:col>
      <xdr:colOff>212725</xdr:colOff>
      <xdr:row>98</xdr:row>
      <xdr:rowOff>11376</xdr:rowOff>
    </xdr:to>
    <xdr:sp macro="" textlink="">
      <xdr:nvSpPr>
        <xdr:cNvPr id="710" name="円/楕円 709"/>
        <xdr:cNvSpPr/>
      </xdr:nvSpPr>
      <xdr:spPr>
        <a:xfrm>
          <a:off x="14541500" y="167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2503</xdr:rowOff>
    </xdr:from>
    <xdr:ext cx="534377" cy="259045"/>
    <xdr:sp macro="" textlink="">
      <xdr:nvSpPr>
        <xdr:cNvPr id="711" name="テキスト ボックス 710"/>
        <xdr:cNvSpPr txBox="1"/>
      </xdr:nvSpPr>
      <xdr:spPr>
        <a:xfrm>
          <a:off x="14325111" y="1680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62072</xdr:rowOff>
    </xdr:from>
    <xdr:to>
      <xdr:col>20</xdr:col>
      <xdr:colOff>9525</xdr:colOff>
      <xdr:row>97</xdr:row>
      <xdr:rowOff>163672</xdr:rowOff>
    </xdr:to>
    <xdr:sp macro="" textlink="">
      <xdr:nvSpPr>
        <xdr:cNvPr id="712" name="円/楕円 711"/>
        <xdr:cNvSpPr/>
      </xdr:nvSpPr>
      <xdr:spPr>
        <a:xfrm>
          <a:off x="13652500" y="166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154799</xdr:rowOff>
    </xdr:from>
    <xdr:ext cx="534377" cy="259045"/>
    <xdr:sp macro="" textlink="">
      <xdr:nvSpPr>
        <xdr:cNvPr id="713" name="テキスト ボックス 712"/>
        <xdr:cNvSpPr txBox="1"/>
      </xdr:nvSpPr>
      <xdr:spPr>
        <a:xfrm>
          <a:off x="13436111" y="1678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53532</xdr:rowOff>
    </xdr:from>
    <xdr:to>
      <xdr:col>18</xdr:col>
      <xdr:colOff>492125</xdr:colOff>
      <xdr:row>97</xdr:row>
      <xdr:rowOff>155132</xdr:rowOff>
    </xdr:to>
    <xdr:sp macro="" textlink="">
      <xdr:nvSpPr>
        <xdr:cNvPr id="714" name="円/楕円 713"/>
        <xdr:cNvSpPr/>
      </xdr:nvSpPr>
      <xdr:spPr>
        <a:xfrm>
          <a:off x="12763500" y="1668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146259</xdr:rowOff>
    </xdr:from>
    <xdr:ext cx="534377" cy="259045"/>
    <xdr:sp macro="" textlink="">
      <xdr:nvSpPr>
        <xdr:cNvPr id="715" name="テキスト ボックス 714"/>
        <xdr:cNvSpPr txBox="1"/>
      </xdr:nvSpPr>
      <xdr:spPr>
        <a:xfrm>
          <a:off x="12547111" y="1677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8" name="フローチャート : 判断 74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9" name="テキスト ボックス 748"/>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1" name="フローチャート : 判断 750"/>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2" name="テキスト ボックス 751"/>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4" name="フローチャート : 判断 75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5" name="テキスト ボックス 754"/>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6" name="フローチャート : 判断 755"/>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7" name="テキスト ボックス 756"/>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目的別の歳出決算総額は、住民一人当たり</a:t>
          </a:r>
          <a:r>
            <a:rPr kumimoji="1" lang="en-US" altLang="ja-JP" sz="1100">
              <a:solidFill>
                <a:schemeClr val="dk1"/>
              </a:solidFill>
              <a:effectLst/>
              <a:latin typeface="+mn-lt"/>
              <a:ea typeface="+mn-ea"/>
              <a:cs typeface="+mn-cs"/>
            </a:rPr>
            <a:t>262,715</a:t>
          </a:r>
          <a:r>
            <a:rPr kumimoji="1" lang="ja-JP" altLang="ja-JP" sz="1100">
              <a:solidFill>
                <a:schemeClr val="dk1"/>
              </a:solidFill>
              <a:effectLst/>
              <a:latin typeface="+mn-lt"/>
              <a:ea typeface="+mn-ea"/>
              <a:cs typeface="+mn-cs"/>
            </a:rPr>
            <a:t>円となった。人口は、直近</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年間で比較可能なもののうち、最も多かった平成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年度決算時点と比べて</a:t>
          </a:r>
          <a:r>
            <a:rPr kumimoji="1" lang="en-US" altLang="ja-JP" sz="1100">
              <a:solidFill>
                <a:schemeClr val="dk1"/>
              </a:solidFill>
              <a:effectLst/>
              <a:latin typeface="+mn-lt"/>
              <a:ea typeface="+mn-ea"/>
              <a:cs typeface="+mn-cs"/>
            </a:rPr>
            <a:t>623</a:t>
          </a:r>
          <a:r>
            <a:rPr kumimoji="1" lang="ja-JP" altLang="ja-JP" sz="1100">
              <a:solidFill>
                <a:schemeClr val="dk1"/>
              </a:solidFill>
              <a:effectLst/>
              <a:latin typeface="+mn-lt"/>
              <a:ea typeface="+mn-ea"/>
              <a:cs typeface="+mn-cs"/>
            </a:rPr>
            <a:t>人減少したが、住民一人当たりのコストは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円増加した。</a:t>
          </a:r>
          <a:endParaRPr lang="ja-JP" altLang="ja-JP" sz="1400">
            <a:effectLst/>
          </a:endParaRPr>
        </a:p>
        <a:p>
          <a:r>
            <a:rPr kumimoji="1" lang="ja-JP" altLang="ja-JP" sz="1100">
              <a:solidFill>
                <a:schemeClr val="dk1"/>
              </a:solidFill>
              <a:effectLst/>
              <a:latin typeface="+mn-lt"/>
              <a:ea typeface="+mn-ea"/>
              <a:cs typeface="+mn-cs"/>
            </a:rPr>
            <a:t>　主な構成項目は、上位のものから順に民生費、総務費、教育費となっており、特に民生費における住民一人当たりのコストは対</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年度比</a:t>
          </a:r>
          <a:r>
            <a:rPr kumimoji="1" lang="en-US" altLang="ja-JP" sz="1100">
              <a:solidFill>
                <a:schemeClr val="dk1"/>
              </a:solidFill>
              <a:effectLst/>
              <a:latin typeface="+mn-lt"/>
              <a:ea typeface="+mn-ea"/>
              <a:cs typeface="+mn-cs"/>
            </a:rPr>
            <a:t>5,797</a:t>
          </a:r>
          <a:r>
            <a:rPr kumimoji="1" lang="ja-JP" altLang="ja-JP" sz="1100">
              <a:solidFill>
                <a:schemeClr val="dk1"/>
              </a:solidFill>
              <a:effectLst/>
              <a:latin typeface="+mn-lt"/>
              <a:ea typeface="+mn-ea"/>
              <a:cs typeface="+mn-cs"/>
            </a:rPr>
            <a:t>円増の</a:t>
          </a:r>
          <a:r>
            <a:rPr kumimoji="1" lang="en-US" altLang="ja-JP" sz="1100">
              <a:solidFill>
                <a:schemeClr val="dk1"/>
              </a:solidFill>
              <a:effectLst/>
              <a:latin typeface="+mn-lt"/>
              <a:ea typeface="+mn-ea"/>
              <a:cs typeface="+mn-cs"/>
            </a:rPr>
            <a:t>110,396</a:t>
          </a:r>
          <a:r>
            <a:rPr kumimoji="1" lang="ja-JP" altLang="ja-JP" sz="1100">
              <a:solidFill>
                <a:schemeClr val="dk1"/>
              </a:solidFill>
              <a:effectLst/>
              <a:latin typeface="+mn-lt"/>
              <a:ea typeface="+mn-ea"/>
              <a:cs typeface="+mn-cs"/>
            </a:rPr>
            <a:t>円、全体の</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％を占めている。</a:t>
          </a:r>
          <a:endParaRPr lang="ja-JP" altLang="ja-JP" sz="1400">
            <a:effectLst/>
          </a:endParaRPr>
        </a:p>
        <a:p>
          <a:r>
            <a:rPr kumimoji="1" lang="ja-JP" altLang="ja-JP" sz="1100">
              <a:solidFill>
                <a:schemeClr val="dk1"/>
              </a:solidFill>
              <a:effectLst/>
              <a:latin typeface="+mn-lt"/>
              <a:ea typeface="+mn-ea"/>
              <a:cs typeface="+mn-cs"/>
            </a:rPr>
            <a:t>　これは民生費が、平成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消費税率引き上げに伴う低所得世帯や子育て世帯に対する負担軽減措置（特例給付金）の実施や子ども・子育て支援新制度のスタートによる影響で事業費が増大していったことが要因であると考えられるが、併せて当市では障害者福祉費が年々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ており、対</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年度比で約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億円増、率にして</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％伸びたことも要因の一つと考えられる。</a:t>
          </a:r>
          <a:endParaRPr lang="ja-JP" altLang="ja-JP" sz="1400">
            <a:effectLst/>
          </a:endParaRPr>
        </a:p>
        <a:p>
          <a:r>
            <a:rPr kumimoji="1" lang="ja-JP" altLang="ja-JP" sz="1100">
              <a:solidFill>
                <a:schemeClr val="dk1"/>
              </a:solidFill>
              <a:effectLst/>
              <a:latin typeface="+mn-lt"/>
              <a:ea typeface="+mn-ea"/>
              <a:cs typeface="+mn-cs"/>
            </a:rPr>
            <a:t>　なお、総務費においても住民一人当たりのコストが大きく増えているが、これは主に財政調整基金積立金の増によるものである。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財政調整基金残高については、標準財政規模に対する割合が</a:t>
          </a:r>
          <a:r>
            <a:rPr kumimoji="1" lang="en-US" altLang="ja-JP" sz="1100">
              <a:latin typeface="ＭＳ ゴシック" pitchFamily="49" charset="-128"/>
              <a:ea typeface="ＭＳ ゴシック" pitchFamily="49" charset="-128"/>
            </a:rPr>
            <a:t>13.07</a:t>
          </a:r>
          <a:r>
            <a:rPr kumimoji="1" lang="ja-JP" altLang="en-US" sz="1100">
              <a:latin typeface="ＭＳ ゴシック" pitchFamily="49" charset="-128"/>
              <a:ea typeface="ＭＳ ゴシック" pitchFamily="49" charset="-128"/>
            </a:rPr>
            <a:t>％となり、行政改革長期プランで目標としていた</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％を達成することができた。これは、主に前年度繰越金の増や給与改定等による職員給与費の減などを要因に、財政調整基金への積み増しができたことによる。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％が適当とされる実質収支額の標準財政規模に対する割合は</a:t>
          </a:r>
          <a:r>
            <a:rPr kumimoji="1" lang="en-US" altLang="ja-JP" sz="1100">
              <a:latin typeface="ＭＳ ゴシック" pitchFamily="49" charset="-128"/>
              <a:ea typeface="ＭＳ ゴシック" pitchFamily="49" charset="-128"/>
            </a:rPr>
            <a:t>5.07</a:t>
          </a:r>
          <a:r>
            <a:rPr kumimoji="1" lang="ja-JP" altLang="en-US" sz="1100">
              <a:latin typeface="ＭＳ ゴシック" pitchFamily="49" charset="-128"/>
              <a:ea typeface="ＭＳ ゴシック" pitchFamily="49" charset="-128"/>
            </a:rPr>
            <a:t>％となり、健全な財政運営ができたものと考える。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実質単年度収支の標準財政規模に対する割合は、</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年連続で黒字となり、引き続き黒字を維持できるよう行政改革長期プラン（</a:t>
          </a:r>
          <a:r>
            <a:rPr kumimoji="1" lang="en-US" altLang="ja-JP" sz="1100">
              <a:latin typeface="ＭＳ ゴシック" pitchFamily="49" charset="-128"/>
              <a:ea typeface="ＭＳ ゴシック" pitchFamily="49" charset="-128"/>
            </a:rPr>
            <a:t>H29</a:t>
          </a:r>
          <a:r>
            <a:rPr kumimoji="1" lang="ja-JP" altLang="en-US" sz="1100">
              <a:latin typeface="ＭＳ ゴシック" pitchFamily="49" charset="-128"/>
              <a:ea typeface="ＭＳ ゴシック" pitchFamily="49" charset="-128"/>
            </a:rPr>
            <a:t>より行政改革大綱）の実施をはじめ、経費の節減に努めていく。</a:t>
          </a:r>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平成２７年度は、連結するすべての会計で赤字額は生じなかった。一部の会計を除き、黒字額が増加していることから、概ね良好な決算となっているが、結果としては前年度より０．７１ポイント悪化した。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40657100</v>
      </c>
      <c r="BO4" s="409"/>
      <c r="BP4" s="409"/>
      <c r="BQ4" s="409"/>
      <c r="BR4" s="409"/>
      <c r="BS4" s="409"/>
      <c r="BT4" s="409"/>
      <c r="BU4" s="410"/>
      <c r="BV4" s="408">
        <v>39599117</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5.0999999999999996</v>
      </c>
      <c r="CU4" s="586"/>
      <c r="CV4" s="586"/>
      <c r="CW4" s="586"/>
      <c r="CX4" s="586"/>
      <c r="CY4" s="586"/>
      <c r="CZ4" s="586"/>
      <c r="DA4" s="587"/>
      <c r="DB4" s="585">
        <v>4.4000000000000004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39300298</v>
      </c>
      <c r="BO5" s="414"/>
      <c r="BP5" s="414"/>
      <c r="BQ5" s="414"/>
      <c r="BR5" s="414"/>
      <c r="BS5" s="414"/>
      <c r="BT5" s="414"/>
      <c r="BU5" s="415"/>
      <c r="BV5" s="413">
        <v>38349313</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92.1</v>
      </c>
      <c r="CU5" s="384"/>
      <c r="CV5" s="384"/>
      <c r="CW5" s="384"/>
      <c r="CX5" s="384"/>
      <c r="CY5" s="384"/>
      <c r="CZ5" s="384"/>
      <c r="DA5" s="385"/>
      <c r="DB5" s="383">
        <v>91.8</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1356802</v>
      </c>
      <c r="BO6" s="414"/>
      <c r="BP6" s="414"/>
      <c r="BQ6" s="414"/>
      <c r="BR6" s="414"/>
      <c r="BS6" s="414"/>
      <c r="BT6" s="414"/>
      <c r="BU6" s="415"/>
      <c r="BV6" s="413">
        <v>1249804</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98.9</v>
      </c>
      <c r="CU6" s="560"/>
      <c r="CV6" s="560"/>
      <c r="CW6" s="560"/>
      <c r="CX6" s="560"/>
      <c r="CY6" s="560"/>
      <c r="CZ6" s="560"/>
      <c r="DA6" s="561"/>
      <c r="DB6" s="559">
        <v>99.7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69791</v>
      </c>
      <c r="BO7" s="414"/>
      <c r="BP7" s="414"/>
      <c r="BQ7" s="414"/>
      <c r="BR7" s="414"/>
      <c r="BS7" s="414"/>
      <c r="BT7" s="414"/>
      <c r="BU7" s="415"/>
      <c r="BV7" s="413">
        <v>146627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25379619</v>
      </c>
      <c r="CU7" s="414"/>
      <c r="CV7" s="414"/>
      <c r="CW7" s="414"/>
      <c r="CX7" s="414"/>
      <c r="CY7" s="414"/>
      <c r="CZ7" s="414"/>
      <c r="DA7" s="415"/>
      <c r="DB7" s="413">
        <v>25105449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1287011</v>
      </c>
      <c r="BO8" s="414"/>
      <c r="BP8" s="414"/>
      <c r="BQ8" s="414"/>
      <c r="BR8" s="414"/>
      <c r="BS8" s="414"/>
      <c r="BT8" s="414"/>
      <c r="BU8" s="415"/>
      <c r="BV8" s="413">
        <v>1103177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0.92</v>
      </c>
      <c r="CU8" s="523"/>
      <c r="CV8" s="523"/>
      <c r="CW8" s="523"/>
      <c r="CX8" s="523"/>
      <c r="CY8" s="523"/>
      <c r="CZ8" s="523"/>
      <c r="DA8" s="524"/>
      <c r="DB8" s="522">
        <v>0.92</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148390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183834</v>
      </c>
      <c r="BO9" s="414"/>
      <c r="BP9" s="414"/>
      <c r="BQ9" s="414"/>
      <c r="BR9" s="414"/>
      <c r="BS9" s="414"/>
      <c r="BT9" s="414"/>
      <c r="BU9" s="415"/>
      <c r="BV9" s="413">
        <v>-261202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9.1</v>
      </c>
      <c r="CU9" s="384"/>
      <c r="CV9" s="384"/>
      <c r="CW9" s="384"/>
      <c r="CX9" s="384"/>
      <c r="CY9" s="384"/>
      <c r="CZ9" s="384"/>
      <c r="DA9" s="385"/>
      <c r="DB9" s="383">
        <v>10</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149872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1155939</v>
      </c>
      <c r="BO10" s="414"/>
      <c r="BP10" s="414"/>
      <c r="BQ10" s="414"/>
      <c r="BR10" s="414"/>
      <c r="BS10" s="414"/>
      <c r="BT10" s="414"/>
      <c r="BU10" s="415"/>
      <c r="BV10" s="413">
        <v>312390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76</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149593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148028</v>
      </c>
      <c r="S13" s="515"/>
      <c r="T13" s="515"/>
      <c r="U13" s="515"/>
      <c r="V13" s="516"/>
      <c r="W13" s="502" t="s">
        <v>121</v>
      </c>
      <c r="X13" s="426"/>
      <c r="Y13" s="426"/>
      <c r="Z13" s="426"/>
      <c r="AA13" s="426"/>
      <c r="AB13" s="427"/>
      <c r="AC13" s="389">
        <v>632</v>
      </c>
      <c r="AD13" s="390"/>
      <c r="AE13" s="390"/>
      <c r="AF13" s="390"/>
      <c r="AG13" s="391"/>
      <c r="AH13" s="389">
        <v>865</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1339773</v>
      </c>
      <c r="BO13" s="414"/>
      <c r="BP13" s="414"/>
      <c r="BQ13" s="414"/>
      <c r="BR13" s="414"/>
      <c r="BS13" s="414"/>
      <c r="BT13" s="414"/>
      <c r="BU13" s="415"/>
      <c r="BV13" s="413">
        <v>51188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0.4</v>
      </c>
      <c r="CU13" s="384"/>
      <c r="CV13" s="384"/>
      <c r="CW13" s="384"/>
      <c r="CX13" s="384"/>
      <c r="CY13" s="384"/>
      <c r="CZ13" s="384"/>
      <c r="DA13" s="385"/>
      <c r="DB13" s="383">
        <v>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149952</v>
      </c>
      <c r="S14" s="515"/>
      <c r="T14" s="515"/>
      <c r="U14" s="515"/>
      <c r="V14" s="516"/>
      <c r="W14" s="517"/>
      <c r="X14" s="429"/>
      <c r="Y14" s="429"/>
      <c r="Z14" s="429"/>
      <c r="AA14" s="429"/>
      <c r="AB14" s="430"/>
      <c r="AC14" s="507">
        <v>0.9</v>
      </c>
      <c r="AD14" s="508"/>
      <c r="AE14" s="508"/>
      <c r="AF14" s="508"/>
      <c r="AG14" s="509"/>
      <c r="AH14" s="507">
        <v>1.2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3.1</v>
      </c>
      <c r="CU14" s="486"/>
      <c r="CV14" s="486"/>
      <c r="CW14" s="486"/>
      <c r="CX14" s="486"/>
      <c r="CY14" s="486"/>
      <c r="CZ14" s="486"/>
      <c r="DA14" s="487"/>
      <c r="DB14" s="518">
        <v>8.8000000000000007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148488</v>
      </c>
      <c r="S15" s="515"/>
      <c r="T15" s="515"/>
      <c r="U15" s="515"/>
      <c r="V15" s="516"/>
      <c r="W15" s="502" t="s">
        <v>128</v>
      </c>
      <c r="X15" s="426"/>
      <c r="Y15" s="426"/>
      <c r="Z15" s="426"/>
      <c r="AA15" s="426"/>
      <c r="AB15" s="427"/>
      <c r="AC15" s="389">
        <v>18278</v>
      </c>
      <c r="AD15" s="390"/>
      <c r="AE15" s="390"/>
      <c r="AF15" s="390"/>
      <c r="AG15" s="391"/>
      <c r="AH15" s="389">
        <v>20197</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17261796</v>
      </c>
      <c r="BO15" s="409"/>
      <c r="BP15" s="409"/>
      <c r="BQ15" s="409"/>
      <c r="BR15" s="409"/>
      <c r="BS15" s="409"/>
      <c r="BT15" s="409"/>
      <c r="BU15" s="410"/>
      <c r="BV15" s="408">
        <v>16894816</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26.9</v>
      </c>
      <c r="AD16" s="508"/>
      <c r="AE16" s="508"/>
      <c r="AF16" s="508"/>
      <c r="AG16" s="509"/>
      <c r="AH16" s="507">
        <v>27.6</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18753106</v>
      </c>
      <c r="BO16" s="414"/>
      <c r="BP16" s="414"/>
      <c r="BQ16" s="414"/>
      <c r="BR16" s="414"/>
      <c r="BS16" s="414"/>
      <c r="BT16" s="414"/>
      <c r="BU16" s="415"/>
      <c r="BV16" s="413">
        <v>18190704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48967</v>
      </c>
      <c r="AD17" s="390"/>
      <c r="AE17" s="390"/>
      <c r="AF17" s="390"/>
      <c r="AG17" s="391"/>
      <c r="AH17" s="389">
        <v>51245</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22035888</v>
      </c>
      <c r="BO17" s="414"/>
      <c r="BP17" s="414"/>
      <c r="BQ17" s="414"/>
      <c r="BR17" s="414"/>
      <c r="BS17" s="414"/>
      <c r="BT17" s="414"/>
      <c r="BU17" s="415"/>
      <c r="BV17" s="413">
        <v>21786300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44.69</v>
      </c>
      <c r="M18" s="478"/>
      <c r="N18" s="478"/>
      <c r="O18" s="478"/>
      <c r="P18" s="478"/>
      <c r="Q18" s="478"/>
      <c r="R18" s="479"/>
      <c r="S18" s="479"/>
      <c r="T18" s="479"/>
      <c r="U18" s="479"/>
      <c r="V18" s="480"/>
      <c r="W18" s="494"/>
      <c r="X18" s="495"/>
      <c r="Y18" s="495"/>
      <c r="Z18" s="495"/>
      <c r="AA18" s="495"/>
      <c r="AB18" s="503"/>
      <c r="AC18" s="377">
        <v>72.099999999999994</v>
      </c>
      <c r="AD18" s="378"/>
      <c r="AE18" s="378"/>
      <c r="AF18" s="378"/>
      <c r="AG18" s="481"/>
      <c r="AH18" s="377">
        <v>70</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24415759</v>
      </c>
      <c r="BO18" s="414"/>
      <c r="BP18" s="414"/>
      <c r="BQ18" s="414"/>
      <c r="BR18" s="414"/>
      <c r="BS18" s="414"/>
      <c r="BT18" s="414"/>
      <c r="BU18" s="415"/>
      <c r="BV18" s="413">
        <v>23499502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3320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29897555</v>
      </c>
      <c r="BO19" s="414"/>
      <c r="BP19" s="414"/>
      <c r="BQ19" s="414"/>
      <c r="BR19" s="414"/>
      <c r="BS19" s="414"/>
      <c r="BT19" s="414"/>
      <c r="BU19" s="415"/>
      <c r="BV19" s="413">
        <v>28977353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59004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32619150</v>
      </c>
      <c r="BO23" s="414"/>
      <c r="BP23" s="414"/>
      <c r="BQ23" s="414"/>
      <c r="BR23" s="414"/>
      <c r="BS23" s="414"/>
      <c r="BT23" s="414"/>
      <c r="BU23" s="415"/>
      <c r="BV23" s="413">
        <v>32312297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3724</v>
      </c>
      <c r="R24" s="390"/>
      <c r="S24" s="390"/>
      <c r="T24" s="390"/>
      <c r="U24" s="390"/>
      <c r="V24" s="391"/>
      <c r="W24" s="455"/>
      <c r="X24" s="446"/>
      <c r="Y24" s="447"/>
      <c r="Z24" s="386" t="s">
        <v>152</v>
      </c>
      <c r="AA24" s="387"/>
      <c r="AB24" s="387"/>
      <c r="AC24" s="387"/>
      <c r="AD24" s="387"/>
      <c r="AE24" s="387"/>
      <c r="AF24" s="387"/>
      <c r="AG24" s="388"/>
      <c r="AH24" s="389">
        <v>738</v>
      </c>
      <c r="AI24" s="390"/>
      <c r="AJ24" s="390"/>
      <c r="AK24" s="390"/>
      <c r="AL24" s="391"/>
      <c r="AM24" s="389">
        <v>2428020</v>
      </c>
      <c r="AN24" s="390"/>
      <c r="AO24" s="390"/>
      <c r="AP24" s="390"/>
      <c r="AQ24" s="390"/>
      <c r="AR24" s="391"/>
      <c r="AS24" s="389">
        <v>3290</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28722719</v>
      </c>
      <c r="BO24" s="414"/>
      <c r="BP24" s="414"/>
      <c r="BQ24" s="414"/>
      <c r="BR24" s="414"/>
      <c r="BS24" s="414"/>
      <c r="BT24" s="414"/>
      <c r="BU24" s="415"/>
      <c r="BV24" s="413">
        <v>28440995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4698</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3882367</v>
      </c>
      <c r="BO25" s="409"/>
      <c r="BP25" s="409"/>
      <c r="BQ25" s="409"/>
      <c r="BR25" s="409"/>
      <c r="BS25" s="409"/>
      <c r="BT25" s="409"/>
      <c r="BU25" s="410"/>
      <c r="BV25" s="408">
        <v>3567127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5040</v>
      </c>
      <c r="R26" s="390"/>
      <c r="S26" s="390"/>
      <c r="T26" s="390"/>
      <c r="U26" s="390"/>
      <c r="V26" s="391"/>
      <c r="W26" s="455"/>
      <c r="X26" s="446"/>
      <c r="Y26" s="447"/>
      <c r="Z26" s="386" t="s">
        <v>158</v>
      </c>
      <c r="AA26" s="468"/>
      <c r="AB26" s="468"/>
      <c r="AC26" s="468"/>
      <c r="AD26" s="468"/>
      <c r="AE26" s="468"/>
      <c r="AF26" s="468"/>
      <c r="AG26" s="469"/>
      <c r="AH26" s="389">
        <v>72</v>
      </c>
      <c r="AI26" s="390"/>
      <c r="AJ26" s="390"/>
      <c r="AK26" s="390"/>
      <c r="AL26" s="391"/>
      <c r="AM26" s="389">
        <v>208440</v>
      </c>
      <c r="AN26" s="390"/>
      <c r="AO26" s="390"/>
      <c r="AP26" s="390"/>
      <c r="AQ26" s="390"/>
      <c r="AR26" s="391"/>
      <c r="AS26" s="389">
        <v>2895</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v>60000</v>
      </c>
      <c r="BO26" s="414"/>
      <c r="BP26" s="414"/>
      <c r="BQ26" s="414"/>
      <c r="BR26" s="414"/>
      <c r="BS26" s="414"/>
      <c r="BT26" s="414"/>
      <c r="BU26" s="415"/>
      <c r="BV26" s="413">
        <v>60000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4930</v>
      </c>
      <c r="R27" s="390"/>
      <c r="S27" s="390"/>
      <c r="T27" s="390"/>
      <c r="U27" s="390"/>
      <c r="V27" s="391"/>
      <c r="W27" s="455"/>
      <c r="X27" s="446"/>
      <c r="Y27" s="447"/>
      <c r="Z27" s="386" t="s">
        <v>161</v>
      </c>
      <c r="AA27" s="387"/>
      <c r="AB27" s="387"/>
      <c r="AC27" s="387"/>
      <c r="AD27" s="387"/>
      <c r="AE27" s="387"/>
      <c r="AF27" s="387"/>
      <c r="AG27" s="388"/>
      <c r="AH27" s="389">
        <v>24</v>
      </c>
      <c r="AI27" s="390"/>
      <c r="AJ27" s="390"/>
      <c r="AK27" s="390"/>
      <c r="AL27" s="391"/>
      <c r="AM27" s="389">
        <v>89797</v>
      </c>
      <c r="AN27" s="390"/>
      <c r="AO27" s="390"/>
      <c r="AP27" s="390"/>
      <c r="AQ27" s="390"/>
      <c r="AR27" s="391"/>
      <c r="AS27" s="389">
        <v>3742</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302981</v>
      </c>
      <c r="BO27" s="417"/>
      <c r="BP27" s="417"/>
      <c r="BQ27" s="417"/>
      <c r="BR27" s="417"/>
      <c r="BS27" s="417"/>
      <c r="BT27" s="417"/>
      <c r="BU27" s="418"/>
      <c r="BV27" s="416">
        <v>302949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4400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3316696</v>
      </c>
      <c r="BO28" s="409"/>
      <c r="BP28" s="409"/>
      <c r="BQ28" s="409"/>
      <c r="BR28" s="409"/>
      <c r="BS28" s="409"/>
      <c r="BT28" s="409"/>
      <c r="BU28" s="410"/>
      <c r="BV28" s="408">
        <v>2160757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20</v>
      </c>
      <c r="M29" s="390"/>
      <c r="N29" s="390"/>
      <c r="O29" s="390"/>
      <c r="P29" s="391"/>
      <c r="Q29" s="389">
        <v>4140</v>
      </c>
      <c r="R29" s="390"/>
      <c r="S29" s="390"/>
      <c r="T29" s="390"/>
      <c r="U29" s="390"/>
      <c r="V29" s="391"/>
      <c r="W29" s="456"/>
      <c r="X29" s="457"/>
      <c r="Y29" s="458"/>
      <c r="Z29" s="386" t="s">
        <v>168</v>
      </c>
      <c r="AA29" s="387"/>
      <c r="AB29" s="387"/>
      <c r="AC29" s="387"/>
      <c r="AD29" s="387"/>
      <c r="AE29" s="387"/>
      <c r="AF29" s="387"/>
      <c r="AG29" s="388"/>
      <c r="AH29" s="389">
        <v>762</v>
      </c>
      <c r="AI29" s="390"/>
      <c r="AJ29" s="390"/>
      <c r="AK29" s="390"/>
      <c r="AL29" s="391"/>
      <c r="AM29" s="389">
        <v>2517817</v>
      </c>
      <c r="AN29" s="390"/>
      <c r="AO29" s="390"/>
      <c r="AP29" s="390"/>
      <c r="AQ29" s="390"/>
      <c r="AR29" s="391"/>
      <c r="AS29" s="389">
        <v>3304</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t="s">
        <v>118</v>
      </c>
      <c r="BO29" s="414"/>
      <c r="BP29" s="414"/>
      <c r="BQ29" s="414"/>
      <c r="BR29" s="414"/>
      <c r="BS29" s="414"/>
      <c r="BT29" s="414"/>
      <c r="BU29" s="415"/>
      <c r="BV29" s="413" t="s">
        <v>118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102.6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182019</v>
      </c>
      <c r="BO30" s="417"/>
      <c r="BP30" s="417"/>
      <c r="BQ30" s="417"/>
      <c r="BR30" s="417"/>
      <c r="BS30" s="417"/>
      <c r="BT30" s="417"/>
      <c r="BU30" s="418"/>
      <c r="BV30" s="416">
        <v>192028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入間西部衛生組合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入間都市開発株式会社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武蔵藤沢駅周辺土地区画整理事業特別会計</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10</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瑞穂斎場組合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入間市土地開発公社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入間市駅北口土地区画整理事業特別会計</v>
      </c>
      <c r="F36" s="372"/>
      <c r="G36" s="372"/>
      <c r="H36" s="372"/>
      <c r="I36" s="372"/>
      <c r="J36" s="372"/>
      <c r="K36" s="372"/>
      <c r="L36" s="372"/>
      <c r="M36" s="372"/>
      <c r="N36" s="372"/>
      <c r="O36" s="372"/>
      <c r="P36" s="372"/>
      <c r="Q36" s="372"/>
      <c r="R36" s="372"/>
      <c r="S36" s="372"/>
      <c r="T36" s="165"/>
      <c r="U36" s="373">
        <f t="shared" ref="U36:U43" si="4">IF(W36="","",U35+1)</f>
        <v>8</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埼玉県後期高齢者医療広域連合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扇台土地区画整理事業特別会計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埼玉県後期高齢者医療広域連合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f t="shared" ref="C38:C43" si="5">IF(E38="","",C37+1)</f>
        <v>5</v>
      </c>
      <c r="D38" s="373"/>
      <c r="E38" s="372" t="str">
        <f>IF('各会計、関係団体の財政状況及び健全化判断比率'!B11="","",'各会計、関係団体の財政状況及び健全化判断比率'!B11)</f>
        <v>狭山台土地区画整理事業特別会計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埼玉県市町村総合事務組合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埼玉県市町村総合事務組合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彩の国さいたま人づくり広域連合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埼玉県都市競艇組合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埼玉西部消防組合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522</v>
      </c>
      <c r="D34" s="1181"/>
      <c r="E34" s="1182"/>
      <c r="F34" s="32">
        <v>12.17</v>
      </c>
      <c r="G34" s="33">
        <v>13.7</v>
      </c>
      <c r="H34" s="33">
        <v>14.51</v>
      </c>
      <c r="I34" s="33">
        <v>13.67</v>
      </c>
      <c r="J34" s="34">
        <v>13.55</v>
      </c>
      <c r="K34" s="22"/>
      <c r="L34" s="22"/>
      <c r="M34" s="22"/>
      <c r="N34" s="22"/>
      <c r="O34" s="22"/>
      <c r="P34" s="22"/>
    </row>
    <row r="35" spans="1:16" ht="39" customHeight="1">
      <c r="A35" s="22"/>
      <c r="B35" s="35"/>
      <c r="C35" s="1175" t="s">
        <v>523</v>
      </c>
      <c r="D35" s="1176"/>
      <c r="E35" s="1177"/>
      <c r="F35" s="36">
        <v>3.16</v>
      </c>
      <c r="G35" s="37">
        <v>4.2300000000000004</v>
      </c>
      <c r="H35" s="37">
        <v>5.45</v>
      </c>
      <c r="I35" s="37">
        <v>4.3899999999999997</v>
      </c>
      <c r="J35" s="38">
        <v>5.07</v>
      </c>
      <c r="K35" s="22"/>
      <c r="L35" s="22"/>
      <c r="M35" s="22"/>
      <c r="N35" s="22"/>
      <c r="O35" s="22"/>
      <c r="P35" s="22"/>
    </row>
    <row r="36" spans="1:16" ht="39" customHeight="1">
      <c r="A36" s="22"/>
      <c r="B36" s="35"/>
      <c r="C36" s="1175" t="s">
        <v>524</v>
      </c>
      <c r="D36" s="1176"/>
      <c r="E36" s="1177"/>
      <c r="F36" s="36">
        <v>0.71</v>
      </c>
      <c r="G36" s="37">
        <v>0.97</v>
      </c>
      <c r="H36" s="37">
        <v>1.17</v>
      </c>
      <c r="I36" s="37">
        <v>1.81</v>
      </c>
      <c r="J36" s="38">
        <v>1.91</v>
      </c>
      <c r="K36" s="22"/>
      <c r="L36" s="22"/>
      <c r="M36" s="22"/>
      <c r="N36" s="22"/>
      <c r="O36" s="22"/>
      <c r="P36" s="22"/>
    </row>
    <row r="37" spans="1:16" ht="39" customHeight="1">
      <c r="A37" s="22"/>
      <c r="B37" s="35"/>
      <c r="C37" s="1175" t="s">
        <v>525</v>
      </c>
      <c r="D37" s="1176"/>
      <c r="E37" s="1177"/>
      <c r="F37" s="36">
        <v>0.31</v>
      </c>
      <c r="G37" s="37">
        <v>0.36</v>
      </c>
      <c r="H37" s="37">
        <v>0.31</v>
      </c>
      <c r="I37" s="37">
        <v>0.27</v>
      </c>
      <c r="J37" s="38">
        <v>0.87</v>
      </c>
      <c r="K37" s="22"/>
      <c r="L37" s="22"/>
      <c r="M37" s="22"/>
      <c r="N37" s="22"/>
      <c r="O37" s="22"/>
      <c r="P37" s="22"/>
    </row>
    <row r="38" spans="1:16" ht="39" customHeight="1">
      <c r="A38" s="22"/>
      <c r="B38" s="35"/>
      <c r="C38" s="1175" t="s">
        <v>526</v>
      </c>
      <c r="D38" s="1176"/>
      <c r="E38" s="1177"/>
      <c r="F38" s="36">
        <v>0.64</v>
      </c>
      <c r="G38" s="37">
        <v>1.39</v>
      </c>
      <c r="H38" s="37">
        <v>1.25</v>
      </c>
      <c r="I38" s="37">
        <v>2.5</v>
      </c>
      <c r="J38" s="38">
        <v>0.61</v>
      </c>
      <c r="K38" s="22"/>
      <c r="L38" s="22"/>
      <c r="M38" s="22"/>
      <c r="N38" s="22"/>
      <c r="O38" s="22"/>
      <c r="P38" s="22"/>
    </row>
    <row r="39" spans="1:16" ht="39" customHeight="1">
      <c r="A39" s="22"/>
      <c r="B39" s="35"/>
      <c r="C39" s="1175" t="s">
        <v>527</v>
      </c>
      <c r="D39" s="1176"/>
      <c r="E39" s="1177"/>
      <c r="F39" s="36">
        <v>0.16</v>
      </c>
      <c r="G39" s="37">
        <v>0.19</v>
      </c>
      <c r="H39" s="37">
        <v>0.15</v>
      </c>
      <c r="I39" s="37">
        <v>0.14000000000000001</v>
      </c>
      <c r="J39" s="38">
        <v>0.15</v>
      </c>
      <c r="K39" s="22"/>
      <c r="L39" s="22"/>
      <c r="M39" s="22"/>
      <c r="N39" s="22"/>
      <c r="O39" s="22"/>
      <c r="P39" s="22"/>
    </row>
    <row r="40" spans="1:16" ht="39" customHeight="1">
      <c r="A40" s="22"/>
      <c r="B40" s="35"/>
      <c r="C40" s="1175" t="s">
        <v>528</v>
      </c>
      <c r="D40" s="1176"/>
      <c r="E40" s="1177"/>
      <c r="F40" s="36">
        <v>0.13</v>
      </c>
      <c r="G40" s="37">
        <v>0.14000000000000001</v>
      </c>
      <c r="H40" s="37">
        <v>0.06</v>
      </c>
      <c r="I40" s="37">
        <v>0.08</v>
      </c>
      <c r="J40" s="38">
        <v>0.11</v>
      </c>
      <c r="K40" s="22"/>
      <c r="L40" s="22"/>
      <c r="M40" s="22"/>
      <c r="N40" s="22"/>
      <c r="O40" s="22"/>
      <c r="P40" s="22"/>
    </row>
    <row r="41" spans="1:16" ht="39" customHeight="1">
      <c r="A41" s="22"/>
      <c r="B41" s="35"/>
      <c r="C41" s="1175" t="s">
        <v>529</v>
      </c>
      <c r="D41" s="1176"/>
      <c r="E41" s="1177"/>
      <c r="F41" s="36">
        <v>0.08</v>
      </c>
      <c r="G41" s="37">
        <v>0.12</v>
      </c>
      <c r="H41" s="37">
        <v>0.1</v>
      </c>
      <c r="I41" s="37">
        <v>7.0000000000000007E-2</v>
      </c>
      <c r="J41" s="38">
        <v>0.1</v>
      </c>
      <c r="K41" s="22"/>
      <c r="L41" s="22"/>
      <c r="M41" s="22"/>
      <c r="N41" s="22"/>
      <c r="O41" s="22"/>
      <c r="P41" s="22"/>
    </row>
    <row r="42" spans="1:16" ht="39" customHeight="1">
      <c r="A42" s="22"/>
      <c r="B42" s="39"/>
      <c r="C42" s="1175" t="s">
        <v>530</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531</v>
      </c>
      <c r="D43" s="1179"/>
      <c r="E43" s="1180"/>
      <c r="F43" s="41">
        <v>0.25</v>
      </c>
      <c r="G43" s="42">
        <v>0.14000000000000001</v>
      </c>
      <c r="H43" s="42">
        <v>0.03</v>
      </c>
      <c r="I43" s="42">
        <v>0.19</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10</v>
      </c>
      <c r="C45" s="1192"/>
      <c r="D45" s="58"/>
      <c r="E45" s="1197" t="s">
        <v>11</v>
      </c>
      <c r="F45" s="1197"/>
      <c r="G45" s="1197"/>
      <c r="H45" s="1197"/>
      <c r="I45" s="1197"/>
      <c r="J45" s="1198"/>
      <c r="K45" s="59">
        <v>3196</v>
      </c>
      <c r="L45" s="60">
        <v>3143</v>
      </c>
      <c r="M45" s="60">
        <v>2969</v>
      </c>
      <c r="N45" s="60">
        <v>3036</v>
      </c>
      <c r="O45" s="61">
        <v>2729</v>
      </c>
      <c r="P45" s="48"/>
      <c r="Q45" s="48"/>
      <c r="R45" s="48"/>
      <c r="S45" s="48"/>
      <c r="T45" s="48"/>
      <c r="U45" s="48"/>
    </row>
    <row r="46" spans="1:21" ht="30.75" customHeight="1">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14</v>
      </c>
      <c r="F48" s="1185"/>
      <c r="G48" s="1185"/>
      <c r="H48" s="1185"/>
      <c r="I48" s="1185"/>
      <c r="J48" s="1186"/>
      <c r="K48" s="63">
        <v>277</v>
      </c>
      <c r="L48" s="64">
        <v>404</v>
      </c>
      <c r="M48" s="64">
        <v>363</v>
      </c>
      <c r="N48" s="64">
        <v>256</v>
      </c>
      <c r="O48" s="65">
        <v>473</v>
      </c>
      <c r="P48" s="48"/>
      <c r="Q48" s="48"/>
      <c r="R48" s="48"/>
      <c r="S48" s="48"/>
      <c r="T48" s="48"/>
      <c r="U48" s="48"/>
    </row>
    <row r="49" spans="1:21" ht="30.75" customHeight="1">
      <c r="A49" s="48"/>
      <c r="B49" s="1193"/>
      <c r="C49" s="1194"/>
      <c r="D49" s="62"/>
      <c r="E49" s="1185" t="s">
        <v>15</v>
      </c>
      <c r="F49" s="1185"/>
      <c r="G49" s="1185"/>
      <c r="H49" s="1185"/>
      <c r="I49" s="1185"/>
      <c r="J49" s="1186"/>
      <c r="K49" s="63">
        <v>163</v>
      </c>
      <c r="L49" s="64">
        <v>103</v>
      </c>
      <c r="M49" s="64">
        <v>60</v>
      </c>
      <c r="N49" s="64">
        <v>51</v>
      </c>
      <c r="O49" s="65">
        <v>81</v>
      </c>
      <c r="P49" s="48"/>
      <c r="Q49" s="48"/>
      <c r="R49" s="48"/>
      <c r="S49" s="48"/>
      <c r="T49" s="48"/>
      <c r="U49" s="48"/>
    </row>
    <row r="50" spans="1:21" ht="30.75" customHeight="1">
      <c r="A50" s="48"/>
      <c r="B50" s="1193"/>
      <c r="C50" s="1194"/>
      <c r="D50" s="62"/>
      <c r="E50" s="1185" t="s">
        <v>16</v>
      </c>
      <c r="F50" s="1185"/>
      <c r="G50" s="1185"/>
      <c r="H50" s="1185"/>
      <c r="I50" s="1185"/>
      <c r="J50" s="1186"/>
      <c r="K50" s="63">
        <v>40</v>
      </c>
      <c r="L50" s="64">
        <v>188</v>
      </c>
      <c r="M50" s="64">
        <v>220</v>
      </c>
      <c r="N50" s="64">
        <v>205</v>
      </c>
      <c r="O50" s="65">
        <v>127</v>
      </c>
      <c r="P50" s="48"/>
      <c r="Q50" s="48"/>
      <c r="R50" s="48"/>
      <c r="S50" s="48"/>
      <c r="T50" s="48"/>
      <c r="U50" s="48"/>
    </row>
    <row r="51" spans="1:21" ht="30.75" customHeight="1">
      <c r="A51" s="48"/>
      <c r="B51" s="1195"/>
      <c r="C51" s="1196"/>
      <c r="D51" s="66"/>
      <c r="E51" s="1185" t="s">
        <v>17</v>
      </c>
      <c r="F51" s="1185"/>
      <c r="G51" s="1185"/>
      <c r="H51" s="1185"/>
      <c r="I51" s="1185"/>
      <c r="J51" s="1186"/>
      <c r="K51" s="63" t="s">
        <v>476</v>
      </c>
      <c r="L51" s="64" t="s">
        <v>476</v>
      </c>
      <c r="M51" s="64" t="s">
        <v>476</v>
      </c>
      <c r="N51" s="64" t="s">
        <v>476</v>
      </c>
      <c r="O51" s="65" t="s">
        <v>476</v>
      </c>
      <c r="P51" s="48"/>
      <c r="Q51" s="48"/>
      <c r="R51" s="48"/>
      <c r="S51" s="48"/>
      <c r="T51" s="48"/>
      <c r="U51" s="48"/>
    </row>
    <row r="52" spans="1:21" ht="30.75" customHeight="1">
      <c r="A52" s="48"/>
      <c r="B52" s="1183" t="s">
        <v>18</v>
      </c>
      <c r="C52" s="1184"/>
      <c r="D52" s="66"/>
      <c r="E52" s="1185" t="s">
        <v>19</v>
      </c>
      <c r="F52" s="1185"/>
      <c r="G52" s="1185"/>
      <c r="H52" s="1185"/>
      <c r="I52" s="1185"/>
      <c r="J52" s="1186"/>
      <c r="K52" s="63">
        <v>3452</v>
      </c>
      <c r="L52" s="64">
        <v>3254</v>
      </c>
      <c r="M52" s="64">
        <v>3458</v>
      </c>
      <c r="N52" s="64">
        <v>3556</v>
      </c>
      <c r="O52" s="65">
        <v>3269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224</v>
      </c>
      <c r="L53" s="69">
        <v>584</v>
      </c>
      <c r="M53" s="69">
        <v>154</v>
      </c>
      <c r="N53" s="69">
        <v>-8</v>
      </c>
      <c r="O53" s="70">
        <v>141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211" t="s">
        <v>23</v>
      </c>
      <c r="C41" s="1212"/>
      <c r="D41" s="81"/>
      <c r="E41" s="1213" t="s">
        <v>24</v>
      </c>
      <c r="F41" s="1213"/>
      <c r="G41" s="1213"/>
      <c r="H41" s="1214"/>
      <c r="I41" s="82">
        <v>30259</v>
      </c>
      <c r="J41" s="83">
        <v>31220</v>
      </c>
      <c r="K41" s="83">
        <v>32122</v>
      </c>
      <c r="L41" s="83">
        <v>32312</v>
      </c>
      <c r="M41" s="84">
        <v>32619</v>
      </c>
    </row>
    <row r="42" spans="2:13" ht="27.75" customHeight="1">
      <c r="B42" s="1201"/>
      <c r="C42" s="1202"/>
      <c r="D42" s="85"/>
      <c r="E42" s="1205" t="s">
        <v>25</v>
      </c>
      <c r="F42" s="1205"/>
      <c r="G42" s="1205"/>
      <c r="H42" s="1206"/>
      <c r="I42" s="86">
        <v>395</v>
      </c>
      <c r="J42" s="87">
        <v>359</v>
      </c>
      <c r="K42" s="87">
        <v>177</v>
      </c>
      <c r="L42" s="87">
        <v>103</v>
      </c>
      <c r="M42" s="88">
        <v>168</v>
      </c>
    </row>
    <row r="43" spans="2:13" ht="27.75" customHeight="1">
      <c r="B43" s="1201"/>
      <c r="C43" s="1202"/>
      <c r="D43" s="85"/>
      <c r="E43" s="1205" t="s">
        <v>26</v>
      </c>
      <c r="F43" s="1205"/>
      <c r="G43" s="1205"/>
      <c r="H43" s="1206"/>
      <c r="I43" s="86">
        <v>4223</v>
      </c>
      <c r="J43" s="87">
        <v>3636</v>
      </c>
      <c r="K43" s="87">
        <v>3037</v>
      </c>
      <c r="L43" s="87">
        <v>2817</v>
      </c>
      <c r="M43" s="88">
        <v>2422</v>
      </c>
    </row>
    <row r="44" spans="2:13" ht="27.75" customHeight="1">
      <c r="B44" s="1201"/>
      <c r="C44" s="1202"/>
      <c r="D44" s="85"/>
      <c r="E44" s="1205" t="s">
        <v>27</v>
      </c>
      <c r="F44" s="1205"/>
      <c r="G44" s="1205"/>
      <c r="H44" s="1206"/>
      <c r="I44" s="86">
        <v>565</v>
      </c>
      <c r="J44" s="87">
        <v>453</v>
      </c>
      <c r="K44" s="87">
        <v>685</v>
      </c>
      <c r="L44" s="87">
        <v>842</v>
      </c>
      <c r="M44" s="88">
        <v>891</v>
      </c>
    </row>
    <row r="45" spans="2:13" ht="27.75" customHeight="1">
      <c r="B45" s="1201"/>
      <c r="C45" s="1202"/>
      <c r="D45" s="85"/>
      <c r="E45" s="1205" t="s">
        <v>28</v>
      </c>
      <c r="F45" s="1205"/>
      <c r="G45" s="1205"/>
      <c r="H45" s="1206"/>
      <c r="I45" s="86">
        <v>8280</v>
      </c>
      <c r="J45" s="87">
        <v>6081</v>
      </c>
      <c r="K45" s="87">
        <v>5600</v>
      </c>
      <c r="L45" s="87">
        <v>5089</v>
      </c>
      <c r="M45" s="88">
        <v>4163</v>
      </c>
    </row>
    <row r="46" spans="2:13" ht="27.75" customHeight="1">
      <c r="B46" s="1201"/>
      <c r="C46" s="1202"/>
      <c r="D46" s="85"/>
      <c r="E46" s="1205" t="s">
        <v>29</v>
      </c>
      <c r="F46" s="1205"/>
      <c r="G46" s="1205"/>
      <c r="H46" s="1206"/>
      <c r="I46" s="86">
        <v>92</v>
      </c>
      <c r="J46" s="87">
        <v>76</v>
      </c>
      <c r="K46" s="87">
        <v>59</v>
      </c>
      <c r="L46" s="87">
        <v>34</v>
      </c>
      <c r="M46" s="88">
        <v>22</v>
      </c>
    </row>
    <row r="47" spans="2:13" ht="27.75" customHeight="1">
      <c r="B47" s="1201"/>
      <c r="C47" s="1202"/>
      <c r="D47" s="85"/>
      <c r="E47" s="1205" t="s">
        <v>30</v>
      </c>
      <c r="F47" s="1205"/>
      <c r="G47" s="1205"/>
      <c r="H47" s="1206"/>
      <c r="I47" s="86" t="s">
        <v>476</v>
      </c>
      <c r="J47" s="87" t="s">
        <v>476</v>
      </c>
      <c r="K47" s="87" t="s">
        <v>476</v>
      </c>
      <c r="L47" s="87" t="s">
        <v>476</v>
      </c>
      <c r="M47" s="88" t="s">
        <v>476</v>
      </c>
    </row>
    <row r="48" spans="2:13" ht="27.75" customHeight="1">
      <c r="B48" s="1203"/>
      <c r="C48" s="1204"/>
      <c r="D48" s="85"/>
      <c r="E48" s="1205" t="s">
        <v>31</v>
      </c>
      <c r="F48" s="1205"/>
      <c r="G48" s="1205"/>
      <c r="H48" s="1206"/>
      <c r="I48" s="86" t="s">
        <v>476</v>
      </c>
      <c r="J48" s="87" t="s">
        <v>476</v>
      </c>
      <c r="K48" s="87" t="s">
        <v>476</v>
      </c>
      <c r="L48" s="87" t="s">
        <v>476</v>
      </c>
      <c r="M48" s="88" t="s">
        <v>476</v>
      </c>
    </row>
    <row r="49" spans="2:13" ht="27.75" customHeight="1">
      <c r="B49" s="1199" t="s">
        <v>32</v>
      </c>
      <c r="C49" s="1200"/>
      <c r="D49" s="89"/>
      <c r="E49" s="1205" t="s">
        <v>33</v>
      </c>
      <c r="F49" s="1205"/>
      <c r="G49" s="1205"/>
      <c r="H49" s="1206"/>
      <c r="I49" s="86">
        <v>2520</v>
      </c>
      <c r="J49" s="87">
        <v>1519</v>
      </c>
      <c r="K49" s="87">
        <v>2494</v>
      </c>
      <c r="L49" s="87">
        <v>2680</v>
      </c>
      <c r="M49" s="88">
        <v>4351</v>
      </c>
    </row>
    <row r="50" spans="2:13" ht="27.75" customHeight="1">
      <c r="B50" s="1201"/>
      <c r="C50" s="1202"/>
      <c r="D50" s="85"/>
      <c r="E50" s="1205" t="s">
        <v>34</v>
      </c>
      <c r="F50" s="1205"/>
      <c r="G50" s="1205"/>
      <c r="H50" s="1206"/>
      <c r="I50" s="86">
        <v>7409</v>
      </c>
      <c r="J50" s="87">
        <v>7422</v>
      </c>
      <c r="K50" s="87">
        <v>7721</v>
      </c>
      <c r="L50" s="87">
        <v>7049</v>
      </c>
      <c r="M50" s="88">
        <v>6441</v>
      </c>
    </row>
    <row r="51" spans="2:13" ht="27.75" customHeight="1">
      <c r="B51" s="1203"/>
      <c r="C51" s="1204"/>
      <c r="D51" s="85"/>
      <c r="E51" s="1205" t="s">
        <v>35</v>
      </c>
      <c r="F51" s="1205"/>
      <c r="G51" s="1205"/>
      <c r="H51" s="1206"/>
      <c r="I51" s="86">
        <v>28117</v>
      </c>
      <c r="J51" s="87">
        <v>28467</v>
      </c>
      <c r="K51" s="87">
        <v>29402</v>
      </c>
      <c r="L51" s="87">
        <v>29492</v>
      </c>
      <c r="M51" s="88">
        <v>28780</v>
      </c>
    </row>
    <row r="52" spans="2:13" ht="27.75" customHeight="1" thickBot="1">
      <c r="B52" s="1207" t="s">
        <v>20</v>
      </c>
      <c r="C52" s="1208"/>
      <c r="D52" s="90"/>
      <c r="E52" s="1209" t="s">
        <v>36</v>
      </c>
      <c r="F52" s="1209"/>
      <c r="G52" s="1209"/>
      <c r="H52" s="1210"/>
      <c r="I52" s="91">
        <v>5767</v>
      </c>
      <c r="J52" s="92">
        <v>4418</v>
      </c>
      <c r="K52" s="92">
        <v>2064</v>
      </c>
      <c r="L52" s="92">
        <v>1975</v>
      </c>
      <c r="M52" s="93">
        <v>713</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0"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15" t="s">
        <v>559</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24"/>
      <c r="H50" s="1225"/>
      <c r="I50" s="1225"/>
      <c r="J50" s="1226"/>
      <c r="K50" s="354" t="s">
        <v>515</v>
      </c>
      <c r="L50" s="354" t="s">
        <v>516</v>
      </c>
      <c r="M50" s="354" t="s">
        <v>517</v>
      </c>
      <c r="N50" s="354" t="s">
        <v>518</v>
      </c>
      <c r="O50" s="354" t="s">
        <v>519</v>
      </c>
    </row>
    <row r="51" spans="1:17">
      <c r="B51" s="248"/>
      <c r="C51" s="244"/>
      <c r="D51" s="244"/>
      <c r="E51" s="244"/>
      <c r="F51" s="244"/>
      <c r="G51" s="1227" t="s">
        <v>551</v>
      </c>
      <c r="H51" s="1228"/>
      <c r="I51" s="1233" t="s">
        <v>552</v>
      </c>
      <c r="J51" s="1233"/>
      <c r="K51" s="1235"/>
      <c r="L51" s="1235"/>
      <c r="M51" s="1235"/>
      <c r="N51" s="1235"/>
      <c r="O51" s="1236">
        <v>3.1</v>
      </c>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553</v>
      </c>
      <c r="J53" s="1237"/>
      <c r="K53" s="1238"/>
      <c r="L53" s="1238"/>
      <c r="M53" s="1238"/>
      <c r="N53" s="1238"/>
      <c r="O53" s="1240">
        <v>58.3</v>
      </c>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1" t="s">
        <v>554</v>
      </c>
      <c r="H55" s="1242"/>
      <c r="I55" s="1237" t="s">
        <v>552</v>
      </c>
      <c r="J55" s="1237"/>
      <c r="K55" s="1235"/>
      <c r="L55" s="1235"/>
      <c r="M55" s="1235"/>
      <c r="N55" s="1235"/>
      <c r="O55" s="1236">
        <v>17.8</v>
      </c>
    </row>
    <row r="56" spans="1:17">
      <c r="A56" s="355"/>
      <c r="B56" s="248"/>
      <c r="C56" s="244"/>
      <c r="D56" s="244"/>
      <c r="E56" s="244"/>
      <c r="F56" s="244"/>
      <c r="G56" s="1243"/>
      <c r="H56" s="1244"/>
      <c r="I56" s="1237"/>
      <c r="J56" s="1237"/>
      <c r="K56" s="1236"/>
      <c r="L56" s="1236"/>
      <c r="M56" s="1236"/>
      <c r="N56" s="1236"/>
      <c r="O56" s="1236"/>
    </row>
    <row r="57" spans="1:17" s="355" customFormat="1">
      <c r="B57" s="356"/>
      <c r="C57" s="352"/>
      <c r="D57" s="352"/>
      <c r="E57" s="352"/>
      <c r="F57" s="352"/>
      <c r="G57" s="1243"/>
      <c r="H57" s="1244"/>
      <c r="I57" s="1247" t="s">
        <v>555</v>
      </c>
      <c r="J57" s="1247"/>
      <c r="K57" s="1238"/>
      <c r="L57" s="1238"/>
      <c r="M57" s="1238"/>
      <c r="N57" s="1238"/>
      <c r="O57" s="1240">
        <v>59.9</v>
      </c>
      <c r="P57" s="357"/>
      <c r="Q57" s="356"/>
    </row>
    <row r="58" spans="1:17" s="355" customFormat="1">
      <c r="A58" s="243"/>
      <c r="B58" s="356"/>
      <c r="C58" s="352"/>
      <c r="D58" s="352"/>
      <c r="E58" s="352"/>
      <c r="F58" s="352"/>
      <c r="G58" s="1245"/>
      <c r="H58" s="1246"/>
      <c r="I58" s="1247"/>
      <c r="J58" s="1247"/>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15"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557</v>
      </c>
      <c r="I71" s="368"/>
      <c r="J71" s="364"/>
      <c r="K71" s="364"/>
      <c r="L71" s="365"/>
      <c r="M71" s="364"/>
      <c r="N71" s="365"/>
      <c r="O71" s="366"/>
    </row>
    <row r="72" spans="2:30">
      <c r="B72" s="248"/>
      <c r="C72" s="244"/>
      <c r="D72" s="244"/>
      <c r="E72" s="244"/>
      <c r="F72" s="244"/>
      <c r="G72" s="1224"/>
      <c r="H72" s="1225"/>
      <c r="I72" s="1225"/>
      <c r="J72" s="1226"/>
      <c r="K72" s="354" t="s">
        <v>515</v>
      </c>
      <c r="L72" s="354" t="s">
        <v>516</v>
      </c>
      <c r="M72" s="354" t="s">
        <v>517</v>
      </c>
      <c r="N72" s="354" t="s">
        <v>518</v>
      </c>
      <c r="O72" s="354" t="s">
        <v>519</v>
      </c>
    </row>
    <row r="73" spans="2:30">
      <c r="B73" s="248"/>
      <c r="C73" s="244"/>
      <c r="D73" s="244"/>
      <c r="E73" s="244"/>
      <c r="F73" s="244"/>
      <c r="G73" s="1227" t="s">
        <v>551</v>
      </c>
      <c r="H73" s="1228"/>
      <c r="I73" s="1233" t="s">
        <v>552</v>
      </c>
      <c r="J73" s="1233"/>
      <c r="K73" s="1248">
        <v>25.7</v>
      </c>
      <c r="L73" s="1248">
        <v>19.8</v>
      </c>
      <c r="M73" s="1236">
        <v>9.1999999999999993</v>
      </c>
      <c r="N73" s="1236">
        <v>8.8000000000000007</v>
      </c>
      <c r="O73" s="1236">
        <v>3.1</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558</v>
      </c>
      <c r="J75" s="1237"/>
      <c r="K75" s="1240">
        <v>2.5</v>
      </c>
      <c r="L75" s="1240">
        <v>2.1</v>
      </c>
      <c r="M75" s="1240">
        <v>1.4</v>
      </c>
      <c r="N75" s="1240">
        <v>1</v>
      </c>
      <c r="O75" s="1240">
        <v>0.4</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1" t="s">
        <v>554</v>
      </c>
      <c r="H77" s="1242"/>
      <c r="I77" s="1237" t="s">
        <v>552</v>
      </c>
      <c r="J77" s="1237"/>
      <c r="K77" s="1248">
        <v>55.5</v>
      </c>
      <c r="L77" s="1248">
        <v>46.1</v>
      </c>
      <c r="M77" s="1236">
        <v>37.6</v>
      </c>
      <c r="N77" s="1236">
        <v>33.799999999999997</v>
      </c>
      <c r="O77" s="1236">
        <v>17.8</v>
      </c>
      <c r="R77" s="243">
        <v>12.3</v>
      </c>
      <c r="T77" s="243">
        <v>11.1</v>
      </c>
    </row>
    <row r="78" spans="2:30">
      <c r="B78" s="248"/>
      <c r="C78" s="244"/>
      <c r="D78" s="244"/>
      <c r="E78" s="244"/>
      <c r="F78" s="244"/>
      <c r="G78" s="1243"/>
      <c r="H78" s="1244"/>
      <c r="I78" s="1237"/>
      <c r="J78" s="1237"/>
      <c r="K78" s="1248"/>
      <c r="L78" s="1248"/>
      <c r="M78" s="1236"/>
      <c r="N78" s="1236"/>
      <c r="O78" s="1236"/>
    </row>
    <row r="79" spans="2:30">
      <c r="B79" s="248"/>
      <c r="C79" s="244"/>
      <c r="D79" s="244"/>
      <c r="E79" s="244"/>
      <c r="F79" s="244"/>
      <c r="G79" s="1243"/>
      <c r="H79" s="1244"/>
      <c r="I79" s="1249" t="s">
        <v>558</v>
      </c>
      <c r="J79" s="1247"/>
      <c r="K79" s="1250">
        <v>9.3000000000000007</v>
      </c>
      <c r="L79" s="1250">
        <v>8.5</v>
      </c>
      <c r="M79" s="1250">
        <v>7.9</v>
      </c>
      <c r="N79" s="1250">
        <v>7.1</v>
      </c>
      <c r="O79" s="1250">
        <v>5.3</v>
      </c>
      <c r="V79" s="243">
        <v>53.5</v>
      </c>
      <c r="X79" s="243">
        <v>48.2</v>
      </c>
      <c r="Z79" s="243">
        <v>34.200000000000003</v>
      </c>
      <c r="AB79" s="243">
        <v>30.3</v>
      </c>
      <c r="AD79" s="243">
        <v>28.9</v>
      </c>
    </row>
    <row r="80" spans="2:30">
      <c r="B80" s="248"/>
      <c r="C80" s="244"/>
      <c r="D80" s="244"/>
      <c r="E80" s="244"/>
      <c r="F80" s="244"/>
      <c r="G80" s="1245"/>
      <c r="H80" s="1246"/>
      <c r="I80" s="1247"/>
      <c r="J80" s="1247"/>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2" zoomScaleNormal="100" zoomScaleSheetLayoutView="70" workbookViewId="0">
      <selection activeCell="I95" sqref="I9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514</v>
      </c>
      <c r="G2" s="111"/>
      <c r="H2" s="112"/>
    </row>
    <row r="3" spans="1:8">
      <c r="A3" s="108" t="s">
        <v>507</v>
      </c>
      <c r="B3" s="113"/>
      <c r="C3" s="114"/>
      <c r="D3" s="115">
        <v>25333</v>
      </c>
      <c r="E3" s="116"/>
      <c r="F3" s="117">
        <v>41433</v>
      </c>
      <c r="G3" s="118"/>
      <c r="H3" s="119"/>
    </row>
    <row r="4" spans="1:8">
      <c r="A4" s="120"/>
      <c r="B4" s="121"/>
      <c r="C4" s="122"/>
      <c r="D4" s="123">
        <v>19082</v>
      </c>
      <c r="E4" s="124"/>
      <c r="F4" s="125">
        <v>22351</v>
      </c>
      <c r="G4" s="126"/>
      <c r="H4" s="127"/>
    </row>
    <row r="5" spans="1:8">
      <c r="A5" s="108" t="s">
        <v>509</v>
      </c>
      <c r="B5" s="113"/>
      <c r="C5" s="114"/>
      <c r="D5" s="115">
        <v>25511</v>
      </c>
      <c r="E5" s="116"/>
      <c r="F5" s="117">
        <v>43493</v>
      </c>
      <c r="G5" s="118"/>
      <c r="H5" s="119"/>
    </row>
    <row r="6" spans="1:8">
      <c r="A6" s="120"/>
      <c r="B6" s="121"/>
      <c r="C6" s="122"/>
      <c r="D6" s="123">
        <v>13831</v>
      </c>
      <c r="E6" s="124"/>
      <c r="F6" s="125">
        <v>23254</v>
      </c>
      <c r="G6" s="126"/>
      <c r="H6" s="127"/>
    </row>
    <row r="7" spans="1:8">
      <c r="A7" s="108" t="s">
        <v>510</v>
      </c>
      <c r="B7" s="113"/>
      <c r="C7" s="114"/>
      <c r="D7" s="115">
        <v>26746</v>
      </c>
      <c r="E7" s="116"/>
      <c r="F7" s="117">
        <v>50840</v>
      </c>
      <c r="G7" s="118"/>
      <c r="H7" s="119"/>
    </row>
    <row r="8" spans="1:8">
      <c r="A8" s="120"/>
      <c r="B8" s="121"/>
      <c r="C8" s="122"/>
      <c r="D8" s="123">
        <v>10901</v>
      </c>
      <c r="E8" s="124"/>
      <c r="F8" s="125">
        <v>25367</v>
      </c>
      <c r="G8" s="126"/>
      <c r="H8" s="127"/>
    </row>
    <row r="9" spans="1:8">
      <c r="A9" s="108" t="s">
        <v>511</v>
      </c>
      <c r="B9" s="113"/>
      <c r="C9" s="114"/>
      <c r="D9" s="115">
        <v>15149</v>
      </c>
      <c r="E9" s="116"/>
      <c r="F9" s="117">
        <v>53605</v>
      </c>
      <c r="G9" s="118"/>
      <c r="H9" s="119"/>
    </row>
    <row r="10" spans="1:8">
      <c r="A10" s="120"/>
      <c r="B10" s="121"/>
      <c r="C10" s="122"/>
      <c r="D10" s="123">
        <v>9203</v>
      </c>
      <c r="E10" s="124"/>
      <c r="F10" s="125">
        <v>28343</v>
      </c>
      <c r="G10" s="126"/>
      <c r="H10" s="127"/>
    </row>
    <row r="11" spans="1:8">
      <c r="A11" s="108" t="s">
        <v>512</v>
      </c>
      <c r="B11" s="113"/>
      <c r="C11" s="114"/>
      <c r="D11" s="115">
        <v>14187</v>
      </c>
      <c r="E11" s="116"/>
      <c r="F11" s="117">
        <v>44267</v>
      </c>
      <c r="G11" s="118"/>
      <c r="H11" s="119"/>
    </row>
    <row r="12" spans="1:8">
      <c r="A12" s="120"/>
      <c r="B12" s="121"/>
      <c r="C12" s="128"/>
      <c r="D12" s="123">
        <v>9558</v>
      </c>
      <c r="E12" s="124"/>
      <c r="F12" s="125">
        <v>26161</v>
      </c>
      <c r="G12" s="126"/>
      <c r="H12" s="127"/>
    </row>
    <row r="13" spans="1:8">
      <c r="A13" s="108"/>
      <c r="B13" s="113"/>
      <c r="C13" s="129"/>
      <c r="D13" s="130">
        <v>21385</v>
      </c>
      <c r="E13" s="131"/>
      <c r="F13" s="132">
        <v>46728</v>
      </c>
      <c r="G13" s="133"/>
      <c r="H13" s="119"/>
    </row>
    <row r="14" spans="1:8">
      <c r="A14" s="120"/>
      <c r="B14" s="121"/>
      <c r="C14" s="122"/>
      <c r="D14" s="123">
        <v>12515</v>
      </c>
      <c r="E14" s="124"/>
      <c r="F14" s="125">
        <v>25095</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3.17</v>
      </c>
      <c r="C19" s="134">
        <f>ROUND(VALUE(SUBSTITUTE(実質収支比率等に係る経年分析!G$48,"▲","-")),2)</f>
        <v>4.24</v>
      </c>
      <c r="D19" s="134">
        <f>ROUND(VALUE(SUBSTITUTE(実質収支比率等に係る経年分析!H$48,"▲","-")),2)</f>
        <v>5.46</v>
      </c>
      <c r="E19" s="134">
        <f>ROUND(VALUE(SUBSTITUTE(実質収支比率等に係る経年分析!I$48,"▲","-")),2)</f>
        <v>4.3899999999999997</v>
      </c>
      <c r="F19" s="134">
        <f>ROUND(VALUE(SUBSTITUTE(実質収支比率等に係る経年分析!J$48,"▲","-")),2)</f>
        <v>5.07</v>
      </c>
    </row>
    <row r="20" spans="1:11">
      <c r="A20" s="134" t="s">
        <v>41</v>
      </c>
      <c r="B20" s="134">
        <f>ROUND(VALUE(SUBSTITUTE(実質収支比率等に係る経年分析!F$47,"▲","-")),2)</f>
        <v>7.43</v>
      </c>
      <c r="C20" s="134">
        <f>ROUND(VALUE(SUBSTITUTE(実質収支比率等に係る経年分析!G$47,"▲","-")),2)</f>
        <v>3.72</v>
      </c>
      <c r="D20" s="134">
        <f>ROUND(VALUE(SUBSTITUTE(実質収支比率等に係る経年分析!H$47,"▲","-")),2)</f>
        <v>7.39</v>
      </c>
      <c r="E20" s="134">
        <f>ROUND(VALUE(SUBSTITUTE(実質収支比率等に係る経年分析!I$47,"▲","-")),2)</f>
        <v>8.61</v>
      </c>
      <c r="F20" s="134">
        <f>ROUND(VALUE(SUBSTITUTE(実質収支比率等に係る経年分析!J$47,"▲","-")),2)</f>
        <v>13.07</v>
      </c>
    </row>
    <row r="21" spans="1:11">
      <c r="A21" s="134" t="s">
        <v>42</v>
      </c>
      <c r="B21" s="134">
        <f>IF(ISNUMBER(VALUE(SUBSTITUTE(実質収支比率等に係る経年分析!F$49,"▲","-"))),ROUND(VALUE(SUBSTITUTE(実質収支比率等に係る経年分析!F$49,"▲","-")),2),NA())</f>
        <v>-0.81</v>
      </c>
      <c r="C21" s="134">
        <f>IF(ISNUMBER(VALUE(SUBSTITUTE(実質収支比率等に係る経年分析!G$49,"▲","-"))),ROUND(VALUE(SUBSTITUTE(実質収支比率等に係る経年分析!G$49,"▲","-")),2),NA())</f>
        <v>-2.69</v>
      </c>
      <c r="D21" s="134">
        <f>IF(ISNUMBER(VALUE(SUBSTITUTE(実質収支比率等に係る経年分析!H$49,"▲","-"))),ROUND(VALUE(SUBSTITUTE(実質収支比率等に係る経年分析!H$49,"▲","-")),2),NA())</f>
        <v>4.9400000000000004</v>
      </c>
      <c r="E21" s="134">
        <f>IF(ISNUMBER(VALUE(SUBSTITUTE(実質収支比率等に係る経年分析!I$49,"▲","-"))),ROUND(VALUE(SUBSTITUTE(実質収支比率等に係る経年分析!I$49,"▲","-")),2),NA())</f>
        <v>0.2</v>
      </c>
      <c r="F21" s="134">
        <f>IF(ISNUMBER(VALUE(SUBSTITUTE(実質収支比率等に係る経年分析!J$49,"▲","-"))),ROUND(VALUE(SUBSTITUTE(実質収支比率等に係る経年分析!J$49,"▲","-")),2),NA())</f>
        <v>5.28</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扇台土地区画整理事業特別会計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c r="A30" s="135" t="str">
        <f>IF(連結実質赤字比率に係る赤字・黒字の構成分析!C$40="",NA(),連結実質赤字比率に係る赤字・黒字の構成分析!C$40)</f>
        <v>狭山台土地区画整理事業特別会計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入間市駅北口土地区画整理事業特別会計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0.61</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0.87</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4.2300000000000004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4.3899999999999997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13.55</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3452</v>
      </c>
      <c r="E42" s="136"/>
      <c r="F42" s="136"/>
      <c r="G42" s="136">
        <f>'実質公債費比率（分子）の構造'!L$52</f>
        <v>3254</v>
      </c>
      <c r="H42" s="136"/>
      <c r="I42" s="136"/>
      <c r="J42" s="136">
        <f>'実質公債費比率（分子）の構造'!M$52</f>
        <v>3458</v>
      </c>
      <c r="K42" s="136"/>
      <c r="L42" s="136"/>
      <c r="M42" s="136">
        <f>'実質公債費比率（分子）の構造'!N$52</f>
        <v>3556</v>
      </c>
      <c r="N42" s="136"/>
      <c r="O42" s="136"/>
      <c r="P42" s="136">
        <f>'実質公債費比率（分子）の構造'!O$52</f>
        <v>3269</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40</v>
      </c>
      <c r="C44" s="136"/>
      <c r="D44" s="136"/>
      <c r="E44" s="136">
        <f>'実質公債費比率（分子）の構造'!L$50</f>
        <v>188</v>
      </c>
      <c r="F44" s="136"/>
      <c r="G44" s="136"/>
      <c r="H44" s="136">
        <f>'実質公債費比率（分子）の構造'!M$50</f>
        <v>220</v>
      </c>
      <c r="I44" s="136"/>
      <c r="J44" s="136"/>
      <c r="K44" s="136">
        <f>'実質公債費比率（分子）の構造'!N$50</f>
        <v>205</v>
      </c>
      <c r="L44" s="136"/>
      <c r="M44" s="136"/>
      <c r="N44" s="136">
        <f>'実質公債費比率（分子）の構造'!O$50</f>
        <v>127</v>
      </c>
      <c r="O44" s="136"/>
      <c r="P44" s="136"/>
    </row>
    <row r="45" spans="1:16">
      <c r="A45" s="136" t="s">
        <v>52</v>
      </c>
      <c r="B45" s="136">
        <f>'実質公債費比率（分子）の構造'!K$49</f>
        <v>163</v>
      </c>
      <c r="C45" s="136"/>
      <c r="D45" s="136"/>
      <c r="E45" s="136">
        <f>'実質公債費比率（分子）の構造'!L$49</f>
        <v>103</v>
      </c>
      <c r="F45" s="136"/>
      <c r="G45" s="136"/>
      <c r="H45" s="136">
        <f>'実質公債費比率（分子）の構造'!M$49</f>
        <v>60</v>
      </c>
      <c r="I45" s="136"/>
      <c r="J45" s="136"/>
      <c r="K45" s="136">
        <f>'実質公債費比率（分子）の構造'!N$49</f>
        <v>51</v>
      </c>
      <c r="L45" s="136"/>
      <c r="M45" s="136"/>
      <c r="N45" s="136">
        <f>'実質公債費比率（分子）の構造'!O$49</f>
        <v>81</v>
      </c>
      <c r="O45" s="136"/>
      <c r="P45" s="136"/>
    </row>
    <row r="46" spans="1:16">
      <c r="A46" s="136" t="s">
        <v>53</v>
      </c>
      <c r="B46" s="136">
        <f>'実質公債費比率（分子）の構造'!K$48</f>
        <v>277</v>
      </c>
      <c r="C46" s="136"/>
      <c r="D46" s="136"/>
      <c r="E46" s="136">
        <f>'実質公債費比率（分子）の構造'!L$48</f>
        <v>404</v>
      </c>
      <c r="F46" s="136"/>
      <c r="G46" s="136"/>
      <c r="H46" s="136">
        <f>'実質公債費比率（分子）の構造'!M$48</f>
        <v>363</v>
      </c>
      <c r="I46" s="136"/>
      <c r="J46" s="136"/>
      <c r="K46" s="136">
        <f>'実質公債費比率（分子）の構造'!N$48</f>
        <v>256</v>
      </c>
      <c r="L46" s="136"/>
      <c r="M46" s="136"/>
      <c r="N46" s="136">
        <f>'実質公債費比率（分子）の構造'!O$48</f>
        <v>473</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3196</v>
      </c>
      <c r="C49" s="136"/>
      <c r="D49" s="136"/>
      <c r="E49" s="136">
        <f>'実質公債費比率（分子）の構造'!L$45</f>
        <v>3143</v>
      </c>
      <c r="F49" s="136"/>
      <c r="G49" s="136"/>
      <c r="H49" s="136">
        <f>'実質公債費比率（分子）の構造'!M$45</f>
        <v>2969</v>
      </c>
      <c r="I49" s="136"/>
      <c r="J49" s="136"/>
      <c r="K49" s="136">
        <f>'実質公債費比率（分子）の構造'!N$45</f>
        <v>3036</v>
      </c>
      <c r="L49" s="136"/>
      <c r="M49" s="136"/>
      <c r="N49" s="136">
        <f>'実質公債費比率（分子）の構造'!O$45</f>
        <v>2729</v>
      </c>
      <c r="O49" s="136"/>
      <c r="P49" s="136"/>
    </row>
    <row r="50" spans="1:16">
      <c r="A50" s="136" t="s">
        <v>57</v>
      </c>
      <c r="B50" s="136" t="e">
        <f>NA()</f>
        <v>#N/A</v>
      </c>
      <c r="C50" s="136">
        <f>IF(ISNUMBER('実質公債費比率（分子）の構造'!K$53),'実質公債費比率（分子）の構造'!K$53,NA())</f>
        <v>224</v>
      </c>
      <c r="D50" s="136" t="e">
        <f>NA()</f>
        <v>#N/A</v>
      </c>
      <c r="E50" s="136" t="e">
        <f>NA()</f>
        <v>#N/A</v>
      </c>
      <c r="F50" s="136">
        <f>IF(ISNUMBER('実質公債費比率（分子）の構造'!L$53),'実質公債費比率（分子）の構造'!L$53,NA())</f>
        <v>584</v>
      </c>
      <c r="G50" s="136" t="e">
        <f>NA()</f>
        <v>#N/A</v>
      </c>
      <c r="H50" s="136" t="e">
        <f>NA()</f>
        <v>#N/A</v>
      </c>
      <c r="I50" s="136">
        <f>IF(ISNUMBER('実質公債費比率（分子）の構造'!M$53),'実質公債費比率（分子）の構造'!M$53,NA())</f>
        <v>154</v>
      </c>
      <c r="J50" s="136" t="e">
        <f>NA()</f>
        <v>#N/A</v>
      </c>
      <c r="K50" s="136" t="e">
        <f>NA()</f>
        <v>#N/A</v>
      </c>
      <c r="L50" s="136">
        <f>IF(ISNUMBER('実質公債費比率（分子）の構造'!N$53),'実質公債費比率（分子）の構造'!N$53,NA())</f>
        <v>-8</v>
      </c>
      <c r="M50" s="136" t="e">
        <f>NA()</f>
        <v>#N/A</v>
      </c>
      <c r="N50" s="136" t="e">
        <f>NA()</f>
        <v>#N/A</v>
      </c>
      <c r="O50" s="136">
        <f>IF(ISNUMBER('実質公債費比率（分子）の構造'!O$53),'実質公債費比率（分子）の構造'!O$53,NA())</f>
        <v>141</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28117</v>
      </c>
      <c r="E56" s="135"/>
      <c r="F56" s="135"/>
      <c r="G56" s="135">
        <f>'将来負担比率（分子）の構造'!J$51</f>
        <v>28467</v>
      </c>
      <c r="H56" s="135"/>
      <c r="I56" s="135"/>
      <c r="J56" s="135">
        <f>'将来負担比率（分子）の構造'!K$51</f>
        <v>29402</v>
      </c>
      <c r="K56" s="135"/>
      <c r="L56" s="135"/>
      <c r="M56" s="135">
        <f>'将来負担比率（分子）の構造'!L$51</f>
        <v>29492</v>
      </c>
      <c r="N56" s="135"/>
      <c r="O56" s="135"/>
      <c r="P56" s="135">
        <f>'将来負担比率（分子）の構造'!M$51</f>
        <v>28780</v>
      </c>
    </row>
    <row r="57" spans="1:16">
      <c r="A57" s="135" t="s">
        <v>34</v>
      </c>
      <c r="B57" s="135"/>
      <c r="C57" s="135"/>
      <c r="D57" s="135">
        <f>'将来負担比率（分子）の構造'!I$50</f>
        <v>7409</v>
      </c>
      <c r="E57" s="135"/>
      <c r="F57" s="135"/>
      <c r="G57" s="135">
        <f>'将来負担比率（分子）の構造'!J$50</f>
        <v>7422</v>
      </c>
      <c r="H57" s="135"/>
      <c r="I57" s="135"/>
      <c r="J57" s="135">
        <f>'将来負担比率（分子）の構造'!K$50</f>
        <v>7721</v>
      </c>
      <c r="K57" s="135"/>
      <c r="L57" s="135"/>
      <c r="M57" s="135">
        <f>'将来負担比率（分子）の構造'!L$50</f>
        <v>7049</v>
      </c>
      <c r="N57" s="135"/>
      <c r="O57" s="135"/>
      <c r="P57" s="135">
        <f>'将来負担比率（分子）の構造'!M$50</f>
        <v>6441</v>
      </c>
    </row>
    <row r="58" spans="1:16">
      <c r="A58" s="135" t="s">
        <v>33</v>
      </c>
      <c r="B58" s="135"/>
      <c r="C58" s="135"/>
      <c r="D58" s="135">
        <f>'将来負担比率（分子）の構造'!I$49</f>
        <v>2520</v>
      </c>
      <c r="E58" s="135"/>
      <c r="F58" s="135"/>
      <c r="G58" s="135">
        <f>'将来負担比率（分子）の構造'!J$49</f>
        <v>1519</v>
      </c>
      <c r="H58" s="135"/>
      <c r="I58" s="135"/>
      <c r="J58" s="135">
        <f>'将来負担比率（分子）の構造'!K$49</f>
        <v>2494</v>
      </c>
      <c r="K58" s="135"/>
      <c r="L58" s="135"/>
      <c r="M58" s="135">
        <f>'将来負担比率（分子）の構造'!L$49</f>
        <v>2680</v>
      </c>
      <c r="N58" s="135"/>
      <c r="O58" s="135"/>
      <c r="P58" s="135">
        <f>'将来負担比率（分子）の構造'!M$49</f>
        <v>4351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92</v>
      </c>
      <c r="C61" s="135"/>
      <c r="D61" s="135"/>
      <c r="E61" s="135">
        <f>'将来負担比率（分子）の構造'!J$46</f>
        <v>76</v>
      </c>
      <c r="F61" s="135"/>
      <c r="G61" s="135"/>
      <c r="H61" s="135">
        <f>'将来負担比率（分子）の構造'!K$46</f>
        <v>59</v>
      </c>
      <c r="I61" s="135"/>
      <c r="J61" s="135"/>
      <c r="K61" s="135">
        <f>'将来負担比率（分子）の構造'!L$46</f>
        <v>34</v>
      </c>
      <c r="L61" s="135"/>
      <c r="M61" s="135"/>
      <c r="N61" s="135">
        <f>'将来負担比率（分子）の構造'!M$46</f>
        <v>22</v>
      </c>
      <c r="O61" s="135"/>
      <c r="P61" s="135"/>
    </row>
    <row r="62" spans="1:16">
      <c r="A62" s="135" t="s">
        <v>28</v>
      </c>
      <c r="B62" s="135">
        <f>'将来負担比率（分子）の構造'!I$45</f>
        <v>8280</v>
      </c>
      <c r="C62" s="135"/>
      <c r="D62" s="135"/>
      <c r="E62" s="135">
        <f>'将来負担比率（分子）の構造'!J$45</f>
        <v>6081</v>
      </c>
      <c r="F62" s="135"/>
      <c r="G62" s="135"/>
      <c r="H62" s="135">
        <f>'将来負担比率（分子）の構造'!K$45</f>
        <v>5600</v>
      </c>
      <c r="I62" s="135"/>
      <c r="J62" s="135"/>
      <c r="K62" s="135">
        <f>'将来負担比率（分子）の構造'!L$45</f>
        <v>5089</v>
      </c>
      <c r="L62" s="135"/>
      <c r="M62" s="135"/>
      <c r="N62" s="135">
        <f>'将来負担比率（分子）の構造'!M$45</f>
        <v>4163</v>
      </c>
      <c r="O62" s="135"/>
      <c r="P62" s="135"/>
    </row>
    <row r="63" spans="1:16">
      <c r="A63" s="135" t="s">
        <v>27</v>
      </c>
      <c r="B63" s="135">
        <f>'将来負担比率（分子）の構造'!I$44</f>
        <v>565</v>
      </c>
      <c r="C63" s="135"/>
      <c r="D63" s="135"/>
      <c r="E63" s="135">
        <f>'将来負担比率（分子）の構造'!J$44</f>
        <v>453</v>
      </c>
      <c r="F63" s="135"/>
      <c r="G63" s="135"/>
      <c r="H63" s="135">
        <f>'将来負担比率（分子）の構造'!K$44</f>
        <v>685</v>
      </c>
      <c r="I63" s="135"/>
      <c r="J63" s="135"/>
      <c r="K63" s="135">
        <f>'将来負担比率（分子）の構造'!L$44</f>
        <v>842</v>
      </c>
      <c r="L63" s="135"/>
      <c r="M63" s="135"/>
      <c r="N63" s="135">
        <f>'将来負担比率（分子）の構造'!M$44</f>
        <v>891</v>
      </c>
      <c r="O63" s="135"/>
      <c r="P63" s="135"/>
    </row>
    <row r="64" spans="1:16">
      <c r="A64" s="135" t="s">
        <v>26</v>
      </c>
      <c r="B64" s="135">
        <f>'将来負担比率（分子）の構造'!I$43</f>
        <v>4223</v>
      </c>
      <c r="C64" s="135"/>
      <c r="D64" s="135"/>
      <c r="E64" s="135">
        <f>'将来負担比率（分子）の構造'!J$43</f>
        <v>3636</v>
      </c>
      <c r="F64" s="135"/>
      <c r="G64" s="135"/>
      <c r="H64" s="135">
        <f>'将来負担比率（分子）の構造'!K$43</f>
        <v>3037</v>
      </c>
      <c r="I64" s="135"/>
      <c r="J64" s="135"/>
      <c r="K64" s="135">
        <f>'将来負担比率（分子）の構造'!L$43</f>
        <v>2817</v>
      </c>
      <c r="L64" s="135"/>
      <c r="M64" s="135"/>
      <c r="N64" s="135">
        <f>'将来負担比率（分子）の構造'!M$43</f>
        <v>2422</v>
      </c>
      <c r="O64" s="135"/>
      <c r="P64" s="135"/>
    </row>
    <row r="65" spans="1:16">
      <c r="A65" s="135" t="s">
        <v>25</v>
      </c>
      <c r="B65" s="135">
        <f>'将来負担比率（分子）の構造'!I$42</f>
        <v>395</v>
      </c>
      <c r="C65" s="135"/>
      <c r="D65" s="135"/>
      <c r="E65" s="135">
        <f>'将来負担比率（分子）の構造'!J$42</f>
        <v>359</v>
      </c>
      <c r="F65" s="135"/>
      <c r="G65" s="135"/>
      <c r="H65" s="135">
        <f>'将来負担比率（分子）の構造'!K$42</f>
        <v>177</v>
      </c>
      <c r="I65" s="135"/>
      <c r="J65" s="135"/>
      <c r="K65" s="135">
        <f>'将来負担比率（分子）の構造'!L$42</f>
        <v>103</v>
      </c>
      <c r="L65" s="135"/>
      <c r="M65" s="135"/>
      <c r="N65" s="135">
        <f>'将来負担比率（分子）の構造'!M$42</f>
        <v>168</v>
      </c>
      <c r="O65" s="135"/>
      <c r="P65" s="135"/>
    </row>
    <row r="66" spans="1:16">
      <c r="A66" s="135" t="s">
        <v>24</v>
      </c>
      <c r="B66" s="135">
        <f>'将来負担比率（分子）の構造'!I$41</f>
        <v>30259</v>
      </c>
      <c r="C66" s="135"/>
      <c r="D66" s="135"/>
      <c r="E66" s="135">
        <f>'将来負担比率（分子）の構造'!J$41</f>
        <v>31220</v>
      </c>
      <c r="F66" s="135"/>
      <c r="G66" s="135"/>
      <c r="H66" s="135">
        <f>'将来負担比率（分子）の構造'!K$41</f>
        <v>32122</v>
      </c>
      <c r="I66" s="135"/>
      <c r="J66" s="135"/>
      <c r="K66" s="135">
        <f>'将来負担比率（分子）の構造'!L$41</f>
        <v>32312</v>
      </c>
      <c r="L66" s="135"/>
      <c r="M66" s="135"/>
      <c r="N66" s="135">
        <f>'将来負担比率（分子）の構造'!M$41</f>
        <v>32619</v>
      </c>
      <c r="O66" s="135"/>
      <c r="P66" s="135"/>
    </row>
    <row r="67" spans="1:16">
      <c r="A67" s="135" t="s">
        <v>61</v>
      </c>
      <c r="B67" s="135" t="e">
        <f>NA()</f>
        <v>#N/A</v>
      </c>
      <c r="C67" s="135">
        <f>IF(ISNUMBER('将来負担比率（分子）の構造'!I$52), IF('将来負担比率（分子）の構造'!I$52 &lt; 0, 0, '将来負担比率（分子）の構造'!I$52), NA())</f>
        <v>5767</v>
      </c>
      <c r="D67" s="135" t="e">
        <f>NA()</f>
        <v>#N/A</v>
      </c>
      <c r="E67" s="135" t="e">
        <f>NA()</f>
        <v>#N/A</v>
      </c>
      <c r="F67" s="135">
        <f>IF(ISNUMBER('将来負担比率（分子）の構造'!J$52), IF('将来負担比率（分子）の構造'!J$52 &lt; 0, 0, '将来負担比率（分子）の構造'!J$52), NA())</f>
        <v>4418</v>
      </c>
      <c r="G67" s="135" t="e">
        <f>NA()</f>
        <v>#N/A</v>
      </c>
      <c r="H67" s="135" t="e">
        <f>NA()</f>
        <v>#N/A</v>
      </c>
      <c r="I67" s="135">
        <f>IF(ISNUMBER('将来負担比率（分子）の構造'!K$52), IF('将来負担比率（分子）の構造'!K$52 &lt; 0, 0, '将来負担比率（分子）の構造'!K$52), NA())</f>
        <v>2064</v>
      </c>
      <c r="J67" s="135" t="e">
        <f>NA()</f>
        <v>#N/A</v>
      </c>
      <c r="K67" s="135" t="e">
        <f>NA()</f>
        <v>#N/A</v>
      </c>
      <c r="L67" s="135">
        <f>IF(ISNUMBER('将来負担比率（分子）の構造'!L$52), IF('将来負担比率（分子）の構造'!L$52 &lt; 0, 0, '将来負担比率（分子）の構造'!L$52), NA())</f>
        <v>1975</v>
      </c>
      <c r="M67" s="135" t="e">
        <f>NA()</f>
        <v>#N/A</v>
      </c>
      <c r="N67" s="135" t="e">
        <f>NA()</f>
        <v>#N/A</v>
      </c>
      <c r="O67" s="135">
        <f>IF(ISNUMBER('将来負担比率（分子）の構造'!M$52), IF('将来負担比率（分子）の構造'!M$52 &lt; 0, 0, '将来負担比率（分子）の構造'!M$52), NA())</f>
        <v>713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21099309</v>
      </c>
      <c r="S5" s="669"/>
      <c r="T5" s="669"/>
      <c r="U5" s="669"/>
      <c r="V5" s="669"/>
      <c r="W5" s="669"/>
      <c r="X5" s="669"/>
      <c r="Y5" s="716"/>
      <c r="Z5" s="729">
        <v>51.9</v>
      </c>
      <c r="AA5" s="729"/>
      <c r="AB5" s="729"/>
      <c r="AC5" s="729"/>
      <c r="AD5" s="730">
        <v>19784895</v>
      </c>
      <c r="AE5" s="730"/>
      <c r="AF5" s="730"/>
      <c r="AG5" s="730"/>
      <c r="AH5" s="730"/>
      <c r="AI5" s="730"/>
      <c r="AJ5" s="730"/>
      <c r="AK5" s="730"/>
      <c r="AL5" s="717">
        <v>80.2</v>
      </c>
      <c r="AM5" s="686"/>
      <c r="AN5" s="686"/>
      <c r="AO5" s="718"/>
      <c r="AP5" s="705" t="s">
        <v>207</v>
      </c>
      <c r="AQ5" s="706"/>
      <c r="AR5" s="706"/>
      <c r="AS5" s="706"/>
      <c r="AT5" s="706"/>
      <c r="AU5" s="706"/>
      <c r="AV5" s="706"/>
      <c r="AW5" s="706"/>
      <c r="AX5" s="706"/>
      <c r="AY5" s="706"/>
      <c r="AZ5" s="706"/>
      <c r="BA5" s="706"/>
      <c r="BB5" s="706"/>
      <c r="BC5" s="706"/>
      <c r="BD5" s="706"/>
      <c r="BE5" s="706"/>
      <c r="BF5" s="707"/>
      <c r="BG5" s="618">
        <v>19784895</v>
      </c>
      <c r="BH5" s="619"/>
      <c r="BI5" s="619"/>
      <c r="BJ5" s="619"/>
      <c r="BK5" s="619"/>
      <c r="BL5" s="619"/>
      <c r="BM5" s="619"/>
      <c r="BN5" s="620"/>
      <c r="BO5" s="671">
        <v>93.8</v>
      </c>
      <c r="BP5" s="671"/>
      <c r="BQ5" s="671"/>
      <c r="BR5" s="671"/>
      <c r="BS5" s="672">
        <v>910813</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302815</v>
      </c>
      <c r="S6" s="619"/>
      <c r="T6" s="619"/>
      <c r="U6" s="619"/>
      <c r="V6" s="619"/>
      <c r="W6" s="619"/>
      <c r="X6" s="619"/>
      <c r="Y6" s="620"/>
      <c r="Z6" s="671">
        <v>0.7</v>
      </c>
      <c r="AA6" s="671"/>
      <c r="AB6" s="671"/>
      <c r="AC6" s="671"/>
      <c r="AD6" s="672">
        <v>302815</v>
      </c>
      <c r="AE6" s="672"/>
      <c r="AF6" s="672"/>
      <c r="AG6" s="672"/>
      <c r="AH6" s="672"/>
      <c r="AI6" s="672"/>
      <c r="AJ6" s="672"/>
      <c r="AK6" s="672"/>
      <c r="AL6" s="641">
        <v>1.2</v>
      </c>
      <c r="AM6" s="673"/>
      <c r="AN6" s="673"/>
      <c r="AO6" s="674"/>
      <c r="AP6" s="615" t="s">
        <v>212</v>
      </c>
      <c r="AQ6" s="616"/>
      <c r="AR6" s="616"/>
      <c r="AS6" s="616"/>
      <c r="AT6" s="616"/>
      <c r="AU6" s="616"/>
      <c r="AV6" s="616"/>
      <c r="AW6" s="616"/>
      <c r="AX6" s="616"/>
      <c r="AY6" s="616"/>
      <c r="AZ6" s="616"/>
      <c r="BA6" s="616"/>
      <c r="BB6" s="616"/>
      <c r="BC6" s="616"/>
      <c r="BD6" s="616"/>
      <c r="BE6" s="616"/>
      <c r="BF6" s="617"/>
      <c r="BG6" s="618">
        <v>19784895</v>
      </c>
      <c r="BH6" s="619"/>
      <c r="BI6" s="619"/>
      <c r="BJ6" s="619"/>
      <c r="BK6" s="619"/>
      <c r="BL6" s="619"/>
      <c r="BM6" s="619"/>
      <c r="BN6" s="620"/>
      <c r="BO6" s="671">
        <v>93.8</v>
      </c>
      <c r="BP6" s="671"/>
      <c r="BQ6" s="671"/>
      <c r="BR6" s="671"/>
      <c r="BS6" s="672">
        <v>910813</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313949</v>
      </c>
      <c r="CS6" s="619"/>
      <c r="CT6" s="619"/>
      <c r="CU6" s="619"/>
      <c r="CV6" s="619"/>
      <c r="CW6" s="619"/>
      <c r="CX6" s="619"/>
      <c r="CY6" s="620"/>
      <c r="CZ6" s="671">
        <v>0.8</v>
      </c>
      <c r="DA6" s="671"/>
      <c r="DB6" s="671"/>
      <c r="DC6" s="671"/>
      <c r="DD6" s="624" t="s">
        <v>214</v>
      </c>
      <c r="DE6" s="619"/>
      <c r="DF6" s="619"/>
      <c r="DG6" s="619"/>
      <c r="DH6" s="619"/>
      <c r="DI6" s="619"/>
      <c r="DJ6" s="619"/>
      <c r="DK6" s="619"/>
      <c r="DL6" s="619"/>
      <c r="DM6" s="619"/>
      <c r="DN6" s="619"/>
      <c r="DO6" s="619"/>
      <c r="DP6" s="620"/>
      <c r="DQ6" s="624">
        <v>313740</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29998</v>
      </c>
      <c r="S7" s="619"/>
      <c r="T7" s="619"/>
      <c r="U7" s="619"/>
      <c r="V7" s="619"/>
      <c r="W7" s="619"/>
      <c r="X7" s="619"/>
      <c r="Y7" s="620"/>
      <c r="Z7" s="671">
        <v>0.1</v>
      </c>
      <c r="AA7" s="671"/>
      <c r="AB7" s="671"/>
      <c r="AC7" s="671"/>
      <c r="AD7" s="672">
        <v>29998</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9845069</v>
      </c>
      <c r="BH7" s="619"/>
      <c r="BI7" s="619"/>
      <c r="BJ7" s="619"/>
      <c r="BK7" s="619"/>
      <c r="BL7" s="619"/>
      <c r="BM7" s="619"/>
      <c r="BN7" s="620"/>
      <c r="BO7" s="671">
        <v>46.7</v>
      </c>
      <c r="BP7" s="671"/>
      <c r="BQ7" s="671"/>
      <c r="BR7" s="671"/>
      <c r="BS7" s="672">
        <v>910813</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5713533</v>
      </c>
      <c r="CS7" s="619"/>
      <c r="CT7" s="619"/>
      <c r="CU7" s="619"/>
      <c r="CV7" s="619"/>
      <c r="CW7" s="619"/>
      <c r="CX7" s="619"/>
      <c r="CY7" s="620"/>
      <c r="CZ7" s="671">
        <v>14.5</v>
      </c>
      <c r="DA7" s="671"/>
      <c r="DB7" s="671"/>
      <c r="DC7" s="671"/>
      <c r="DD7" s="624">
        <v>84505</v>
      </c>
      <c r="DE7" s="619"/>
      <c r="DF7" s="619"/>
      <c r="DG7" s="619"/>
      <c r="DH7" s="619"/>
      <c r="DI7" s="619"/>
      <c r="DJ7" s="619"/>
      <c r="DK7" s="619"/>
      <c r="DL7" s="619"/>
      <c r="DM7" s="619"/>
      <c r="DN7" s="619"/>
      <c r="DO7" s="619"/>
      <c r="DP7" s="620"/>
      <c r="DQ7" s="624">
        <v>5063532</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121327</v>
      </c>
      <c r="S8" s="619"/>
      <c r="T8" s="619"/>
      <c r="U8" s="619"/>
      <c r="V8" s="619"/>
      <c r="W8" s="619"/>
      <c r="X8" s="619"/>
      <c r="Y8" s="620"/>
      <c r="Z8" s="671">
        <v>0.3</v>
      </c>
      <c r="AA8" s="671"/>
      <c r="AB8" s="671"/>
      <c r="AC8" s="671"/>
      <c r="AD8" s="672">
        <v>121327</v>
      </c>
      <c r="AE8" s="672"/>
      <c r="AF8" s="672"/>
      <c r="AG8" s="672"/>
      <c r="AH8" s="672"/>
      <c r="AI8" s="672"/>
      <c r="AJ8" s="672"/>
      <c r="AK8" s="672"/>
      <c r="AL8" s="641">
        <v>0.5</v>
      </c>
      <c r="AM8" s="673"/>
      <c r="AN8" s="673"/>
      <c r="AO8" s="674"/>
      <c r="AP8" s="615" t="s">
        <v>219</v>
      </c>
      <c r="AQ8" s="616"/>
      <c r="AR8" s="616"/>
      <c r="AS8" s="616"/>
      <c r="AT8" s="616"/>
      <c r="AU8" s="616"/>
      <c r="AV8" s="616"/>
      <c r="AW8" s="616"/>
      <c r="AX8" s="616"/>
      <c r="AY8" s="616"/>
      <c r="AZ8" s="616"/>
      <c r="BA8" s="616"/>
      <c r="BB8" s="616"/>
      <c r="BC8" s="616"/>
      <c r="BD8" s="616"/>
      <c r="BE8" s="616"/>
      <c r="BF8" s="617"/>
      <c r="BG8" s="618">
        <v>438227</v>
      </c>
      <c r="BH8" s="619"/>
      <c r="BI8" s="619"/>
      <c r="BJ8" s="619"/>
      <c r="BK8" s="619"/>
      <c r="BL8" s="619"/>
      <c r="BM8" s="619"/>
      <c r="BN8" s="620"/>
      <c r="BO8" s="671">
        <v>2.1</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16514524</v>
      </c>
      <c r="CS8" s="619"/>
      <c r="CT8" s="619"/>
      <c r="CU8" s="619"/>
      <c r="CV8" s="619"/>
      <c r="CW8" s="619"/>
      <c r="CX8" s="619"/>
      <c r="CY8" s="620"/>
      <c r="CZ8" s="671">
        <v>42</v>
      </c>
      <c r="DA8" s="671"/>
      <c r="DB8" s="671"/>
      <c r="DC8" s="671"/>
      <c r="DD8" s="624">
        <v>173778</v>
      </c>
      <c r="DE8" s="619"/>
      <c r="DF8" s="619"/>
      <c r="DG8" s="619"/>
      <c r="DH8" s="619"/>
      <c r="DI8" s="619"/>
      <c r="DJ8" s="619"/>
      <c r="DK8" s="619"/>
      <c r="DL8" s="619"/>
      <c r="DM8" s="619"/>
      <c r="DN8" s="619"/>
      <c r="DO8" s="619"/>
      <c r="DP8" s="620"/>
      <c r="DQ8" s="624">
        <v>8772494</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122880</v>
      </c>
      <c r="S9" s="619"/>
      <c r="T9" s="619"/>
      <c r="U9" s="619"/>
      <c r="V9" s="619"/>
      <c r="W9" s="619"/>
      <c r="X9" s="619"/>
      <c r="Y9" s="620"/>
      <c r="Z9" s="671">
        <v>0.3</v>
      </c>
      <c r="AA9" s="671"/>
      <c r="AB9" s="671"/>
      <c r="AC9" s="671"/>
      <c r="AD9" s="672">
        <v>122880</v>
      </c>
      <c r="AE9" s="672"/>
      <c r="AF9" s="672"/>
      <c r="AG9" s="672"/>
      <c r="AH9" s="672"/>
      <c r="AI9" s="672"/>
      <c r="AJ9" s="672"/>
      <c r="AK9" s="672"/>
      <c r="AL9" s="641">
        <v>0.5</v>
      </c>
      <c r="AM9" s="673"/>
      <c r="AN9" s="673"/>
      <c r="AO9" s="674"/>
      <c r="AP9" s="615" t="s">
        <v>222</v>
      </c>
      <c r="AQ9" s="616"/>
      <c r="AR9" s="616"/>
      <c r="AS9" s="616"/>
      <c r="AT9" s="616"/>
      <c r="AU9" s="616"/>
      <c r="AV9" s="616"/>
      <c r="AW9" s="616"/>
      <c r="AX9" s="616"/>
      <c r="AY9" s="616"/>
      <c r="AZ9" s="616"/>
      <c r="BA9" s="616"/>
      <c r="BB9" s="616"/>
      <c r="BC9" s="616"/>
      <c r="BD9" s="616"/>
      <c r="BE9" s="616"/>
      <c r="BF9" s="617"/>
      <c r="BG9" s="618">
        <v>7967545</v>
      </c>
      <c r="BH9" s="619"/>
      <c r="BI9" s="619"/>
      <c r="BJ9" s="619"/>
      <c r="BK9" s="619"/>
      <c r="BL9" s="619"/>
      <c r="BM9" s="619"/>
      <c r="BN9" s="620"/>
      <c r="BO9" s="671">
        <v>37.799999999999997</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3572100</v>
      </c>
      <c r="CS9" s="619"/>
      <c r="CT9" s="619"/>
      <c r="CU9" s="619"/>
      <c r="CV9" s="619"/>
      <c r="CW9" s="619"/>
      <c r="CX9" s="619"/>
      <c r="CY9" s="620"/>
      <c r="CZ9" s="671">
        <v>9.1</v>
      </c>
      <c r="DA9" s="671"/>
      <c r="DB9" s="671"/>
      <c r="DC9" s="671"/>
      <c r="DD9" s="624">
        <v>175255</v>
      </c>
      <c r="DE9" s="619"/>
      <c r="DF9" s="619"/>
      <c r="DG9" s="619"/>
      <c r="DH9" s="619"/>
      <c r="DI9" s="619"/>
      <c r="DJ9" s="619"/>
      <c r="DK9" s="619"/>
      <c r="DL9" s="619"/>
      <c r="DM9" s="619"/>
      <c r="DN9" s="619"/>
      <c r="DO9" s="619"/>
      <c r="DP9" s="620"/>
      <c r="DQ9" s="624">
        <v>2944897</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2381691</v>
      </c>
      <c r="S10" s="619"/>
      <c r="T10" s="619"/>
      <c r="U10" s="619"/>
      <c r="V10" s="619"/>
      <c r="W10" s="619"/>
      <c r="X10" s="619"/>
      <c r="Y10" s="620"/>
      <c r="Z10" s="671">
        <v>5.9</v>
      </c>
      <c r="AA10" s="671"/>
      <c r="AB10" s="671"/>
      <c r="AC10" s="671"/>
      <c r="AD10" s="672">
        <v>2381691</v>
      </c>
      <c r="AE10" s="672"/>
      <c r="AF10" s="672"/>
      <c r="AG10" s="672"/>
      <c r="AH10" s="672"/>
      <c r="AI10" s="672"/>
      <c r="AJ10" s="672"/>
      <c r="AK10" s="672"/>
      <c r="AL10" s="641">
        <v>9.6999999999999993</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383163</v>
      </c>
      <c r="BH10" s="619"/>
      <c r="BI10" s="619"/>
      <c r="BJ10" s="619"/>
      <c r="BK10" s="619"/>
      <c r="BL10" s="619"/>
      <c r="BM10" s="619"/>
      <c r="BN10" s="620"/>
      <c r="BO10" s="671">
        <v>1.8</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45094</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19679</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51590</v>
      </c>
      <c r="S11" s="619"/>
      <c r="T11" s="619"/>
      <c r="U11" s="619"/>
      <c r="V11" s="619"/>
      <c r="W11" s="619"/>
      <c r="X11" s="619"/>
      <c r="Y11" s="620"/>
      <c r="Z11" s="671">
        <v>0.1</v>
      </c>
      <c r="AA11" s="671"/>
      <c r="AB11" s="671"/>
      <c r="AC11" s="671"/>
      <c r="AD11" s="672">
        <v>51590</v>
      </c>
      <c r="AE11" s="672"/>
      <c r="AF11" s="672"/>
      <c r="AG11" s="672"/>
      <c r="AH11" s="672"/>
      <c r="AI11" s="672"/>
      <c r="AJ11" s="672"/>
      <c r="AK11" s="672"/>
      <c r="AL11" s="641">
        <v>0.2</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1056134</v>
      </c>
      <c r="BH11" s="619"/>
      <c r="BI11" s="619"/>
      <c r="BJ11" s="619"/>
      <c r="BK11" s="619"/>
      <c r="BL11" s="619"/>
      <c r="BM11" s="619"/>
      <c r="BN11" s="620"/>
      <c r="BO11" s="671">
        <v>5</v>
      </c>
      <c r="BP11" s="671"/>
      <c r="BQ11" s="671"/>
      <c r="BR11" s="671"/>
      <c r="BS11" s="624">
        <v>910813</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197324</v>
      </c>
      <c r="CS11" s="619"/>
      <c r="CT11" s="619"/>
      <c r="CU11" s="619"/>
      <c r="CV11" s="619"/>
      <c r="CW11" s="619"/>
      <c r="CX11" s="619"/>
      <c r="CY11" s="620"/>
      <c r="CZ11" s="671">
        <v>0.5</v>
      </c>
      <c r="DA11" s="671"/>
      <c r="DB11" s="671"/>
      <c r="DC11" s="671"/>
      <c r="DD11" s="624">
        <v>994</v>
      </c>
      <c r="DE11" s="619"/>
      <c r="DF11" s="619"/>
      <c r="DG11" s="619"/>
      <c r="DH11" s="619"/>
      <c r="DI11" s="619"/>
      <c r="DJ11" s="619"/>
      <c r="DK11" s="619"/>
      <c r="DL11" s="619"/>
      <c r="DM11" s="619"/>
      <c r="DN11" s="619"/>
      <c r="DO11" s="619"/>
      <c r="DP11" s="620"/>
      <c r="DQ11" s="624">
        <v>141574</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8831435</v>
      </c>
      <c r="BH12" s="619"/>
      <c r="BI12" s="619"/>
      <c r="BJ12" s="619"/>
      <c r="BK12" s="619"/>
      <c r="BL12" s="619"/>
      <c r="BM12" s="619"/>
      <c r="BN12" s="620"/>
      <c r="BO12" s="671">
        <v>41.9</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424501</v>
      </c>
      <c r="CS12" s="619"/>
      <c r="CT12" s="619"/>
      <c r="CU12" s="619"/>
      <c r="CV12" s="619"/>
      <c r="CW12" s="619"/>
      <c r="CX12" s="619"/>
      <c r="CY12" s="620"/>
      <c r="CZ12" s="671">
        <v>1.1000000000000001</v>
      </c>
      <c r="DA12" s="671"/>
      <c r="DB12" s="671"/>
      <c r="DC12" s="671"/>
      <c r="DD12" s="624">
        <v>304</v>
      </c>
      <c r="DE12" s="619"/>
      <c r="DF12" s="619"/>
      <c r="DG12" s="619"/>
      <c r="DH12" s="619"/>
      <c r="DI12" s="619"/>
      <c r="DJ12" s="619"/>
      <c r="DK12" s="619"/>
      <c r="DL12" s="619"/>
      <c r="DM12" s="619"/>
      <c r="DN12" s="619"/>
      <c r="DO12" s="619"/>
      <c r="DP12" s="620"/>
      <c r="DQ12" s="624">
        <v>335012</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91308</v>
      </c>
      <c r="S13" s="619"/>
      <c r="T13" s="619"/>
      <c r="U13" s="619"/>
      <c r="V13" s="619"/>
      <c r="W13" s="619"/>
      <c r="X13" s="619"/>
      <c r="Y13" s="620"/>
      <c r="Z13" s="671">
        <v>0.2</v>
      </c>
      <c r="AA13" s="671"/>
      <c r="AB13" s="671"/>
      <c r="AC13" s="671"/>
      <c r="AD13" s="672">
        <v>91308</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8766856</v>
      </c>
      <c r="BH13" s="619"/>
      <c r="BI13" s="619"/>
      <c r="BJ13" s="619"/>
      <c r="BK13" s="619"/>
      <c r="BL13" s="619"/>
      <c r="BM13" s="619"/>
      <c r="BN13" s="620"/>
      <c r="BO13" s="671">
        <v>41.6</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3249963</v>
      </c>
      <c r="CS13" s="619"/>
      <c r="CT13" s="619"/>
      <c r="CU13" s="619"/>
      <c r="CV13" s="619"/>
      <c r="CW13" s="619"/>
      <c r="CX13" s="619"/>
      <c r="CY13" s="620"/>
      <c r="CZ13" s="671">
        <v>8.3000000000000007</v>
      </c>
      <c r="DA13" s="671"/>
      <c r="DB13" s="671"/>
      <c r="DC13" s="671"/>
      <c r="DD13" s="624">
        <v>1033198</v>
      </c>
      <c r="DE13" s="619"/>
      <c r="DF13" s="619"/>
      <c r="DG13" s="619"/>
      <c r="DH13" s="619"/>
      <c r="DI13" s="619"/>
      <c r="DJ13" s="619"/>
      <c r="DK13" s="619"/>
      <c r="DL13" s="619"/>
      <c r="DM13" s="619"/>
      <c r="DN13" s="619"/>
      <c r="DO13" s="619"/>
      <c r="DP13" s="620"/>
      <c r="DQ13" s="624">
        <v>2486008</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209944</v>
      </c>
      <c r="BH14" s="619"/>
      <c r="BI14" s="619"/>
      <c r="BJ14" s="619"/>
      <c r="BK14" s="619"/>
      <c r="BL14" s="619"/>
      <c r="BM14" s="619"/>
      <c r="BN14" s="620"/>
      <c r="BO14" s="671">
        <v>1</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1874815</v>
      </c>
      <c r="CS14" s="619"/>
      <c r="CT14" s="619"/>
      <c r="CU14" s="619"/>
      <c r="CV14" s="619"/>
      <c r="CW14" s="619"/>
      <c r="CX14" s="619"/>
      <c r="CY14" s="620"/>
      <c r="CZ14" s="671">
        <v>4.8</v>
      </c>
      <c r="DA14" s="671"/>
      <c r="DB14" s="671"/>
      <c r="DC14" s="671"/>
      <c r="DD14" s="624">
        <v>29161</v>
      </c>
      <c r="DE14" s="619"/>
      <c r="DF14" s="619"/>
      <c r="DG14" s="619"/>
      <c r="DH14" s="619"/>
      <c r="DI14" s="619"/>
      <c r="DJ14" s="619"/>
      <c r="DK14" s="619"/>
      <c r="DL14" s="619"/>
      <c r="DM14" s="619"/>
      <c r="DN14" s="619"/>
      <c r="DO14" s="619"/>
      <c r="DP14" s="620"/>
      <c r="DQ14" s="624">
        <v>1859440</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104747</v>
      </c>
      <c r="S15" s="619"/>
      <c r="T15" s="619"/>
      <c r="U15" s="619"/>
      <c r="V15" s="619"/>
      <c r="W15" s="619"/>
      <c r="X15" s="619"/>
      <c r="Y15" s="620"/>
      <c r="Z15" s="671">
        <v>0.3</v>
      </c>
      <c r="AA15" s="671"/>
      <c r="AB15" s="671"/>
      <c r="AC15" s="671"/>
      <c r="AD15" s="672">
        <v>104747</v>
      </c>
      <c r="AE15" s="672"/>
      <c r="AF15" s="672"/>
      <c r="AG15" s="672"/>
      <c r="AH15" s="672"/>
      <c r="AI15" s="672"/>
      <c r="AJ15" s="672"/>
      <c r="AK15" s="672"/>
      <c r="AL15" s="641">
        <v>0.4</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893067</v>
      </c>
      <c r="BH15" s="619"/>
      <c r="BI15" s="619"/>
      <c r="BJ15" s="619"/>
      <c r="BK15" s="619"/>
      <c r="BL15" s="619"/>
      <c r="BM15" s="619"/>
      <c r="BN15" s="620"/>
      <c r="BO15" s="671">
        <v>4.2</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4665452</v>
      </c>
      <c r="CS15" s="619"/>
      <c r="CT15" s="619"/>
      <c r="CU15" s="619"/>
      <c r="CV15" s="619"/>
      <c r="CW15" s="619"/>
      <c r="CX15" s="619"/>
      <c r="CY15" s="620"/>
      <c r="CZ15" s="671">
        <v>11.9</v>
      </c>
      <c r="DA15" s="671"/>
      <c r="DB15" s="671"/>
      <c r="DC15" s="671"/>
      <c r="DD15" s="624">
        <v>625061</v>
      </c>
      <c r="DE15" s="619"/>
      <c r="DF15" s="619"/>
      <c r="DG15" s="619"/>
      <c r="DH15" s="619"/>
      <c r="DI15" s="619"/>
      <c r="DJ15" s="619"/>
      <c r="DK15" s="619"/>
      <c r="DL15" s="619"/>
      <c r="DM15" s="619"/>
      <c r="DN15" s="619"/>
      <c r="DO15" s="619"/>
      <c r="DP15" s="620"/>
      <c r="DQ15" s="624">
        <v>3889926</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1771715</v>
      </c>
      <c r="S16" s="619"/>
      <c r="T16" s="619"/>
      <c r="U16" s="619"/>
      <c r="V16" s="619"/>
      <c r="W16" s="619"/>
      <c r="X16" s="619"/>
      <c r="Y16" s="620"/>
      <c r="Z16" s="671">
        <v>4.4000000000000004</v>
      </c>
      <c r="AA16" s="671"/>
      <c r="AB16" s="671"/>
      <c r="AC16" s="671"/>
      <c r="AD16" s="672">
        <v>1497872</v>
      </c>
      <c r="AE16" s="672"/>
      <c r="AF16" s="672"/>
      <c r="AG16" s="672"/>
      <c r="AH16" s="672"/>
      <c r="AI16" s="672"/>
      <c r="AJ16" s="672"/>
      <c r="AK16" s="672"/>
      <c r="AL16" s="641">
        <v>6.1</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v>3</v>
      </c>
      <c r="BH16" s="619"/>
      <c r="BI16" s="619"/>
      <c r="BJ16" s="619"/>
      <c r="BK16" s="619"/>
      <c r="BL16" s="619"/>
      <c r="BM16" s="619"/>
      <c r="BN16" s="620"/>
      <c r="BO16" s="671">
        <v>0</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1497872</v>
      </c>
      <c r="S17" s="619"/>
      <c r="T17" s="619"/>
      <c r="U17" s="619"/>
      <c r="V17" s="619"/>
      <c r="W17" s="619"/>
      <c r="X17" s="619"/>
      <c r="Y17" s="620"/>
      <c r="Z17" s="671">
        <v>3.7</v>
      </c>
      <c r="AA17" s="671"/>
      <c r="AB17" s="671"/>
      <c r="AC17" s="671"/>
      <c r="AD17" s="672">
        <v>1497872</v>
      </c>
      <c r="AE17" s="672"/>
      <c r="AF17" s="672"/>
      <c r="AG17" s="672"/>
      <c r="AH17" s="672"/>
      <c r="AI17" s="672"/>
      <c r="AJ17" s="672"/>
      <c r="AK17" s="672"/>
      <c r="AL17" s="641">
        <v>6.1</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v>5377</v>
      </c>
      <c r="BH17" s="619"/>
      <c r="BI17" s="619"/>
      <c r="BJ17" s="619"/>
      <c r="BK17" s="619"/>
      <c r="BL17" s="619"/>
      <c r="BM17" s="619"/>
      <c r="BN17" s="620"/>
      <c r="BO17" s="671">
        <v>0</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2729043</v>
      </c>
      <c r="CS17" s="619"/>
      <c r="CT17" s="619"/>
      <c r="CU17" s="619"/>
      <c r="CV17" s="619"/>
      <c r="CW17" s="619"/>
      <c r="CX17" s="619"/>
      <c r="CY17" s="620"/>
      <c r="CZ17" s="671">
        <v>6.9</v>
      </c>
      <c r="DA17" s="671"/>
      <c r="DB17" s="671"/>
      <c r="DC17" s="671"/>
      <c r="DD17" s="624" t="s">
        <v>109</v>
      </c>
      <c r="DE17" s="619"/>
      <c r="DF17" s="619"/>
      <c r="DG17" s="619"/>
      <c r="DH17" s="619"/>
      <c r="DI17" s="619"/>
      <c r="DJ17" s="619"/>
      <c r="DK17" s="619"/>
      <c r="DL17" s="619"/>
      <c r="DM17" s="619"/>
      <c r="DN17" s="619"/>
      <c r="DO17" s="619"/>
      <c r="DP17" s="620"/>
      <c r="DQ17" s="624">
        <v>2714451</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273742</v>
      </c>
      <c r="S18" s="619"/>
      <c r="T18" s="619"/>
      <c r="U18" s="619"/>
      <c r="V18" s="619"/>
      <c r="W18" s="619"/>
      <c r="X18" s="619"/>
      <c r="Y18" s="620"/>
      <c r="Z18" s="671">
        <v>0.7</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101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1314414</v>
      </c>
      <c r="BH19" s="619"/>
      <c r="BI19" s="619"/>
      <c r="BJ19" s="619"/>
      <c r="BK19" s="619"/>
      <c r="BL19" s="619"/>
      <c r="BM19" s="619"/>
      <c r="BN19" s="620"/>
      <c r="BO19" s="671">
        <v>6.2</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26077380</v>
      </c>
      <c r="S20" s="619"/>
      <c r="T20" s="619"/>
      <c r="U20" s="619"/>
      <c r="V20" s="619"/>
      <c r="W20" s="619"/>
      <c r="X20" s="619"/>
      <c r="Y20" s="620"/>
      <c r="Z20" s="671">
        <v>64.099999999999994</v>
      </c>
      <c r="AA20" s="671"/>
      <c r="AB20" s="671"/>
      <c r="AC20" s="671"/>
      <c r="AD20" s="672">
        <v>24489123</v>
      </c>
      <c r="AE20" s="672"/>
      <c r="AF20" s="672"/>
      <c r="AG20" s="672"/>
      <c r="AH20" s="672"/>
      <c r="AI20" s="672"/>
      <c r="AJ20" s="672"/>
      <c r="AK20" s="672"/>
      <c r="AL20" s="641">
        <v>99.2</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1314414</v>
      </c>
      <c r="BH20" s="619"/>
      <c r="BI20" s="619"/>
      <c r="BJ20" s="619"/>
      <c r="BK20" s="619"/>
      <c r="BL20" s="619"/>
      <c r="BM20" s="619"/>
      <c r="BN20" s="620"/>
      <c r="BO20" s="671">
        <v>6.2</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39300298</v>
      </c>
      <c r="CS20" s="619"/>
      <c r="CT20" s="619"/>
      <c r="CU20" s="619"/>
      <c r="CV20" s="619"/>
      <c r="CW20" s="619"/>
      <c r="CX20" s="619"/>
      <c r="CY20" s="620"/>
      <c r="CZ20" s="671">
        <v>100</v>
      </c>
      <c r="DA20" s="671"/>
      <c r="DB20" s="671"/>
      <c r="DC20" s="671"/>
      <c r="DD20" s="624">
        <v>2122256</v>
      </c>
      <c r="DE20" s="619"/>
      <c r="DF20" s="619"/>
      <c r="DG20" s="619"/>
      <c r="DH20" s="619"/>
      <c r="DI20" s="619"/>
      <c r="DJ20" s="619"/>
      <c r="DK20" s="619"/>
      <c r="DL20" s="619"/>
      <c r="DM20" s="619"/>
      <c r="DN20" s="619"/>
      <c r="DO20" s="619"/>
      <c r="DP20" s="620"/>
      <c r="DQ20" s="624">
        <v>28540753</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20896</v>
      </c>
      <c r="S21" s="619"/>
      <c r="T21" s="619"/>
      <c r="U21" s="619"/>
      <c r="V21" s="619"/>
      <c r="W21" s="619"/>
      <c r="X21" s="619"/>
      <c r="Y21" s="620"/>
      <c r="Z21" s="671">
        <v>0.1</v>
      </c>
      <c r="AA21" s="671"/>
      <c r="AB21" s="671"/>
      <c r="AC21" s="671"/>
      <c r="AD21" s="672">
        <v>20896</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351638</v>
      </c>
      <c r="S22" s="619"/>
      <c r="T22" s="619"/>
      <c r="U22" s="619"/>
      <c r="V22" s="619"/>
      <c r="W22" s="619"/>
      <c r="X22" s="619"/>
      <c r="Y22" s="620"/>
      <c r="Z22" s="671">
        <v>0.9</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547280</v>
      </c>
      <c r="S23" s="619"/>
      <c r="T23" s="619"/>
      <c r="U23" s="619"/>
      <c r="V23" s="619"/>
      <c r="W23" s="619"/>
      <c r="X23" s="619"/>
      <c r="Y23" s="620"/>
      <c r="Z23" s="671">
        <v>1.3</v>
      </c>
      <c r="AA23" s="671"/>
      <c r="AB23" s="671"/>
      <c r="AC23" s="671"/>
      <c r="AD23" s="672">
        <v>85590</v>
      </c>
      <c r="AE23" s="672"/>
      <c r="AF23" s="672"/>
      <c r="AG23" s="672"/>
      <c r="AH23" s="672"/>
      <c r="AI23" s="672"/>
      <c r="AJ23" s="672"/>
      <c r="AK23" s="672"/>
      <c r="AL23" s="641">
        <v>0.3</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1314414</v>
      </c>
      <c r="BH23" s="619"/>
      <c r="BI23" s="619"/>
      <c r="BJ23" s="619"/>
      <c r="BK23" s="619"/>
      <c r="BL23" s="619"/>
      <c r="BM23" s="619"/>
      <c r="BN23" s="620"/>
      <c r="BO23" s="671">
        <v>6.2</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295618</v>
      </c>
      <c r="S24" s="619"/>
      <c r="T24" s="619"/>
      <c r="U24" s="619"/>
      <c r="V24" s="619"/>
      <c r="W24" s="619"/>
      <c r="X24" s="619"/>
      <c r="Y24" s="620"/>
      <c r="Z24" s="671">
        <v>0.7</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19669210</v>
      </c>
      <c r="CS24" s="669"/>
      <c r="CT24" s="669"/>
      <c r="CU24" s="669"/>
      <c r="CV24" s="669"/>
      <c r="CW24" s="669"/>
      <c r="CX24" s="669"/>
      <c r="CY24" s="716"/>
      <c r="CZ24" s="720">
        <v>50</v>
      </c>
      <c r="DA24" s="721"/>
      <c r="DB24" s="721"/>
      <c r="DC24" s="722"/>
      <c r="DD24" s="715">
        <v>12563886</v>
      </c>
      <c r="DE24" s="669"/>
      <c r="DF24" s="669"/>
      <c r="DG24" s="669"/>
      <c r="DH24" s="669"/>
      <c r="DI24" s="669"/>
      <c r="DJ24" s="669"/>
      <c r="DK24" s="716"/>
      <c r="DL24" s="715">
        <v>12563762</v>
      </c>
      <c r="DM24" s="669"/>
      <c r="DN24" s="669"/>
      <c r="DO24" s="669"/>
      <c r="DP24" s="669"/>
      <c r="DQ24" s="669"/>
      <c r="DR24" s="669"/>
      <c r="DS24" s="669"/>
      <c r="DT24" s="669"/>
      <c r="DU24" s="669"/>
      <c r="DV24" s="716"/>
      <c r="DW24" s="717">
        <v>47.4</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5692245</v>
      </c>
      <c r="S25" s="619"/>
      <c r="T25" s="619"/>
      <c r="U25" s="619"/>
      <c r="V25" s="619"/>
      <c r="W25" s="619"/>
      <c r="X25" s="619"/>
      <c r="Y25" s="620"/>
      <c r="Z25" s="671">
        <v>14</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6821987</v>
      </c>
      <c r="CS25" s="637"/>
      <c r="CT25" s="637"/>
      <c r="CU25" s="637"/>
      <c r="CV25" s="637"/>
      <c r="CW25" s="637"/>
      <c r="CX25" s="637"/>
      <c r="CY25" s="638"/>
      <c r="CZ25" s="621">
        <v>17.399999999999999</v>
      </c>
      <c r="DA25" s="639"/>
      <c r="DB25" s="639"/>
      <c r="DC25" s="640"/>
      <c r="DD25" s="624">
        <v>6168545</v>
      </c>
      <c r="DE25" s="637"/>
      <c r="DF25" s="637"/>
      <c r="DG25" s="637"/>
      <c r="DH25" s="637"/>
      <c r="DI25" s="637"/>
      <c r="DJ25" s="637"/>
      <c r="DK25" s="638"/>
      <c r="DL25" s="624">
        <v>6168542</v>
      </c>
      <c r="DM25" s="637"/>
      <c r="DN25" s="637"/>
      <c r="DO25" s="637"/>
      <c r="DP25" s="637"/>
      <c r="DQ25" s="637"/>
      <c r="DR25" s="637"/>
      <c r="DS25" s="637"/>
      <c r="DT25" s="637"/>
      <c r="DU25" s="637"/>
      <c r="DV25" s="638"/>
      <c r="DW25" s="641">
        <v>23.3</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v>51993</v>
      </c>
      <c r="S26" s="619"/>
      <c r="T26" s="619"/>
      <c r="U26" s="619"/>
      <c r="V26" s="619"/>
      <c r="W26" s="619"/>
      <c r="X26" s="619"/>
      <c r="Y26" s="620"/>
      <c r="Z26" s="671">
        <v>0.1</v>
      </c>
      <c r="AA26" s="671"/>
      <c r="AB26" s="671"/>
      <c r="AC26" s="671"/>
      <c r="AD26" s="672">
        <v>51993</v>
      </c>
      <c r="AE26" s="672"/>
      <c r="AF26" s="672"/>
      <c r="AG26" s="672"/>
      <c r="AH26" s="672"/>
      <c r="AI26" s="672"/>
      <c r="AJ26" s="672"/>
      <c r="AK26" s="672"/>
      <c r="AL26" s="641">
        <v>0.2</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4638251</v>
      </c>
      <c r="CS26" s="619"/>
      <c r="CT26" s="619"/>
      <c r="CU26" s="619"/>
      <c r="CV26" s="619"/>
      <c r="CW26" s="619"/>
      <c r="CX26" s="619"/>
      <c r="CY26" s="620"/>
      <c r="CZ26" s="621">
        <v>11.8</v>
      </c>
      <c r="DA26" s="639"/>
      <c r="DB26" s="639"/>
      <c r="DC26" s="640"/>
      <c r="DD26" s="624">
        <v>4049692</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2409723</v>
      </c>
      <c r="S27" s="619"/>
      <c r="T27" s="619"/>
      <c r="U27" s="619"/>
      <c r="V27" s="619"/>
      <c r="W27" s="619"/>
      <c r="X27" s="619"/>
      <c r="Y27" s="620"/>
      <c r="Z27" s="671">
        <v>5.9</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21099309</v>
      </c>
      <c r="BH27" s="619"/>
      <c r="BI27" s="619"/>
      <c r="BJ27" s="619"/>
      <c r="BK27" s="619"/>
      <c r="BL27" s="619"/>
      <c r="BM27" s="619"/>
      <c r="BN27" s="620"/>
      <c r="BO27" s="671">
        <v>100</v>
      </c>
      <c r="BP27" s="671"/>
      <c r="BQ27" s="671"/>
      <c r="BR27" s="671"/>
      <c r="BS27" s="624">
        <v>910813</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10118180</v>
      </c>
      <c r="CS27" s="637"/>
      <c r="CT27" s="637"/>
      <c r="CU27" s="637"/>
      <c r="CV27" s="637"/>
      <c r="CW27" s="637"/>
      <c r="CX27" s="637"/>
      <c r="CY27" s="638"/>
      <c r="CZ27" s="621">
        <v>25.7</v>
      </c>
      <c r="DA27" s="639"/>
      <c r="DB27" s="639"/>
      <c r="DC27" s="640"/>
      <c r="DD27" s="624">
        <v>3680890</v>
      </c>
      <c r="DE27" s="637"/>
      <c r="DF27" s="637"/>
      <c r="DG27" s="637"/>
      <c r="DH27" s="637"/>
      <c r="DI27" s="637"/>
      <c r="DJ27" s="637"/>
      <c r="DK27" s="638"/>
      <c r="DL27" s="624">
        <v>3680769</v>
      </c>
      <c r="DM27" s="637"/>
      <c r="DN27" s="637"/>
      <c r="DO27" s="637"/>
      <c r="DP27" s="637"/>
      <c r="DQ27" s="637"/>
      <c r="DR27" s="637"/>
      <c r="DS27" s="637"/>
      <c r="DT27" s="637"/>
      <c r="DU27" s="637"/>
      <c r="DV27" s="638"/>
      <c r="DW27" s="641">
        <v>13.9</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47498</v>
      </c>
      <c r="S28" s="619"/>
      <c r="T28" s="619"/>
      <c r="U28" s="619"/>
      <c r="V28" s="619"/>
      <c r="W28" s="619"/>
      <c r="X28" s="619"/>
      <c r="Y28" s="620"/>
      <c r="Z28" s="671">
        <v>0.1</v>
      </c>
      <c r="AA28" s="671"/>
      <c r="AB28" s="671"/>
      <c r="AC28" s="671"/>
      <c r="AD28" s="672">
        <v>20432</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2729043</v>
      </c>
      <c r="CS28" s="619"/>
      <c r="CT28" s="619"/>
      <c r="CU28" s="619"/>
      <c r="CV28" s="619"/>
      <c r="CW28" s="619"/>
      <c r="CX28" s="619"/>
      <c r="CY28" s="620"/>
      <c r="CZ28" s="621">
        <v>6.9</v>
      </c>
      <c r="DA28" s="639"/>
      <c r="DB28" s="639"/>
      <c r="DC28" s="640"/>
      <c r="DD28" s="624">
        <v>2714451</v>
      </c>
      <c r="DE28" s="619"/>
      <c r="DF28" s="619"/>
      <c r="DG28" s="619"/>
      <c r="DH28" s="619"/>
      <c r="DI28" s="619"/>
      <c r="DJ28" s="619"/>
      <c r="DK28" s="620"/>
      <c r="DL28" s="624">
        <v>2714451</v>
      </c>
      <c r="DM28" s="619"/>
      <c r="DN28" s="619"/>
      <c r="DO28" s="619"/>
      <c r="DP28" s="619"/>
      <c r="DQ28" s="619"/>
      <c r="DR28" s="619"/>
      <c r="DS28" s="619"/>
      <c r="DT28" s="619"/>
      <c r="DU28" s="619"/>
      <c r="DV28" s="620"/>
      <c r="DW28" s="641">
        <v>10.199999999999999</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27978</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2729014</v>
      </c>
      <c r="CS29" s="637"/>
      <c r="CT29" s="637"/>
      <c r="CU29" s="637"/>
      <c r="CV29" s="637"/>
      <c r="CW29" s="637"/>
      <c r="CX29" s="637"/>
      <c r="CY29" s="638"/>
      <c r="CZ29" s="621">
        <v>6.9</v>
      </c>
      <c r="DA29" s="639"/>
      <c r="DB29" s="639"/>
      <c r="DC29" s="640"/>
      <c r="DD29" s="624">
        <v>2714422</v>
      </c>
      <c r="DE29" s="637"/>
      <c r="DF29" s="637"/>
      <c r="DG29" s="637"/>
      <c r="DH29" s="637"/>
      <c r="DI29" s="637"/>
      <c r="DJ29" s="637"/>
      <c r="DK29" s="638"/>
      <c r="DL29" s="624">
        <v>2714422</v>
      </c>
      <c r="DM29" s="637"/>
      <c r="DN29" s="637"/>
      <c r="DO29" s="637"/>
      <c r="DP29" s="637"/>
      <c r="DQ29" s="637"/>
      <c r="DR29" s="637"/>
      <c r="DS29" s="637"/>
      <c r="DT29" s="637"/>
      <c r="DU29" s="637"/>
      <c r="DV29" s="638"/>
      <c r="DW29" s="641">
        <v>10.199999999999999</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287833</v>
      </c>
      <c r="S30" s="619"/>
      <c r="T30" s="619"/>
      <c r="U30" s="619"/>
      <c r="V30" s="619"/>
      <c r="W30" s="619"/>
      <c r="X30" s="619"/>
      <c r="Y30" s="620"/>
      <c r="Z30" s="671">
        <v>0.7</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98.9</v>
      </c>
      <c r="BH30" s="685"/>
      <c r="BI30" s="685"/>
      <c r="BJ30" s="685"/>
      <c r="BK30" s="685"/>
      <c r="BL30" s="685"/>
      <c r="BM30" s="686">
        <v>94.6</v>
      </c>
      <c r="BN30" s="685"/>
      <c r="BO30" s="685"/>
      <c r="BP30" s="685"/>
      <c r="BQ30" s="687"/>
      <c r="BR30" s="684">
        <v>98.5</v>
      </c>
      <c r="BS30" s="685"/>
      <c r="BT30" s="685"/>
      <c r="BU30" s="685"/>
      <c r="BV30" s="685"/>
      <c r="BW30" s="685"/>
      <c r="BX30" s="686">
        <v>93.6</v>
      </c>
      <c r="BY30" s="685"/>
      <c r="BZ30" s="685"/>
      <c r="CA30" s="685"/>
      <c r="CB30" s="687"/>
      <c r="CD30" s="690"/>
      <c r="CE30" s="691"/>
      <c r="CF30" s="655" t="s">
        <v>291</v>
      </c>
      <c r="CG30" s="652"/>
      <c r="CH30" s="652"/>
      <c r="CI30" s="652"/>
      <c r="CJ30" s="652"/>
      <c r="CK30" s="652"/>
      <c r="CL30" s="652"/>
      <c r="CM30" s="652"/>
      <c r="CN30" s="652"/>
      <c r="CO30" s="652"/>
      <c r="CP30" s="652"/>
      <c r="CQ30" s="653"/>
      <c r="CR30" s="618">
        <v>2416606</v>
      </c>
      <c r="CS30" s="619"/>
      <c r="CT30" s="619"/>
      <c r="CU30" s="619"/>
      <c r="CV30" s="619"/>
      <c r="CW30" s="619"/>
      <c r="CX30" s="619"/>
      <c r="CY30" s="620"/>
      <c r="CZ30" s="621">
        <v>6.1</v>
      </c>
      <c r="DA30" s="639"/>
      <c r="DB30" s="639"/>
      <c r="DC30" s="640"/>
      <c r="DD30" s="624">
        <v>2403195</v>
      </c>
      <c r="DE30" s="619"/>
      <c r="DF30" s="619"/>
      <c r="DG30" s="619"/>
      <c r="DH30" s="619"/>
      <c r="DI30" s="619"/>
      <c r="DJ30" s="619"/>
      <c r="DK30" s="620"/>
      <c r="DL30" s="624">
        <v>2403195</v>
      </c>
      <c r="DM30" s="619"/>
      <c r="DN30" s="619"/>
      <c r="DO30" s="619"/>
      <c r="DP30" s="619"/>
      <c r="DQ30" s="619"/>
      <c r="DR30" s="619"/>
      <c r="DS30" s="619"/>
      <c r="DT30" s="619"/>
      <c r="DU30" s="619"/>
      <c r="DV30" s="620"/>
      <c r="DW30" s="641">
        <v>9.1</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1249804</v>
      </c>
      <c r="S31" s="619"/>
      <c r="T31" s="619"/>
      <c r="U31" s="619"/>
      <c r="V31" s="619"/>
      <c r="W31" s="619"/>
      <c r="X31" s="619"/>
      <c r="Y31" s="620"/>
      <c r="Z31" s="671">
        <v>3.1</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98.9</v>
      </c>
      <c r="BH31" s="637"/>
      <c r="BI31" s="637"/>
      <c r="BJ31" s="637"/>
      <c r="BK31" s="637"/>
      <c r="BL31" s="637"/>
      <c r="BM31" s="673">
        <v>94.5</v>
      </c>
      <c r="BN31" s="683"/>
      <c r="BO31" s="683"/>
      <c r="BP31" s="683"/>
      <c r="BQ31" s="647"/>
      <c r="BR31" s="682">
        <v>98.2</v>
      </c>
      <c r="BS31" s="637"/>
      <c r="BT31" s="637"/>
      <c r="BU31" s="637"/>
      <c r="BV31" s="637"/>
      <c r="BW31" s="637"/>
      <c r="BX31" s="673">
        <v>93.3</v>
      </c>
      <c r="BY31" s="683"/>
      <c r="BZ31" s="683"/>
      <c r="CA31" s="683"/>
      <c r="CB31" s="647"/>
      <c r="CD31" s="690"/>
      <c r="CE31" s="691"/>
      <c r="CF31" s="655" t="s">
        <v>295</v>
      </c>
      <c r="CG31" s="652"/>
      <c r="CH31" s="652"/>
      <c r="CI31" s="652"/>
      <c r="CJ31" s="652"/>
      <c r="CK31" s="652"/>
      <c r="CL31" s="652"/>
      <c r="CM31" s="652"/>
      <c r="CN31" s="652"/>
      <c r="CO31" s="652"/>
      <c r="CP31" s="652"/>
      <c r="CQ31" s="653"/>
      <c r="CR31" s="618">
        <v>312408</v>
      </c>
      <c r="CS31" s="637"/>
      <c r="CT31" s="637"/>
      <c r="CU31" s="637"/>
      <c r="CV31" s="637"/>
      <c r="CW31" s="637"/>
      <c r="CX31" s="637"/>
      <c r="CY31" s="638"/>
      <c r="CZ31" s="621">
        <v>0.8</v>
      </c>
      <c r="DA31" s="639"/>
      <c r="DB31" s="639"/>
      <c r="DC31" s="640"/>
      <c r="DD31" s="624">
        <v>311227</v>
      </c>
      <c r="DE31" s="637"/>
      <c r="DF31" s="637"/>
      <c r="DG31" s="637"/>
      <c r="DH31" s="637"/>
      <c r="DI31" s="637"/>
      <c r="DJ31" s="637"/>
      <c r="DK31" s="638"/>
      <c r="DL31" s="624">
        <v>311227</v>
      </c>
      <c r="DM31" s="637"/>
      <c r="DN31" s="637"/>
      <c r="DO31" s="637"/>
      <c r="DP31" s="637"/>
      <c r="DQ31" s="637"/>
      <c r="DR31" s="637"/>
      <c r="DS31" s="637"/>
      <c r="DT31" s="637"/>
      <c r="DU31" s="637"/>
      <c r="DV31" s="638"/>
      <c r="DW31" s="641">
        <v>1.2</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873755</v>
      </c>
      <c r="S32" s="619"/>
      <c r="T32" s="619"/>
      <c r="U32" s="619"/>
      <c r="V32" s="619"/>
      <c r="W32" s="619"/>
      <c r="X32" s="619"/>
      <c r="Y32" s="620"/>
      <c r="Z32" s="671">
        <v>2.1</v>
      </c>
      <c r="AA32" s="671"/>
      <c r="AB32" s="671"/>
      <c r="AC32" s="671"/>
      <c r="AD32" s="672">
        <v>10088</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98.9</v>
      </c>
      <c r="BH32" s="603"/>
      <c r="BI32" s="603"/>
      <c r="BJ32" s="603"/>
      <c r="BK32" s="603"/>
      <c r="BL32" s="603"/>
      <c r="BM32" s="666">
        <v>94.3</v>
      </c>
      <c r="BN32" s="603"/>
      <c r="BO32" s="603"/>
      <c r="BP32" s="603"/>
      <c r="BQ32" s="660"/>
      <c r="BR32" s="681">
        <v>98.7</v>
      </c>
      <c r="BS32" s="603"/>
      <c r="BT32" s="603"/>
      <c r="BU32" s="603"/>
      <c r="BV32" s="603"/>
      <c r="BW32" s="603"/>
      <c r="BX32" s="666">
        <v>93.4</v>
      </c>
      <c r="BY32" s="603"/>
      <c r="BZ32" s="603"/>
      <c r="CA32" s="603"/>
      <c r="CB32" s="660"/>
      <c r="CD32" s="692"/>
      <c r="CE32" s="693"/>
      <c r="CF32" s="655" t="s">
        <v>298</v>
      </c>
      <c r="CG32" s="652"/>
      <c r="CH32" s="652"/>
      <c r="CI32" s="652"/>
      <c r="CJ32" s="652"/>
      <c r="CK32" s="652"/>
      <c r="CL32" s="652"/>
      <c r="CM32" s="652"/>
      <c r="CN32" s="652"/>
      <c r="CO32" s="652"/>
      <c r="CP32" s="652"/>
      <c r="CQ32" s="653"/>
      <c r="CR32" s="618">
        <v>29</v>
      </c>
      <c r="CS32" s="619"/>
      <c r="CT32" s="619"/>
      <c r="CU32" s="619"/>
      <c r="CV32" s="619"/>
      <c r="CW32" s="619"/>
      <c r="CX32" s="619"/>
      <c r="CY32" s="620"/>
      <c r="CZ32" s="621">
        <v>0</v>
      </c>
      <c r="DA32" s="639"/>
      <c r="DB32" s="639"/>
      <c r="DC32" s="640"/>
      <c r="DD32" s="624">
        <v>29</v>
      </c>
      <c r="DE32" s="619"/>
      <c r="DF32" s="619"/>
      <c r="DG32" s="619"/>
      <c r="DH32" s="619"/>
      <c r="DI32" s="619"/>
      <c r="DJ32" s="619"/>
      <c r="DK32" s="620"/>
      <c r="DL32" s="624">
        <v>29</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2723459</v>
      </c>
      <c r="S33" s="619"/>
      <c r="T33" s="619"/>
      <c r="U33" s="619"/>
      <c r="V33" s="619"/>
      <c r="W33" s="619"/>
      <c r="X33" s="619"/>
      <c r="Y33" s="620"/>
      <c r="Z33" s="671">
        <v>6.7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17508832</v>
      </c>
      <c r="CS33" s="637"/>
      <c r="CT33" s="637"/>
      <c r="CU33" s="637"/>
      <c r="CV33" s="637"/>
      <c r="CW33" s="637"/>
      <c r="CX33" s="637"/>
      <c r="CY33" s="638"/>
      <c r="CZ33" s="621">
        <v>44.6</v>
      </c>
      <c r="DA33" s="639"/>
      <c r="DB33" s="639"/>
      <c r="DC33" s="640"/>
      <c r="DD33" s="624">
        <v>15244175</v>
      </c>
      <c r="DE33" s="637"/>
      <c r="DF33" s="637"/>
      <c r="DG33" s="637"/>
      <c r="DH33" s="637"/>
      <c r="DI33" s="637"/>
      <c r="DJ33" s="637"/>
      <c r="DK33" s="638"/>
      <c r="DL33" s="624">
        <v>11851997</v>
      </c>
      <c r="DM33" s="637"/>
      <c r="DN33" s="637"/>
      <c r="DO33" s="637"/>
      <c r="DP33" s="637"/>
      <c r="DQ33" s="637"/>
      <c r="DR33" s="637"/>
      <c r="DS33" s="637"/>
      <c r="DT33" s="637"/>
      <c r="DU33" s="637"/>
      <c r="DV33" s="638"/>
      <c r="DW33" s="641">
        <v>44.7</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6617232</v>
      </c>
      <c r="CS34" s="619"/>
      <c r="CT34" s="619"/>
      <c r="CU34" s="619"/>
      <c r="CV34" s="619"/>
      <c r="CW34" s="619"/>
      <c r="CX34" s="619"/>
      <c r="CY34" s="620"/>
      <c r="CZ34" s="621">
        <v>16.8</v>
      </c>
      <c r="DA34" s="639"/>
      <c r="DB34" s="639"/>
      <c r="DC34" s="640"/>
      <c r="DD34" s="624">
        <v>5399045</v>
      </c>
      <c r="DE34" s="619"/>
      <c r="DF34" s="619"/>
      <c r="DG34" s="619"/>
      <c r="DH34" s="619"/>
      <c r="DI34" s="619"/>
      <c r="DJ34" s="619"/>
      <c r="DK34" s="620"/>
      <c r="DL34" s="624">
        <v>5222290</v>
      </c>
      <c r="DM34" s="619"/>
      <c r="DN34" s="619"/>
      <c r="DO34" s="619"/>
      <c r="DP34" s="619"/>
      <c r="DQ34" s="619"/>
      <c r="DR34" s="619"/>
      <c r="DS34" s="619"/>
      <c r="DT34" s="619"/>
      <c r="DU34" s="619"/>
      <c r="DV34" s="620"/>
      <c r="DW34" s="641">
        <v>19.7</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1845859</v>
      </c>
      <c r="S35" s="619"/>
      <c r="T35" s="619"/>
      <c r="U35" s="619"/>
      <c r="V35" s="619"/>
      <c r="W35" s="619"/>
      <c r="X35" s="619"/>
      <c r="Y35" s="620"/>
      <c r="Z35" s="671">
        <v>4.5</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5189484</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156712</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375116</v>
      </c>
      <c r="CS35" s="637"/>
      <c r="CT35" s="637"/>
      <c r="CU35" s="637"/>
      <c r="CV35" s="637"/>
      <c r="CW35" s="637"/>
      <c r="CX35" s="637"/>
      <c r="CY35" s="638"/>
      <c r="CZ35" s="621">
        <v>1</v>
      </c>
      <c r="DA35" s="639"/>
      <c r="DB35" s="639"/>
      <c r="DC35" s="640"/>
      <c r="DD35" s="624">
        <v>356713</v>
      </c>
      <c r="DE35" s="637"/>
      <c r="DF35" s="637"/>
      <c r="DG35" s="637"/>
      <c r="DH35" s="637"/>
      <c r="DI35" s="637"/>
      <c r="DJ35" s="637"/>
      <c r="DK35" s="638"/>
      <c r="DL35" s="624">
        <v>356713</v>
      </c>
      <c r="DM35" s="637"/>
      <c r="DN35" s="637"/>
      <c r="DO35" s="637"/>
      <c r="DP35" s="637"/>
      <c r="DQ35" s="637"/>
      <c r="DR35" s="637"/>
      <c r="DS35" s="637"/>
      <c r="DT35" s="637"/>
      <c r="DU35" s="637"/>
      <c r="DV35" s="638"/>
      <c r="DW35" s="641">
        <v>1.3</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40657100</v>
      </c>
      <c r="S36" s="659"/>
      <c r="T36" s="659"/>
      <c r="U36" s="659"/>
      <c r="V36" s="659"/>
      <c r="W36" s="659"/>
      <c r="X36" s="659"/>
      <c r="Y36" s="662"/>
      <c r="Z36" s="663">
        <v>100</v>
      </c>
      <c r="AA36" s="663"/>
      <c r="AB36" s="663"/>
      <c r="AC36" s="663"/>
      <c r="AD36" s="664">
        <v>24678122</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654668</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-660836</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4569209</v>
      </c>
      <c r="CS36" s="619"/>
      <c r="CT36" s="619"/>
      <c r="CU36" s="619"/>
      <c r="CV36" s="619"/>
      <c r="CW36" s="619"/>
      <c r="CX36" s="619"/>
      <c r="CY36" s="620"/>
      <c r="CZ36" s="621">
        <v>11.6</v>
      </c>
      <c r="DA36" s="639"/>
      <c r="DB36" s="639"/>
      <c r="DC36" s="640"/>
      <c r="DD36" s="624">
        <v>4206384</v>
      </c>
      <c r="DE36" s="619"/>
      <c r="DF36" s="619"/>
      <c r="DG36" s="619"/>
      <c r="DH36" s="619"/>
      <c r="DI36" s="619"/>
      <c r="DJ36" s="619"/>
      <c r="DK36" s="620"/>
      <c r="DL36" s="624">
        <v>3669339</v>
      </c>
      <c r="DM36" s="619"/>
      <c r="DN36" s="619"/>
      <c r="DO36" s="619"/>
      <c r="DP36" s="619"/>
      <c r="DQ36" s="619"/>
      <c r="DR36" s="619"/>
      <c r="DS36" s="619"/>
      <c r="DT36" s="619"/>
      <c r="DU36" s="619"/>
      <c r="DV36" s="620"/>
      <c r="DW36" s="641">
        <v>13.8</v>
      </c>
      <c r="DX36" s="642"/>
      <c r="DY36" s="642"/>
      <c r="DZ36" s="642"/>
      <c r="EA36" s="642"/>
      <c r="EB36" s="642"/>
      <c r="EC36" s="643"/>
    </row>
    <row r="37" spans="2:133" ht="11.25" customHeight="1">
      <c r="AQ37" s="644" t="s">
        <v>313</v>
      </c>
      <c r="AR37" s="645"/>
      <c r="AS37" s="645"/>
      <c r="AT37" s="645"/>
      <c r="AU37" s="645"/>
      <c r="AV37" s="645"/>
      <c r="AW37" s="645"/>
      <c r="AX37" s="645"/>
      <c r="AY37" s="646"/>
      <c r="AZ37" s="618">
        <v>628000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24262</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2023203</v>
      </c>
      <c r="CS37" s="637"/>
      <c r="CT37" s="637"/>
      <c r="CU37" s="637"/>
      <c r="CV37" s="637"/>
      <c r="CW37" s="637"/>
      <c r="CX37" s="637"/>
      <c r="CY37" s="638"/>
      <c r="CZ37" s="621">
        <v>5.0999999999999996</v>
      </c>
      <c r="DA37" s="639"/>
      <c r="DB37" s="639"/>
      <c r="DC37" s="640"/>
      <c r="DD37" s="624">
        <v>2023203</v>
      </c>
      <c r="DE37" s="637"/>
      <c r="DF37" s="637"/>
      <c r="DG37" s="637"/>
      <c r="DH37" s="637"/>
      <c r="DI37" s="637"/>
      <c r="DJ37" s="637"/>
      <c r="DK37" s="638"/>
      <c r="DL37" s="624">
        <v>2023203</v>
      </c>
      <c r="DM37" s="637"/>
      <c r="DN37" s="637"/>
      <c r="DO37" s="637"/>
      <c r="DP37" s="637"/>
      <c r="DQ37" s="637"/>
      <c r="DR37" s="637"/>
      <c r="DS37" s="637"/>
      <c r="DT37" s="637"/>
      <c r="DU37" s="637"/>
      <c r="DV37" s="638"/>
      <c r="DW37" s="641">
        <v>7.6</v>
      </c>
      <c r="DX37" s="642"/>
      <c r="DY37" s="642"/>
      <c r="DZ37" s="642"/>
      <c r="EA37" s="642"/>
      <c r="EB37" s="642"/>
      <c r="EC37" s="643"/>
    </row>
    <row r="38" spans="2:133" ht="11.25" customHeight="1">
      <c r="AQ38" s="644" t="s">
        <v>316</v>
      </c>
      <c r="AR38" s="645"/>
      <c r="AS38" s="645"/>
      <c r="AT38" s="645"/>
      <c r="AU38" s="645"/>
      <c r="AV38" s="645"/>
      <c r="AW38" s="645"/>
      <c r="AX38" s="645"/>
      <c r="AY38" s="646"/>
      <c r="AZ38" s="618" t="s">
        <v>317</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41510</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4561484</v>
      </c>
      <c r="CS38" s="619"/>
      <c r="CT38" s="619"/>
      <c r="CU38" s="619"/>
      <c r="CV38" s="619"/>
      <c r="CW38" s="619"/>
      <c r="CX38" s="619"/>
      <c r="CY38" s="620"/>
      <c r="CZ38" s="621">
        <v>11.6</v>
      </c>
      <c r="DA38" s="639"/>
      <c r="DB38" s="639"/>
      <c r="DC38" s="640"/>
      <c r="DD38" s="624">
        <v>4043493</v>
      </c>
      <c r="DE38" s="619"/>
      <c r="DF38" s="619"/>
      <c r="DG38" s="619"/>
      <c r="DH38" s="619"/>
      <c r="DI38" s="619"/>
      <c r="DJ38" s="619"/>
      <c r="DK38" s="620"/>
      <c r="DL38" s="624">
        <v>2603655</v>
      </c>
      <c r="DM38" s="619"/>
      <c r="DN38" s="619"/>
      <c r="DO38" s="619"/>
      <c r="DP38" s="619"/>
      <c r="DQ38" s="619"/>
      <c r="DR38" s="619"/>
      <c r="DS38" s="619"/>
      <c r="DT38" s="619"/>
      <c r="DU38" s="619"/>
      <c r="DV38" s="620"/>
      <c r="DW38" s="641">
        <v>9.8000000000000007</v>
      </c>
      <c r="DX38" s="642"/>
      <c r="DY38" s="642"/>
      <c r="DZ38" s="642"/>
      <c r="EA38" s="642"/>
      <c r="EB38" s="642"/>
      <c r="EC38" s="643"/>
    </row>
    <row r="39" spans="2:133" ht="11.25" customHeight="1">
      <c r="AQ39" s="644" t="s">
        <v>320</v>
      </c>
      <c r="AR39" s="645"/>
      <c r="AS39" s="645"/>
      <c r="AT39" s="645"/>
      <c r="AU39" s="645"/>
      <c r="AV39" s="645"/>
      <c r="AW39" s="645"/>
      <c r="AX39" s="645"/>
      <c r="AY39" s="646"/>
      <c r="AZ39" s="618" t="s">
        <v>317</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90</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1279791</v>
      </c>
      <c r="CS39" s="637"/>
      <c r="CT39" s="637"/>
      <c r="CU39" s="637"/>
      <c r="CV39" s="637"/>
      <c r="CW39" s="637"/>
      <c r="CX39" s="637"/>
      <c r="CY39" s="638"/>
      <c r="CZ39" s="621">
        <v>3.3</v>
      </c>
      <c r="DA39" s="639"/>
      <c r="DB39" s="639"/>
      <c r="DC39" s="640"/>
      <c r="DD39" s="624">
        <v>1238540</v>
      </c>
      <c r="DE39" s="637"/>
      <c r="DF39" s="637"/>
      <c r="DG39" s="637"/>
      <c r="DH39" s="637"/>
      <c r="DI39" s="637"/>
      <c r="DJ39" s="637"/>
      <c r="DK39" s="638"/>
      <c r="DL39" s="624" t="s">
        <v>317</v>
      </c>
      <c r="DM39" s="637"/>
      <c r="DN39" s="637"/>
      <c r="DO39" s="637"/>
      <c r="DP39" s="637"/>
      <c r="DQ39" s="637"/>
      <c r="DR39" s="637"/>
      <c r="DS39" s="637"/>
      <c r="DT39" s="637"/>
      <c r="DU39" s="637"/>
      <c r="DV39" s="638"/>
      <c r="DW39" s="641" t="s">
        <v>317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1350052</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91</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106000</v>
      </c>
      <c r="CS40" s="619"/>
      <c r="CT40" s="619"/>
      <c r="CU40" s="619"/>
      <c r="CV40" s="619"/>
      <c r="CW40" s="619"/>
      <c r="CX40" s="619"/>
      <c r="CY40" s="620"/>
      <c r="CZ40" s="621">
        <v>0.3</v>
      </c>
      <c r="DA40" s="639"/>
      <c r="DB40" s="639"/>
      <c r="DC40" s="640"/>
      <c r="DD40" s="624" t="s">
        <v>317</v>
      </c>
      <c r="DE40" s="619"/>
      <c r="DF40" s="619"/>
      <c r="DG40" s="619"/>
      <c r="DH40" s="619"/>
      <c r="DI40" s="619"/>
      <c r="DJ40" s="619"/>
      <c r="DK40" s="620"/>
      <c r="DL40" s="624" t="s">
        <v>317</v>
      </c>
      <c r="DM40" s="619"/>
      <c r="DN40" s="619"/>
      <c r="DO40" s="619"/>
      <c r="DP40" s="619"/>
      <c r="DQ40" s="619"/>
      <c r="DR40" s="619"/>
      <c r="DS40" s="619"/>
      <c r="DT40" s="619"/>
      <c r="DU40" s="619"/>
      <c r="DV40" s="620"/>
      <c r="DW40" s="641" t="s">
        <v>317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2556764</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275</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330</v>
      </c>
      <c r="CS41" s="637"/>
      <c r="CT41" s="637"/>
      <c r="CU41" s="637"/>
      <c r="CV41" s="637"/>
      <c r="CW41" s="637"/>
      <c r="CX41" s="637"/>
      <c r="CY41" s="638"/>
      <c r="CZ41" s="621" t="s">
        <v>330</v>
      </c>
      <c r="DA41" s="639"/>
      <c r="DB41" s="639"/>
      <c r="DC41" s="640"/>
      <c r="DD41" s="624" t="s">
        <v>330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332</v>
      </c>
      <c r="CE42" s="616"/>
      <c r="CF42" s="616"/>
      <c r="CG42" s="616"/>
      <c r="CH42" s="616"/>
      <c r="CI42" s="616"/>
      <c r="CJ42" s="616"/>
      <c r="CK42" s="616"/>
      <c r="CL42" s="616"/>
      <c r="CM42" s="616"/>
      <c r="CN42" s="616"/>
      <c r="CO42" s="616"/>
      <c r="CP42" s="616"/>
      <c r="CQ42" s="617"/>
      <c r="CR42" s="618">
        <v>2122256</v>
      </c>
      <c r="CS42" s="619"/>
      <c r="CT42" s="619"/>
      <c r="CU42" s="619"/>
      <c r="CV42" s="619"/>
      <c r="CW42" s="619"/>
      <c r="CX42" s="619"/>
      <c r="CY42" s="620"/>
      <c r="CZ42" s="621">
        <v>5.4</v>
      </c>
      <c r="DA42" s="622"/>
      <c r="DB42" s="622"/>
      <c r="DC42" s="623"/>
      <c r="DD42" s="624">
        <v>732692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334</v>
      </c>
      <c r="CE43" s="616"/>
      <c r="CF43" s="616"/>
      <c r="CG43" s="616"/>
      <c r="CH43" s="616"/>
      <c r="CI43" s="616"/>
      <c r="CJ43" s="616"/>
      <c r="CK43" s="616"/>
      <c r="CL43" s="616"/>
      <c r="CM43" s="616"/>
      <c r="CN43" s="616"/>
      <c r="CO43" s="616"/>
      <c r="CP43" s="616"/>
      <c r="CQ43" s="617"/>
      <c r="CR43" s="618">
        <v>161148</v>
      </c>
      <c r="CS43" s="637"/>
      <c r="CT43" s="637"/>
      <c r="CU43" s="637"/>
      <c r="CV43" s="637"/>
      <c r="CW43" s="637"/>
      <c r="CX43" s="637"/>
      <c r="CY43" s="638"/>
      <c r="CZ43" s="621">
        <v>0.4</v>
      </c>
      <c r="DA43" s="639"/>
      <c r="DB43" s="639"/>
      <c r="DC43" s="640"/>
      <c r="DD43" s="624">
        <v>157695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335</v>
      </c>
      <c r="CD44" s="631" t="s">
        <v>286</v>
      </c>
      <c r="CE44" s="632"/>
      <c r="CF44" s="615" t="s">
        <v>336</v>
      </c>
      <c r="CG44" s="616"/>
      <c r="CH44" s="616"/>
      <c r="CI44" s="616"/>
      <c r="CJ44" s="616"/>
      <c r="CK44" s="616"/>
      <c r="CL44" s="616"/>
      <c r="CM44" s="616"/>
      <c r="CN44" s="616"/>
      <c r="CO44" s="616"/>
      <c r="CP44" s="616"/>
      <c r="CQ44" s="617"/>
      <c r="CR44" s="618">
        <v>2122256</v>
      </c>
      <c r="CS44" s="619"/>
      <c r="CT44" s="619"/>
      <c r="CU44" s="619"/>
      <c r="CV44" s="619"/>
      <c r="CW44" s="619"/>
      <c r="CX44" s="619"/>
      <c r="CY44" s="620"/>
      <c r="CZ44" s="621">
        <v>5.4</v>
      </c>
      <c r="DA44" s="622"/>
      <c r="DB44" s="622"/>
      <c r="DC44" s="623"/>
      <c r="DD44" s="624">
        <v>732692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337</v>
      </c>
      <c r="CG45" s="616"/>
      <c r="CH45" s="616"/>
      <c r="CI45" s="616"/>
      <c r="CJ45" s="616"/>
      <c r="CK45" s="616"/>
      <c r="CL45" s="616"/>
      <c r="CM45" s="616"/>
      <c r="CN45" s="616"/>
      <c r="CO45" s="616"/>
      <c r="CP45" s="616"/>
      <c r="CQ45" s="617"/>
      <c r="CR45" s="618">
        <v>692386</v>
      </c>
      <c r="CS45" s="637"/>
      <c r="CT45" s="637"/>
      <c r="CU45" s="637"/>
      <c r="CV45" s="637"/>
      <c r="CW45" s="637"/>
      <c r="CX45" s="637"/>
      <c r="CY45" s="638"/>
      <c r="CZ45" s="621">
        <v>1.8</v>
      </c>
      <c r="DA45" s="639"/>
      <c r="DB45" s="639"/>
      <c r="DC45" s="640"/>
      <c r="DD45" s="624">
        <v>64083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338</v>
      </c>
      <c r="CG46" s="616"/>
      <c r="CH46" s="616"/>
      <c r="CI46" s="616"/>
      <c r="CJ46" s="616"/>
      <c r="CK46" s="616"/>
      <c r="CL46" s="616"/>
      <c r="CM46" s="616"/>
      <c r="CN46" s="616"/>
      <c r="CO46" s="616"/>
      <c r="CP46" s="616"/>
      <c r="CQ46" s="617"/>
      <c r="CR46" s="618">
        <v>1429870</v>
      </c>
      <c r="CS46" s="619"/>
      <c r="CT46" s="619"/>
      <c r="CU46" s="619"/>
      <c r="CV46" s="619"/>
      <c r="CW46" s="619"/>
      <c r="CX46" s="619"/>
      <c r="CY46" s="620"/>
      <c r="CZ46" s="621">
        <v>3.6</v>
      </c>
      <c r="DA46" s="622"/>
      <c r="DB46" s="622"/>
      <c r="DC46" s="623"/>
      <c r="DD46" s="624">
        <v>668609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339</v>
      </c>
      <c r="CG47" s="616"/>
      <c r="CH47" s="616"/>
      <c r="CI47" s="616"/>
      <c r="CJ47" s="616"/>
      <c r="CK47" s="616"/>
      <c r="CL47" s="616"/>
      <c r="CM47" s="616"/>
      <c r="CN47" s="616"/>
      <c r="CO47" s="616"/>
      <c r="CP47" s="616"/>
      <c r="CQ47" s="617"/>
      <c r="CR47" s="618" t="s">
        <v>109</v>
      </c>
      <c r="CS47" s="637"/>
      <c r="CT47" s="637"/>
      <c r="CU47" s="637"/>
      <c r="CV47" s="637"/>
      <c r="CW47" s="637"/>
      <c r="CX47" s="637"/>
      <c r="CY47" s="638"/>
      <c r="CZ47" s="621" t="s">
        <v>109</v>
      </c>
      <c r="DA47" s="639"/>
      <c r="DB47" s="639"/>
      <c r="DC47" s="640"/>
      <c r="DD47" s="624" t="s">
        <v>109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340</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341</v>
      </c>
      <c r="CE49" s="600"/>
      <c r="CF49" s="600"/>
      <c r="CG49" s="600"/>
      <c r="CH49" s="600"/>
      <c r="CI49" s="600"/>
      <c r="CJ49" s="600"/>
      <c r="CK49" s="600"/>
      <c r="CL49" s="600"/>
      <c r="CM49" s="600"/>
      <c r="CN49" s="600"/>
      <c r="CO49" s="600"/>
      <c r="CP49" s="600"/>
      <c r="CQ49" s="601"/>
      <c r="CR49" s="602">
        <v>39300298</v>
      </c>
      <c r="CS49" s="603"/>
      <c r="CT49" s="603"/>
      <c r="CU49" s="603"/>
      <c r="CV49" s="603"/>
      <c r="CW49" s="603"/>
      <c r="CX49" s="603"/>
      <c r="CY49" s="604"/>
      <c r="CZ49" s="605">
        <v>100</v>
      </c>
      <c r="DA49" s="606"/>
      <c r="DB49" s="606"/>
      <c r="DC49" s="607"/>
      <c r="DD49" s="608">
        <v>28540753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AK16" sqref="AK16:AO1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343</v>
      </c>
      <c r="DK2" s="1137"/>
      <c r="DL2" s="1137"/>
      <c r="DM2" s="1137"/>
      <c r="DN2" s="1137"/>
      <c r="DO2" s="1138"/>
      <c r="DP2" s="200"/>
      <c r="DQ2" s="1136" t="s">
        <v>344</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39"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7"/>
      <c r="BA5" s="207"/>
      <c r="BB5" s="207"/>
      <c r="BC5" s="207"/>
      <c r="BD5" s="207"/>
      <c r="BE5" s="208"/>
      <c r="BF5" s="208"/>
      <c r="BG5" s="208"/>
      <c r="BH5" s="208"/>
      <c r="BI5" s="208"/>
      <c r="BJ5" s="208"/>
      <c r="BK5" s="208"/>
      <c r="BL5" s="208"/>
      <c r="BM5" s="208"/>
      <c r="BN5" s="208"/>
      <c r="BO5" s="208"/>
      <c r="BP5" s="208"/>
      <c r="BQ5" s="1021" t="s">
        <v>355</v>
      </c>
      <c r="BR5" s="1022"/>
      <c r="BS5" s="1022"/>
      <c r="BT5" s="1022"/>
      <c r="BU5" s="1022"/>
      <c r="BV5" s="1022"/>
      <c r="BW5" s="1022"/>
      <c r="BX5" s="1022"/>
      <c r="BY5" s="1022"/>
      <c r="BZ5" s="1022"/>
      <c r="CA5" s="1022"/>
      <c r="CB5" s="1022"/>
      <c r="CC5" s="1022"/>
      <c r="CD5" s="1022"/>
      <c r="CE5" s="1022"/>
      <c r="CF5" s="1022"/>
      <c r="CG5" s="1023"/>
      <c r="CH5" s="1027" t="s">
        <v>356</v>
      </c>
      <c r="CI5" s="1028"/>
      <c r="CJ5" s="1028"/>
      <c r="CK5" s="1028"/>
      <c r="CL5" s="1029"/>
      <c r="CM5" s="1027" t="s">
        <v>357</v>
      </c>
      <c r="CN5" s="1028"/>
      <c r="CO5" s="1028"/>
      <c r="CP5" s="1028"/>
      <c r="CQ5" s="1029"/>
      <c r="CR5" s="1027" t="s">
        <v>358</v>
      </c>
      <c r="CS5" s="1028"/>
      <c r="CT5" s="1028"/>
      <c r="CU5" s="1028"/>
      <c r="CV5" s="1029"/>
      <c r="CW5" s="1027" t="s">
        <v>359</v>
      </c>
      <c r="CX5" s="1028"/>
      <c r="CY5" s="1028"/>
      <c r="CZ5" s="1028"/>
      <c r="DA5" s="1029"/>
      <c r="DB5" s="1027" t="s">
        <v>360</v>
      </c>
      <c r="DC5" s="1028"/>
      <c r="DD5" s="1028"/>
      <c r="DE5" s="1028"/>
      <c r="DF5" s="1029"/>
      <c r="DG5" s="1124" t="s">
        <v>361</v>
      </c>
      <c r="DH5" s="1125"/>
      <c r="DI5" s="1125"/>
      <c r="DJ5" s="1125"/>
      <c r="DK5" s="1126"/>
      <c r="DL5" s="1124" t="s">
        <v>362</v>
      </c>
      <c r="DM5" s="1125"/>
      <c r="DN5" s="1125"/>
      <c r="DO5" s="1125"/>
      <c r="DP5" s="1126"/>
      <c r="DQ5" s="1027" t="s">
        <v>363</v>
      </c>
      <c r="DR5" s="1028"/>
      <c r="DS5" s="1028"/>
      <c r="DT5" s="1028"/>
      <c r="DU5" s="1029"/>
      <c r="DV5" s="1027" t="s">
        <v>354</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364</v>
      </c>
      <c r="C7" s="1077"/>
      <c r="D7" s="1077"/>
      <c r="E7" s="1077"/>
      <c r="F7" s="1077"/>
      <c r="G7" s="1077"/>
      <c r="H7" s="1077"/>
      <c r="I7" s="1077"/>
      <c r="J7" s="1077"/>
      <c r="K7" s="1077"/>
      <c r="L7" s="1077"/>
      <c r="M7" s="1077"/>
      <c r="N7" s="1077"/>
      <c r="O7" s="1077"/>
      <c r="P7" s="1078"/>
      <c r="Q7" s="1130">
        <v>40560</v>
      </c>
      <c r="R7" s="1131"/>
      <c r="S7" s="1131"/>
      <c r="T7" s="1131"/>
      <c r="U7" s="1131"/>
      <c r="V7" s="1131">
        <v>39203</v>
      </c>
      <c r="W7" s="1131"/>
      <c r="X7" s="1131"/>
      <c r="Y7" s="1131"/>
      <c r="Z7" s="1131"/>
      <c r="AA7" s="1131">
        <v>1357</v>
      </c>
      <c r="AB7" s="1131"/>
      <c r="AC7" s="1131"/>
      <c r="AD7" s="1131"/>
      <c r="AE7" s="1132"/>
      <c r="AF7" s="1133">
        <v>1287</v>
      </c>
      <c r="AG7" s="1134"/>
      <c r="AH7" s="1134"/>
      <c r="AI7" s="1134"/>
      <c r="AJ7" s="1135"/>
      <c r="AK7" s="1117">
        <v>154</v>
      </c>
      <c r="AL7" s="1118"/>
      <c r="AM7" s="1118"/>
      <c r="AN7" s="1118"/>
      <c r="AO7" s="1118"/>
      <c r="AP7" s="1118">
        <v>32619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545</v>
      </c>
      <c r="BT7" s="1122"/>
      <c r="BU7" s="1122"/>
      <c r="BV7" s="1122"/>
      <c r="BW7" s="1122"/>
      <c r="BX7" s="1122"/>
      <c r="BY7" s="1122"/>
      <c r="BZ7" s="1122"/>
      <c r="CA7" s="1122"/>
      <c r="CB7" s="1122"/>
      <c r="CC7" s="1122"/>
      <c r="CD7" s="1122"/>
      <c r="CE7" s="1122"/>
      <c r="CF7" s="1122"/>
      <c r="CG7" s="1123"/>
      <c r="CH7" s="1114">
        <v>34</v>
      </c>
      <c r="CI7" s="1115"/>
      <c r="CJ7" s="1115"/>
      <c r="CK7" s="1115"/>
      <c r="CL7" s="1116"/>
      <c r="CM7" s="1114">
        <v>1575</v>
      </c>
      <c r="CN7" s="1115"/>
      <c r="CO7" s="1115"/>
      <c r="CP7" s="1115"/>
      <c r="CQ7" s="1116"/>
      <c r="CR7" s="1114">
        <v>557</v>
      </c>
      <c r="CS7" s="1115"/>
      <c r="CT7" s="1115"/>
      <c r="CU7" s="1115"/>
      <c r="CV7" s="1116"/>
      <c r="CW7" s="1114" t="s">
        <v>476</v>
      </c>
      <c r="CX7" s="1115"/>
      <c r="CY7" s="1115"/>
      <c r="CZ7" s="1115"/>
      <c r="DA7" s="1116"/>
      <c r="DB7" s="1114" t="s">
        <v>476</v>
      </c>
      <c r="DC7" s="1115"/>
      <c r="DD7" s="1115"/>
      <c r="DE7" s="1115"/>
      <c r="DF7" s="1116"/>
      <c r="DG7" s="1114" t="s">
        <v>476</v>
      </c>
      <c r="DH7" s="1115"/>
      <c r="DI7" s="1115"/>
      <c r="DJ7" s="1115"/>
      <c r="DK7" s="1116"/>
      <c r="DL7" s="1114" t="s">
        <v>476</v>
      </c>
      <c r="DM7" s="1115"/>
      <c r="DN7" s="1115"/>
      <c r="DO7" s="1115"/>
      <c r="DP7" s="1116"/>
      <c r="DQ7" s="1114" t="s">
        <v>476</v>
      </c>
      <c r="DR7" s="1115"/>
      <c r="DS7" s="1115"/>
      <c r="DT7" s="1115"/>
      <c r="DU7" s="1116"/>
      <c r="DV7" s="1141"/>
      <c r="DW7" s="1142"/>
      <c r="DX7" s="1142"/>
      <c r="DY7" s="1142"/>
      <c r="DZ7" s="1143"/>
      <c r="EA7" s="205"/>
    </row>
    <row r="8" spans="1:131" s="206" customFormat="1" ht="26.25" customHeight="1">
      <c r="A8" s="212">
        <v>2</v>
      </c>
      <c r="B8" s="1063" t="s">
        <v>365</v>
      </c>
      <c r="C8" s="1064"/>
      <c r="D8" s="1064"/>
      <c r="E8" s="1064"/>
      <c r="F8" s="1064"/>
      <c r="G8" s="1064"/>
      <c r="H8" s="1064"/>
      <c r="I8" s="1064"/>
      <c r="J8" s="1064"/>
      <c r="K8" s="1064"/>
      <c r="L8" s="1064"/>
      <c r="M8" s="1064"/>
      <c r="N8" s="1064"/>
      <c r="O8" s="1064"/>
      <c r="P8" s="1065"/>
      <c r="Q8" s="1069">
        <v>94</v>
      </c>
      <c r="R8" s="1070"/>
      <c r="S8" s="1070"/>
      <c r="T8" s="1070"/>
      <c r="U8" s="1070"/>
      <c r="V8" s="1070">
        <v>44</v>
      </c>
      <c r="W8" s="1070"/>
      <c r="X8" s="1070"/>
      <c r="Y8" s="1070"/>
      <c r="Z8" s="1070"/>
      <c r="AA8" s="1070">
        <v>50</v>
      </c>
      <c r="AB8" s="1070"/>
      <c r="AC8" s="1070"/>
      <c r="AD8" s="1070"/>
      <c r="AE8" s="1071"/>
      <c r="AF8" s="1045">
        <v>6</v>
      </c>
      <c r="AG8" s="1046"/>
      <c r="AH8" s="1046"/>
      <c r="AI8" s="1046"/>
      <c r="AJ8" s="1047"/>
      <c r="AK8" s="1112">
        <v>50</v>
      </c>
      <c r="AL8" s="1113"/>
      <c r="AM8" s="1113"/>
      <c r="AN8" s="1113"/>
      <c r="AO8" s="1113"/>
      <c r="AP8" s="1113" t="s">
        <v>476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546</v>
      </c>
      <c r="BT8" s="1041"/>
      <c r="BU8" s="1041"/>
      <c r="BV8" s="1041"/>
      <c r="BW8" s="1041"/>
      <c r="BX8" s="1041"/>
      <c r="BY8" s="1041"/>
      <c r="BZ8" s="1041"/>
      <c r="CA8" s="1041"/>
      <c r="CB8" s="1041"/>
      <c r="CC8" s="1041"/>
      <c r="CD8" s="1041"/>
      <c r="CE8" s="1041"/>
      <c r="CF8" s="1041"/>
      <c r="CG8" s="1042"/>
      <c r="CH8" s="1015">
        <v>-32</v>
      </c>
      <c r="CI8" s="1016"/>
      <c r="CJ8" s="1016"/>
      <c r="CK8" s="1016"/>
      <c r="CL8" s="1017"/>
      <c r="CM8" s="1015">
        <v>738</v>
      </c>
      <c r="CN8" s="1016"/>
      <c r="CO8" s="1016"/>
      <c r="CP8" s="1016"/>
      <c r="CQ8" s="1017"/>
      <c r="CR8" s="1015">
        <v>5</v>
      </c>
      <c r="CS8" s="1016"/>
      <c r="CT8" s="1016"/>
      <c r="CU8" s="1016"/>
      <c r="CV8" s="1017"/>
      <c r="CW8" s="1015" t="s">
        <v>476</v>
      </c>
      <c r="CX8" s="1016"/>
      <c r="CY8" s="1016"/>
      <c r="CZ8" s="1016"/>
      <c r="DA8" s="1017"/>
      <c r="DB8" s="1015" t="s">
        <v>476</v>
      </c>
      <c r="DC8" s="1016"/>
      <c r="DD8" s="1016"/>
      <c r="DE8" s="1016"/>
      <c r="DF8" s="1017"/>
      <c r="DG8" s="1015">
        <v>85</v>
      </c>
      <c r="DH8" s="1016"/>
      <c r="DI8" s="1016"/>
      <c r="DJ8" s="1016"/>
      <c r="DK8" s="1017"/>
      <c r="DL8" s="1015" t="s">
        <v>476</v>
      </c>
      <c r="DM8" s="1016"/>
      <c r="DN8" s="1016"/>
      <c r="DO8" s="1016"/>
      <c r="DP8" s="1017"/>
      <c r="DQ8" s="1015" t="s">
        <v>476</v>
      </c>
      <c r="DR8" s="1016"/>
      <c r="DS8" s="1016"/>
      <c r="DT8" s="1016"/>
      <c r="DU8" s="1017"/>
      <c r="DV8" s="1018"/>
      <c r="DW8" s="1019"/>
      <c r="DX8" s="1019"/>
      <c r="DY8" s="1019"/>
      <c r="DZ8" s="1020"/>
      <c r="EA8" s="205"/>
    </row>
    <row r="9" spans="1:131" s="206" customFormat="1" ht="26.25" customHeight="1">
      <c r="A9" s="212">
        <v>3</v>
      </c>
      <c r="B9" s="1063" t="s">
        <v>366</v>
      </c>
      <c r="C9" s="1064"/>
      <c r="D9" s="1064"/>
      <c r="E9" s="1064"/>
      <c r="F9" s="1064"/>
      <c r="G9" s="1064"/>
      <c r="H9" s="1064"/>
      <c r="I9" s="1064"/>
      <c r="J9" s="1064"/>
      <c r="K9" s="1064"/>
      <c r="L9" s="1064"/>
      <c r="M9" s="1064"/>
      <c r="N9" s="1064"/>
      <c r="O9" s="1064"/>
      <c r="P9" s="1065"/>
      <c r="Q9" s="1069">
        <v>651</v>
      </c>
      <c r="R9" s="1070"/>
      <c r="S9" s="1070"/>
      <c r="T9" s="1070"/>
      <c r="U9" s="1070"/>
      <c r="V9" s="1070">
        <v>583</v>
      </c>
      <c r="W9" s="1070"/>
      <c r="X9" s="1070"/>
      <c r="Y9" s="1070"/>
      <c r="Z9" s="1070"/>
      <c r="AA9" s="1070">
        <v>69</v>
      </c>
      <c r="AB9" s="1070"/>
      <c r="AC9" s="1070"/>
      <c r="AD9" s="1070"/>
      <c r="AE9" s="1071"/>
      <c r="AF9" s="1045">
        <v>41</v>
      </c>
      <c r="AG9" s="1046"/>
      <c r="AH9" s="1046"/>
      <c r="AI9" s="1046"/>
      <c r="AJ9" s="1047"/>
      <c r="AK9" s="1112">
        <v>457</v>
      </c>
      <c r="AL9" s="1113"/>
      <c r="AM9" s="1113"/>
      <c r="AN9" s="1113"/>
      <c r="AO9" s="1113"/>
      <c r="AP9" s="1113" t="s">
        <v>476</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t="s">
        <v>367</v>
      </c>
      <c r="C10" s="1064"/>
      <c r="D10" s="1064"/>
      <c r="E10" s="1064"/>
      <c r="F10" s="1064"/>
      <c r="G10" s="1064"/>
      <c r="H10" s="1064"/>
      <c r="I10" s="1064"/>
      <c r="J10" s="1064"/>
      <c r="K10" s="1064"/>
      <c r="L10" s="1064"/>
      <c r="M10" s="1064"/>
      <c r="N10" s="1064"/>
      <c r="O10" s="1064"/>
      <c r="P10" s="1065"/>
      <c r="Q10" s="1069">
        <v>546</v>
      </c>
      <c r="R10" s="1070"/>
      <c r="S10" s="1070"/>
      <c r="T10" s="1070"/>
      <c r="U10" s="1070"/>
      <c r="V10" s="1070">
        <v>520</v>
      </c>
      <c r="W10" s="1070"/>
      <c r="X10" s="1070"/>
      <c r="Y10" s="1070"/>
      <c r="Z10" s="1070"/>
      <c r="AA10" s="1070">
        <v>26</v>
      </c>
      <c r="AB10" s="1070"/>
      <c r="AC10" s="1070"/>
      <c r="AD10" s="1070"/>
      <c r="AE10" s="1071"/>
      <c r="AF10" s="1045">
        <v>25</v>
      </c>
      <c r="AG10" s="1046"/>
      <c r="AH10" s="1046"/>
      <c r="AI10" s="1046"/>
      <c r="AJ10" s="1047"/>
      <c r="AK10" s="1112">
        <v>404</v>
      </c>
      <c r="AL10" s="1113"/>
      <c r="AM10" s="1113"/>
      <c r="AN10" s="1113"/>
      <c r="AO10" s="1113"/>
      <c r="AP10" s="1113" t="s">
        <v>476</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t="s">
        <v>368</v>
      </c>
      <c r="C11" s="1064"/>
      <c r="D11" s="1064"/>
      <c r="E11" s="1064"/>
      <c r="F11" s="1064"/>
      <c r="G11" s="1064"/>
      <c r="H11" s="1064"/>
      <c r="I11" s="1064"/>
      <c r="J11" s="1064"/>
      <c r="K11" s="1064"/>
      <c r="L11" s="1064"/>
      <c r="M11" s="1064"/>
      <c r="N11" s="1064"/>
      <c r="O11" s="1064"/>
      <c r="P11" s="1065"/>
      <c r="Q11" s="1069">
        <v>210</v>
      </c>
      <c r="R11" s="1070"/>
      <c r="S11" s="1070"/>
      <c r="T11" s="1070"/>
      <c r="U11" s="1070"/>
      <c r="V11" s="1070">
        <v>171</v>
      </c>
      <c r="W11" s="1070"/>
      <c r="X11" s="1070"/>
      <c r="Y11" s="1070"/>
      <c r="Z11" s="1070"/>
      <c r="AA11" s="1070">
        <v>39</v>
      </c>
      <c r="AB11" s="1070"/>
      <c r="AC11" s="1070"/>
      <c r="AD11" s="1070"/>
      <c r="AE11" s="1071"/>
      <c r="AF11" s="1045">
        <v>29</v>
      </c>
      <c r="AG11" s="1046"/>
      <c r="AH11" s="1046"/>
      <c r="AI11" s="1046"/>
      <c r="AJ11" s="1047"/>
      <c r="AK11" s="1112">
        <v>79</v>
      </c>
      <c r="AL11" s="1113"/>
      <c r="AM11" s="1113"/>
      <c r="AN11" s="1113"/>
      <c r="AO11" s="1113"/>
      <c r="AP11" s="1113" t="s">
        <v>476</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369</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370</v>
      </c>
      <c r="B23" s="970" t="s">
        <v>371</v>
      </c>
      <c r="C23" s="971"/>
      <c r="D23" s="971"/>
      <c r="E23" s="971"/>
      <c r="F23" s="971"/>
      <c r="G23" s="971"/>
      <c r="H23" s="971"/>
      <c r="I23" s="971"/>
      <c r="J23" s="971"/>
      <c r="K23" s="971"/>
      <c r="L23" s="971"/>
      <c r="M23" s="971"/>
      <c r="N23" s="971"/>
      <c r="O23" s="971"/>
      <c r="P23" s="972"/>
      <c r="Q23" s="1094">
        <v>41071</v>
      </c>
      <c r="R23" s="1095"/>
      <c r="S23" s="1095"/>
      <c r="T23" s="1095"/>
      <c r="U23" s="1095"/>
      <c r="V23" s="1095">
        <v>39531</v>
      </c>
      <c r="W23" s="1095"/>
      <c r="X23" s="1095"/>
      <c r="Y23" s="1095"/>
      <c r="Z23" s="1095"/>
      <c r="AA23" s="1095">
        <v>1540</v>
      </c>
      <c r="AB23" s="1095"/>
      <c r="AC23" s="1095"/>
      <c r="AD23" s="1095"/>
      <c r="AE23" s="1096"/>
      <c r="AF23" s="1097">
        <v>1388</v>
      </c>
      <c r="AG23" s="1095"/>
      <c r="AH23" s="1095"/>
      <c r="AI23" s="1095"/>
      <c r="AJ23" s="1098"/>
      <c r="AK23" s="1099"/>
      <c r="AL23" s="1100"/>
      <c r="AM23" s="1100"/>
      <c r="AN23" s="1100"/>
      <c r="AO23" s="1100"/>
      <c r="AP23" s="1095">
        <v>32619</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372</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373</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347</v>
      </c>
      <c r="B26" s="1022"/>
      <c r="C26" s="1022"/>
      <c r="D26" s="1022"/>
      <c r="E26" s="1022"/>
      <c r="F26" s="1022"/>
      <c r="G26" s="1022"/>
      <c r="H26" s="1022"/>
      <c r="I26" s="1022"/>
      <c r="J26" s="1022"/>
      <c r="K26" s="1022"/>
      <c r="L26" s="1022"/>
      <c r="M26" s="1022"/>
      <c r="N26" s="1022"/>
      <c r="O26" s="1022"/>
      <c r="P26" s="1023"/>
      <c r="Q26" s="1027" t="s">
        <v>374</v>
      </c>
      <c r="R26" s="1028"/>
      <c r="S26" s="1028"/>
      <c r="T26" s="1028"/>
      <c r="U26" s="1029"/>
      <c r="V26" s="1027" t="s">
        <v>375</v>
      </c>
      <c r="W26" s="1028"/>
      <c r="X26" s="1028"/>
      <c r="Y26" s="1028"/>
      <c r="Z26" s="1029"/>
      <c r="AA26" s="1027" t="s">
        <v>376</v>
      </c>
      <c r="AB26" s="1028"/>
      <c r="AC26" s="1028"/>
      <c r="AD26" s="1028"/>
      <c r="AE26" s="1028"/>
      <c r="AF26" s="1085" t="s">
        <v>377</v>
      </c>
      <c r="AG26" s="1034"/>
      <c r="AH26" s="1034"/>
      <c r="AI26" s="1034"/>
      <c r="AJ26" s="1086"/>
      <c r="AK26" s="1028" t="s">
        <v>378</v>
      </c>
      <c r="AL26" s="1028"/>
      <c r="AM26" s="1028"/>
      <c r="AN26" s="1028"/>
      <c r="AO26" s="1029"/>
      <c r="AP26" s="1027" t="s">
        <v>379</v>
      </c>
      <c r="AQ26" s="1028"/>
      <c r="AR26" s="1028"/>
      <c r="AS26" s="1028"/>
      <c r="AT26" s="1029"/>
      <c r="AU26" s="1027" t="s">
        <v>380</v>
      </c>
      <c r="AV26" s="1028"/>
      <c r="AW26" s="1028"/>
      <c r="AX26" s="1028"/>
      <c r="AY26" s="1029"/>
      <c r="AZ26" s="1027" t="s">
        <v>381</v>
      </c>
      <c r="BA26" s="1028"/>
      <c r="BB26" s="1028"/>
      <c r="BC26" s="1028"/>
      <c r="BD26" s="1029"/>
      <c r="BE26" s="1027" t="s">
        <v>354</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382</v>
      </c>
      <c r="C28" s="1077"/>
      <c r="D28" s="1077"/>
      <c r="E28" s="1077"/>
      <c r="F28" s="1077"/>
      <c r="G28" s="1077"/>
      <c r="H28" s="1077"/>
      <c r="I28" s="1077"/>
      <c r="J28" s="1077"/>
      <c r="K28" s="1077"/>
      <c r="L28" s="1077"/>
      <c r="M28" s="1077"/>
      <c r="N28" s="1077"/>
      <c r="O28" s="1077"/>
      <c r="P28" s="1078"/>
      <c r="Q28" s="1079">
        <v>20016</v>
      </c>
      <c r="R28" s="1080"/>
      <c r="S28" s="1080"/>
      <c r="T28" s="1080"/>
      <c r="U28" s="1080"/>
      <c r="V28" s="1080">
        <v>19859</v>
      </c>
      <c r="W28" s="1080"/>
      <c r="X28" s="1080"/>
      <c r="Y28" s="1080"/>
      <c r="Z28" s="1080"/>
      <c r="AA28" s="1080">
        <v>157</v>
      </c>
      <c r="AB28" s="1080"/>
      <c r="AC28" s="1080"/>
      <c r="AD28" s="1080"/>
      <c r="AE28" s="1081"/>
      <c r="AF28" s="1082">
        <v>157</v>
      </c>
      <c r="AG28" s="1080"/>
      <c r="AH28" s="1080"/>
      <c r="AI28" s="1080"/>
      <c r="AJ28" s="1083"/>
      <c r="AK28" s="1084">
        <v>1250</v>
      </c>
      <c r="AL28" s="1072"/>
      <c r="AM28" s="1072"/>
      <c r="AN28" s="1072"/>
      <c r="AO28" s="1072"/>
      <c r="AP28" s="1072" t="s">
        <v>476</v>
      </c>
      <c r="AQ28" s="1072"/>
      <c r="AR28" s="1072"/>
      <c r="AS28" s="1072"/>
      <c r="AT28" s="1072"/>
      <c r="AU28" s="1072" t="s">
        <v>476</v>
      </c>
      <c r="AV28" s="1072"/>
      <c r="AW28" s="1072"/>
      <c r="AX28" s="1072"/>
      <c r="AY28" s="1072"/>
      <c r="AZ28" s="1073" t="s">
        <v>476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383</v>
      </c>
      <c r="C29" s="1064"/>
      <c r="D29" s="1064"/>
      <c r="E29" s="1064"/>
      <c r="F29" s="1064"/>
      <c r="G29" s="1064"/>
      <c r="H29" s="1064"/>
      <c r="I29" s="1064"/>
      <c r="J29" s="1064"/>
      <c r="K29" s="1064"/>
      <c r="L29" s="1064"/>
      <c r="M29" s="1064"/>
      <c r="N29" s="1064"/>
      <c r="O29" s="1064"/>
      <c r="P29" s="1065"/>
      <c r="Q29" s="1069">
        <v>8701</v>
      </c>
      <c r="R29" s="1070"/>
      <c r="S29" s="1070"/>
      <c r="T29" s="1070"/>
      <c r="U29" s="1070"/>
      <c r="V29" s="1070">
        <v>8215</v>
      </c>
      <c r="W29" s="1070"/>
      <c r="X29" s="1070"/>
      <c r="Y29" s="1070"/>
      <c r="Z29" s="1070"/>
      <c r="AA29" s="1070">
        <v>487</v>
      </c>
      <c r="AB29" s="1070"/>
      <c r="AC29" s="1070"/>
      <c r="AD29" s="1070"/>
      <c r="AE29" s="1071"/>
      <c r="AF29" s="1045">
        <v>487</v>
      </c>
      <c r="AG29" s="1046"/>
      <c r="AH29" s="1046"/>
      <c r="AI29" s="1046"/>
      <c r="AJ29" s="1047"/>
      <c r="AK29" s="1006">
        <v>1106</v>
      </c>
      <c r="AL29" s="997"/>
      <c r="AM29" s="997"/>
      <c r="AN29" s="997"/>
      <c r="AO29" s="997"/>
      <c r="AP29" s="997" t="s">
        <v>476</v>
      </c>
      <c r="AQ29" s="997"/>
      <c r="AR29" s="997"/>
      <c r="AS29" s="997"/>
      <c r="AT29" s="997"/>
      <c r="AU29" s="997" t="s">
        <v>476</v>
      </c>
      <c r="AV29" s="997"/>
      <c r="AW29" s="997"/>
      <c r="AX29" s="997"/>
      <c r="AY29" s="997"/>
      <c r="AZ29" s="1068" t="s">
        <v>476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384</v>
      </c>
      <c r="C30" s="1064"/>
      <c r="D30" s="1064"/>
      <c r="E30" s="1064"/>
      <c r="F30" s="1064"/>
      <c r="G30" s="1064"/>
      <c r="H30" s="1064"/>
      <c r="I30" s="1064"/>
      <c r="J30" s="1064"/>
      <c r="K30" s="1064"/>
      <c r="L30" s="1064"/>
      <c r="M30" s="1064"/>
      <c r="N30" s="1064"/>
      <c r="O30" s="1064"/>
      <c r="P30" s="1065"/>
      <c r="Q30" s="1069">
        <v>1450</v>
      </c>
      <c r="R30" s="1070"/>
      <c r="S30" s="1070"/>
      <c r="T30" s="1070"/>
      <c r="U30" s="1070"/>
      <c r="V30" s="1070">
        <v>1444</v>
      </c>
      <c r="W30" s="1070"/>
      <c r="X30" s="1070"/>
      <c r="Y30" s="1070"/>
      <c r="Z30" s="1070"/>
      <c r="AA30" s="1070">
        <v>6</v>
      </c>
      <c r="AB30" s="1070"/>
      <c r="AC30" s="1070"/>
      <c r="AD30" s="1070"/>
      <c r="AE30" s="1071"/>
      <c r="AF30" s="1045">
        <v>6</v>
      </c>
      <c r="AG30" s="1046"/>
      <c r="AH30" s="1046"/>
      <c r="AI30" s="1046"/>
      <c r="AJ30" s="1047"/>
      <c r="AK30" s="1006">
        <v>264</v>
      </c>
      <c r="AL30" s="997"/>
      <c r="AM30" s="997"/>
      <c r="AN30" s="997"/>
      <c r="AO30" s="997"/>
      <c r="AP30" s="997" t="s">
        <v>476</v>
      </c>
      <c r="AQ30" s="997"/>
      <c r="AR30" s="997"/>
      <c r="AS30" s="997"/>
      <c r="AT30" s="997"/>
      <c r="AU30" s="997" t="s">
        <v>476</v>
      </c>
      <c r="AV30" s="997"/>
      <c r="AW30" s="997"/>
      <c r="AX30" s="997"/>
      <c r="AY30" s="997"/>
      <c r="AZ30" s="1068" t="s">
        <v>476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385</v>
      </c>
      <c r="C31" s="1064"/>
      <c r="D31" s="1064"/>
      <c r="E31" s="1064"/>
      <c r="F31" s="1064"/>
      <c r="G31" s="1064"/>
      <c r="H31" s="1064"/>
      <c r="I31" s="1064"/>
      <c r="J31" s="1064"/>
      <c r="K31" s="1064"/>
      <c r="L31" s="1064"/>
      <c r="M31" s="1064"/>
      <c r="N31" s="1064"/>
      <c r="O31" s="1064"/>
      <c r="P31" s="1065"/>
      <c r="Q31" s="1069">
        <v>2928</v>
      </c>
      <c r="R31" s="1070"/>
      <c r="S31" s="1070"/>
      <c r="T31" s="1070"/>
      <c r="U31" s="1070"/>
      <c r="V31" s="1070">
        <v>2466</v>
      </c>
      <c r="W31" s="1070"/>
      <c r="X31" s="1070"/>
      <c r="Y31" s="1070"/>
      <c r="Z31" s="1070"/>
      <c r="AA31" s="1070">
        <v>462</v>
      </c>
      <c r="AB31" s="1070"/>
      <c r="AC31" s="1070"/>
      <c r="AD31" s="1070"/>
      <c r="AE31" s="1071"/>
      <c r="AF31" s="1045">
        <v>3440</v>
      </c>
      <c r="AG31" s="1046"/>
      <c r="AH31" s="1046"/>
      <c r="AI31" s="1046"/>
      <c r="AJ31" s="1047"/>
      <c r="AK31" s="1006" t="s">
        <v>476</v>
      </c>
      <c r="AL31" s="997"/>
      <c r="AM31" s="997"/>
      <c r="AN31" s="997"/>
      <c r="AO31" s="997"/>
      <c r="AP31" s="997">
        <v>2597</v>
      </c>
      <c r="AQ31" s="997"/>
      <c r="AR31" s="997"/>
      <c r="AS31" s="997"/>
      <c r="AT31" s="997"/>
      <c r="AU31" s="997">
        <v>42</v>
      </c>
      <c r="AV31" s="997"/>
      <c r="AW31" s="997"/>
      <c r="AX31" s="997"/>
      <c r="AY31" s="997"/>
      <c r="AZ31" s="1068" t="s">
        <v>476</v>
      </c>
      <c r="BA31" s="1068"/>
      <c r="BB31" s="1068"/>
      <c r="BC31" s="1068"/>
      <c r="BD31" s="1068"/>
      <c r="BE31" s="1058" t="s">
        <v>532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386</v>
      </c>
      <c r="C32" s="1064"/>
      <c r="D32" s="1064"/>
      <c r="E32" s="1064"/>
      <c r="F32" s="1064"/>
      <c r="G32" s="1064"/>
      <c r="H32" s="1064"/>
      <c r="I32" s="1064"/>
      <c r="J32" s="1064"/>
      <c r="K32" s="1064"/>
      <c r="L32" s="1064"/>
      <c r="M32" s="1064"/>
      <c r="N32" s="1064"/>
      <c r="O32" s="1064"/>
      <c r="P32" s="1065"/>
      <c r="Q32" s="1069">
        <v>2298</v>
      </c>
      <c r="R32" s="1070"/>
      <c r="S32" s="1070"/>
      <c r="T32" s="1070"/>
      <c r="U32" s="1070"/>
      <c r="V32" s="1070">
        <v>2185</v>
      </c>
      <c r="W32" s="1070"/>
      <c r="X32" s="1070"/>
      <c r="Y32" s="1070"/>
      <c r="Z32" s="1070"/>
      <c r="AA32" s="1070">
        <v>113</v>
      </c>
      <c r="AB32" s="1070"/>
      <c r="AC32" s="1070"/>
      <c r="AD32" s="1070"/>
      <c r="AE32" s="1071"/>
      <c r="AF32" s="1045">
        <v>223</v>
      </c>
      <c r="AG32" s="1046"/>
      <c r="AH32" s="1046"/>
      <c r="AI32" s="1046"/>
      <c r="AJ32" s="1047"/>
      <c r="AK32" s="1006">
        <v>628</v>
      </c>
      <c r="AL32" s="997"/>
      <c r="AM32" s="997"/>
      <c r="AN32" s="997"/>
      <c r="AO32" s="997"/>
      <c r="AP32" s="997">
        <v>8950</v>
      </c>
      <c r="AQ32" s="997"/>
      <c r="AR32" s="997"/>
      <c r="AS32" s="997"/>
      <c r="AT32" s="997"/>
      <c r="AU32" s="997">
        <v>2381</v>
      </c>
      <c r="AV32" s="997"/>
      <c r="AW32" s="997"/>
      <c r="AX32" s="997"/>
      <c r="AY32" s="997"/>
      <c r="AZ32" s="1068" t="s">
        <v>476</v>
      </c>
      <c r="BA32" s="1068"/>
      <c r="BB32" s="1068"/>
      <c r="BC32" s="1068"/>
      <c r="BD32" s="1068"/>
      <c r="BE32" s="1058" t="s">
        <v>532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370</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4312</v>
      </c>
      <c r="AG63" s="985"/>
      <c r="AH63" s="985"/>
      <c r="AI63" s="985"/>
      <c r="AJ63" s="1056"/>
      <c r="AK63" s="1057"/>
      <c r="AL63" s="989"/>
      <c r="AM63" s="989"/>
      <c r="AN63" s="989"/>
      <c r="AO63" s="989"/>
      <c r="AP63" s="985">
        <v>11547</v>
      </c>
      <c r="AQ63" s="985"/>
      <c r="AR63" s="985"/>
      <c r="AS63" s="985"/>
      <c r="AT63" s="985"/>
      <c r="AU63" s="985">
        <v>2423</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374</v>
      </c>
      <c r="R66" s="1028"/>
      <c r="S66" s="1028"/>
      <c r="T66" s="1028"/>
      <c r="U66" s="1029"/>
      <c r="V66" s="1027" t="s">
        <v>375</v>
      </c>
      <c r="W66" s="1028"/>
      <c r="X66" s="1028"/>
      <c r="Y66" s="1028"/>
      <c r="Z66" s="1029"/>
      <c r="AA66" s="1027" t="s">
        <v>376</v>
      </c>
      <c r="AB66" s="1028"/>
      <c r="AC66" s="1028"/>
      <c r="AD66" s="1028"/>
      <c r="AE66" s="1029"/>
      <c r="AF66" s="1033" t="s">
        <v>377</v>
      </c>
      <c r="AG66" s="1034"/>
      <c r="AH66" s="1034"/>
      <c r="AI66" s="1034"/>
      <c r="AJ66" s="1035"/>
      <c r="AK66" s="1027" t="s">
        <v>378</v>
      </c>
      <c r="AL66" s="1022"/>
      <c r="AM66" s="1022"/>
      <c r="AN66" s="1022"/>
      <c r="AO66" s="1023"/>
      <c r="AP66" s="1027" t="s">
        <v>379</v>
      </c>
      <c r="AQ66" s="1028"/>
      <c r="AR66" s="1028"/>
      <c r="AS66" s="1028"/>
      <c r="AT66" s="1029"/>
      <c r="AU66" s="1027" t="s">
        <v>391</v>
      </c>
      <c r="AV66" s="1028"/>
      <c r="AW66" s="1028"/>
      <c r="AX66" s="1028"/>
      <c r="AY66" s="1029"/>
      <c r="AZ66" s="1027" t="s">
        <v>354</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533</v>
      </c>
      <c r="C68" s="1012"/>
      <c r="D68" s="1012"/>
      <c r="E68" s="1012"/>
      <c r="F68" s="1012"/>
      <c r="G68" s="1012"/>
      <c r="H68" s="1012"/>
      <c r="I68" s="1012"/>
      <c r="J68" s="1012"/>
      <c r="K68" s="1012"/>
      <c r="L68" s="1012"/>
      <c r="M68" s="1012"/>
      <c r="N68" s="1012"/>
      <c r="O68" s="1012"/>
      <c r="P68" s="1013"/>
      <c r="Q68" s="1014">
        <v>247</v>
      </c>
      <c r="R68" s="1008"/>
      <c r="S68" s="1008"/>
      <c r="T68" s="1008"/>
      <c r="U68" s="1008"/>
      <c r="V68" s="1008">
        <v>220</v>
      </c>
      <c r="W68" s="1008"/>
      <c r="X68" s="1008"/>
      <c r="Y68" s="1008"/>
      <c r="Z68" s="1008"/>
      <c r="AA68" s="1008">
        <v>26</v>
      </c>
      <c r="AB68" s="1008"/>
      <c r="AC68" s="1008"/>
      <c r="AD68" s="1008"/>
      <c r="AE68" s="1008"/>
      <c r="AF68" s="1008">
        <v>26</v>
      </c>
      <c r="AG68" s="1008"/>
      <c r="AH68" s="1008"/>
      <c r="AI68" s="1008"/>
      <c r="AJ68" s="1008"/>
      <c r="AK68" s="1008" t="s">
        <v>476</v>
      </c>
      <c r="AL68" s="1008"/>
      <c r="AM68" s="1008"/>
      <c r="AN68" s="1008"/>
      <c r="AO68" s="1008"/>
      <c r="AP68" s="1008" t="s">
        <v>476</v>
      </c>
      <c r="AQ68" s="1008"/>
      <c r="AR68" s="1008"/>
      <c r="AS68" s="1008"/>
      <c r="AT68" s="1008"/>
      <c r="AU68" s="1008" t="s">
        <v>476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534</v>
      </c>
      <c r="C69" s="1001"/>
      <c r="D69" s="1001"/>
      <c r="E69" s="1001"/>
      <c r="F69" s="1001"/>
      <c r="G69" s="1001"/>
      <c r="H69" s="1001"/>
      <c r="I69" s="1001"/>
      <c r="J69" s="1001"/>
      <c r="K69" s="1001"/>
      <c r="L69" s="1001"/>
      <c r="M69" s="1001"/>
      <c r="N69" s="1001"/>
      <c r="O69" s="1001"/>
      <c r="P69" s="1002"/>
      <c r="Q69" s="1003">
        <v>416</v>
      </c>
      <c r="R69" s="997"/>
      <c r="S69" s="997"/>
      <c r="T69" s="997"/>
      <c r="U69" s="997"/>
      <c r="V69" s="997">
        <v>390</v>
      </c>
      <c r="W69" s="997"/>
      <c r="X69" s="997"/>
      <c r="Y69" s="997"/>
      <c r="Z69" s="997"/>
      <c r="AA69" s="997">
        <v>26</v>
      </c>
      <c r="AB69" s="997"/>
      <c r="AC69" s="997"/>
      <c r="AD69" s="997"/>
      <c r="AE69" s="997"/>
      <c r="AF69" s="997">
        <v>26</v>
      </c>
      <c r="AG69" s="997"/>
      <c r="AH69" s="997"/>
      <c r="AI69" s="997"/>
      <c r="AJ69" s="997"/>
      <c r="AK69" s="997" t="s">
        <v>476</v>
      </c>
      <c r="AL69" s="997"/>
      <c r="AM69" s="997"/>
      <c r="AN69" s="997"/>
      <c r="AO69" s="997"/>
      <c r="AP69" s="997">
        <v>818</v>
      </c>
      <c r="AQ69" s="997"/>
      <c r="AR69" s="997"/>
      <c r="AS69" s="997"/>
      <c r="AT69" s="997"/>
      <c r="AU69" s="997">
        <v>306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535</v>
      </c>
      <c r="C70" s="1001"/>
      <c r="D70" s="1001"/>
      <c r="E70" s="1001"/>
      <c r="F70" s="1001"/>
      <c r="G70" s="1001"/>
      <c r="H70" s="1001"/>
      <c r="I70" s="1001"/>
      <c r="J70" s="1001"/>
      <c r="K70" s="1001"/>
      <c r="L70" s="1001"/>
      <c r="M70" s="1001"/>
      <c r="N70" s="1001"/>
      <c r="O70" s="1001"/>
      <c r="P70" s="1002"/>
      <c r="Q70" s="1003">
        <v>1476</v>
      </c>
      <c r="R70" s="997"/>
      <c r="S70" s="997"/>
      <c r="T70" s="997"/>
      <c r="U70" s="997"/>
      <c r="V70" s="997">
        <v>1442</v>
      </c>
      <c r="W70" s="997"/>
      <c r="X70" s="997"/>
      <c r="Y70" s="997"/>
      <c r="Z70" s="997"/>
      <c r="AA70" s="997">
        <v>35</v>
      </c>
      <c r="AB70" s="997"/>
      <c r="AC70" s="997"/>
      <c r="AD70" s="997"/>
      <c r="AE70" s="997"/>
      <c r="AF70" s="997">
        <v>35</v>
      </c>
      <c r="AG70" s="997"/>
      <c r="AH70" s="997"/>
      <c r="AI70" s="997"/>
      <c r="AJ70" s="997"/>
      <c r="AK70" s="997" t="s">
        <v>476</v>
      </c>
      <c r="AL70" s="997"/>
      <c r="AM70" s="997"/>
      <c r="AN70" s="997"/>
      <c r="AO70" s="997"/>
      <c r="AP70" s="997" t="s">
        <v>476</v>
      </c>
      <c r="AQ70" s="997"/>
      <c r="AR70" s="997"/>
      <c r="AS70" s="997"/>
      <c r="AT70" s="997"/>
      <c r="AU70" s="997" t="s">
        <v>476</v>
      </c>
      <c r="AV70" s="997"/>
      <c r="AW70" s="997"/>
      <c r="AX70" s="997"/>
      <c r="AY70" s="997"/>
      <c r="AZ70" s="998" t="s">
        <v>542</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536</v>
      </c>
      <c r="C71" s="1001"/>
      <c r="D71" s="1001"/>
      <c r="E71" s="1001"/>
      <c r="F71" s="1001"/>
      <c r="G71" s="1001"/>
      <c r="H71" s="1001"/>
      <c r="I71" s="1001"/>
      <c r="J71" s="1001"/>
      <c r="K71" s="1001"/>
      <c r="L71" s="1001"/>
      <c r="M71" s="1001"/>
      <c r="N71" s="1001"/>
      <c r="O71" s="1001"/>
      <c r="P71" s="1002"/>
      <c r="Q71" s="1003">
        <v>634650</v>
      </c>
      <c r="R71" s="997"/>
      <c r="S71" s="997"/>
      <c r="T71" s="997"/>
      <c r="U71" s="997"/>
      <c r="V71" s="997">
        <v>617408</v>
      </c>
      <c r="W71" s="997"/>
      <c r="X71" s="997"/>
      <c r="Y71" s="997"/>
      <c r="Z71" s="997"/>
      <c r="AA71" s="997">
        <v>17242</v>
      </c>
      <c r="AB71" s="997"/>
      <c r="AC71" s="997"/>
      <c r="AD71" s="997"/>
      <c r="AE71" s="997"/>
      <c r="AF71" s="997">
        <v>17242</v>
      </c>
      <c r="AG71" s="997"/>
      <c r="AH71" s="997"/>
      <c r="AI71" s="997"/>
      <c r="AJ71" s="997"/>
      <c r="AK71" s="997">
        <v>5814</v>
      </c>
      <c r="AL71" s="997"/>
      <c r="AM71" s="997"/>
      <c r="AN71" s="997"/>
      <c r="AO71" s="997"/>
      <c r="AP71" s="997" t="s">
        <v>476</v>
      </c>
      <c r="AQ71" s="997"/>
      <c r="AR71" s="997"/>
      <c r="AS71" s="997"/>
      <c r="AT71" s="997"/>
      <c r="AU71" s="997" t="s">
        <v>476</v>
      </c>
      <c r="AV71" s="997"/>
      <c r="AW71" s="997"/>
      <c r="AX71" s="997"/>
      <c r="AY71" s="997"/>
      <c r="AZ71" s="998" t="s">
        <v>543</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537</v>
      </c>
      <c r="C72" s="1001"/>
      <c r="D72" s="1001"/>
      <c r="E72" s="1001"/>
      <c r="F72" s="1001"/>
      <c r="G72" s="1001"/>
      <c r="H72" s="1001"/>
      <c r="I72" s="1001"/>
      <c r="J72" s="1001"/>
      <c r="K72" s="1001"/>
      <c r="L72" s="1001"/>
      <c r="M72" s="1001"/>
      <c r="N72" s="1001"/>
      <c r="O72" s="1001"/>
      <c r="P72" s="1002"/>
      <c r="Q72" s="1003">
        <v>31982</v>
      </c>
      <c r="R72" s="997"/>
      <c r="S72" s="997"/>
      <c r="T72" s="997"/>
      <c r="U72" s="997"/>
      <c r="V72" s="997">
        <v>31890</v>
      </c>
      <c r="W72" s="997"/>
      <c r="X72" s="997"/>
      <c r="Y72" s="997"/>
      <c r="Z72" s="997"/>
      <c r="AA72" s="997">
        <v>92</v>
      </c>
      <c r="AB72" s="997"/>
      <c r="AC72" s="997"/>
      <c r="AD72" s="997"/>
      <c r="AE72" s="997"/>
      <c r="AF72" s="997">
        <v>92</v>
      </c>
      <c r="AG72" s="997"/>
      <c r="AH72" s="997"/>
      <c r="AI72" s="997"/>
      <c r="AJ72" s="997"/>
      <c r="AK72" s="997">
        <v>972</v>
      </c>
      <c r="AL72" s="997"/>
      <c r="AM72" s="997"/>
      <c r="AN72" s="997"/>
      <c r="AO72" s="997"/>
      <c r="AP72" s="997" t="s">
        <v>476</v>
      </c>
      <c r="AQ72" s="997"/>
      <c r="AR72" s="997"/>
      <c r="AS72" s="997"/>
      <c r="AT72" s="997"/>
      <c r="AU72" s="997" t="s">
        <v>476</v>
      </c>
      <c r="AV72" s="997"/>
      <c r="AW72" s="997"/>
      <c r="AX72" s="997"/>
      <c r="AY72" s="997"/>
      <c r="AZ72" s="998" t="s">
        <v>542</v>
      </c>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538</v>
      </c>
      <c r="C73" s="1001"/>
      <c r="D73" s="1001"/>
      <c r="E73" s="1001"/>
      <c r="F73" s="1001"/>
      <c r="G73" s="1001"/>
      <c r="H73" s="1001"/>
      <c r="I73" s="1001"/>
      <c r="J73" s="1001"/>
      <c r="K73" s="1001"/>
      <c r="L73" s="1001"/>
      <c r="M73" s="1001"/>
      <c r="N73" s="1001"/>
      <c r="O73" s="1001"/>
      <c r="P73" s="1002"/>
      <c r="Q73" s="1003">
        <v>346</v>
      </c>
      <c r="R73" s="997"/>
      <c r="S73" s="997"/>
      <c r="T73" s="997"/>
      <c r="U73" s="997"/>
      <c r="V73" s="997">
        <v>170</v>
      </c>
      <c r="W73" s="997"/>
      <c r="X73" s="997"/>
      <c r="Y73" s="997"/>
      <c r="Z73" s="997"/>
      <c r="AA73" s="997">
        <v>176</v>
      </c>
      <c r="AB73" s="997"/>
      <c r="AC73" s="997"/>
      <c r="AD73" s="997"/>
      <c r="AE73" s="997"/>
      <c r="AF73" s="997">
        <v>176</v>
      </c>
      <c r="AG73" s="997"/>
      <c r="AH73" s="997"/>
      <c r="AI73" s="997"/>
      <c r="AJ73" s="997"/>
      <c r="AK73" s="997" t="s">
        <v>476</v>
      </c>
      <c r="AL73" s="997"/>
      <c r="AM73" s="997"/>
      <c r="AN73" s="997"/>
      <c r="AO73" s="997"/>
      <c r="AP73" s="997" t="s">
        <v>476</v>
      </c>
      <c r="AQ73" s="997"/>
      <c r="AR73" s="997"/>
      <c r="AS73" s="997"/>
      <c r="AT73" s="997"/>
      <c r="AU73" s="997" t="s">
        <v>476</v>
      </c>
      <c r="AV73" s="997"/>
      <c r="AW73" s="997"/>
      <c r="AX73" s="997"/>
      <c r="AY73" s="997"/>
      <c r="AZ73" s="998" t="s">
        <v>544</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539</v>
      </c>
      <c r="C74" s="1001"/>
      <c r="D74" s="1001"/>
      <c r="E74" s="1001"/>
      <c r="F74" s="1001"/>
      <c r="G74" s="1001"/>
      <c r="H74" s="1001"/>
      <c r="I74" s="1001"/>
      <c r="J74" s="1001"/>
      <c r="K74" s="1001"/>
      <c r="L74" s="1001"/>
      <c r="M74" s="1001"/>
      <c r="N74" s="1001"/>
      <c r="O74" s="1001"/>
      <c r="P74" s="1002"/>
      <c r="Q74" s="1003">
        <v>422</v>
      </c>
      <c r="R74" s="997"/>
      <c r="S74" s="997"/>
      <c r="T74" s="997"/>
      <c r="U74" s="997"/>
      <c r="V74" s="997">
        <v>404</v>
      </c>
      <c r="W74" s="997"/>
      <c r="X74" s="997"/>
      <c r="Y74" s="997"/>
      <c r="Z74" s="997"/>
      <c r="AA74" s="997">
        <v>17</v>
      </c>
      <c r="AB74" s="997"/>
      <c r="AC74" s="997"/>
      <c r="AD74" s="997"/>
      <c r="AE74" s="997"/>
      <c r="AF74" s="997">
        <v>17</v>
      </c>
      <c r="AG74" s="997"/>
      <c r="AH74" s="997"/>
      <c r="AI74" s="997"/>
      <c r="AJ74" s="997"/>
      <c r="AK74" s="997">
        <v>95</v>
      </c>
      <c r="AL74" s="997"/>
      <c r="AM74" s="997"/>
      <c r="AN74" s="997"/>
      <c r="AO74" s="997"/>
      <c r="AP74" s="997" t="s">
        <v>476</v>
      </c>
      <c r="AQ74" s="997"/>
      <c r="AR74" s="997"/>
      <c r="AS74" s="997"/>
      <c r="AT74" s="997"/>
      <c r="AU74" s="997" t="s">
        <v>476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540</v>
      </c>
      <c r="C75" s="1001"/>
      <c r="D75" s="1001"/>
      <c r="E75" s="1001"/>
      <c r="F75" s="1001"/>
      <c r="G75" s="1001"/>
      <c r="H75" s="1001"/>
      <c r="I75" s="1001"/>
      <c r="J75" s="1001"/>
      <c r="K75" s="1001"/>
      <c r="L75" s="1001"/>
      <c r="M75" s="1001"/>
      <c r="N75" s="1001"/>
      <c r="O75" s="1001"/>
      <c r="P75" s="1002"/>
      <c r="Q75" s="1004">
        <v>61090</v>
      </c>
      <c r="R75" s="1005"/>
      <c r="S75" s="1005"/>
      <c r="T75" s="1005"/>
      <c r="U75" s="1006"/>
      <c r="V75" s="1007">
        <v>58244</v>
      </c>
      <c r="W75" s="1005"/>
      <c r="X75" s="1005"/>
      <c r="Y75" s="1005"/>
      <c r="Z75" s="1006"/>
      <c r="AA75" s="1007">
        <v>2846</v>
      </c>
      <c r="AB75" s="1005"/>
      <c r="AC75" s="1005"/>
      <c r="AD75" s="1005"/>
      <c r="AE75" s="1006"/>
      <c r="AF75" s="1007">
        <v>2846</v>
      </c>
      <c r="AG75" s="1005"/>
      <c r="AH75" s="1005"/>
      <c r="AI75" s="1005"/>
      <c r="AJ75" s="1006"/>
      <c r="AK75" s="1007" t="s">
        <v>476</v>
      </c>
      <c r="AL75" s="1005"/>
      <c r="AM75" s="1005"/>
      <c r="AN75" s="1005"/>
      <c r="AO75" s="1006"/>
      <c r="AP75" s="1007" t="s">
        <v>476</v>
      </c>
      <c r="AQ75" s="1005"/>
      <c r="AR75" s="1005"/>
      <c r="AS75" s="1005"/>
      <c r="AT75" s="1006"/>
      <c r="AU75" s="1007" t="s">
        <v>476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541</v>
      </c>
      <c r="C76" s="1001"/>
      <c r="D76" s="1001"/>
      <c r="E76" s="1001"/>
      <c r="F76" s="1001"/>
      <c r="G76" s="1001"/>
      <c r="H76" s="1001"/>
      <c r="I76" s="1001"/>
      <c r="J76" s="1001"/>
      <c r="K76" s="1001"/>
      <c r="L76" s="1001"/>
      <c r="M76" s="1001"/>
      <c r="N76" s="1001"/>
      <c r="O76" s="1001"/>
      <c r="P76" s="1002"/>
      <c r="Q76" s="1004">
        <v>10540</v>
      </c>
      <c r="R76" s="1005"/>
      <c r="S76" s="1005"/>
      <c r="T76" s="1005"/>
      <c r="U76" s="1006"/>
      <c r="V76" s="1007">
        <v>10222</v>
      </c>
      <c r="W76" s="1005"/>
      <c r="X76" s="1005"/>
      <c r="Y76" s="1005"/>
      <c r="Z76" s="1006"/>
      <c r="AA76" s="1007">
        <v>317</v>
      </c>
      <c r="AB76" s="1005"/>
      <c r="AC76" s="1005"/>
      <c r="AD76" s="1005"/>
      <c r="AE76" s="1006"/>
      <c r="AF76" s="1007">
        <v>317</v>
      </c>
      <c r="AG76" s="1005"/>
      <c r="AH76" s="1005"/>
      <c r="AI76" s="1005"/>
      <c r="AJ76" s="1006"/>
      <c r="AK76" s="1007" t="s">
        <v>476</v>
      </c>
      <c r="AL76" s="1005"/>
      <c r="AM76" s="1005"/>
      <c r="AN76" s="1005"/>
      <c r="AO76" s="1006"/>
      <c r="AP76" s="1007">
        <v>3207</v>
      </c>
      <c r="AQ76" s="1005"/>
      <c r="AR76" s="1005"/>
      <c r="AS76" s="1005"/>
      <c r="AT76" s="1006"/>
      <c r="AU76" s="1007" t="s">
        <v>476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370</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20777</v>
      </c>
      <c r="AG88" s="985"/>
      <c r="AH88" s="985"/>
      <c r="AI88" s="985"/>
      <c r="AJ88" s="985"/>
      <c r="AK88" s="989"/>
      <c r="AL88" s="989"/>
      <c r="AM88" s="989"/>
      <c r="AN88" s="989"/>
      <c r="AO88" s="989"/>
      <c r="AP88" s="985">
        <v>4025</v>
      </c>
      <c r="AQ88" s="985"/>
      <c r="AR88" s="985"/>
      <c r="AS88" s="985"/>
      <c r="AT88" s="985"/>
      <c r="AU88" s="985">
        <v>306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562</v>
      </c>
      <c r="CS102" s="977"/>
      <c r="CT102" s="977"/>
      <c r="CU102" s="977"/>
      <c r="CV102" s="978"/>
      <c r="CW102" s="976" t="s">
        <v>476</v>
      </c>
      <c r="CX102" s="977"/>
      <c r="CY102" s="977"/>
      <c r="CZ102" s="977"/>
      <c r="DA102" s="978"/>
      <c r="DB102" s="976" t="s">
        <v>476</v>
      </c>
      <c r="DC102" s="977"/>
      <c r="DD102" s="977"/>
      <c r="DE102" s="977"/>
      <c r="DF102" s="978"/>
      <c r="DG102" s="976">
        <v>85</v>
      </c>
      <c r="DH102" s="977"/>
      <c r="DI102" s="977"/>
      <c r="DJ102" s="977"/>
      <c r="DK102" s="978"/>
      <c r="DL102" s="976" t="s">
        <v>476</v>
      </c>
      <c r="DM102" s="977"/>
      <c r="DN102" s="977"/>
      <c r="DO102" s="977"/>
      <c r="DP102" s="978"/>
      <c r="DQ102" s="976" t="s">
        <v>476</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285</v>
      </c>
      <c r="AG109" s="918"/>
      <c r="AH109" s="918"/>
      <c r="AI109" s="918"/>
      <c r="AJ109" s="919"/>
      <c r="AK109" s="920" t="s">
        <v>284</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285</v>
      </c>
      <c r="BW109" s="918"/>
      <c r="BX109" s="918"/>
      <c r="BY109" s="918"/>
      <c r="BZ109" s="919"/>
      <c r="CA109" s="920" t="s">
        <v>284</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285</v>
      </c>
      <c r="DM109" s="918"/>
      <c r="DN109" s="918"/>
      <c r="DO109" s="918"/>
      <c r="DP109" s="919"/>
      <c r="DQ109" s="920" t="s">
        <v>284</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2969057</v>
      </c>
      <c r="AB110" s="903"/>
      <c r="AC110" s="903"/>
      <c r="AD110" s="903"/>
      <c r="AE110" s="904"/>
      <c r="AF110" s="905">
        <v>3036290</v>
      </c>
      <c r="AG110" s="903"/>
      <c r="AH110" s="903"/>
      <c r="AI110" s="903"/>
      <c r="AJ110" s="904"/>
      <c r="AK110" s="905">
        <v>2729014</v>
      </c>
      <c r="AL110" s="903"/>
      <c r="AM110" s="903"/>
      <c r="AN110" s="903"/>
      <c r="AO110" s="904"/>
      <c r="AP110" s="906">
        <v>12</v>
      </c>
      <c r="AQ110" s="907"/>
      <c r="AR110" s="907"/>
      <c r="AS110" s="907"/>
      <c r="AT110" s="908"/>
      <c r="AU110" s="950" t="s">
        <v>59</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32121850</v>
      </c>
      <c r="BR110" s="830"/>
      <c r="BS110" s="830"/>
      <c r="BT110" s="830"/>
      <c r="BU110" s="830"/>
      <c r="BV110" s="830">
        <v>32312297</v>
      </c>
      <c r="BW110" s="830"/>
      <c r="BX110" s="830"/>
      <c r="BY110" s="830"/>
      <c r="BZ110" s="830"/>
      <c r="CA110" s="830">
        <v>32619150</v>
      </c>
      <c r="CB110" s="830"/>
      <c r="CC110" s="830"/>
      <c r="CD110" s="830"/>
      <c r="CE110" s="830"/>
      <c r="CF110" s="891">
        <v>143.19999999999999</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176853</v>
      </c>
      <c r="BR111" s="801"/>
      <c r="BS111" s="801"/>
      <c r="BT111" s="801"/>
      <c r="BU111" s="801"/>
      <c r="BV111" s="801">
        <v>102557</v>
      </c>
      <c r="BW111" s="801"/>
      <c r="BX111" s="801"/>
      <c r="BY111" s="801"/>
      <c r="BZ111" s="801"/>
      <c r="CA111" s="801">
        <v>167590</v>
      </c>
      <c r="CB111" s="801"/>
      <c r="CC111" s="801"/>
      <c r="CD111" s="801"/>
      <c r="CE111" s="801"/>
      <c r="CF111" s="878">
        <v>0.7</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3037319</v>
      </c>
      <c r="BR112" s="801"/>
      <c r="BS112" s="801"/>
      <c r="BT112" s="801"/>
      <c r="BU112" s="801"/>
      <c r="BV112" s="801">
        <v>2816657</v>
      </c>
      <c r="BW112" s="801"/>
      <c r="BX112" s="801"/>
      <c r="BY112" s="801"/>
      <c r="BZ112" s="801"/>
      <c r="CA112" s="801">
        <v>2422298</v>
      </c>
      <c r="CB112" s="801"/>
      <c r="CC112" s="801"/>
      <c r="CD112" s="801"/>
      <c r="CE112" s="801"/>
      <c r="CF112" s="878">
        <v>10.6</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362582</v>
      </c>
      <c r="AB113" s="939"/>
      <c r="AC113" s="939"/>
      <c r="AD113" s="939"/>
      <c r="AE113" s="940"/>
      <c r="AF113" s="941">
        <v>256430</v>
      </c>
      <c r="AG113" s="939"/>
      <c r="AH113" s="939"/>
      <c r="AI113" s="939"/>
      <c r="AJ113" s="940"/>
      <c r="AK113" s="941">
        <v>473456</v>
      </c>
      <c r="AL113" s="939"/>
      <c r="AM113" s="939"/>
      <c r="AN113" s="939"/>
      <c r="AO113" s="940"/>
      <c r="AP113" s="942">
        <v>2.1</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685444</v>
      </c>
      <c r="BR113" s="801"/>
      <c r="BS113" s="801"/>
      <c r="BT113" s="801"/>
      <c r="BU113" s="801"/>
      <c r="BV113" s="801">
        <v>841551</v>
      </c>
      <c r="BW113" s="801"/>
      <c r="BX113" s="801"/>
      <c r="BY113" s="801"/>
      <c r="BZ113" s="801"/>
      <c r="CA113" s="801">
        <v>891224</v>
      </c>
      <c r="CB113" s="801"/>
      <c r="CC113" s="801"/>
      <c r="CD113" s="801"/>
      <c r="CE113" s="801"/>
      <c r="CF113" s="878">
        <v>3.9</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60428</v>
      </c>
      <c r="AB114" s="814"/>
      <c r="AC114" s="814"/>
      <c r="AD114" s="814"/>
      <c r="AE114" s="815"/>
      <c r="AF114" s="816">
        <v>50827</v>
      </c>
      <c r="AG114" s="814"/>
      <c r="AH114" s="814"/>
      <c r="AI114" s="814"/>
      <c r="AJ114" s="815"/>
      <c r="AK114" s="816">
        <v>81206</v>
      </c>
      <c r="AL114" s="814"/>
      <c r="AM114" s="814"/>
      <c r="AN114" s="814"/>
      <c r="AO114" s="815"/>
      <c r="AP114" s="784">
        <v>0.4</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5599798</v>
      </c>
      <c r="BR114" s="801"/>
      <c r="BS114" s="801"/>
      <c r="BT114" s="801"/>
      <c r="BU114" s="801"/>
      <c r="BV114" s="801">
        <v>5088582</v>
      </c>
      <c r="BW114" s="801"/>
      <c r="BX114" s="801"/>
      <c r="BY114" s="801"/>
      <c r="BZ114" s="801"/>
      <c r="CA114" s="801">
        <v>4162555</v>
      </c>
      <c r="CB114" s="801"/>
      <c r="CC114" s="801"/>
      <c r="CD114" s="801"/>
      <c r="CE114" s="801"/>
      <c r="CF114" s="878">
        <v>18.3</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220018</v>
      </c>
      <c r="AB115" s="939"/>
      <c r="AC115" s="939"/>
      <c r="AD115" s="939"/>
      <c r="AE115" s="940"/>
      <c r="AF115" s="941">
        <v>204965</v>
      </c>
      <c r="AG115" s="939"/>
      <c r="AH115" s="939"/>
      <c r="AI115" s="939"/>
      <c r="AJ115" s="940"/>
      <c r="AK115" s="941">
        <v>126543</v>
      </c>
      <c r="AL115" s="939"/>
      <c r="AM115" s="939"/>
      <c r="AN115" s="939"/>
      <c r="AO115" s="940"/>
      <c r="AP115" s="942">
        <v>0.6</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58740</v>
      </c>
      <c r="BR115" s="801"/>
      <c r="BS115" s="801"/>
      <c r="BT115" s="801"/>
      <c r="BU115" s="801"/>
      <c r="BV115" s="801">
        <v>34308</v>
      </c>
      <c r="BW115" s="801"/>
      <c r="BX115" s="801"/>
      <c r="BY115" s="801"/>
      <c r="BZ115" s="801"/>
      <c r="CA115" s="801">
        <v>21947</v>
      </c>
      <c r="CB115" s="801"/>
      <c r="CC115" s="801"/>
      <c r="CD115" s="801"/>
      <c r="CE115" s="801"/>
      <c r="CF115" s="878">
        <v>0.1</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176853</v>
      </c>
      <c r="DH115" s="814"/>
      <c r="DI115" s="814"/>
      <c r="DJ115" s="814"/>
      <c r="DK115" s="815"/>
      <c r="DL115" s="816">
        <v>102557</v>
      </c>
      <c r="DM115" s="814"/>
      <c r="DN115" s="814"/>
      <c r="DO115" s="814"/>
      <c r="DP115" s="815"/>
      <c r="DQ115" s="816">
        <v>167590</v>
      </c>
      <c r="DR115" s="814"/>
      <c r="DS115" s="814"/>
      <c r="DT115" s="814"/>
      <c r="DU115" s="815"/>
      <c r="DV115" s="784">
        <v>0.7</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3612085</v>
      </c>
      <c r="AB117" s="925"/>
      <c r="AC117" s="925"/>
      <c r="AD117" s="925"/>
      <c r="AE117" s="926"/>
      <c r="AF117" s="928">
        <v>3548512</v>
      </c>
      <c r="AG117" s="925"/>
      <c r="AH117" s="925"/>
      <c r="AI117" s="925"/>
      <c r="AJ117" s="926"/>
      <c r="AK117" s="928">
        <v>3410219</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285</v>
      </c>
      <c r="AG118" s="918"/>
      <c r="AH118" s="918"/>
      <c r="AI118" s="918"/>
      <c r="AJ118" s="919"/>
      <c r="AK118" s="920" t="s">
        <v>284</v>
      </c>
      <c r="AL118" s="918"/>
      <c r="AM118" s="918"/>
      <c r="AN118" s="918"/>
      <c r="AO118" s="919"/>
      <c r="AP118" s="921" t="s">
        <v>402</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430</v>
      </c>
      <c r="BP118" s="868"/>
      <c r="BQ118" s="887">
        <v>41680004</v>
      </c>
      <c r="BR118" s="888"/>
      <c r="BS118" s="888"/>
      <c r="BT118" s="888"/>
      <c r="BU118" s="888"/>
      <c r="BV118" s="888">
        <v>41195952</v>
      </c>
      <c r="BW118" s="888"/>
      <c r="BX118" s="888"/>
      <c r="BY118" s="888"/>
      <c r="BZ118" s="888"/>
      <c r="CA118" s="888">
        <v>40284764</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2494115</v>
      </c>
      <c r="BR119" s="830"/>
      <c r="BS119" s="830"/>
      <c r="BT119" s="830"/>
      <c r="BU119" s="830"/>
      <c r="BV119" s="830">
        <v>2679834</v>
      </c>
      <c r="BW119" s="830"/>
      <c r="BX119" s="830"/>
      <c r="BY119" s="830"/>
      <c r="BZ119" s="830"/>
      <c r="CA119" s="830">
        <v>4350892</v>
      </c>
      <c r="CB119" s="830"/>
      <c r="CC119" s="830"/>
      <c r="CD119" s="830"/>
      <c r="CE119" s="830"/>
      <c r="CF119" s="891">
        <v>19.100000000000001</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7720626</v>
      </c>
      <c r="BR120" s="801"/>
      <c r="BS120" s="801"/>
      <c r="BT120" s="801"/>
      <c r="BU120" s="801"/>
      <c r="BV120" s="801">
        <v>7049069</v>
      </c>
      <c r="BW120" s="801"/>
      <c r="BX120" s="801"/>
      <c r="BY120" s="801"/>
      <c r="BZ120" s="801"/>
      <c r="CA120" s="801">
        <v>6441271</v>
      </c>
      <c r="CB120" s="801"/>
      <c r="CC120" s="801"/>
      <c r="CD120" s="801"/>
      <c r="CE120" s="801"/>
      <c r="CF120" s="878">
        <v>28.3</v>
      </c>
      <c r="CG120" s="879"/>
      <c r="CH120" s="879"/>
      <c r="CI120" s="879"/>
      <c r="CJ120" s="879"/>
      <c r="CK120" s="880" t="s">
        <v>436</v>
      </c>
      <c r="CL120" s="840"/>
      <c r="CM120" s="840"/>
      <c r="CN120" s="840"/>
      <c r="CO120" s="841"/>
      <c r="CP120" s="884" t="s">
        <v>386</v>
      </c>
      <c r="CQ120" s="885"/>
      <c r="CR120" s="885"/>
      <c r="CS120" s="885"/>
      <c r="CT120" s="885"/>
      <c r="CU120" s="885"/>
      <c r="CV120" s="885"/>
      <c r="CW120" s="885"/>
      <c r="CX120" s="885"/>
      <c r="CY120" s="885"/>
      <c r="CZ120" s="885"/>
      <c r="DA120" s="885"/>
      <c r="DB120" s="885"/>
      <c r="DC120" s="885"/>
      <c r="DD120" s="885"/>
      <c r="DE120" s="885"/>
      <c r="DF120" s="886"/>
      <c r="DG120" s="829" t="s">
        <v>109</v>
      </c>
      <c r="DH120" s="830"/>
      <c r="DI120" s="830"/>
      <c r="DJ120" s="830"/>
      <c r="DK120" s="830"/>
      <c r="DL120" s="830" t="s">
        <v>109</v>
      </c>
      <c r="DM120" s="830"/>
      <c r="DN120" s="830"/>
      <c r="DO120" s="830"/>
      <c r="DP120" s="830"/>
      <c r="DQ120" s="830">
        <v>2380741</v>
      </c>
      <c r="DR120" s="830"/>
      <c r="DS120" s="830"/>
      <c r="DT120" s="830"/>
      <c r="DU120" s="830"/>
      <c r="DV120" s="831">
        <v>10.4</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29401646</v>
      </c>
      <c r="BR121" s="888"/>
      <c r="BS121" s="888"/>
      <c r="BT121" s="888"/>
      <c r="BU121" s="888"/>
      <c r="BV121" s="888">
        <v>29491566</v>
      </c>
      <c r="BW121" s="888"/>
      <c r="BX121" s="888"/>
      <c r="BY121" s="888"/>
      <c r="BZ121" s="888"/>
      <c r="CA121" s="888">
        <v>28779618</v>
      </c>
      <c r="CB121" s="888"/>
      <c r="CC121" s="888"/>
      <c r="CD121" s="888"/>
      <c r="CE121" s="888"/>
      <c r="CF121" s="889">
        <v>126.3</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81875</v>
      </c>
      <c r="DH121" s="801"/>
      <c r="DI121" s="801"/>
      <c r="DJ121" s="801"/>
      <c r="DK121" s="801"/>
      <c r="DL121" s="801">
        <v>66087</v>
      </c>
      <c r="DM121" s="801"/>
      <c r="DN121" s="801"/>
      <c r="DO121" s="801"/>
      <c r="DP121" s="801"/>
      <c r="DQ121" s="801">
        <v>41557</v>
      </c>
      <c r="DR121" s="801"/>
      <c r="DS121" s="801"/>
      <c r="DT121" s="801"/>
      <c r="DU121" s="801"/>
      <c r="DV121" s="853">
        <v>0.2</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439</v>
      </c>
      <c r="BP122" s="868"/>
      <c r="BQ122" s="869">
        <v>39616387</v>
      </c>
      <c r="BR122" s="870"/>
      <c r="BS122" s="870"/>
      <c r="BT122" s="870"/>
      <c r="BU122" s="870"/>
      <c r="BV122" s="870">
        <v>39220469</v>
      </c>
      <c r="BW122" s="870"/>
      <c r="BX122" s="870"/>
      <c r="BY122" s="870"/>
      <c r="BZ122" s="870"/>
      <c r="CA122" s="870">
        <v>39571781</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9.1999999999999993</v>
      </c>
      <c r="BR123" s="862"/>
      <c r="BS123" s="862"/>
      <c r="BT123" s="862"/>
      <c r="BU123" s="862"/>
      <c r="BV123" s="862">
        <v>8.8000000000000007</v>
      </c>
      <c r="BW123" s="862"/>
      <c r="BX123" s="862"/>
      <c r="BY123" s="862"/>
      <c r="BZ123" s="862"/>
      <c r="CA123" s="862">
        <v>3.1</v>
      </c>
      <c r="CB123" s="862"/>
      <c r="CC123" s="862"/>
      <c r="CD123" s="862"/>
      <c r="CE123" s="862"/>
      <c r="CF123" s="760"/>
      <c r="CG123" s="761"/>
      <c r="CH123" s="761"/>
      <c r="CI123" s="761"/>
      <c r="CJ123" s="863"/>
      <c r="CK123" s="881"/>
      <c r="CL123" s="842"/>
      <c r="CM123" s="842"/>
      <c r="CN123" s="842"/>
      <c r="CO123" s="843"/>
      <c r="CP123" s="858" t="s">
        <v>384</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v>2955444</v>
      </c>
      <c r="DH124" s="747"/>
      <c r="DI124" s="747"/>
      <c r="DJ124" s="747"/>
      <c r="DK124" s="748"/>
      <c r="DL124" s="749">
        <v>2750570</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220018</v>
      </c>
      <c r="AB126" s="814"/>
      <c r="AC126" s="814"/>
      <c r="AD126" s="814"/>
      <c r="AE126" s="815"/>
      <c r="AF126" s="816">
        <v>204965</v>
      </c>
      <c r="AG126" s="814"/>
      <c r="AH126" s="814"/>
      <c r="AI126" s="814"/>
      <c r="AJ126" s="815"/>
      <c r="AK126" s="816">
        <v>126543</v>
      </c>
      <c r="AL126" s="814"/>
      <c r="AM126" s="814"/>
      <c r="AN126" s="814"/>
      <c r="AO126" s="815"/>
      <c r="AP126" s="784">
        <v>0.6</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450</v>
      </c>
      <c r="AY127" s="788"/>
      <c r="AZ127" s="788"/>
      <c r="BA127" s="788"/>
      <c r="BB127" s="788"/>
      <c r="BC127" s="788"/>
      <c r="BD127" s="788"/>
      <c r="BE127" s="789"/>
      <c r="BF127" s="790" t="s">
        <v>109</v>
      </c>
      <c r="BG127" s="791"/>
      <c r="BH127" s="791"/>
      <c r="BI127" s="791"/>
      <c r="BJ127" s="791"/>
      <c r="BK127" s="791"/>
      <c r="BL127" s="792"/>
      <c r="BM127" s="790">
        <v>12.06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v>58740</v>
      </c>
      <c r="DH127" s="850"/>
      <c r="DI127" s="850"/>
      <c r="DJ127" s="850"/>
      <c r="DK127" s="850"/>
      <c r="DL127" s="850">
        <v>34308</v>
      </c>
      <c r="DM127" s="850"/>
      <c r="DN127" s="850"/>
      <c r="DO127" s="850"/>
      <c r="DP127" s="850"/>
      <c r="DQ127" s="850">
        <v>21947</v>
      </c>
      <c r="DR127" s="850"/>
      <c r="DS127" s="850"/>
      <c r="DT127" s="850"/>
      <c r="DU127" s="850"/>
      <c r="DV127" s="851">
        <v>0.1</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792428</v>
      </c>
      <c r="AB128" s="754"/>
      <c r="AC128" s="754"/>
      <c r="AD128" s="754"/>
      <c r="AE128" s="755"/>
      <c r="AF128" s="756">
        <v>778869</v>
      </c>
      <c r="AG128" s="754"/>
      <c r="AH128" s="754"/>
      <c r="AI128" s="754"/>
      <c r="AJ128" s="755"/>
      <c r="AK128" s="756">
        <v>673271</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109</v>
      </c>
      <c r="BG128" s="821"/>
      <c r="BH128" s="821"/>
      <c r="BI128" s="821"/>
      <c r="BJ128" s="821"/>
      <c r="BK128" s="821"/>
      <c r="BL128" s="822"/>
      <c r="BM128" s="820">
        <v>17.059999999999999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25008067</v>
      </c>
      <c r="AB129" s="814"/>
      <c r="AC129" s="814"/>
      <c r="AD129" s="814"/>
      <c r="AE129" s="815"/>
      <c r="AF129" s="816">
        <v>25105449</v>
      </c>
      <c r="AG129" s="814"/>
      <c r="AH129" s="814"/>
      <c r="AI129" s="814"/>
      <c r="AJ129" s="815"/>
      <c r="AK129" s="816">
        <v>25379619</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0.4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2665797</v>
      </c>
      <c r="AB130" s="814"/>
      <c r="AC130" s="814"/>
      <c r="AD130" s="814"/>
      <c r="AE130" s="815"/>
      <c r="AF130" s="816">
        <v>2777491</v>
      </c>
      <c r="AG130" s="814"/>
      <c r="AH130" s="814"/>
      <c r="AI130" s="814"/>
      <c r="AJ130" s="815"/>
      <c r="AK130" s="816">
        <v>2594977</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v>3.1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22342270</v>
      </c>
      <c r="AB131" s="747"/>
      <c r="AC131" s="747"/>
      <c r="AD131" s="747"/>
      <c r="AE131" s="748"/>
      <c r="AF131" s="749">
        <v>22327958</v>
      </c>
      <c r="AG131" s="747"/>
      <c r="AH131" s="747"/>
      <c r="AI131" s="747"/>
      <c r="AJ131" s="748"/>
      <c r="AK131" s="749">
        <v>22784642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0.68864981000000003</v>
      </c>
      <c r="AB132" s="770"/>
      <c r="AC132" s="770"/>
      <c r="AD132" s="770"/>
      <c r="AE132" s="771"/>
      <c r="AF132" s="772">
        <v>-3.5148758000000002E-2</v>
      </c>
      <c r="AG132" s="770"/>
      <c r="AH132" s="770"/>
      <c r="AI132" s="770"/>
      <c r="AJ132" s="771"/>
      <c r="AK132" s="772">
        <v>0.62309954199999995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1.4</v>
      </c>
      <c r="AB133" s="779"/>
      <c r="AC133" s="779"/>
      <c r="AD133" s="779"/>
      <c r="AE133" s="780"/>
      <c r="AF133" s="778">
        <v>1</v>
      </c>
      <c r="AG133" s="779"/>
      <c r="AH133" s="779"/>
      <c r="AI133" s="779"/>
      <c r="AJ133" s="780"/>
      <c r="AK133" s="778">
        <v>0.4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Q29" sqref="Q29"/>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zoomScale="85" zoomScaleSheetLayoutView="85" workbookViewId="0">
      <selection activeCell="H18" sqref="H1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9" t="s">
        <v>466</v>
      </c>
      <c r="L7" s="254"/>
      <c r="M7" s="255" t="s">
        <v>467</v>
      </c>
      <c r="N7" s="256"/>
    </row>
    <row r="8" spans="1:16">
      <c r="A8" s="248"/>
      <c r="B8" s="244"/>
      <c r="C8" s="244"/>
      <c r="D8" s="244"/>
      <c r="E8" s="244"/>
      <c r="F8" s="244"/>
      <c r="G8" s="257"/>
      <c r="H8" s="258"/>
      <c r="I8" s="258"/>
      <c r="J8" s="259"/>
      <c r="K8" s="1150"/>
      <c r="L8" s="260" t="s">
        <v>468</v>
      </c>
      <c r="M8" s="261" t="s">
        <v>469</v>
      </c>
      <c r="N8" s="262" t="s">
        <v>470</v>
      </c>
    </row>
    <row r="9" spans="1:16">
      <c r="A9" s="248"/>
      <c r="B9" s="244"/>
      <c r="C9" s="244"/>
      <c r="D9" s="244"/>
      <c r="E9" s="244"/>
      <c r="F9" s="244"/>
      <c r="G9" s="1163" t="s">
        <v>471</v>
      </c>
      <c r="H9" s="1164"/>
      <c r="I9" s="1164"/>
      <c r="J9" s="1165"/>
      <c r="K9" s="263">
        <v>6821987</v>
      </c>
      <c r="L9" s="264">
        <v>45604</v>
      </c>
      <c r="M9" s="265">
        <v>57752</v>
      </c>
      <c r="N9" s="266">
        <v>-21</v>
      </c>
    </row>
    <row r="10" spans="1:16">
      <c r="A10" s="248"/>
      <c r="B10" s="244"/>
      <c r="C10" s="244"/>
      <c r="D10" s="244"/>
      <c r="E10" s="244"/>
      <c r="F10" s="244"/>
      <c r="G10" s="1163" t="s">
        <v>472</v>
      </c>
      <c r="H10" s="1164"/>
      <c r="I10" s="1164"/>
      <c r="J10" s="1165"/>
      <c r="K10" s="267">
        <v>1023121</v>
      </c>
      <c r="L10" s="268">
        <v>6839</v>
      </c>
      <c r="M10" s="269">
        <v>3854</v>
      </c>
      <c r="N10" s="270">
        <v>77.5</v>
      </c>
    </row>
    <row r="11" spans="1:16" ht="13.5" customHeight="1">
      <c r="A11" s="248"/>
      <c r="B11" s="244"/>
      <c r="C11" s="244"/>
      <c r="D11" s="244"/>
      <c r="E11" s="244"/>
      <c r="F11" s="244"/>
      <c r="G11" s="1163" t="s">
        <v>473</v>
      </c>
      <c r="H11" s="1164"/>
      <c r="I11" s="1164"/>
      <c r="J11" s="1165"/>
      <c r="K11" s="267">
        <v>1515865</v>
      </c>
      <c r="L11" s="268">
        <v>10133</v>
      </c>
      <c r="M11" s="269">
        <v>3128</v>
      </c>
      <c r="N11" s="270">
        <v>223.9</v>
      </c>
    </row>
    <row r="12" spans="1:16" ht="13.5" customHeight="1">
      <c r="A12" s="248"/>
      <c r="B12" s="244"/>
      <c r="C12" s="244"/>
      <c r="D12" s="244"/>
      <c r="E12" s="244"/>
      <c r="F12" s="244"/>
      <c r="G12" s="1163" t="s">
        <v>474</v>
      </c>
      <c r="H12" s="1164"/>
      <c r="I12" s="1164"/>
      <c r="J12" s="1165"/>
      <c r="K12" s="267">
        <v>7126</v>
      </c>
      <c r="L12" s="268">
        <v>48</v>
      </c>
      <c r="M12" s="269">
        <v>608</v>
      </c>
      <c r="N12" s="270">
        <v>-92.1</v>
      </c>
    </row>
    <row r="13" spans="1:16" ht="13.5" customHeight="1">
      <c r="A13" s="248"/>
      <c r="B13" s="244"/>
      <c r="C13" s="244"/>
      <c r="D13" s="244"/>
      <c r="E13" s="244"/>
      <c r="F13" s="244"/>
      <c r="G13" s="1163" t="s">
        <v>475</v>
      </c>
      <c r="H13" s="1164"/>
      <c r="I13" s="1164"/>
      <c r="J13" s="1165"/>
      <c r="K13" s="267" t="s">
        <v>476</v>
      </c>
      <c r="L13" s="268" t="s">
        <v>476</v>
      </c>
      <c r="M13" s="269">
        <v>0</v>
      </c>
      <c r="N13" s="270" t="s">
        <v>476</v>
      </c>
    </row>
    <row r="14" spans="1:16" ht="13.5" customHeight="1">
      <c r="A14" s="248"/>
      <c r="B14" s="244"/>
      <c r="C14" s="244"/>
      <c r="D14" s="244"/>
      <c r="E14" s="244"/>
      <c r="F14" s="244"/>
      <c r="G14" s="1163" t="s">
        <v>477</v>
      </c>
      <c r="H14" s="1164"/>
      <c r="I14" s="1164"/>
      <c r="J14" s="1165"/>
      <c r="K14" s="267">
        <v>400912</v>
      </c>
      <c r="L14" s="268">
        <v>2680</v>
      </c>
      <c r="M14" s="269">
        <v>2455</v>
      </c>
      <c r="N14" s="270">
        <v>9.1999999999999993</v>
      </c>
    </row>
    <row r="15" spans="1:16" ht="13.5" customHeight="1">
      <c r="A15" s="248"/>
      <c r="B15" s="244"/>
      <c r="C15" s="244"/>
      <c r="D15" s="244"/>
      <c r="E15" s="244"/>
      <c r="F15" s="244"/>
      <c r="G15" s="1163" t="s">
        <v>478</v>
      </c>
      <c r="H15" s="1164"/>
      <c r="I15" s="1164"/>
      <c r="J15" s="1165"/>
      <c r="K15" s="267">
        <v>161148</v>
      </c>
      <c r="L15" s="268">
        <v>1077</v>
      </c>
      <c r="M15" s="269">
        <v>1040</v>
      </c>
      <c r="N15" s="270">
        <v>3.6</v>
      </c>
    </row>
    <row r="16" spans="1:16">
      <c r="A16" s="248"/>
      <c r="B16" s="244"/>
      <c r="C16" s="244"/>
      <c r="D16" s="244"/>
      <c r="E16" s="244"/>
      <c r="F16" s="244"/>
      <c r="G16" s="1166" t="s">
        <v>479</v>
      </c>
      <c r="H16" s="1167"/>
      <c r="I16" s="1167"/>
      <c r="J16" s="1168"/>
      <c r="K16" s="268">
        <v>-729859</v>
      </c>
      <c r="L16" s="268">
        <v>-4879</v>
      </c>
      <c r="M16" s="269">
        <v>-5417</v>
      </c>
      <c r="N16" s="270">
        <v>-9.9</v>
      </c>
    </row>
    <row r="17" spans="1:16">
      <c r="A17" s="248"/>
      <c r="B17" s="244"/>
      <c r="C17" s="244"/>
      <c r="D17" s="244"/>
      <c r="E17" s="244"/>
      <c r="F17" s="244"/>
      <c r="G17" s="1166" t="s">
        <v>168</v>
      </c>
      <c r="H17" s="1167"/>
      <c r="I17" s="1167"/>
      <c r="J17" s="1168"/>
      <c r="K17" s="268">
        <v>9200300</v>
      </c>
      <c r="L17" s="268">
        <v>61502</v>
      </c>
      <c r="M17" s="269">
        <v>63420</v>
      </c>
      <c r="N17" s="270">
        <v>-3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60" t="s">
        <v>484</v>
      </c>
      <c r="H21" s="1161"/>
      <c r="I21" s="1161"/>
      <c r="J21" s="1162"/>
      <c r="K21" s="280">
        <v>5.09</v>
      </c>
      <c r="L21" s="281">
        <v>6.06</v>
      </c>
      <c r="M21" s="282">
        <v>-0.97</v>
      </c>
      <c r="N21" s="249"/>
      <c r="O21" s="283"/>
      <c r="P21" s="279"/>
    </row>
    <row r="22" spans="1:16" s="284" customFormat="1">
      <c r="A22" s="279"/>
      <c r="B22" s="249"/>
      <c r="C22" s="249"/>
      <c r="D22" s="249"/>
      <c r="E22" s="249"/>
      <c r="F22" s="249"/>
      <c r="G22" s="1160" t="s">
        <v>485</v>
      </c>
      <c r="H22" s="1161"/>
      <c r="I22" s="1161"/>
      <c r="J22" s="1162"/>
      <c r="K22" s="285">
        <v>102.6</v>
      </c>
      <c r="L22" s="286">
        <v>99.7</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49" t="s">
        <v>466</v>
      </c>
      <c r="L30" s="254"/>
      <c r="M30" s="255" t="s">
        <v>467</v>
      </c>
      <c r="N30" s="256"/>
    </row>
    <row r="31" spans="1:16">
      <c r="A31" s="248"/>
      <c r="B31" s="244"/>
      <c r="C31" s="244"/>
      <c r="D31" s="244"/>
      <c r="E31" s="244"/>
      <c r="F31" s="244"/>
      <c r="G31" s="257"/>
      <c r="H31" s="258"/>
      <c r="I31" s="258"/>
      <c r="J31" s="259"/>
      <c r="K31" s="1150"/>
      <c r="L31" s="260" t="s">
        <v>468</v>
      </c>
      <c r="M31" s="261" t="s">
        <v>469</v>
      </c>
      <c r="N31" s="262" t="s">
        <v>470</v>
      </c>
    </row>
    <row r="32" spans="1:16" ht="27" customHeight="1">
      <c r="A32" s="248"/>
      <c r="B32" s="244"/>
      <c r="C32" s="244"/>
      <c r="D32" s="244"/>
      <c r="E32" s="244"/>
      <c r="F32" s="244"/>
      <c r="G32" s="1151" t="s">
        <v>489</v>
      </c>
      <c r="H32" s="1152"/>
      <c r="I32" s="1152"/>
      <c r="J32" s="1153"/>
      <c r="K32" s="294">
        <v>2729014</v>
      </c>
      <c r="L32" s="294">
        <v>18243</v>
      </c>
      <c r="M32" s="295">
        <v>31722</v>
      </c>
      <c r="N32" s="296">
        <v>-42.5</v>
      </c>
    </row>
    <row r="33" spans="1:16" ht="13.5" customHeight="1">
      <c r="A33" s="248"/>
      <c r="B33" s="244"/>
      <c r="C33" s="244"/>
      <c r="D33" s="244"/>
      <c r="E33" s="244"/>
      <c r="F33" s="244"/>
      <c r="G33" s="1151" t="s">
        <v>490</v>
      </c>
      <c r="H33" s="1152"/>
      <c r="I33" s="1152"/>
      <c r="J33" s="1153"/>
      <c r="K33" s="294" t="s">
        <v>476</v>
      </c>
      <c r="L33" s="294" t="s">
        <v>476</v>
      </c>
      <c r="M33" s="295">
        <v>0</v>
      </c>
      <c r="N33" s="296" t="s">
        <v>476</v>
      </c>
    </row>
    <row r="34" spans="1:16" ht="27" customHeight="1">
      <c r="A34" s="248"/>
      <c r="B34" s="244"/>
      <c r="C34" s="244"/>
      <c r="D34" s="244"/>
      <c r="E34" s="244"/>
      <c r="F34" s="244"/>
      <c r="G34" s="1151" t="s">
        <v>491</v>
      </c>
      <c r="H34" s="1152"/>
      <c r="I34" s="1152"/>
      <c r="J34" s="1153"/>
      <c r="K34" s="294" t="s">
        <v>476</v>
      </c>
      <c r="L34" s="294" t="s">
        <v>476</v>
      </c>
      <c r="M34" s="295">
        <v>57</v>
      </c>
      <c r="N34" s="296" t="s">
        <v>476</v>
      </c>
    </row>
    <row r="35" spans="1:16" ht="27" customHeight="1">
      <c r="A35" s="248"/>
      <c r="B35" s="244"/>
      <c r="C35" s="244"/>
      <c r="D35" s="244"/>
      <c r="E35" s="244"/>
      <c r="F35" s="244"/>
      <c r="G35" s="1151" t="s">
        <v>492</v>
      </c>
      <c r="H35" s="1152"/>
      <c r="I35" s="1152"/>
      <c r="J35" s="1153"/>
      <c r="K35" s="294">
        <v>473456</v>
      </c>
      <c r="L35" s="294">
        <v>3165</v>
      </c>
      <c r="M35" s="295">
        <v>7092</v>
      </c>
      <c r="N35" s="296">
        <v>-55.4</v>
      </c>
    </row>
    <row r="36" spans="1:16" ht="27" customHeight="1">
      <c r="A36" s="248"/>
      <c r="B36" s="244"/>
      <c r="C36" s="244"/>
      <c r="D36" s="244"/>
      <c r="E36" s="244"/>
      <c r="F36" s="244"/>
      <c r="G36" s="1151" t="s">
        <v>493</v>
      </c>
      <c r="H36" s="1152"/>
      <c r="I36" s="1152"/>
      <c r="J36" s="1153"/>
      <c r="K36" s="294">
        <v>81206</v>
      </c>
      <c r="L36" s="294">
        <v>543</v>
      </c>
      <c r="M36" s="295">
        <v>1180</v>
      </c>
      <c r="N36" s="296">
        <v>-54</v>
      </c>
    </row>
    <row r="37" spans="1:16" ht="13.5" customHeight="1">
      <c r="A37" s="248"/>
      <c r="B37" s="244"/>
      <c r="C37" s="244"/>
      <c r="D37" s="244"/>
      <c r="E37" s="244"/>
      <c r="F37" s="244"/>
      <c r="G37" s="1151" t="s">
        <v>494</v>
      </c>
      <c r="H37" s="1152"/>
      <c r="I37" s="1152"/>
      <c r="J37" s="1153"/>
      <c r="K37" s="294">
        <v>126543</v>
      </c>
      <c r="L37" s="294">
        <v>846</v>
      </c>
      <c r="M37" s="295">
        <v>1206</v>
      </c>
      <c r="N37" s="296">
        <v>-29.9</v>
      </c>
    </row>
    <row r="38" spans="1:16" ht="27" customHeight="1">
      <c r="A38" s="248"/>
      <c r="B38" s="244"/>
      <c r="C38" s="244"/>
      <c r="D38" s="244"/>
      <c r="E38" s="244"/>
      <c r="F38" s="244"/>
      <c r="G38" s="1154" t="s">
        <v>495</v>
      </c>
      <c r="H38" s="1155"/>
      <c r="I38" s="1155"/>
      <c r="J38" s="1156"/>
      <c r="K38" s="297" t="s">
        <v>476</v>
      </c>
      <c r="L38" s="297" t="s">
        <v>476</v>
      </c>
      <c r="M38" s="298">
        <v>3</v>
      </c>
      <c r="N38" s="299" t="s">
        <v>476</v>
      </c>
      <c r="O38" s="293"/>
    </row>
    <row r="39" spans="1:16">
      <c r="A39" s="248"/>
      <c r="B39" s="244"/>
      <c r="C39" s="244"/>
      <c r="D39" s="244"/>
      <c r="E39" s="244"/>
      <c r="F39" s="244"/>
      <c r="G39" s="1154" t="s">
        <v>496</v>
      </c>
      <c r="H39" s="1155"/>
      <c r="I39" s="1155"/>
      <c r="J39" s="1156"/>
      <c r="K39" s="300">
        <v>-673271</v>
      </c>
      <c r="L39" s="300">
        <v>-4501</v>
      </c>
      <c r="M39" s="301">
        <v>-6973</v>
      </c>
      <c r="N39" s="302">
        <v>-35.5</v>
      </c>
      <c r="O39" s="293"/>
    </row>
    <row r="40" spans="1:16" ht="27" customHeight="1">
      <c r="A40" s="248"/>
      <c r="B40" s="244"/>
      <c r="C40" s="244"/>
      <c r="D40" s="244"/>
      <c r="E40" s="244"/>
      <c r="F40" s="244"/>
      <c r="G40" s="1151" t="s">
        <v>497</v>
      </c>
      <c r="H40" s="1152"/>
      <c r="I40" s="1152"/>
      <c r="J40" s="1153"/>
      <c r="K40" s="300">
        <v>-2594977</v>
      </c>
      <c r="L40" s="300">
        <v>-17347</v>
      </c>
      <c r="M40" s="301">
        <v>-25524</v>
      </c>
      <c r="N40" s="302">
        <v>-32</v>
      </c>
      <c r="O40" s="293"/>
    </row>
    <row r="41" spans="1:16">
      <c r="A41" s="248"/>
      <c r="B41" s="244"/>
      <c r="C41" s="244"/>
      <c r="D41" s="244"/>
      <c r="E41" s="244"/>
      <c r="F41" s="244"/>
      <c r="G41" s="1157" t="s">
        <v>279</v>
      </c>
      <c r="H41" s="1158"/>
      <c r="I41" s="1158"/>
      <c r="J41" s="1159"/>
      <c r="K41" s="294">
        <v>141971</v>
      </c>
      <c r="L41" s="300">
        <v>949</v>
      </c>
      <c r="M41" s="301">
        <v>8763</v>
      </c>
      <c r="N41" s="302">
        <v>-89.2</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44" t="s">
        <v>466</v>
      </c>
      <c r="J49" s="1146" t="s">
        <v>501</v>
      </c>
      <c r="K49" s="1147"/>
      <c r="L49" s="1147"/>
      <c r="M49" s="1147"/>
      <c r="N49" s="1148"/>
    </row>
    <row r="50" spans="1:14">
      <c r="A50" s="248"/>
      <c r="B50" s="244"/>
      <c r="C50" s="244"/>
      <c r="D50" s="244"/>
      <c r="E50" s="244"/>
      <c r="F50" s="244"/>
      <c r="G50" s="312"/>
      <c r="H50" s="313"/>
      <c r="I50" s="1145"/>
      <c r="J50" s="314" t="s">
        <v>502</v>
      </c>
      <c r="K50" s="315" t="s">
        <v>503</v>
      </c>
      <c r="L50" s="316" t="s">
        <v>504</v>
      </c>
      <c r="M50" s="317" t="s">
        <v>505</v>
      </c>
      <c r="N50" s="318" t="s">
        <v>506</v>
      </c>
    </row>
    <row r="51" spans="1:14">
      <c r="A51" s="248"/>
      <c r="B51" s="244"/>
      <c r="C51" s="244"/>
      <c r="D51" s="244"/>
      <c r="E51" s="244"/>
      <c r="F51" s="244"/>
      <c r="G51" s="310" t="s">
        <v>507</v>
      </c>
      <c r="H51" s="311"/>
      <c r="I51" s="319">
        <v>3769856</v>
      </c>
      <c r="J51" s="320">
        <v>25333</v>
      </c>
      <c r="K51" s="321">
        <v>-8.5</v>
      </c>
      <c r="L51" s="322">
        <v>41433</v>
      </c>
      <c r="M51" s="323">
        <v>15.2</v>
      </c>
      <c r="N51" s="324">
        <v>-23.7</v>
      </c>
    </row>
    <row r="52" spans="1:14">
      <c r="A52" s="248"/>
      <c r="B52" s="244"/>
      <c r="C52" s="244"/>
      <c r="D52" s="244"/>
      <c r="E52" s="244"/>
      <c r="F52" s="244"/>
      <c r="G52" s="325"/>
      <c r="H52" s="326" t="s">
        <v>508</v>
      </c>
      <c r="I52" s="327">
        <v>2839565</v>
      </c>
      <c r="J52" s="328">
        <v>19082</v>
      </c>
      <c r="K52" s="329">
        <v>19.100000000000001</v>
      </c>
      <c r="L52" s="330">
        <v>22351</v>
      </c>
      <c r="M52" s="331">
        <v>11</v>
      </c>
      <c r="N52" s="332">
        <v>8.1</v>
      </c>
    </row>
    <row r="53" spans="1:14">
      <c r="A53" s="248"/>
      <c r="B53" s="244"/>
      <c r="C53" s="244"/>
      <c r="D53" s="244"/>
      <c r="E53" s="244"/>
      <c r="F53" s="244"/>
      <c r="G53" s="310" t="s">
        <v>509</v>
      </c>
      <c r="H53" s="311"/>
      <c r="I53" s="319">
        <v>3828658</v>
      </c>
      <c r="J53" s="320">
        <v>25511</v>
      </c>
      <c r="K53" s="321">
        <v>0.7</v>
      </c>
      <c r="L53" s="322">
        <v>43493</v>
      </c>
      <c r="M53" s="323">
        <v>5</v>
      </c>
      <c r="N53" s="324">
        <v>-4.3</v>
      </c>
    </row>
    <row r="54" spans="1:14">
      <c r="A54" s="248"/>
      <c r="B54" s="244"/>
      <c r="C54" s="244"/>
      <c r="D54" s="244"/>
      <c r="E54" s="244"/>
      <c r="F54" s="244"/>
      <c r="G54" s="325"/>
      <c r="H54" s="326" t="s">
        <v>508</v>
      </c>
      <c r="I54" s="327">
        <v>2075659</v>
      </c>
      <c r="J54" s="328">
        <v>13831</v>
      </c>
      <c r="K54" s="329">
        <v>-27.5</v>
      </c>
      <c r="L54" s="330">
        <v>23254</v>
      </c>
      <c r="M54" s="331">
        <v>4</v>
      </c>
      <c r="N54" s="332">
        <v>-31.5</v>
      </c>
    </row>
    <row r="55" spans="1:14">
      <c r="A55" s="248"/>
      <c r="B55" s="244"/>
      <c r="C55" s="244"/>
      <c r="D55" s="244"/>
      <c r="E55" s="244"/>
      <c r="F55" s="244"/>
      <c r="G55" s="310" t="s">
        <v>510</v>
      </c>
      <c r="H55" s="311"/>
      <c r="I55" s="319">
        <v>4017648</v>
      </c>
      <c r="J55" s="320">
        <v>26746</v>
      </c>
      <c r="K55" s="321">
        <v>4.8</v>
      </c>
      <c r="L55" s="322">
        <v>50840</v>
      </c>
      <c r="M55" s="323">
        <v>16.899999999999999</v>
      </c>
      <c r="N55" s="324">
        <v>-12.1</v>
      </c>
    </row>
    <row r="56" spans="1:14">
      <c r="A56" s="248"/>
      <c r="B56" s="244"/>
      <c r="C56" s="244"/>
      <c r="D56" s="244"/>
      <c r="E56" s="244"/>
      <c r="F56" s="244"/>
      <c r="G56" s="325"/>
      <c r="H56" s="326" t="s">
        <v>508</v>
      </c>
      <c r="I56" s="327">
        <v>1637435</v>
      </c>
      <c r="J56" s="328">
        <v>10901</v>
      </c>
      <c r="K56" s="329">
        <v>-21.2</v>
      </c>
      <c r="L56" s="330">
        <v>25367</v>
      </c>
      <c r="M56" s="331">
        <v>9.1</v>
      </c>
      <c r="N56" s="332">
        <v>-30.3</v>
      </c>
    </row>
    <row r="57" spans="1:14">
      <c r="A57" s="248"/>
      <c r="B57" s="244"/>
      <c r="C57" s="244"/>
      <c r="D57" s="244"/>
      <c r="E57" s="244"/>
      <c r="F57" s="244"/>
      <c r="G57" s="310" t="s">
        <v>511</v>
      </c>
      <c r="H57" s="311"/>
      <c r="I57" s="319">
        <v>2271690</v>
      </c>
      <c r="J57" s="320">
        <v>15149</v>
      </c>
      <c r="K57" s="321">
        <v>-43.4</v>
      </c>
      <c r="L57" s="322">
        <v>53605</v>
      </c>
      <c r="M57" s="323">
        <v>5.4</v>
      </c>
      <c r="N57" s="324">
        <v>-48.8</v>
      </c>
    </row>
    <row r="58" spans="1:14">
      <c r="A58" s="248"/>
      <c r="B58" s="244"/>
      <c r="C58" s="244"/>
      <c r="D58" s="244"/>
      <c r="E58" s="244"/>
      <c r="F58" s="244"/>
      <c r="G58" s="325"/>
      <c r="H58" s="326" t="s">
        <v>508</v>
      </c>
      <c r="I58" s="327">
        <v>1379947</v>
      </c>
      <c r="J58" s="328">
        <v>9203</v>
      </c>
      <c r="K58" s="329">
        <v>-15.6</v>
      </c>
      <c r="L58" s="330">
        <v>28343</v>
      </c>
      <c r="M58" s="331">
        <v>11.7</v>
      </c>
      <c r="N58" s="332">
        <v>-27.3</v>
      </c>
    </row>
    <row r="59" spans="1:14">
      <c r="A59" s="248"/>
      <c r="B59" s="244"/>
      <c r="C59" s="244"/>
      <c r="D59" s="244"/>
      <c r="E59" s="244"/>
      <c r="F59" s="244"/>
      <c r="G59" s="310" t="s">
        <v>512</v>
      </c>
      <c r="H59" s="311"/>
      <c r="I59" s="319">
        <v>2122256</v>
      </c>
      <c r="J59" s="320">
        <v>14187</v>
      </c>
      <c r="K59" s="321">
        <v>-6.4</v>
      </c>
      <c r="L59" s="322">
        <v>44267</v>
      </c>
      <c r="M59" s="323">
        <v>-17.399999999999999</v>
      </c>
      <c r="N59" s="324">
        <v>11</v>
      </c>
    </row>
    <row r="60" spans="1:14">
      <c r="A60" s="248"/>
      <c r="B60" s="244"/>
      <c r="C60" s="244"/>
      <c r="D60" s="244"/>
      <c r="E60" s="244"/>
      <c r="F60" s="244"/>
      <c r="G60" s="325"/>
      <c r="H60" s="326" t="s">
        <v>508</v>
      </c>
      <c r="I60" s="333">
        <v>1429870</v>
      </c>
      <c r="J60" s="328">
        <v>9558</v>
      </c>
      <c r="K60" s="329">
        <v>3.9</v>
      </c>
      <c r="L60" s="330">
        <v>26161</v>
      </c>
      <c r="M60" s="331">
        <v>-7.7</v>
      </c>
      <c r="N60" s="332">
        <v>11.6</v>
      </c>
    </row>
    <row r="61" spans="1:14">
      <c r="A61" s="248"/>
      <c r="B61" s="244"/>
      <c r="C61" s="244"/>
      <c r="D61" s="244"/>
      <c r="E61" s="244"/>
      <c r="F61" s="244"/>
      <c r="G61" s="310" t="s">
        <v>513</v>
      </c>
      <c r="H61" s="334"/>
      <c r="I61" s="335">
        <v>3202022</v>
      </c>
      <c r="J61" s="336">
        <v>21385</v>
      </c>
      <c r="K61" s="337">
        <v>-10.6</v>
      </c>
      <c r="L61" s="338">
        <v>46728</v>
      </c>
      <c r="M61" s="339">
        <v>5</v>
      </c>
      <c r="N61" s="324">
        <v>-15.6</v>
      </c>
    </row>
    <row r="62" spans="1:14">
      <c r="A62" s="248"/>
      <c r="B62" s="244"/>
      <c r="C62" s="244"/>
      <c r="D62" s="244"/>
      <c r="E62" s="244"/>
      <c r="F62" s="244"/>
      <c r="G62" s="325"/>
      <c r="H62" s="326" t="s">
        <v>508</v>
      </c>
      <c r="I62" s="327">
        <v>1872495</v>
      </c>
      <c r="J62" s="328">
        <v>12515</v>
      </c>
      <c r="K62" s="329">
        <v>-8.3000000000000007</v>
      </c>
      <c r="L62" s="330">
        <v>25095</v>
      </c>
      <c r="M62" s="331">
        <v>5.6</v>
      </c>
      <c r="N62" s="332">
        <v>-13.9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9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85" zoomScaleNormal="85" zoomScaleSheetLayoutView="55" workbookViewId="0">
      <selection activeCell="I27" sqref="I27"/>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C49" sqref="C49:E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7.43</v>
      </c>
      <c r="G47" s="12">
        <v>3.72</v>
      </c>
      <c r="H47" s="12">
        <v>7.39</v>
      </c>
      <c r="I47" s="12">
        <v>8.61</v>
      </c>
      <c r="J47" s="13">
        <v>13.07</v>
      </c>
    </row>
    <row r="48" spans="2:10" ht="57.75" customHeight="1">
      <c r="B48" s="14"/>
      <c r="C48" s="1171" t="s">
        <v>4</v>
      </c>
      <c r="D48" s="1171"/>
      <c r="E48" s="1172"/>
      <c r="F48" s="15">
        <v>3.17</v>
      </c>
      <c r="G48" s="16">
        <v>4.24</v>
      </c>
      <c r="H48" s="16">
        <v>5.46</v>
      </c>
      <c r="I48" s="16">
        <v>4.3899999999999997</v>
      </c>
      <c r="J48" s="17">
        <v>5.07</v>
      </c>
    </row>
    <row r="49" spans="2:10" ht="57.75" customHeight="1" thickBot="1">
      <c r="B49" s="18"/>
      <c r="C49" s="1173" t="s">
        <v>5</v>
      </c>
      <c r="D49" s="1173"/>
      <c r="E49" s="1174"/>
      <c r="F49" s="19" t="s">
        <v>520</v>
      </c>
      <c r="G49" s="20" t="s">
        <v>521</v>
      </c>
      <c r="H49" s="20">
        <v>4.9400000000000004</v>
      </c>
      <c r="I49" s="20">
        <v>0.2</v>
      </c>
      <c r="J49" s="21">
        <v>5.28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2017-04-19T06:43:30Z</cp:lastPrinted>
  <dcterms:created xsi:type="dcterms:W3CDTF">2017-01-25T02:16:39Z</dcterms:created>
  <dcterms:modified xsi:type="dcterms:W3CDTF">2017-05-16T06:40:07Z</dcterms:modified>
  <cp:category/>
</cp:coreProperties>
</file>