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BE38" i="9"/>
  <c r="AM38" i="9"/>
  <c r="U38" i="9"/>
  <c r="C38" i="9"/>
  <c r="BE37" i="9"/>
  <c r="AM37" i="9"/>
  <c r="U37" i="9"/>
  <c r="C37" i="9"/>
  <c r="BE36" i="9"/>
  <c r="AM36" i="9"/>
  <c r="C36"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W34" i="9" l="1"/>
  <c r="BW35" i="9" s="1"/>
  <c r="BW36" i="9" s="1"/>
  <c r="BW37" i="9" s="1"/>
  <c r="BW38" i="9" s="1"/>
  <c r="BW39" i="9" s="1"/>
  <c r="BW40" i="9" s="1"/>
  <c r="CO34" i="9" l="1"/>
  <c r="CO35" i="9" s="1"/>
  <c r="CO36" i="9" s="1"/>
  <c r="CO37" i="9" s="1"/>
  <c r="CO38" i="9" s="1"/>
</calcChain>
</file>

<file path=xl/sharedStrings.xml><?xml version="1.0" encoding="utf-8"?>
<sst xmlns="http://schemas.openxmlformats.org/spreadsheetml/2006/main" count="1032" uniqueCount="561">
  <si>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</si>
  <si>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</si>
  <si>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</si>
  <si>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</si>
  <si>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</si>
  <si>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</si>
  <si>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</si>
  <si>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</si>
  <si>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</si>
  <si>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</si>
  <si>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</si>
  <si>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</si>
  <si>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</si>
  <si>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</si>
  <si>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</si>
  <si>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</si>
  <si>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</si>
  <si>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</si>
  <si>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</si>
  <si>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</si>
  <si>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</si>
  <si>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</si>
  <si>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</si>
  <si>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</si>
  <si>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</si>
  <si>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</si>
  <si>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</si>
  <si>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</si>
  <si>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</si>
  <si>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</si>
  <si>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</si>
  <si>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</si>
  <si>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</si>
  <si>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</si>
  <si>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</si>
  <si>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</si>
  <si>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</si>
  <si>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</si>
  <si>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</si>
  <si>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</si>
  <si>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</si>
  <si>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</si>
  <si>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</si>
  <si>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</si>
  <si>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</si>
  <si>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</si>
  <si>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</si>
  <si>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</si>
  <si>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</si>
  <si>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</si>
  <si>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</si>
  <si>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</si>
  <si>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</si>
  <si>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</si>
  <si>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</si>
  <si>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</si>
  <si>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</si>
  <si>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</si>
  <si>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</si>
  <si>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</si>
  <si>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</si>
  <si>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</si>
  <si>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</si>
  <si>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</si>
  <si>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</si>
  <si>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</si>
  <si>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</si>
  <si>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</si>
  <si>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</si>
  <si>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</si>
  <si>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</si>
  <si>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</si>
  <si>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</si>
  <si>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</si>
  <si>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</si>
  <si>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</si>
  <si>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</si>
  <si>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</si>
  <si>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</si>
  <si>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</si>
  <si>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</si>
  <si>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</si>
  <si>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上尾市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</si>
  <si>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</si>
  <si>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</si>
  <si>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</si>
  <si>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</si>
  <si>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</si>
  <si>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</si>
  <si>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</si>
  <si>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</si>
  <si>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</si>
  <si>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</si>
  <si>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</si>
  <si>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</si>
  <si>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</si>
  <si>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</si>
  <si>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</si>
  <si>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</si>
  <si>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</si>
  <si>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</si>
  <si>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</si>
  <si>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</si>
  <si>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</si>
  <si>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</si>
  <si>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</si>
  <si>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</si>
  <si>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</si>
  <si>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</si>
  <si>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</si>
  <si>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</si>
  <si>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</si>
  <si>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</si>
  <si>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</si>
  <si>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</si>
  <si>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</si>
  <si>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</si>
  <si>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</si>
  <si>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</si>
  <si>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</si>
  <si>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</si>
  <si>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</si>
  <si>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</si>
  <si>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</si>
  <si>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</si>
  <si>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</si>
  <si>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</si>
  <si>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</si>
  <si>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</si>
  <si>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</si>
  <si>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</si>
  <si>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</si>
  <si>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</si>
  <si>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</si>
  <si>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</si>
  <si>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</si>
  <si>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</si>
  <si>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</si>
  <si>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</si>
  <si>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</si>
  <si>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</si>
  <si>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</si>
  <si>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</si>
  <si>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</si>
  <si>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</si>
  <si>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</si>
  <si>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</si>
  <si>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</si>
  <si>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</si>
  <si>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</si>
  <si>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</si>
  <si>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</si>
  <si>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</si>
  <si>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</si>
  <si>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</si>
  <si>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</si>
  <si>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</si>
  <si>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</si>
  <si>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</si>
  <si>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</si>
  <si>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</si>
  <si>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</si>
  <si>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</si>
  <si>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</si>
  <si>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</si>
  <si>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</si>
  <si>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</si>
  <si>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</si>
  <si>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</si>
  <si>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</si>
  <si>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</si>
  <si>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</si>
  <si>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</si>
  <si>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</si>
  <si>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</si>
  <si>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</si>
  <si>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</si>
  <si>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</si>
  <si>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</si>
  <si>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</si>
  <si>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</si>
  <si>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</si>
  <si>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</si>
  <si>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</si>
  <si>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</si>
  <si>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</si>
  <si>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</si>
  <si>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</si>
  <si>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</si>
  <si>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</si>
  <si>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</si>
  <si>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</si>
  <si>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</si>
  <si>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</si>
  <si>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埼玉県上尾市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</si>
  <si>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</si>
  <si>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</si>
  <si>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</si>
  <si>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</si>
  <si>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</si>
  <si>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</si>
  <si>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</si>
  <si>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</si>
  <si>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</si>
  <si>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</si>
  <si>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</si>
  <si>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</si>
  <si>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</si>
  <si>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</si>
  <si>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</si>
  <si>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</si>
  <si>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</si>
  <si>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</si>
  <si>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</si>
  <si>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</si>
  <si>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</si>
  <si>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</si>
  <si>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</si>
  <si>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</si>
  <si>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</si>
  <si>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</si>
  <si>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</si>
  <si>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</si>
  <si>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</si>
  <si>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</si>
  <si>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</si>
  <si>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</si>
  <si>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</si>
  <si>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</si>
  <si>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</si>
  <si>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</si>
  <si>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</si>
  <si>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</si>
  <si>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</si>
  <si>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</si>
  <si>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</si>
  <si>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</si>
  <si>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</si>
  <si>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</si>
  <si>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</si>
  <si>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</si>
  <si>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</si>
  <si>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</si>
  <si>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</si>
  <si>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</si>
  <si>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</si>
  <si>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</si>
  <si>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</si>
  <si>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</si>
  <si>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</si>
  <si>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</si>
  <si>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</si>
  <si>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</si>
  <si>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</si>
  <si>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</si>
  <si>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</si>
  <si>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</si>
  <si>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</si>
  <si>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</si>
  <si>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</si>
  <si>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</si>
  <si>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</si>
  <si>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</si>
  <si>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</si>
  <si>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</si>
  <si>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</si>
  <si>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</si>
  <si>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</si>
  <si>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</si>
  <si>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</si>
  <si>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</si>
  <si>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</si>
  <si>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</si>
  <si>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</si>
  <si>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</si>
  <si>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</si>
  <si>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</si>
  <si>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</si>
  <si>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</si>
  <si>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</si>
  <si>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</si>
  <si>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</si>
  <si>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</si>
  <si>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</si>
  <si>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</si>
  <si>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</si>
  <si>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</si>
  <si>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</si>
  <si>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</si>
  <si>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</si>
  <si>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</si>
  <si>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</si>
  <si>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</si>
  <si>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</si>
  <si>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</si>
  <si>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</si>
  <si>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</si>
  <si>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</si>
  <si>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</si>
  <si>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</si>
  <si>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</si>
  <si>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</si>
  <si>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</si>
  <si>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</si>
  <si>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</si>
  <si>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</si>
  <si>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</si>
  <si>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</si>
  <si>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</si>
  <si>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</si>
  <si>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</si>
  <si>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</si>
  <si>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</si>
  <si>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</si>
  <si>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</si>
  <si>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</si>
  <si>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</si>
  <si>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</si>
  <si>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</si>
  <si>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</si>
  <si>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</si>
  <si>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</si>
  <si>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</si>
  <si>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</si>
  <si>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</si>
  <si>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</si>
  <si>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</si>
  <si>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</si>
  <si>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</si>
  <si>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</si>
  <si>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</si>
  <si>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</si>
  <si>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</si>
  <si>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</si>
  <si>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</si>
  <si>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</si>
  <si>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</si>
  <si>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</si>
  <si>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</si>
  <si>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</si>
  <si>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</si>
  <si>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</si>
  <si>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埼玉県上尾市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</si>
  <si>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</si>
  <si>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</si>
  <si>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</si>
  <si>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</si>
  <si>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</si>
  <si>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</si>
  <si>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</si>
  <si>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</si>
  <si>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</si>
  <si>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</si>
  <si>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</si>
  <si>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</si>
  <si>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</si>
  <si>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</si>
  <si>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</si>
  <si>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</si>
  <si>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</si>
  <si>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</si>
  <si>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</si>
  <si>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</si>
  <si>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</si>
  <si>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</si>
  <si>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</si>
  <si>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</si>
  <si>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</si>
  <si>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</si>
  <si>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</si>
  <si>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</si>
  <si>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</si>
  <si>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</si>
  <si>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</si>
  <si>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</si>
  <si>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</si>
  <si>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上尾市国民健康保険特別会計</t>
    <phoneticPr fontId="5"/>
  </si>
  <si>
    <t>上尾市介護保険特別会計</t>
    <phoneticPr fontId="5"/>
  </si>
  <si>
    <t>上尾市後期高齢者医療特別会計</t>
    <phoneticPr fontId="5"/>
  </si>
  <si>
    <t>上尾市水道事業会計</t>
    <phoneticPr fontId="5"/>
  </si>
  <si>
    <t>法適用企業</t>
    <phoneticPr fontId="5"/>
  </si>
  <si>
    <t>上尾市公共下水道事業特別会計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</si>
  <si>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</si>
  <si>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</si>
  <si>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</si>
  <si>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</si>
  <si>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</si>
  <si>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</si>
  <si>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</si>
  <si>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</si>
  <si>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</si>
  <si>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</si>
  <si>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</si>
  <si>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</si>
  <si>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</si>
  <si>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</si>
  <si>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</si>
  <si>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</si>
  <si>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</si>
  <si>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</si>
  <si>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</si>
  <si>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</si>
  <si>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</si>
  <si>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</si>
  <si>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</si>
  <si>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</si>
  <si>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</si>
  <si>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</si>
  <si>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</si>
  <si>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</si>
  <si>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</si>
  <si>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</si>
  <si>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</si>
  <si>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</si>
  <si>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</si>
  <si>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</si>
  <si>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</si>
  <si>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</si>
  <si>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</si>
  <si>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</si>
  <si>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</si>
  <si>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</si>
  <si>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</si>
  <si>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</si>
  <si>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</si>
  <si>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</si>
  <si>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</si>
  <si>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</si>
  <si>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</si>
  <si>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</si>
  <si>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</si>
  <si>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</si>
  <si>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</si>
  <si>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</si>
  <si>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</si>
  <si>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上尾市公共下水道事業特別会計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</si>
  <si>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</si>
  <si>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</si>
  <si>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上尾市水道事業会計</t>
    <phoneticPr fontId="5"/>
  </si>
  <si>
    <t>-</t>
    <phoneticPr fontId="5"/>
  </si>
  <si>
    <t>(Ｆ)</t>
    <phoneticPr fontId="5"/>
  </si>
  <si>
    <t>上尾市介護保険特別会計</t>
    <phoneticPr fontId="5"/>
  </si>
  <si>
    <t>-</t>
    <phoneticPr fontId="5"/>
  </si>
  <si>
    <t>将来負担比率（(Ｅ)－(Ｆ)）／（(Ｃ)－(Ｄ)）×１００</t>
    <rPh sb="0" eb="2">
      <t>ショウライ</t>
    </rPh>
    <rPh sb="2" eb="4">
      <t>フタン</t>
    </rPh>
    <rPh sb="4" eb="6">
      <t>ヒリツ</t>
    </rPh>
    <phoneticPr fontId="5"/>
  </si>
  <si>
    <t>上尾市後期高齢者医療特別会計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</si>
  <si>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</si>
  <si>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</si>
  <si>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</si>
  <si>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</si>
  <si>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</si>
  <si>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</si>
  <si>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</si>
  <si>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</si>
  <si>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</si>
  <si>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</si>
  <si>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</si>
  <si>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</si>
  <si>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</si>
  <si>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</si>
  <si>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</si>
  <si>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</si>
  <si>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</si>
  <si>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</si>
  <si>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</si>
  <si>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</si>
  <si>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</si>
  <si>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</si>
  <si>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</si>
  <si>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</si>
  <si>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</si>
  <si>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</si>
  <si>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</si>
  <si>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</si>
  <si>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</si>
  <si>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</si>
  <si>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</si>
  <si>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</si>
  <si>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</si>
  <si>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</si>
  <si>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</si>
  <si>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</si>
  <si>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</si>
  <si>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</si>
  <si>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</si>
  <si>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</si>
  <si>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</si>
  <si>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</si>
  <si>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</si>
  <si>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</si>
  <si>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</si>
  <si>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</si>
  <si>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</si>
  <si>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</si>
  <si>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</si>
  <si>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</si>
  <si>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</si>
  <si>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</si>
  <si>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</si>
  <si>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</si>
  <si>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</si>
  <si>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</si>
  <si>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</si>
  <si>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</si>
  <si>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</si>
  <si>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</si>
  <si>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</si>
  <si>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</si>
  <si>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</si>
  <si>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</si>
  <si>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</si>
  <si>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</si>
  <si>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</si>
  <si>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</si>
  <si>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</si>
  <si>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</si>
  <si>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</si>
  <si>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</si>
  <si>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</si>
  <si>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</si>
  <si>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</si>
  <si>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</si>
  <si>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</si>
  <si>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</si>
  <si>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</si>
  <si>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</si>
  <si>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上尾市水道事業会計</t>
  </si>
  <si>
    <t>一般会計</t>
  </si>
  <si>
    <t>上尾市国民健康保険特別会計</t>
  </si>
  <si>
    <t>上尾市介護保険特別会計</t>
  </si>
  <si>
    <t>上尾市公共下水道事業特別会計</t>
  </si>
  <si>
    <t>上尾市後期高齢者医療特別会計</t>
  </si>
  <si>
    <t>その他会計（赤字）</t>
  </si>
  <si>
    <t>その他会計（黒字）</t>
  </si>
  <si>
    <t>上尾都市開発</t>
    <rPh sb="0" eb="2">
      <t>アゲオ</t>
    </rPh>
    <rPh sb="2" eb="4">
      <t>トシ</t>
    </rPh>
    <rPh sb="4" eb="6">
      <t>カイハツ</t>
    </rPh>
    <phoneticPr fontId="2"/>
  </si>
  <si>
    <t>上尾市青果低温貯蔵</t>
    <rPh sb="0" eb="3">
      <t>アゲオシ</t>
    </rPh>
    <rPh sb="3" eb="5">
      <t>セイカ</t>
    </rPh>
    <rPh sb="5" eb="7">
      <t>テイオン</t>
    </rPh>
    <rPh sb="7" eb="9">
      <t>チョゾウ</t>
    </rPh>
    <phoneticPr fontId="2"/>
  </si>
  <si>
    <t>上尾市地域振興公社</t>
    <rPh sb="0" eb="3">
      <t>アゲオシ</t>
    </rPh>
    <rPh sb="3" eb="5">
      <t>チイキ</t>
    </rPh>
    <rPh sb="5" eb="7">
      <t>シンコウ</t>
    </rPh>
    <rPh sb="7" eb="9">
      <t>コウシャ</t>
    </rPh>
    <phoneticPr fontId="2"/>
  </si>
  <si>
    <t>上尾市勤労者福祉サービスセンター</t>
    <rPh sb="0" eb="3">
      <t>アゲオシ</t>
    </rPh>
    <rPh sb="3" eb="6">
      <t>キンロウシャ</t>
    </rPh>
    <rPh sb="6" eb="8">
      <t>フクシ</t>
    </rPh>
    <phoneticPr fontId="2"/>
  </si>
  <si>
    <t>上尾市土地開発公社</t>
    <rPh sb="0" eb="3">
      <t>アゲオシ</t>
    </rPh>
    <rPh sb="3" eb="5">
      <t>トチ</t>
    </rPh>
    <rPh sb="5" eb="7">
      <t>カイハツ</t>
    </rPh>
    <rPh sb="7" eb="9">
      <t>コウシャ</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</si>
  <si>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</si>
  <si>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</si>
  <si>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</si>
  <si>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</si>
  <si>
    <t>上尾、桶川、伊奈衛生組合</t>
  </si>
  <si>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</si>
  <si>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</si>
  <si>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</si>
  <si>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</si>
  <si>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</si>
  <si>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</si>
  <si>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</si>
  <si>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</si>
  <si>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</si>
  <si>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</si>
  <si>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</si>
  <si>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</si>
  <si>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</si>
  <si>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</si>
  <si>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</si>
  <si>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</si>
  <si>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</si>
  <si>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前年度と同じ4.0％であり、類似団体内平均を下回る水準を維持している。将来負担比率は類似団体内平均を上回る水準となっているものの、減少傾向が続いており、平成27年度は地方債借入残高や退職手当に係る負担見込額などが減少したことにより、前年度から5.5％改善した。今後も、施設の老朽化に伴う更新対応のための地方債発行などが見込まれる状況であるが、引き続き地方債発行額と元利償還額のバランスを注視し、ストックとフローの両面から将来負担を捉えた財政運営に努めていく必要がある。</t>
    <rPh sb="0" eb="2">
      <t>ジッシツ</t>
    </rPh>
    <rPh sb="2" eb="5">
      <t>コウサイヒ</t>
    </rPh>
    <rPh sb="5" eb="7">
      <t>ヒリツ</t>
    </rPh>
    <rPh sb="22" eb="24">
      <t>ルイジ</t>
    </rPh>
    <rPh sb="24" eb="26">
      <t>ダンタイ</t>
    </rPh>
    <rPh sb="26" eb="27">
      <t>ナイ</t>
    </rPh>
    <rPh sb="27" eb="29">
      <t>ヘイキン</t>
    </rPh>
    <rPh sb="30" eb="32">
      <t>シタマワ</t>
    </rPh>
    <rPh sb="33" eb="35">
      <t>スイジュン</t>
    </rPh>
    <rPh sb="36" eb="38">
      <t>イジ</t>
    </rPh>
    <rPh sb="43" eb="45">
      <t>ショウライ</t>
    </rPh>
    <rPh sb="45" eb="47">
      <t>フタン</t>
    </rPh>
    <rPh sb="47" eb="49">
      <t>ヒリツ</t>
    </rPh>
    <rPh sb="50" eb="52">
      <t>ルイジ</t>
    </rPh>
    <rPh sb="52" eb="54">
      <t>ダンタイ</t>
    </rPh>
    <rPh sb="54" eb="55">
      <t>ナイ</t>
    </rPh>
    <rPh sb="55" eb="57">
      <t>ヘイキン</t>
    </rPh>
    <rPh sb="58" eb="60">
      <t>ウワマワ</t>
    </rPh>
    <rPh sb="61" eb="63">
      <t>スイジュン</t>
    </rPh>
    <rPh sb="73" eb="75">
      <t>ゲンショウ</t>
    </rPh>
    <rPh sb="75" eb="77">
      <t>ケイコウ</t>
    </rPh>
    <rPh sb="78" eb="79">
      <t>ツヅ</t>
    </rPh>
    <rPh sb="84" eb="86">
      <t>ヘイセイ</t>
    </rPh>
    <rPh sb="88" eb="89">
      <t>ネン</t>
    </rPh>
    <rPh sb="89" eb="90">
      <t>ド</t>
    </rPh>
    <rPh sb="91" eb="93">
      <t>チホウ</t>
    </rPh>
    <rPh sb="93" eb="94">
      <t>サイ</t>
    </rPh>
    <rPh sb="94" eb="96">
      <t>カリイレ</t>
    </rPh>
    <rPh sb="96" eb="98">
      <t>ザンダカ</t>
    </rPh>
    <rPh sb="99" eb="101">
      <t>タイショク</t>
    </rPh>
    <rPh sb="101" eb="103">
      <t>テアテ</t>
    </rPh>
    <rPh sb="104" eb="105">
      <t>カカ</t>
    </rPh>
    <rPh sb="106" eb="108">
      <t>フタン</t>
    </rPh>
    <rPh sb="108" eb="110">
      <t>ミコミ</t>
    </rPh>
    <rPh sb="110" eb="111">
      <t>ガク</t>
    </rPh>
    <rPh sb="114" eb="116">
      <t>ゲンショウ</t>
    </rPh>
    <rPh sb="124" eb="127">
      <t>ゼンネンド</t>
    </rPh>
    <rPh sb="133" eb="135">
      <t>カイゼン</t>
    </rPh>
    <rPh sb="138" eb="140">
      <t>コンゴ</t>
    </rPh>
    <rPh sb="142" eb="144">
      <t>シセツ</t>
    </rPh>
    <rPh sb="151" eb="153">
      <t>コウシン</t>
    </rPh>
    <rPh sb="153" eb="155">
      <t>タイオウ</t>
    </rPh>
    <rPh sb="159" eb="161">
      <t>チホウ</t>
    </rPh>
    <rPh sb="161" eb="162">
      <t>サイ</t>
    </rPh>
    <rPh sb="162" eb="164">
      <t>ハッコウ</t>
    </rPh>
    <rPh sb="167" eb="169">
      <t>ミコ</t>
    </rPh>
    <rPh sb="172" eb="174">
      <t>ジョウキョウ</t>
    </rPh>
    <rPh sb="179" eb="180">
      <t>ヒ</t>
    </rPh>
    <rPh sb="181" eb="182">
      <t>ツヅ</t>
    </rPh>
    <rPh sb="183" eb="186">
      <t>チホウサイ</t>
    </rPh>
    <rPh sb="186" eb="188">
      <t>ハッコウ</t>
    </rPh>
    <rPh sb="188" eb="189">
      <t>ガク</t>
    </rPh>
    <rPh sb="190" eb="192">
      <t>ガンリ</t>
    </rPh>
    <rPh sb="192" eb="194">
      <t>ショウカン</t>
    </rPh>
    <rPh sb="194" eb="195">
      <t>ガク</t>
    </rPh>
    <rPh sb="201" eb="203">
      <t>チュウシ</t>
    </rPh>
    <rPh sb="214" eb="216">
      <t>リョウメン</t>
    </rPh>
    <rPh sb="218" eb="220">
      <t>ショウライ</t>
    </rPh>
    <rPh sb="220" eb="222">
      <t>フタン</t>
    </rPh>
    <rPh sb="223" eb="224">
      <t>トラ</t>
    </rPh>
    <rPh sb="226" eb="228">
      <t>ザイセイ</t>
    </rPh>
    <rPh sb="228" eb="230">
      <t>ウンエイ</t>
    </rPh>
    <rPh sb="231" eb="232">
      <t>ツト</t>
    </rPh>
    <rPh sb="236" eb="23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</si>
</sst>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name val="ＭＳ 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31" fillId="0" borderId="0">
      <alignment vertical="center"/>
    </xf>
    <xf numFmtId="0" fontId="12"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5"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4">
    <cellStyle name="パーセント 2" xfId="6"/>
    <cellStyle name="桁区切り 2" xfId="7"/>
    <cellStyle name="桁区切り 2 2" xfId="8"/>
    <cellStyle name="桁区切り 2 3" xfId="9"/>
    <cellStyle name="桁区切り 2 3 2" xfId="40"/>
    <cellStyle name="桁区切り 2 4" xfId="39"/>
    <cellStyle name="桁区切り 3" xfId="10"/>
    <cellStyle name="桁区切り 3 2" xfId="41"/>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 5" xfId="42"/>
    <cellStyle name="標準 2_2007AJAHO401600" xfId="17"/>
    <cellStyle name="標準 3" xfId="18"/>
    <cellStyle name="標準 3 2" xfId="19"/>
    <cellStyle name="標準 3 3" xfId="29"/>
    <cellStyle name="標準 3 4" xfId="43"/>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28163</c:v>
                </c:pt>
                <c:pt idx="1">
                  <c:v>36123</c:v>
                </c:pt>
                <c:pt idx="2">
                  <c:v>30662</c:v>
                </c:pt>
                <c:pt idx="3">
                  <c:v>23167</c:v>
                </c:pt>
                <c:pt idx="4">
                  <c:v>29359</c:v>
                </c:pt>
              </c:numCache>
            </c:numRef>
          </c:val>
          <c:smooth val="0"/>
        </c:ser>
        <c:dLbls>
          <c:showLegendKey val="0"/>
          <c:showVal val="0"/>
          <c:showCatName val="0"/>
          <c:showSerName val="0"/>
          <c:showPercent val="0"/>
          <c:showBubbleSize val="0"/>
        </c:dLbls>
        <c:marker val="1"/>
        <c:smooth val="0"/>
        <c:axId val="105453824"/>
        <c:axId val="105456000"/>
      </c:lineChart>
      <c:catAx>
        <c:axId val="105453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456000"/>
        <c:crosses val="autoZero"/>
        <c:auto val="1"/>
        <c:lblAlgn val="ctr"/>
        <c:lblOffset val="100"/>
        <c:tickLblSkip val="1"/>
        <c:tickMarkSkip val="1"/>
        <c:noMultiLvlLbl val="0"/>
      </c:catAx>
      <c:valAx>
        <c:axId val="10545600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453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4.5599999999999996</c:v>
                </c:pt>
                <c:pt idx="1">
                  <c:v>4.92</c:v>
                </c:pt>
                <c:pt idx="2">
                  <c:v>5.68</c:v>
                </c:pt>
                <c:pt idx="3">
                  <c:v>5.74</c:v>
                </c:pt>
                <c:pt idx="4">
                  <c:v>6.83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10.54</c:v>
                </c:pt>
                <c:pt idx="1">
                  <c:v>10.61</c:v>
                </c:pt>
                <c:pt idx="2">
                  <c:v>10.33</c:v>
                </c:pt>
                <c:pt idx="3">
                  <c:v>11.27</c:v>
                </c:pt>
                <c:pt idx="4">
                  <c:v>10.55</c:v>
                </c:pt>
              </c:numCache>
            </c:numRef>
          </c:val>
        </c:ser>
        <c:dLbls>
          <c:showLegendKey val="0"/>
          <c:showVal val="0"/>
          <c:showCatName val="0"/>
          <c:showSerName val="0"/>
          <c:showPercent val="0"/>
          <c:showBubbleSize val="0"/>
        </c:dLbls>
        <c:gapWidth val="250"/>
        <c:overlap val="100"/>
        <c:axId val="96354304"/>
        <c:axId val="96356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3.47</c:v>
                </c:pt>
                <c:pt idx="1">
                  <c:v>0.59</c:v>
                </c:pt>
                <c:pt idx="2">
                  <c:v>0.9</c:v>
                </c:pt>
                <c:pt idx="3">
                  <c:v>0.87</c:v>
                </c:pt>
                <c:pt idx="4">
                  <c:v>0.61</c:v>
                </c:pt>
              </c:numCache>
            </c:numRef>
          </c:val>
          <c:smooth val="0"/>
        </c:ser>
        <c:dLbls>
          <c:showLegendKey val="0"/>
          <c:showVal val="0"/>
          <c:showCatName val="0"/>
          <c:showSerName val="0"/>
          <c:showPercent val="0"/>
          <c:showBubbleSize val="0"/>
        </c:dLbls>
        <c:marker val="1"/>
        <c:smooth val="0"/>
        <c:axId val="96354304"/>
        <c:axId val="96356224"/>
      </c:lineChart>
      <c:catAx>
        <c:axId val="9635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356224"/>
        <c:crosses val="autoZero"/>
        <c:auto val="1"/>
        <c:lblAlgn val="ctr"/>
        <c:lblOffset val="100"/>
        <c:tickLblSkip val="1"/>
        <c:tickMarkSkip val="1"/>
        <c:noMultiLvlLbl val="0"/>
      </c:catAx>
      <c:valAx>
        <c:axId val="9635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5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上尾市後期高齢者医療特別会計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7.0000000000000007E-2</c:v>
                </c:pt>
                <c:pt idx="6">
                  <c:v>#N/A</c:v>
                </c:pt>
                <c:pt idx="7">
                  <c:v>0.08</c:v>
                </c:pt>
                <c:pt idx="8">
                  <c:v>#N/A</c:v>
                </c:pt>
                <c:pt idx="9">
                  <c:v>0</c:v>
                </c:pt>
              </c:numCache>
            </c:numRef>
          </c:val>
        </c:ser>
        <c:ser>
          <c:idx val="5"/>
          <c:order val="5"/>
          <c:tx>
            <c:strRef>
              <c:f>データシート!$A$32</c:f>
              <c:strCache>
                <c:ptCount val="1"/>
                <c:pt idx="0">
                  <c:v>上尾市公共下水道事業特別会計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0.33</c:v>
                </c:pt>
                <c:pt idx="2">
                  <c:v>#N/A</c:v>
                </c:pt>
                <c:pt idx="3">
                  <c:v>0.72</c:v>
                </c:pt>
                <c:pt idx="4">
                  <c:v>#N/A</c:v>
                </c:pt>
                <c:pt idx="5">
                  <c:v>0.28000000000000003</c:v>
                </c:pt>
                <c:pt idx="6">
                  <c:v>#N/A</c:v>
                </c:pt>
                <c:pt idx="7">
                  <c:v>0.34</c:v>
                </c:pt>
                <c:pt idx="8">
                  <c:v>#N/A</c:v>
                </c:pt>
                <c:pt idx="9">
                  <c:v>0.49</c:v>
                </c:pt>
              </c:numCache>
            </c:numRef>
          </c:val>
        </c:ser>
        <c:ser>
          <c:idx val="6"/>
          <c:order val="6"/>
          <c:tx>
            <c:strRef>
              <c:f>データシート!$A$33</c:f>
              <c:strCache>
                <c:ptCount val="1"/>
                <c:pt idx="0">
                  <c:v>上尾市介護保険特別会計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0.68</c:v>
                </c:pt>
                <c:pt idx="2">
                  <c:v>#N/A</c:v>
                </c:pt>
                <c:pt idx="3">
                  <c:v>1.71</c:v>
                </c:pt>
                <c:pt idx="4">
                  <c:v>#N/A</c:v>
                </c:pt>
                <c:pt idx="5">
                  <c:v>1.1100000000000001</c:v>
                </c:pt>
                <c:pt idx="6">
                  <c:v>#N/A</c:v>
                </c:pt>
                <c:pt idx="7">
                  <c:v>1.01</c:v>
                </c:pt>
                <c:pt idx="8">
                  <c:v>#N/A</c:v>
                </c:pt>
                <c:pt idx="9">
                  <c:v>1.1599999999999999</c:v>
                </c:pt>
              </c:numCache>
            </c:numRef>
          </c:val>
        </c:ser>
        <c:ser>
          <c:idx val="7"/>
          <c:order val="7"/>
          <c:tx>
            <c:strRef>
              <c:f>データシート!$A$34</c:f>
              <c:strCache>
                <c:ptCount val="1"/>
                <c:pt idx="0">
                  <c:v>上尾市国民健康保険特別会計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3.23</c:v>
                </c:pt>
                <c:pt idx="2">
                  <c:v>#N/A</c:v>
                </c:pt>
                <c:pt idx="3">
                  <c:v>0.8</c:v>
                </c:pt>
                <c:pt idx="4">
                  <c:v>#N/A</c:v>
                </c:pt>
                <c:pt idx="5">
                  <c:v>2.0299999999999998</c:v>
                </c:pt>
                <c:pt idx="6">
                  <c:v>#N/A</c:v>
                </c:pt>
                <c:pt idx="7">
                  <c:v>3.13</c:v>
                </c:pt>
                <c:pt idx="8">
                  <c:v>#N/A</c:v>
                </c:pt>
                <c:pt idx="9">
                  <c:v>2.58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4.58</c:v>
                </c:pt>
                <c:pt idx="2">
                  <c:v>#N/A</c:v>
                </c:pt>
                <c:pt idx="3">
                  <c:v>4.91</c:v>
                </c:pt>
                <c:pt idx="4">
                  <c:v>#N/A</c:v>
                </c:pt>
                <c:pt idx="5">
                  <c:v>5.67</c:v>
                </c:pt>
                <c:pt idx="6">
                  <c:v>#N/A</c:v>
                </c:pt>
                <c:pt idx="7">
                  <c:v>5.74</c:v>
                </c:pt>
                <c:pt idx="8">
                  <c:v>#N/A</c:v>
                </c:pt>
                <c:pt idx="9">
                  <c:v>6.82</c:v>
                </c:pt>
              </c:numCache>
            </c:numRef>
          </c:val>
        </c:ser>
        <c:ser>
          <c:idx val="9"/>
          <c:order val="9"/>
          <c:tx>
            <c:strRef>
              <c:f>データシート!$A$36</c:f>
              <c:strCache>
                <c:ptCount val="1"/>
                <c:pt idx="0">
                  <c:v>上尾市水道事業会計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10.11</c:v>
                </c:pt>
                <c:pt idx="2">
                  <c:v>#N/A</c:v>
                </c:pt>
                <c:pt idx="3">
                  <c:v>10.75</c:v>
                </c:pt>
                <c:pt idx="4">
                  <c:v>#N/A</c:v>
                </c:pt>
                <c:pt idx="5">
                  <c:v>11.71</c:v>
                </c:pt>
                <c:pt idx="6">
                  <c:v>#N/A</c:v>
                </c:pt>
                <c:pt idx="7">
                  <c:v>11.19</c:v>
                </c:pt>
                <c:pt idx="8">
                  <c:v>#N/A</c:v>
                </c:pt>
                <c:pt idx="9">
                  <c:v>10.84</c:v>
                </c:pt>
              </c:numCache>
            </c:numRef>
          </c:val>
        </c:ser>
        <c:dLbls>
          <c:showLegendKey val="0"/>
          <c:showVal val="0"/>
          <c:showCatName val="0"/>
          <c:showSerName val="0"/>
          <c:showPercent val="0"/>
          <c:showBubbleSize val="0"/>
        </c:dLbls>
        <c:gapWidth val="150"/>
        <c:overlap val="100"/>
        <c:axId val="111339008"/>
        <c:axId val="111340544"/>
      </c:barChart>
      <c:catAx>
        <c:axId val="11133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40544"/>
        <c:crosses val="autoZero"/>
        <c:auto val="1"/>
        <c:lblAlgn val="ctr"/>
        <c:lblOffset val="100"/>
        <c:tickLblSkip val="1"/>
        <c:tickMarkSkip val="1"/>
        <c:noMultiLvlLbl val="0"/>
      </c:catAx>
      <c:valAx>
        <c:axId val="11134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39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5549</c:v>
                </c:pt>
                <c:pt idx="5">
                  <c:v>5572</c:v>
                </c:pt>
                <c:pt idx="8">
                  <c:v>5569</c:v>
                </c:pt>
                <c:pt idx="11">
                  <c:v>5860</c:v>
                </c:pt>
                <c:pt idx="14">
                  <c:v>5451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601</c:v>
                </c:pt>
                <c:pt idx="3">
                  <c:v>570</c:v>
                </c:pt>
                <c:pt idx="6">
                  <c:v>524</c:v>
                </c:pt>
                <c:pt idx="9">
                  <c:v>375</c:v>
                </c:pt>
                <c:pt idx="12">
                  <c:v>531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6859</c:v>
                </c:pt>
                <c:pt idx="3">
                  <c:v>6496</c:v>
                </c:pt>
                <c:pt idx="6">
                  <c:v>6446</c:v>
                </c:pt>
                <c:pt idx="9">
                  <c:v>6497</c:v>
                </c:pt>
                <c:pt idx="12">
                  <c:v>6455</c:v>
                </c:pt>
              </c:numCache>
            </c:numRef>
          </c:val>
        </c:ser>
        <c:dLbls>
          <c:showLegendKey val="0"/>
          <c:showVal val="0"/>
          <c:showCatName val="0"/>
          <c:showSerName val="0"/>
          <c:showPercent val="0"/>
          <c:showBubbleSize val="0"/>
        </c:dLbls>
        <c:gapWidth val="100"/>
        <c:overlap val="100"/>
        <c:axId val="108958080"/>
        <c:axId val="108960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1911</c:v>
                </c:pt>
                <c:pt idx="2">
                  <c:v>#N/A</c:v>
                </c:pt>
                <c:pt idx="3">
                  <c:v>#N/A</c:v>
                </c:pt>
                <c:pt idx="4">
                  <c:v>1494</c:v>
                </c:pt>
                <c:pt idx="5">
                  <c:v>#N/A</c:v>
                </c:pt>
                <c:pt idx="6">
                  <c:v>#N/A</c:v>
                </c:pt>
                <c:pt idx="7">
                  <c:v>1401</c:v>
                </c:pt>
                <c:pt idx="8">
                  <c:v>#N/A</c:v>
                </c:pt>
                <c:pt idx="9">
                  <c:v>#N/A</c:v>
                </c:pt>
                <c:pt idx="10">
                  <c:v>1012</c:v>
                </c:pt>
                <c:pt idx="11">
                  <c:v>#N/A</c:v>
                </c:pt>
                <c:pt idx="12">
                  <c:v>#N/A</c:v>
                </c:pt>
                <c:pt idx="13">
                  <c:v>1535</c:v>
                </c:pt>
                <c:pt idx="14">
                  <c:v>#N/A</c:v>
                </c:pt>
              </c:numCache>
            </c:numRef>
          </c:val>
          <c:smooth val="0"/>
        </c:ser>
        <c:dLbls>
          <c:showLegendKey val="0"/>
          <c:showVal val="0"/>
          <c:showCatName val="0"/>
          <c:showSerName val="0"/>
          <c:showPercent val="0"/>
          <c:showBubbleSize val="0"/>
        </c:dLbls>
        <c:marker val="1"/>
        <c:smooth val="0"/>
        <c:axId val="108958080"/>
        <c:axId val="108960000"/>
      </c:lineChart>
      <c:catAx>
        <c:axId val="10895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960000"/>
        <c:crosses val="autoZero"/>
        <c:auto val="1"/>
        <c:lblAlgn val="ctr"/>
        <c:lblOffset val="100"/>
        <c:tickLblSkip val="1"/>
        <c:tickMarkSkip val="1"/>
        <c:noMultiLvlLbl val="0"/>
      </c:catAx>
      <c:valAx>
        <c:axId val="10896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5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42377</c:v>
                </c:pt>
                <c:pt idx="5">
                  <c:v>43836</c:v>
                </c:pt>
                <c:pt idx="8">
                  <c:v>44376</c:v>
                </c:pt>
                <c:pt idx="11">
                  <c:v>44848</c:v>
                </c:pt>
                <c:pt idx="14">
                  <c:v>44951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13934</c:v>
                </c:pt>
                <c:pt idx="5">
                  <c:v>14307</c:v>
                </c:pt>
                <c:pt idx="8">
                  <c:v>13361</c:v>
                </c:pt>
                <c:pt idx="11">
                  <c:v>13787</c:v>
                </c:pt>
                <c:pt idx="14">
                  <c:v>12825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5214</c:v>
                </c:pt>
                <c:pt idx="5">
                  <c:v>6430</c:v>
                </c:pt>
                <c:pt idx="8">
                  <c:v>7349</c:v>
                </c:pt>
                <c:pt idx="11">
                  <c:v>7681</c:v>
                </c:pt>
                <c:pt idx="14">
                  <c:v>7401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11989</c:v>
                </c:pt>
                <c:pt idx="3">
                  <c:v>11039</c:v>
                </c:pt>
                <c:pt idx="6">
                  <c:v>10461</c:v>
                </c:pt>
                <c:pt idx="9">
                  <c:v>9877</c:v>
                </c:pt>
                <c:pt idx="12">
                  <c:v>8443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8052</c:v>
                </c:pt>
                <c:pt idx="3">
                  <c:v>7585</c:v>
                </c:pt>
                <c:pt idx="6">
                  <c:v>6667</c:v>
                </c:pt>
                <c:pt idx="9">
                  <c:v>5812</c:v>
                </c:pt>
                <c:pt idx="12">
                  <c:v>5426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5261</c:v>
                </c:pt>
                <c:pt idx="3">
                  <c:v>3923</c:v>
                </c:pt>
                <c:pt idx="6">
                  <c:v>2436</c:v>
                </c:pt>
                <c:pt idx="9">
                  <c:v>1757</c:v>
                </c:pt>
                <c:pt idx="12">
                  <c:v>811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59410</c:v>
                </c:pt>
                <c:pt idx="3">
                  <c:v>60244</c:v>
                </c:pt>
                <c:pt idx="6">
                  <c:v>60785</c:v>
                </c:pt>
                <c:pt idx="9">
                  <c:v>60168</c:v>
                </c:pt>
                <c:pt idx="12">
                  <c:v>60260</c:v>
                </c:pt>
              </c:numCache>
            </c:numRef>
          </c:val>
        </c:ser>
        <c:dLbls>
          <c:showLegendKey val="0"/>
          <c:showVal val="0"/>
          <c:showCatName val="0"/>
          <c:showSerName val="0"/>
          <c:showPercent val="0"/>
          <c:showBubbleSize val="0"/>
        </c:dLbls>
        <c:gapWidth val="100"/>
        <c:overlap val="100"/>
        <c:axId val="111974656"/>
        <c:axId val="111976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23188</c:v>
                </c:pt>
                <c:pt idx="2">
                  <c:v>#N/A</c:v>
                </c:pt>
                <c:pt idx="3">
                  <c:v>#N/A</c:v>
                </c:pt>
                <c:pt idx="4">
                  <c:v>18218</c:v>
                </c:pt>
                <c:pt idx="5">
                  <c:v>#N/A</c:v>
                </c:pt>
                <c:pt idx="6">
                  <c:v>#N/A</c:v>
                </c:pt>
                <c:pt idx="7">
                  <c:v>15263</c:v>
                </c:pt>
                <c:pt idx="8">
                  <c:v>#N/A</c:v>
                </c:pt>
                <c:pt idx="9">
                  <c:v>#N/A</c:v>
                </c:pt>
                <c:pt idx="10">
                  <c:v>11299</c:v>
                </c:pt>
                <c:pt idx="11">
                  <c:v>#N/A</c:v>
                </c:pt>
                <c:pt idx="12">
                  <c:v>#N/A</c:v>
                </c:pt>
                <c:pt idx="13">
                  <c:v>9764</c:v>
                </c:pt>
                <c:pt idx="14">
                  <c:v>#N/A</c:v>
                </c:pt>
              </c:numCache>
            </c:numRef>
          </c:val>
          <c:smooth val="0"/>
        </c:ser>
        <c:dLbls>
          <c:showLegendKey val="0"/>
          <c:showVal val="0"/>
          <c:showCatName val="0"/>
          <c:showSerName val="0"/>
          <c:showPercent val="0"/>
          <c:showBubbleSize val="0"/>
        </c:dLbls>
        <c:marker val="1"/>
        <c:smooth val="0"/>
        <c:axId val="111974656"/>
        <c:axId val="111976832"/>
      </c:lineChart>
      <c:catAx>
        <c:axId val="11197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976832"/>
        <c:crosses val="autoZero"/>
        <c:auto val="1"/>
        <c:lblAlgn val="ctr"/>
        <c:lblOffset val="100"/>
        <c:tickLblSkip val="1"/>
        <c:tickMarkSkip val="1"/>
        <c:noMultiLvlLbl val="0"/>
      </c:catAx>
      <c:valAx>
        <c:axId val="11197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7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{D2BE3C61-FA39-423A-9CFE-62A771AFBAEB}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{B8B828E8-6315-41D7-8619-DF2C3D3971EB}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{D903C1E4-B281-4EFD-8AE4-C1241A2C4966}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{D7C920F5-1F90-4B5E-900A-2B0B68E4E28A}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{63D3CB39-CA61-47E2-A387-1084061141B6}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{115EACF8-7772-4F36-A0E7-2C153BD329A3}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{7A298CC0-737F-42B1-AAB7-D14786AA0CEF}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{E542177D-DA58-45EF-96CD-60A9A12F06A8}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{1462179A-B21F-4A0B-9A06-A21D2E17927C}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{7759447D-A18D-42D7-8B75-91B774110549}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3037312"/>
        <c:axId val="113039232"/>
      </c:scatterChart>
      <c:valAx>
        <c:axId val="113037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039232"/>
        <c:crosses val="autoZero"/>
        <c:crossBetween val="midCat"/>
      </c:valAx>
      <c:valAx>
        <c:axId val="113039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037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{0F22FAE0-FDE0-42F6-A052-D7CB12DCBE8F}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{DE62A015-7DC8-4409-B2EC-F3EAB5F04F5C}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{8F7BBC3A-775F-4B9C-A722-B6262D69BDA1}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{A699967B-0663-4CE7-9720-2B6262515B6F}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{21DB829E-BF95-4B2B-9DB6-554920851D93}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6.9</c:v>
                </c:pt>
                <c:pt idx="1">
                  <c:v>6.1</c:v>
                </c:pt>
                <c:pt idx="2">
                  <c:v>4.9000000000000004</c:v>
                </c:pt>
                <c:pt idx="3">
                  <c:v>4</c:v>
                </c:pt>
                <c:pt idx="4">
                  <c:v>4</c:v>
                </c:pt>
              </c:numCache>
            </c:numRef>
          </c:xVal>
          <c:yVal>
            <c:numRef>
              <c:f>公会計指標分析・財政指標組合せ分析表!$K$73:$O$73</c:f>
              <c:numCache>
                <c:formatCode>#,##0.0;"▲ "#,##0.0</c:formatCode>
                <c:ptCount val="5"/>
                <c:pt idx="0">
                  <c:v>72.7</c:v>
                </c:pt>
                <c:pt idx="1">
                  <c:v>57.2</c:v>
                </c:pt>
                <c:pt idx="2">
                  <c:v>46.4</c:v>
                </c:pt>
                <c:pt idx="3">
                  <c:v>34.9</c:v>
                </c:pt>
                <c:pt idx="4">
                  <c:v>29.4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{63C1503C-3CB7-4AAD-B3C9-D88983D9E257}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{1AA7EC56-9FDC-4C8B-B494-3E277555F202}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{2AB0E80D-41EE-4807-98FE-7DC4D486CC8C}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{FCBE5567-2B78-44B3-9461-12BAD4FAA359}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{F6E45161-35EC-4C88-83F8-ECA78713CC5C}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ser>
        <c:dLbls>
          <c:showLegendKey val="0"/>
          <c:showVal val="0"/>
          <c:showCatName val="0"/>
          <c:showSerName val="0"/>
          <c:showPercent val="0"/>
          <c:showBubbleSize val="0"/>
        </c:dLbls>
        <c:axId val="31149056"/>
        <c:axId val="31167616"/>
      </c:scatterChart>
      <c:valAx>
        <c:axId val="31149056"/>
        <c:scaling>
          <c:orientation val="minMax"/>
          <c:max val="7.9"/>
          <c:min val="3.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167616"/>
        <c:crosses val="autoZero"/>
        <c:crossBetween val="midCat"/>
      </c:valAx>
      <c:valAx>
        <c:axId val="31167616"/>
        <c:scaling>
          <c:orientation val="minMax"/>
          <c:max val="81"/>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1490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元利償還金等の額は平成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年度をピークに減少傾向にあったが、臨時財政対策債の元金償還金の増により、近年は同水準で推移している。</a:t>
          </a:r>
          <a:endParaRPr lang="ja-JP" altLang="ja-JP" sz="1400">
            <a:effectLst/>
          </a:endParaRPr>
        </a:p>
        <a:p>
          <a:r>
            <a:rPr kumimoji="1" lang="ja-JP" altLang="ja-JP" sz="1100">
              <a:solidFill>
                <a:schemeClr val="dk1"/>
              </a:solidFill>
              <a:effectLst/>
              <a:latin typeface="+mn-lt"/>
              <a:ea typeface="+mn-ea"/>
              <a:cs typeface="+mn-cs"/>
            </a:rPr>
            <a:t>今後も新規発行債の精査を行い、公債費の適正化に努める。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将来負担比率（分子）は平成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年以降減少している。平成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年度は財政調整基金</a:t>
          </a:r>
          <a:r>
            <a:rPr kumimoji="1" lang="ja-JP" altLang="en-US" sz="1100">
              <a:solidFill>
                <a:schemeClr val="dk1"/>
              </a:solidFill>
              <a:effectLst/>
              <a:latin typeface="+mn-lt"/>
              <a:ea typeface="+mn-ea"/>
              <a:cs typeface="+mn-cs"/>
            </a:rPr>
            <a:t>の取り崩しがあったが、企業債等繰入見込額や退職手当負担見込み額の減により</a:t>
          </a:r>
          <a:r>
            <a:rPr kumimoji="1" lang="ja-JP" altLang="ja-JP" sz="1100">
              <a:solidFill>
                <a:schemeClr val="dk1"/>
              </a:solidFill>
              <a:effectLst/>
              <a:latin typeface="+mn-lt"/>
              <a:ea typeface="+mn-ea"/>
              <a:cs typeface="+mn-cs"/>
            </a:rPr>
            <a:t>、将来負担額が減少した。</a:t>
          </a:r>
          <a:endParaRPr lang="ja-JP" altLang="ja-JP" sz="1400">
            <a:effectLst/>
          </a:endParaRPr>
        </a:p>
        <a:p>
          <a:r>
            <a:rPr kumimoji="1" lang="ja-JP" altLang="ja-JP" sz="1100">
              <a:solidFill>
                <a:schemeClr val="dk1"/>
              </a:solidFill>
              <a:effectLst/>
              <a:latin typeface="+mn-lt"/>
              <a:ea typeface="+mn-ea"/>
              <a:cs typeface="+mn-cs"/>
            </a:rPr>
            <a:t>引き続き、平成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年度に策定した財政規律ガイドラインに基づき、予算編成及び予算執行に留意し、未来へつなぐ財政基盤を確立していく。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227,890
225,284
45.51
62,964,838
59,773,554
2,521,605
36,919,980
60,260,472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29.4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227,890
225,284
45.51
62,964,838
59,773,554
2,521,605
36,919,980
60,260,472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29.4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227,890
225,284
45.51
62,964,838
59,773,554
2,521,605
36,919,980
60,260,472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29.4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227,890
225,284
45.51
62,964,838
59,773,554
2,521,605
36,919,980
60,260,472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29.4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普通交付税の算定の結果、分母である基準財政需要額が、子ども・子育て支援新制度に伴う社会福祉費の増や高齢者保健福祉費の増などにより増</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10.0</a:t>
          </a:r>
          <a:r>
            <a:rPr lang="ja-JP" altLang="en-US" sz="1100" b="0" i="0" u="none" strike="noStrike" baseline="0" smtClean="0">
              <a:solidFill>
                <a:schemeClr val="dk1"/>
              </a:solidFill>
              <a:latin typeface="+mn-lt"/>
              <a:ea typeface="+mn-ea"/>
              <a:cs typeface="+mn-cs"/>
            </a:rPr>
            <a:t>億円</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となり、分子である基準財政収入額も、消費税率の引上げに伴う地方消費税交付金の増などにより増</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7.8</a:t>
          </a:r>
          <a:r>
            <a:rPr lang="ja-JP" altLang="en-US" sz="1100" b="0" i="0" u="none" strike="noStrike" baseline="0" smtClean="0">
              <a:solidFill>
                <a:schemeClr val="dk1"/>
              </a:solidFill>
              <a:latin typeface="+mn-lt"/>
              <a:ea typeface="+mn-ea"/>
              <a:cs typeface="+mn-cs"/>
            </a:rPr>
            <a:t>億円</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となった。</a:t>
          </a:r>
        </a:p>
        <a:p>
          <a:r>
            <a:rPr lang="ja-JP" altLang="en-US" sz="1100" b="0" i="0" u="none" strike="noStrike" baseline="0" smtClean="0">
              <a:solidFill>
                <a:schemeClr val="dk1"/>
              </a:solidFill>
              <a:latin typeface="+mn-lt"/>
              <a:ea typeface="+mn-ea"/>
              <a:cs typeface="+mn-cs"/>
            </a:rPr>
            <a:t>この結果、分母の増の割合を分子の増の割合が下回ったため、単年度での指数は下降したが、</a:t>
          </a:r>
          <a:r>
            <a:rPr lang="en-US" altLang="ja-JP" sz="1100" b="0" i="0" u="none" strike="noStrike" baseline="0" smtClean="0">
              <a:solidFill>
                <a:schemeClr val="dk1"/>
              </a:solidFill>
              <a:latin typeface="+mn-lt"/>
              <a:ea typeface="+mn-ea"/>
              <a:cs typeface="+mn-cs"/>
            </a:rPr>
            <a:t>3</a:t>
          </a:r>
          <a:r>
            <a:rPr lang="ja-JP" altLang="en-US" sz="1100" b="0" i="0" u="none" strike="noStrike" baseline="0" smtClean="0">
              <a:solidFill>
                <a:schemeClr val="dk1"/>
              </a:solidFill>
              <a:latin typeface="+mn-lt"/>
              <a:ea typeface="+mn-ea"/>
              <a:cs typeface="+mn-cs"/>
            </a:rPr>
            <a:t>か年</a:t>
          </a:r>
          <a:r>
            <a:rPr kumimoji="1" lang="ja-JP" altLang="ja-JP" sz="1100">
              <a:solidFill>
                <a:schemeClr val="dk1"/>
              </a:solidFill>
              <a:effectLst/>
              <a:latin typeface="+mn-lt"/>
              <a:ea typeface="+mn-ea"/>
              <a:cs typeface="+mn-cs"/>
            </a:rPr>
            <a:t>では同程度となっている。</a:t>
          </a:r>
          <a:endParaRPr lang="ja-JP" altLang="ja-JP" sz="1400">
            <a:effectLst/>
          </a:endParaRPr>
        </a:p>
        <a:p>
          <a:r>
            <a:rPr kumimoji="1" lang="ja-JP" altLang="ja-JP" sz="1100">
              <a:solidFill>
                <a:schemeClr val="dk1"/>
              </a:solidFill>
              <a:effectLst/>
              <a:latin typeface="+mn-lt"/>
              <a:ea typeface="+mn-ea"/>
              <a:cs typeface="+mn-cs"/>
            </a:rPr>
            <a:t>引き続き歳出の徹底した見直しを実施していくとともに、市税などの収納対策強化により、財政基盤の強化に努めていく。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71" name="直線コネクタ 70"/>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127000</xdr:rowOff>
    </xdr:to>
    <xdr:cxnSp macro="">
      <xdr:nvCxnSpPr>
        <xdr:cNvPr id="74" name="直線コネクタ 73"/>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127000</xdr:rowOff>
    </xdr:to>
    <xdr:cxnSp macro="">
      <xdr:nvCxnSpPr>
        <xdr:cNvPr id="77" name="直線コネクタ 76"/>
        <xdr:cNvCxnSpPr/>
      </xdr:nvCxnSpPr>
      <xdr:spPr>
        <a:xfrm>
          <a:off x="1447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4" name="テキスト ボックス 93"/>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分母である経常一般財源が、地方消費税交付金の増などにより増</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8.1</a:t>
          </a:r>
          <a:r>
            <a:rPr lang="ja-JP" altLang="en-US" sz="1100" b="0" i="0" u="none" strike="noStrike" baseline="0" smtClean="0">
              <a:solidFill>
                <a:schemeClr val="dk1"/>
              </a:solidFill>
              <a:latin typeface="+mn-lt"/>
              <a:ea typeface="+mn-ea"/>
              <a:cs typeface="+mn-cs"/>
            </a:rPr>
            <a:t>億円</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となり、分子である経常的経費に充当した一般財源も、生活保護費や子ども・子育て支援新制度に伴う民間保育所委託費の増などにより増</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9.8</a:t>
          </a:r>
          <a:r>
            <a:rPr lang="ja-JP" altLang="en-US" sz="1100" b="0" i="0" u="none" strike="noStrike" baseline="0" smtClean="0">
              <a:solidFill>
                <a:schemeClr val="dk1"/>
              </a:solidFill>
              <a:latin typeface="+mn-lt"/>
              <a:ea typeface="+mn-ea"/>
              <a:cs typeface="+mn-cs"/>
            </a:rPr>
            <a:t>億円</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となった。　</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この結果、分母の増の割合を分子の増の割合が上回ったため、</a:t>
          </a:r>
          <a:r>
            <a:rPr kumimoji="1" lang="ja-JP" altLang="ja-JP" sz="1100">
              <a:solidFill>
                <a:schemeClr val="dk1"/>
              </a:solidFill>
              <a:effectLst/>
              <a:latin typeface="+mn-lt"/>
              <a:ea typeface="+mn-ea"/>
              <a:cs typeface="+mn-cs"/>
            </a:rPr>
            <a:t>経常収支比率が</a:t>
          </a:r>
          <a:r>
            <a:rPr lang="ja-JP" altLang="en-US" sz="1100" b="0" i="0" u="none" strike="noStrike" baseline="0" smtClean="0">
              <a:solidFill>
                <a:schemeClr val="dk1"/>
              </a:solidFill>
              <a:latin typeface="+mn-lt"/>
              <a:ea typeface="+mn-ea"/>
              <a:cs typeface="+mn-cs"/>
            </a:rPr>
            <a:t>前年度</a:t>
          </a:r>
          <a:r>
            <a:rPr kumimoji="1" lang="ja-JP" altLang="ja-JP" sz="110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％上昇した。</a:t>
          </a:r>
          <a:endParaRPr lang="ja-JP" altLang="ja-JP" sz="1400">
            <a:effectLst/>
          </a:endParaRPr>
        </a:p>
        <a:p>
          <a:r>
            <a:rPr kumimoji="1" lang="ja-JP" altLang="ja-JP" sz="1100">
              <a:solidFill>
                <a:schemeClr val="dk1"/>
              </a:solidFill>
              <a:effectLst/>
              <a:latin typeface="+mn-lt"/>
              <a:ea typeface="+mn-ea"/>
              <a:cs typeface="+mn-cs"/>
            </a:rPr>
            <a:t>今後も人件費をはじめとする内部管理経費の抑制により、経常経費の削減に努めていく。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122767</xdr:rowOff>
    </xdr:from>
    <xdr:to>
      <xdr:col>7</xdr:col>
      <xdr:colOff>152400</xdr:colOff>
      <xdr:row>67</xdr:row>
      <xdr:rowOff>8769</xdr:rowOff>
    </xdr:to>
    <xdr:cxnSp macro="">
      <xdr:nvCxnSpPr>
        <xdr:cNvPr id="133" name="直線コネクタ 132"/>
        <xdr:cNvCxnSpPr/>
      </xdr:nvCxnSpPr>
      <xdr:spPr>
        <a:xfrm>
          <a:off x="4114800" y="1143846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4"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29935</xdr:rowOff>
    </xdr:from>
    <xdr:to>
      <xdr:col>6</xdr:col>
      <xdr:colOff>0</xdr:colOff>
      <xdr:row>66</xdr:row>
      <xdr:rowOff>122767</xdr:rowOff>
    </xdr:to>
    <xdr:cxnSp macro="">
      <xdr:nvCxnSpPr>
        <xdr:cNvPr id="136" name="直線コネクタ 135"/>
        <xdr:cNvCxnSpPr/>
      </xdr:nvCxnSpPr>
      <xdr:spPr>
        <a:xfrm>
          <a:off x="3225800" y="11174185"/>
          <a:ext cx="8890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10479</xdr:rowOff>
    </xdr:from>
    <xdr:ext cx="736600" cy="259045"/>
    <xdr:sp macro="" textlink="">
      <xdr:nvSpPr>
        <xdr:cNvPr id="138" name="テキスト ボックス 137"/>
        <xdr:cNvSpPr txBox="1"/>
      </xdr:nvSpPr>
      <xdr:spPr>
        <a:xfrm>
          <a:off x="3733800" y="108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29935</xdr:rowOff>
    </xdr:from>
    <xdr:to>
      <xdr:col>4</xdr:col>
      <xdr:colOff>482600</xdr:colOff>
      <xdr:row>66</xdr:row>
      <xdr:rowOff>30843</xdr:rowOff>
    </xdr:to>
    <xdr:cxnSp macro="">
      <xdr:nvCxnSpPr>
        <xdr:cNvPr id="139" name="直線コネクタ 138"/>
        <xdr:cNvCxnSpPr/>
      </xdr:nvCxnSpPr>
      <xdr:spPr>
        <a:xfrm flipV="1">
          <a:off x="2336800" y="11174185"/>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41" name="テキスト ボックス 140"/>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30843</xdr:rowOff>
    </xdr:from>
    <xdr:to>
      <xdr:col>3</xdr:col>
      <xdr:colOff>279400</xdr:colOff>
      <xdr:row>66</xdr:row>
      <xdr:rowOff>53824</xdr:rowOff>
    </xdr:to>
    <xdr:cxnSp macro="">
      <xdr:nvCxnSpPr>
        <xdr:cNvPr id="142" name="直線コネクタ 141"/>
        <xdr:cNvCxnSpPr/>
      </xdr:nvCxnSpPr>
      <xdr:spPr>
        <a:xfrm flipV="1">
          <a:off x="1447800" y="1134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147458</xdr:rowOff>
    </xdr:from>
    <xdr:ext cx="762000" cy="259045"/>
    <xdr:sp macro="" textlink="">
      <xdr:nvSpPr>
        <xdr:cNvPr id="144" name="テキスト ボックス 143"/>
        <xdr:cNvSpPr txBox="1"/>
      </xdr:nvSpPr>
      <xdr:spPr>
        <a:xfrm>
          <a:off x="1955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67025</xdr:rowOff>
    </xdr:from>
    <xdr:ext cx="762000" cy="259045"/>
    <xdr:sp macro="" textlink="">
      <xdr:nvSpPr>
        <xdr:cNvPr id="146" name="テキスト ボックス 145"/>
        <xdr:cNvSpPr txBox="1"/>
      </xdr:nvSpPr>
      <xdr:spPr>
        <a:xfrm>
          <a:off x="1066800" y="10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129419</xdr:rowOff>
    </xdr:from>
    <xdr:to>
      <xdr:col>7</xdr:col>
      <xdr:colOff>203200</xdr:colOff>
      <xdr:row>67</xdr:row>
      <xdr:rowOff>59569</xdr:rowOff>
    </xdr:to>
    <xdr:sp macro="" textlink="">
      <xdr:nvSpPr>
        <xdr:cNvPr id="152" name="円/楕円 151"/>
        <xdr:cNvSpPr/>
      </xdr:nvSpPr>
      <xdr:spPr>
        <a:xfrm>
          <a:off x="4902200" y="114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25296</xdr:rowOff>
    </xdr:from>
    <xdr:ext cx="762000" cy="259045"/>
    <xdr:sp macro="" textlink="">
      <xdr:nvSpPr>
        <xdr:cNvPr id="153" name="財政構造の弾力性該当値テキスト"/>
        <xdr:cNvSpPr txBox="1"/>
      </xdr:nvSpPr>
      <xdr:spPr>
        <a:xfrm>
          <a:off x="5041900" y="1134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71967</xdr:rowOff>
    </xdr:from>
    <xdr:to>
      <xdr:col>6</xdr:col>
      <xdr:colOff>50800</xdr:colOff>
      <xdr:row>67</xdr:row>
      <xdr:rowOff>2117</xdr:rowOff>
    </xdr:to>
    <xdr:sp macro="" textlink="">
      <xdr:nvSpPr>
        <xdr:cNvPr id="154" name="円/楕円 153"/>
        <xdr:cNvSpPr/>
      </xdr:nvSpPr>
      <xdr:spPr>
        <a:xfrm>
          <a:off x="4064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158344</xdr:rowOff>
    </xdr:from>
    <xdr:ext cx="736600" cy="259045"/>
    <xdr:sp macro="" textlink="">
      <xdr:nvSpPr>
        <xdr:cNvPr id="155" name="テキスト ボックス 154"/>
        <xdr:cNvSpPr txBox="1"/>
      </xdr:nvSpPr>
      <xdr:spPr>
        <a:xfrm>
          <a:off x="3733800" y="1147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150585</xdr:rowOff>
    </xdr:from>
    <xdr:to>
      <xdr:col>4</xdr:col>
      <xdr:colOff>533400</xdr:colOff>
      <xdr:row>65</xdr:row>
      <xdr:rowOff>80735</xdr:rowOff>
    </xdr:to>
    <xdr:sp macro="" textlink="">
      <xdr:nvSpPr>
        <xdr:cNvPr id="156" name="円/楕円 155"/>
        <xdr:cNvSpPr/>
      </xdr:nvSpPr>
      <xdr:spPr>
        <a:xfrm>
          <a:off x="3175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65512</xdr:rowOff>
    </xdr:from>
    <xdr:ext cx="762000" cy="259045"/>
    <xdr:sp macro="" textlink="">
      <xdr:nvSpPr>
        <xdr:cNvPr id="157" name="テキスト ボックス 156"/>
        <xdr:cNvSpPr txBox="1"/>
      </xdr:nvSpPr>
      <xdr:spPr>
        <a:xfrm>
          <a:off x="2844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151493</xdr:rowOff>
    </xdr:from>
    <xdr:to>
      <xdr:col>3</xdr:col>
      <xdr:colOff>330200</xdr:colOff>
      <xdr:row>66</xdr:row>
      <xdr:rowOff>81643</xdr:rowOff>
    </xdr:to>
    <xdr:sp macro="" textlink="">
      <xdr:nvSpPr>
        <xdr:cNvPr id="158" name="円/楕円 157"/>
        <xdr:cNvSpPr/>
      </xdr:nvSpPr>
      <xdr:spPr>
        <a:xfrm>
          <a:off x="2286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66420</xdr:rowOff>
    </xdr:from>
    <xdr:ext cx="762000" cy="259045"/>
    <xdr:sp macro="" textlink="">
      <xdr:nvSpPr>
        <xdr:cNvPr id="159" name="テキスト ボックス 158"/>
        <xdr:cNvSpPr txBox="1"/>
      </xdr:nvSpPr>
      <xdr:spPr>
        <a:xfrm>
          <a:off x="1955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3024</xdr:rowOff>
    </xdr:from>
    <xdr:to>
      <xdr:col>2</xdr:col>
      <xdr:colOff>127000</xdr:colOff>
      <xdr:row>66</xdr:row>
      <xdr:rowOff>104624</xdr:rowOff>
    </xdr:to>
    <xdr:sp macro="" textlink="">
      <xdr:nvSpPr>
        <xdr:cNvPr id="160" name="円/楕円 159"/>
        <xdr:cNvSpPr/>
      </xdr:nvSpPr>
      <xdr:spPr>
        <a:xfrm>
          <a:off x="1397000" y="113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89401</xdr:rowOff>
    </xdr:from>
    <xdr:ext cx="762000" cy="259045"/>
    <xdr:sp macro="" textlink="">
      <xdr:nvSpPr>
        <xdr:cNvPr id="161" name="テキスト ボックス 160"/>
        <xdr:cNvSpPr txBox="1"/>
      </xdr:nvSpPr>
      <xdr:spPr>
        <a:xfrm>
          <a:off x="1066800" y="114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人件費、物件費及び維持補修費の合計額の人口１人当たりの金額は、類似団体平均、全国平均ともに下回っている。</a:t>
          </a:r>
          <a:endParaRPr lang="ja-JP" altLang="ja-JP" sz="1400">
            <a:effectLst/>
          </a:endParaRPr>
        </a:p>
        <a:p>
          <a:r>
            <a:rPr kumimoji="1" lang="ja-JP" altLang="ja-JP" sz="1100">
              <a:solidFill>
                <a:schemeClr val="dk1"/>
              </a:solidFill>
              <a:effectLst/>
              <a:latin typeface="+mn-lt"/>
              <a:ea typeface="+mn-ea"/>
              <a:cs typeface="+mn-cs"/>
            </a:rPr>
            <a:t>引き続き人件費等の抑制に努めていく。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99862</xdr:rowOff>
    </xdr:from>
    <xdr:to>
      <xdr:col>7</xdr:col>
      <xdr:colOff>152400</xdr:colOff>
      <xdr:row>80</xdr:row>
      <xdr:rowOff>110344</xdr:rowOff>
    </xdr:to>
    <xdr:cxnSp macro="">
      <xdr:nvCxnSpPr>
        <xdr:cNvPr id="194" name="直線コネクタ 193"/>
        <xdr:cNvCxnSpPr/>
      </xdr:nvCxnSpPr>
      <xdr:spPr>
        <a:xfrm>
          <a:off x="4114800" y="13815862"/>
          <a:ext cx="8382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85327</xdr:rowOff>
    </xdr:from>
    <xdr:to>
      <xdr:col>6</xdr:col>
      <xdr:colOff>0</xdr:colOff>
      <xdr:row>80</xdr:row>
      <xdr:rowOff>99862</xdr:rowOff>
    </xdr:to>
    <xdr:cxnSp macro="">
      <xdr:nvCxnSpPr>
        <xdr:cNvPr id="197" name="直線コネクタ 196"/>
        <xdr:cNvCxnSpPr/>
      </xdr:nvCxnSpPr>
      <xdr:spPr>
        <a:xfrm>
          <a:off x="3225800" y="13801327"/>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9" name="テキスト ボックス 198"/>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85327</xdr:rowOff>
    </xdr:from>
    <xdr:to>
      <xdr:col>4</xdr:col>
      <xdr:colOff>482600</xdr:colOff>
      <xdr:row>80</xdr:row>
      <xdr:rowOff>91943</xdr:rowOff>
    </xdr:to>
    <xdr:cxnSp macro="">
      <xdr:nvCxnSpPr>
        <xdr:cNvPr id="200" name="直線コネクタ 199"/>
        <xdr:cNvCxnSpPr/>
      </xdr:nvCxnSpPr>
      <xdr:spPr>
        <a:xfrm flipV="1">
          <a:off x="2336800" y="13801327"/>
          <a:ext cx="889000" cy="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65867</xdr:rowOff>
    </xdr:from>
    <xdr:ext cx="762000" cy="259045"/>
    <xdr:sp macro="" textlink="">
      <xdr:nvSpPr>
        <xdr:cNvPr id="202" name="テキスト ボックス 201"/>
        <xdr:cNvSpPr txBox="1"/>
      </xdr:nvSpPr>
      <xdr:spPr>
        <a:xfrm>
          <a:off x="2844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91943</xdr:rowOff>
    </xdr:from>
    <xdr:to>
      <xdr:col>3</xdr:col>
      <xdr:colOff>279400</xdr:colOff>
      <xdr:row>80</xdr:row>
      <xdr:rowOff>96715</xdr:rowOff>
    </xdr:to>
    <xdr:cxnSp macro="">
      <xdr:nvCxnSpPr>
        <xdr:cNvPr id="203" name="直線コネクタ 202"/>
        <xdr:cNvCxnSpPr/>
      </xdr:nvCxnSpPr>
      <xdr:spPr>
        <a:xfrm flipV="1">
          <a:off x="1447800" y="13807943"/>
          <a:ext cx="889000" cy="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58588</xdr:rowOff>
    </xdr:from>
    <xdr:ext cx="762000" cy="259045"/>
    <xdr:sp macro="" textlink="">
      <xdr:nvSpPr>
        <xdr:cNvPr id="205" name="テキスト ボックス 204"/>
        <xdr:cNvSpPr txBox="1"/>
      </xdr:nvSpPr>
      <xdr:spPr>
        <a:xfrm>
          <a:off x="1955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79784</xdr:rowOff>
    </xdr:from>
    <xdr:ext cx="762000" cy="259045"/>
    <xdr:sp macro="" textlink="">
      <xdr:nvSpPr>
        <xdr:cNvPr id="207" name="テキスト ボックス 206"/>
        <xdr:cNvSpPr txBox="1"/>
      </xdr:nvSpPr>
      <xdr:spPr>
        <a:xfrm>
          <a:off x="1066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59544</xdr:rowOff>
    </xdr:from>
    <xdr:to>
      <xdr:col>7</xdr:col>
      <xdr:colOff>203200</xdr:colOff>
      <xdr:row>80</xdr:row>
      <xdr:rowOff>161144</xdr:rowOff>
    </xdr:to>
    <xdr:sp macro="" textlink="">
      <xdr:nvSpPr>
        <xdr:cNvPr id="213" name="円/楕円 212"/>
        <xdr:cNvSpPr/>
      </xdr:nvSpPr>
      <xdr:spPr>
        <a:xfrm>
          <a:off x="4902200" y="1377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152271</xdr:rowOff>
    </xdr:from>
    <xdr:ext cx="762000" cy="259045"/>
    <xdr:sp macro="" textlink="">
      <xdr:nvSpPr>
        <xdr:cNvPr id="214" name="人件費・物件費等の状況該当値テキスト"/>
        <xdr:cNvSpPr txBox="1"/>
      </xdr:nvSpPr>
      <xdr:spPr>
        <a:xfrm>
          <a:off x="5041900" y="1369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88,654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49062</xdr:rowOff>
    </xdr:from>
    <xdr:to>
      <xdr:col>6</xdr:col>
      <xdr:colOff>50800</xdr:colOff>
      <xdr:row>80</xdr:row>
      <xdr:rowOff>150662</xdr:rowOff>
    </xdr:to>
    <xdr:sp macro="" textlink="">
      <xdr:nvSpPr>
        <xdr:cNvPr id="215" name="円/楕円 214"/>
        <xdr:cNvSpPr/>
      </xdr:nvSpPr>
      <xdr:spPr>
        <a:xfrm>
          <a:off x="4064000" y="137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160839</xdr:rowOff>
    </xdr:from>
    <xdr:ext cx="736600" cy="259045"/>
    <xdr:sp macro="" textlink="">
      <xdr:nvSpPr>
        <xdr:cNvPr id="216" name="テキスト ボックス 215"/>
        <xdr:cNvSpPr txBox="1"/>
      </xdr:nvSpPr>
      <xdr:spPr>
        <a:xfrm>
          <a:off x="3733800" y="13533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86,482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34527</xdr:rowOff>
    </xdr:from>
    <xdr:to>
      <xdr:col>4</xdr:col>
      <xdr:colOff>533400</xdr:colOff>
      <xdr:row>80</xdr:row>
      <xdr:rowOff>136127</xdr:rowOff>
    </xdr:to>
    <xdr:sp macro="" textlink="">
      <xdr:nvSpPr>
        <xdr:cNvPr id="217" name="円/楕円 216"/>
        <xdr:cNvSpPr/>
      </xdr:nvSpPr>
      <xdr:spPr>
        <a:xfrm>
          <a:off x="3175000" y="137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146304</xdr:rowOff>
    </xdr:from>
    <xdr:ext cx="762000" cy="259045"/>
    <xdr:sp macro="" textlink="">
      <xdr:nvSpPr>
        <xdr:cNvPr id="218" name="テキスト ボックス 217"/>
        <xdr:cNvSpPr txBox="1"/>
      </xdr:nvSpPr>
      <xdr:spPr>
        <a:xfrm>
          <a:off x="2844800" y="1351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83,470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41143</xdr:rowOff>
    </xdr:from>
    <xdr:to>
      <xdr:col>3</xdr:col>
      <xdr:colOff>330200</xdr:colOff>
      <xdr:row>80</xdr:row>
      <xdr:rowOff>142743</xdr:rowOff>
    </xdr:to>
    <xdr:sp macro="" textlink="">
      <xdr:nvSpPr>
        <xdr:cNvPr id="219" name="円/楕円 218"/>
        <xdr:cNvSpPr/>
      </xdr:nvSpPr>
      <xdr:spPr>
        <a:xfrm>
          <a:off x="2286000" y="137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152920</xdr:rowOff>
    </xdr:from>
    <xdr:ext cx="762000" cy="259045"/>
    <xdr:sp macro="" textlink="">
      <xdr:nvSpPr>
        <xdr:cNvPr id="220" name="テキスト ボックス 219"/>
        <xdr:cNvSpPr txBox="1"/>
      </xdr:nvSpPr>
      <xdr:spPr>
        <a:xfrm>
          <a:off x="1955800" y="135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84,841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45915</xdr:rowOff>
    </xdr:from>
    <xdr:to>
      <xdr:col>2</xdr:col>
      <xdr:colOff>127000</xdr:colOff>
      <xdr:row>80</xdr:row>
      <xdr:rowOff>147515</xdr:rowOff>
    </xdr:to>
    <xdr:sp macro="" textlink="">
      <xdr:nvSpPr>
        <xdr:cNvPr id="221" name="円/楕円 220"/>
        <xdr:cNvSpPr/>
      </xdr:nvSpPr>
      <xdr:spPr>
        <a:xfrm>
          <a:off x="1397000" y="137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157692</xdr:rowOff>
    </xdr:from>
    <xdr:ext cx="762000" cy="259045"/>
    <xdr:sp macro="" textlink="">
      <xdr:nvSpPr>
        <xdr:cNvPr id="222" name="テキスト ボックス 221"/>
        <xdr:cNvSpPr txBox="1"/>
      </xdr:nvSpPr>
      <xdr:spPr>
        <a:xfrm>
          <a:off x="1066800" y="1353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t>全国市平均、全国町村平均を上回っている。</a:t>
          </a:r>
          <a:br>
            <a:rPr lang="ja-JP" altLang="en-US"/>
          </a:br>
          <a:r>
            <a:rPr lang="ja-JP" altLang="en-US"/>
            <a:t>ラスパイレス指数が高い要因は、管理職への登用に関して、国おいては採用時の職種によって限定されてくるが、上尾市の場合は本人の能力に応じた登用を行っているので、特に高卒で経験年数３０年以上の職員の給料水準が国より高くなっている。</a:t>
          </a:r>
          <a:br>
            <a:rPr lang="ja-JP" altLang="en-US"/>
          </a:br>
          <a:r>
            <a:rPr lang="ja-JP" altLang="en-US"/>
            <a:t>また、高齢層職員の昇給停止等を実施していないものもあり、これが給料水準が高い一因となっているため、人事院勧告等を踏まえながら給与適正化を図っていきたい。</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85</xdr:row>
      <xdr:rowOff>31750</xdr:rowOff>
    </xdr:to>
    <xdr:cxnSp macro="">
      <xdr:nvCxnSpPr>
        <xdr:cNvPr id="253" name="直線コネクタ 252"/>
        <xdr:cNvCxnSpPr/>
      </xdr:nvCxnSpPr>
      <xdr:spPr>
        <a:xfrm flipV="1">
          <a:off x="17018000" y="13812157"/>
          <a:ext cx="0" cy="792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4"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5" name="直線コネクタ 254"/>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85</xdr:row>
      <xdr:rowOff>8768</xdr:rowOff>
    </xdr:to>
    <xdr:cxnSp macro="">
      <xdr:nvCxnSpPr>
        <xdr:cNvPr id="258" name="直線コネクタ 257"/>
        <xdr:cNvCxnSpPr/>
      </xdr:nvCxnSpPr>
      <xdr:spPr>
        <a:xfrm>
          <a:off x="16179800" y="14455623"/>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59"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60" name="フローチャート : 判断 259"/>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85</xdr:row>
      <xdr:rowOff>31750</xdr:rowOff>
    </xdr:to>
    <xdr:cxnSp macro="">
      <xdr:nvCxnSpPr>
        <xdr:cNvPr id="261" name="直線コネクタ 260"/>
        <xdr:cNvCxnSpPr/>
      </xdr:nvCxnSpPr>
      <xdr:spPr>
        <a:xfrm flipV="1">
          <a:off x="15290800" y="14455623"/>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90</xdr:row>
      <xdr:rowOff>47777</xdr:rowOff>
    </xdr:to>
    <xdr:cxnSp macro="">
      <xdr:nvCxnSpPr>
        <xdr:cNvPr id="264" name="直線コネクタ 263"/>
        <xdr:cNvCxnSpPr/>
      </xdr:nvCxnSpPr>
      <xdr:spPr>
        <a:xfrm flipV="1">
          <a:off x="14401800" y="14605000"/>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5" name="フローチャート : 判断 264"/>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6" name="テキスト ボックス 265"/>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47777</xdr:rowOff>
    </xdr:from>
    <xdr:to>
      <xdr:col>21</xdr:col>
      <xdr:colOff>0</xdr:colOff>
      <xdr:row>90</xdr:row>
      <xdr:rowOff>82248</xdr:rowOff>
    </xdr:to>
    <xdr:cxnSp macro="">
      <xdr:nvCxnSpPr>
        <xdr:cNvPr id="267" name="直線コネクタ 266"/>
        <xdr:cNvCxnSpPr/>
      </xdr:nvCxnSpPr>
      <xdr:spPr>
        <a:xfrm flipV="1">
          <a:off x="13512800" y="154782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77" name="円/楕円 276"/>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25295</xdr:rowOff>
    </xdr:from>
    <xdr:ext cx="762000" cy="259045"/>
    <xdr:sp macro="" textlink="">
      <xdr:nvSpPr>
        <xdr:cNvPr id="278" name="給与水準   （国との比較）該当値テキスト"/>
        <xdr:cNvSpPr txBox="1"/>
      </xdr:nvSpPr>
      <xdr:spPr>
        <a:xfrm>
          <a:off x="17106900" y="1442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3023</xdr:rowOff>
    </xdr:from>
    <xdr:to>
      <xdr:col>23</xdr:col>
      <xdr:colOff>457200</xdr:colOff>
      <xdr:row>84</xdr:row>
      <xdr:rowOff>104623</xdr:rowOff>
    </xdr:to>
    <xdr:sp macro="" textlink="">
      <xdr:nvSpPr>
        <xdr:cNvPr id="279" name="円/楕円 278"/>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80" name="テキスト ボックス 279"/>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81" name="円/楕円 280"/>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82" name="テキスト ボックス 281"/>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168427</xdr:rowOff>
    </xdr:from>
    <xdr:to>
      <xdr:col>21</xdr:col>
      <xdr:colOff>50800</xdr:colOff>
      <xdr:row>90</xdr:row>
      <xdr:rowOff>98577</xdr:rowOff>
    </xdr:to>
    <xdr:sp macro="" textlink="">
      <xdr:nvSpPr>
        <xdr:cNvPr id="283" name="円/楕円 282"/>
        <xdr:cNvSpPr/>
      </xdr:nvSpPr>
      <xdr:spPr>
        <a:xfrm>
          <a:off x="143510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83354</xdr:rowOff>
    </xdr:from>
    <xdr:ext cx="762000" cy="259045"/>
    <xdr:sp macro="" textlink="">
      <xdr:nvSpPr>
        <xdr:cNvPr id="284" name="テキスト ボックス 283"/>
        <xdr:cNvSpPr txBox="1"/>
      </xdr:nvSpPr>
      <xdr:spPr>
        <a:xfrm>
          <a:off x="14020800" y="155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85" name="円/楕円 284"/>
        <xdr:cNvSpPr/>
      </xdr:nvSpPr>
      <xdr:spPr>
        <a:xfrm>
          <a:off x="13462000" y="15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117825</xdr:rowOff>
    </xdr:from>
    <xdr:ext cx="762000" cy="259045"/>
    <xdr:sp macro="" textlink="">
      <xdr:nvSpPr>
        <xdr:cNvPr id="286" name="テキスト ボックス 285"/>
        <xdr:cNvSpPr txBox="1"/>
      </xdr:nvSpPr>
      <xdr:spPr>
        <a:xfrm>
          <a:off x="13131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年度までの定員適正化計画において、平成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年度実職員数</a:t>
          </a:r>
          <a:r>
            <a:rPr kumimoji="1" lang="en-US" altLang="ja-JP" sz="1100">
              <a:solidFill>
                <a:schemeClr val="dk1"/>
              </a:solidFill>
              <a:effectLst/>
              <a:latin typeface="+mn-lt"/>
              <a:ea typeface="+mn-ea"/>
              <a:cs typeface="+mn-cs"/>
            </a:rPr>
            <a:t>1,611</a:t>
          </a:r>
          <a:r>
            <a:rPr kumimoji="1" lang="ja-JP" altLang="ja-JP" sz="1100">
              <a:solidFill>
                <a:schemeClr val="dk1"/>
              </a:solidFill>
              <a:effectLst/>
              <a:latin typeface="+mn-lt"/>
              <a:ea typeface="+mn-ea"/>
              <a:cs typeface="+mn-cs"/>
            </a:rPr>
            <a:t>人から</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人）を減員し、最終目標を</a:t>
          </a:r>
          <a:r>
            <a:rPr kumimoji="1" lang="en-US" altLang="ja-JP" sz="1100">
              <a:solidFill>
                <a:schemeClr val="dk1"/>
              </a:solidFill>
              <a:effectLst/>
              <a:latin typeface="+mn-lt"/>
              <a:ea typeface="+mn-ea"/>
              <a:cs typeface="+mn-cs"/>
            </a:rPr>
            <a:t>1,432</a:t>
          </a:r>
          <a:r>
            <a:rPr kumimoji="1" lang="ja-JP" altLang="ja-JP" sz="1100">
              <a:solidFill>
                <a:schemeClr val="dk1"/>
              </a:solidFill>
              <a:effectLst/>
              <a:latin typeface="+mn-lt"/>
              <a:ea typeface="+mn-ea"/>
              <a:cs typeface="+mn-cs"/>
            </a:rPr>
            <a:t>人とした。</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日現在の実職員数は</a:t>
          </a:r>
          <a:r>
            <a:rPr kumimoji="1" lang="en-US" altLang="ja-JP" sz="1100">
              <a:solidFill>
                <a:schemeClr val="dk1"/>
              </a:solidFill>
              <a:effectLst/>
              <a:latin typeface="+mn-lt"/>
              <a:ea typeface="+mn-ea"/>
              <a:cs typeface="+mn-cs"/>
            </a:rPr>
            <a:t>1,409</a:t>
          </a:r>
          <a:r>
            <a:rPr kumimoji="1" lang="ja-JP" altLang="ja-JP" sz="1100">
              <a:solidFill>
                <a:schemeClr val="dk1"/>
              </a:solidFill>
              <a:effectLst/>
              <a:latin typeface="+mn-lt"/>
              <a:ea typeface="+mn-ea"/>
              <a:cs typeface="+mn-cs"/>
            </a:rPr>
            <a:t>人となり、これを達成し類似団体内平均以下を維持している。</a:t>
          </a:r>
          <a:endParaRPr lang="ja-JP" altLang="ja-JP" sz="1400">
            <a:effectLst/>
          </a:endParaRPr>
        </a:p>
        <a:p>
          <a:r>
            <a:rPr kumimoji="1" lang="ja-JP" altLang="ja-JP" sz="1100">
              <a:solidFill>
                <a:schemeClr val="dk1"/>
              </a:solidFill>
              <a:effectLst/>
              <a:latin typeface="+mn-lt"/>
              <a:ea typeface="+mn-ea"/>
              <a:cs typeface="+mn-cs"/>
            </a:rPr>
            <a:t>また、第</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次上尾市行政改革大綱に合わせ、平成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年度まで国の定員モデル及び類似団体職員数の状況を踏まえた「上尾市定員管理計画」を策定し、今後も最終目標値を維持していく。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8" name="直線コネクタ 317"/>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9"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20" name="直線コネクタ 319"/>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21"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2" name="直線コネクタ 321"/>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46990</xdr:rowOff>
    </xdr:from>
    <xdr:to>
      <xdr:col>24</xdr:col>
      <xdr:colOff>558800</xdr:colOff>
      <xdr:row>61</xdr:row>
      <xdr:rowOff>53884</xdr:rowOff>
    </xdr:to>
    <xdr:cxnSp macro="">
      <xdr:nvCxnSpPr>
        <xdr:cNvPr id="323" name="直線コネクタ 322"/>
        <xdr:cNvCxnSpPr/>
      </xdr:nvCxnSpPr>
      <xdr:spPr>
        <a:xfrm flipV="1">
          <a:off x="16179800" y="1050544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4"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5" name="フローチャート : 判断 324"/>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53884</xdr:rowOff>
    </xdr:from>
    <xdr:to>
      <xdr:col>23</xdr:col>
      <xdr:colOff>406400</xdr:colOff>
      <xdr:row>61</xdr:row>
      <xdr:rowOff>64226</xdr:rowOff>
    </xdr:to>
    <xdr:cxnSp macro="">
      <xdr:nvCxnSpPr>
        <xdr:cNvPr id="326" name="直線コネクタ 325"/>
        <xdr:cNvCxnSpPr/>
      </xdr:nvCxnSpPr>
      <xdr:spPr>
        <a:xfrm flipV="1">
          <a:off x="15290800" y="105123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64226</xdr:rowOff>
    </xdr:from>
    <xdr:to>
      <xdr:col>22</xdr:col>
      <xdr:colOff>203200</xdr:colOff>
      <xdr:row>61</xdr:row>
      <xdr:rowOff>71120</xdr:rowOff>
    </xdr:to>
    <xdr:cxnSp macro="">
      <xdr:nvCxnSpPr>
        <xdr:cNvPr id="329" name="直線コネクタ 328"/>
        <xdr:cNvCxnSpPr/>
      </xdr:nvCxnSpPr>
      <xdr:spPr>
        <a:xfrm flipV="1">
          <a:off x="14401800" y="1052267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30" name="フローチャート : 判断 329"/>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31" name="テキスト ボックス 330"/>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71120</xdr:rowOff>
    </xdr:from>
    <xdr:to>
      <xdr:col>21</xdr:col>
      <xdr:colOff>0</xdr:colOff>
      <xdr:row>61</xdr:row>
      <xdr:rowOff>88356</xdr:rowOff>
    </xdr:to>
    <xdr:cxnSp macro="">
      <xdr:nvCxnSpPr>
        <xdr:cNvPr id="332" name="直線コネクタ 331"/>
        <xdr:cNvCxnSpPr/>
      </xdr:nvCxnSpPr>
      <xdr:spPr>
        <a:xfrm flipV="1">
          <a:off x="13512800" y="1052957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3" name="フローチャート : 判断 332"/>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80027</xdr:rowOff>
    </xdr:from>
    <xdr:ext cx="762000" cy="259045"/>
    <xdr:sp macro="" textlink="">
      <xdr:nvSpPr>
        <xdr:cNvPr id="334" name="テキスト ボックス 333"/>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5" name="フローチャート : 判断 334"/>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135181</xdr:rowOff>
    </xdr:from>
    <xdr:ext cx="762000" cy="259045"/>
    <xdr:sp macro="" textlink="">
      <xdr:nvSpPr>
        <xdr:cNvPr id="336" name="テキスト ボックス 335"/>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167640</xdr:rowOff>
    </xdr:from>
    <xdr:to>
      <xdr:col>24</xdr:col>
      <xdr:colOff>609600</xdr:colOff>
      <xdr:row>61</xdr:row>
      <xdr:rowOff>97790</xdr:rowOff>
    </xdr:to>
    <xdr:sp macro="" textlink="">
      <xdr:nvSpPr>
        <xdr:cNvPr id="342" name="円/楕円 341"/>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12717</xdr:rowOff>
    </xdr:from>
    <xdr:ext cx="762000" cy="259045"/>
    <xdr:sp macro="" textlink="">
      <xdr:nvSpPr>
        <xdr:cNvPr id="343" name="定員管理の状況該当値テキスト"/>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3084</xdr:rowOff>
    </xdr:from>
    <xdr:to>
      <xdr:col>23</xdr:col>
      <xdr:colOff>457200</xdr:colOff>
      <xdr:row>61</xdr:row>
      <xdr:rowOff>104684</xdr:rowOff>
    </xdr:to>
    <xdr:sp macro="" textlink="">
      <xdr:nvSpPr>
        <xdr:cNvPr id="344" name="円/楕円 343"/>
        <xdr:cNvSpPr/>
      </xdr:nvSpPr>
      <xdr:spPr>
        <a:xfrm>
          <a:off x="16129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114861</xdr:rowOff>
    </xdr:from>
    <xdr:ext cx="736600" cy="259045"/>
    <xdr:sp macro="" textlink="">
      <xdr:nvSpPr>
        <xdr:cNvPr id="345" name="テキスト ボックス 344"/>
        <xdr:cNvSpPr txBox="1"/>
      </xdr:nvSpPr>
      <xdr:spPr>
        <a:xfrm>
          <a:off x="15798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13426</xdr:rowOff>
    </xdr:from>
    <xdr:to>
      <xdr:col>22</xdr:col>
      <xdr:colOff>254000</xdr:colOff>
      <xdr:row>61</xdr:row>
      <xdr:rowOff>115026</xdr:rowOff>
    </xdr:to>
    <xdr:sp macro="" textlink="">
      <xdr:nvSpPr>
        <xdr:cNvPr id="346" name="円/楕円 345"/>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125203</xdr:rowOff>
    </xdr:from>
    <xdr:ext cx="762000" cy="259045"/>
    <xdr:sp macro="" textlink="">
      <xdr:nvSpPr>
        <xdr:cNvPr id="347" name="テキスト ボックス 346"/>
        <xdr:cNvSpPr txBox="1"/>
      </xdr:nvSpPr>
      <xdr:spPr>
        <a:xfrm>
          <a:off x="14909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20320</xdr:rowOff>
    </xdr:from>
    <xdr:to>
      <xdr:col>21</xdr:col>
      <xdr:colOff>50800</xdr:colOff>
      <xdr:row>61</xdr:row>
      <xdr:rowOff>121920</xdr:rowOff>
    </xdr:to>
    <xdr:sp macro="" textlink="">
      <xdr:nvSpPr>
        <xdr:cNvPr id="348" name="円/楕円 347"/>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132097</xdr:rowOff>
    </xdr:from>
    <xdr:ext cx="762000" cy="259045"/>
    <xdr:sp macro="" textlink="">
      <xdr:nvSpPr>
        <xdr:cNvPr id="349" name="テキスト ボックス 348"/>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37556</xdr:rowOff>
    </xdr:from>
    <xdr:to>
      <xdr:col>19</xdr:col>
      <xdr:colOff>533400</xdr:colOff>
      <xdr:row>61</xdr:row>
      <xdr:rowOff>139156</xdr:rowOff>
    </xdr:to>
    <xdr:sp macro="" textlink="">
      <xdr:nvSpPr>
        <xdr:cNvPr id="350" name="円/楕円 349"/>
        <xdr:cNvSpPr/>
      </xdr:nvSpPr>
      <xdr:spPr>
        <a:xfrm>
          <a:off x="13462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149333</xdr:rowOff>
    </xdr:from>
    <xdr:ext cx="762000" cy="259045"/>
    <xdr:sp macro="" textlink="">
      <xdr:nvSpPr>
        <xdr:cNvPr id="351" name="テキスト ボックス 350"/>
        <xdr:cNvSpPr txBox="1"/>
      </xdr:nvSpPr>
      <xdr:spPr>
        <a:xfrm>
          <a:off x="13131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実質公債費比率は前年度</a:t>
          </a:r>
          <a:r>
            <a:rPr kumimoji="1" lang="ja-JP" altLang="en-US" sz="1100">
              <a:solidFill>
                <a:schemeClr val="dk1"/>
              </a:solidFill>
              <a:effectLst/>
              <a:latin typeface="+mn-lt"/>
              <a:ea typeface="+mn-ea"/>
              <a:cs typeface="+mn-cs"/>
            </a:rPr>
            <a:t>と同程度となった</a:t>
          </a:r>
          <a:r>
            <a:rPr kumimoji="1" lang="ja-JP" altLang="ja-JP" sz="1100">
              <a:solidFill>
                <a:schemeClr val="dk1"/>
              </a:solidFill>
              <a:effectLst/>
              <a:latin typeface="+mn-lt"/>
              <a:ea typeface="+mn-ea"/>
              <a:cs typeface="+mn-cs"/>
            </a:rPr>
            <a:t>。</a:t>
          </a:r>
          <a:endParaRPr lang="ja-JP" altLang="ja-JP">
            <a:effectLst/>
          </a:endParaRPr>
        </a:p>
        <a:p>
          <a:r>
            <a:rPr lang="ja-JP" altLang="en-US" sz="1100" b="0" i="0" u="none" strike="noStrike" baseline="0" smtClean="0">
              <a:solidFill>
                <a:schemeClr val="dk1"/>
              </a:solidFill>
              <a:latin typeface="+mn-lt"/>
              <a:ea typeface="+mn-ea"/>
              <a:cs typeface="+mn-cs"/>
            </a:rPr>
            <a:t>地方消費税交付金の増等による標準財政規模の増加（約</a:t>
          </a:r>
          <a:r>
            <a:rPr lang="en-US" altLang="ja-JP" sz="1100" b="0" i="0" u="none" strike="noStrike" baseline="0" smtClean="0">
              <a:solidFill>
                <a:schemeClr val="dk1"/>
              </a:solidFill>
              <a:latin typeface="+mn-lt"/>
              <a:ea typeface="+mn-ea"/>
              <a:cs typeface="+mn-cs"/>
            </a:rPr>
            <a:t>5.1</a:t>
          </a:r>
          <a:r>
            <a:rPr lang="ja-JP" altLang="en-US" sz="1100" b="0" i="0" u="none" strike="noStrike" baseline="0" smtClean="0">
              <a:solidFill>
                <a:schemeClr val="dk1"/>
              </a:solidFill>
              <a:latin typeface="+mn-lt"/>
              <a:ea typeface="+mn-ea"/>
              <a:cs typeface="+mn-cs"/>
            </a:rPr>
            <a:t>億円）や、算定基礎となる公債費の増加（約</a:t>
          </a:r>
          <a:r>
            <a:rPr lang="en-US" altLang="ja-JP" sz="1100" b="0" i="0" u="none" strike="noStrike" baseline="0" smtClean="0">
              <a:solidFill>
                <a:schemeClr val="dk1"/>
              </a:solidFill>
              <a:latin typeface="+mn-lt"/>
              <a:ea typeface="+mn-ea"/>
              <a:cs typeface="+mn-cs"/>
            </a:rPr>
            <a:t>5.2</a:t>
          </a:r>
          <a:r>
            <a:rPr lang="ja-JP" altLang="en-US" sz="1100" b="0" i="0" u="none" strike="noStrike" baseline="0" smtClean="0">
              <a:solidFill>
                <a:schemeClr val="dk1"/>
              </a:solidFill>
              <a:latin typeface="+mn-lt"/>
              <a:ea typeface="+mn-ea"/>
              <a:cs typeface="+mn-cs"/>
            </a:rPr>
            <a:t>億円）などの影響があったものの、結果として前年度と同じ</a:t>
          </a:r>
          <a:r>
            <a:rPr lang="en-US" altLang="ja-JP" sz="1100" b="0" i="0" u="none" strike="noStrike" baseline="0" smtClean="0">
              <a:solidFill>
                <a:schemeClr val="dk1"/>
              </a:solidFill>
              <a:latin typeface="+mn-lt"/>
              <a:ea typeface="+mn-ea"/>
              <a:cs typeface="+mn-cs"/>
            </a:rPr>
            <a:t>4.0</a:t>
          </a:r>
          <a:r>
            <a:rPr lang="ja-JP" altLang="en-US" sz="1100" b="0" i="0" u="none" strike="noStrike" baseline="0" smtClean="0">
              <a:solidFill>
                <a:schemeClr val="dk1"/>
              </a:solidFill>
              <a:latin typeface="+mn-lt"/>
              <a:ea typeface="+mn-ea"/>
              <a:cs typeface="+mn-cs"/>
            </a:rPr>
            <a:t>％となった。</a:t>
          </a:r>
          <a:endParaRPr lang="en-US" altLang="ja-JP" sz="1100" b="0" i="0" u="none" strike="noStrike" baseline="0" smtClean="0">
            <a:solidFill>
              <a:schemeClr val="dk1"/>
            </a:solidFill>
            <a:latin typeface="+mn-lt"/>
            <a:ea typeface="+mn-ea"/>
            <a:cs typeface="+mn-cs"/>
          </a:endParaRPr>
        </a:p>
        <a:p>
          <a:r>
            <a:rPr kumimoji="1" lang="ja-JP" altLang="ja-JP" sz="1100">
              <a:solidFill>
                <a:schemeClr val="dk1"/>
              </a:solidFill>
              <a:effectLst/>
              <a:latin typeface="+mn-lt"/>
              <a:ea typeface="+mn-ea"/>
              <a:cs typeface="+mn-cs"/>
            </a:rPr>
            <a:t>この結果は、早期健全化基準（</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％）や財政再生基準（</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％）と照らしても問題のない値となっている。</a:t>
          </a:r>
          <a:endParaRPr lang="ja-JP" altLang="ja-JP" sz="1400">
            <a:effectLst/>
          </a:endParaRPr>
        </a:p>
        <a:p>
          <a:r>
            <a:rPr kumimoji="1" lang="ja-JP" altLang="ja-JP" sz="1100">
              <a:solidFill>
                <a:schemeClr val="dk1"/>
              </a:solidFill>
              <a:effectLst/>
              <a:latin typeface="+mn-lt"/>
              <a:ea typeface="+mn-ea"/>
              <a:cs typeface="+mn-cs"/>
            </a:rPr>
            <a:t>銀行等引受債の借入れには入札制度を導入しており、引き続き低利での資金調達を図り、公債費の縮減に努めていく。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80" name="直線コネクタ 379"/>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81"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2" name="直線コネクタ 381"/>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3"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4" name="直線コネクタ 383"/>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30339</xdr:rowOff>
    </xdr:from>
    <xdr:to>
      <xdr:col>24</xdr:col>
      <xdr:colOff>558800</xdr:colOff>
      <xdr:row>39</xdr:row>
      <xdr:rowOff>30339</xdr:rowOff>
    </xdr:to>
    <xdr:cxnSp macro="">
      <xdr:nvCxnSpPr>
        <xdr:cNvPr id="385" name="直線コネクタ 384"/>
        <xdr:cNvCxnSpPr/>
      </xdr:nvCxnSpPr>
      <xdr:spPr>
        <a:xfrm>
          <a:off x="16179800" y="6716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86"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7" name="フローチャート : 判断 386"/>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30339</xdr:rowOff>
    </xdr:from>
    <xdr:to>
      <xdr:col>23</xdr:col>
      <xdr:colOff>406400</xdr:colOff>
      <xdr:row>39</xdr:row>
      <xdr:rowOff>150989</xdr:rowOff>
    </xdr:to>
    <xdr:cxnSp macro="">
      <xdr:nvCxnSpPr>
        <xdr:cNvPr id="388" name="直線コネクタ 387"/>
        <xdr:cNvCxnSpPr/>
      </xdr:nvCxnSpPr>
      <xdr:spPr>
        <a:xfrm flipV="1">
          <a:off x="15290800" y="67168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9" name="フローチャート : 判断 388"/>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55332</xdr:rowOff>
    </xdr:from>
    <xdr:ext cx="736600" cy="259045"/>
    <xdr:sp macro="" textlink="">
      <xdr:nvSpPr>
        <xdr:cNvPr id="390" name="テキスト ボックス 389"/>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150989</xdr:rowOff>
    </xdr:from>
    <xdr:to>
      <xdr:col>22</xdr:col>
      <xdr:colOff>203200</xdr:colOff>
      <xdr:row>40</xdr:row>
      <xdr:rowOff>140405</xdr:rowOff>
    </xdr:to>
    <xdr:cxnSp macro="">
      <xdr:nvCxnSpPr>
        <xdr:cNvPr id="391" name="直線コネクタ 390"/>
        <xdr:cNvCxnSpPr/>
      </xdr:nvCxnSpPr>
      <xdr:spPr>
        <a:xfrm flipV="1">
          <a:off x="14401800" y="683753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2" name="フローチャート : 判断 391"/>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149172</xdr:rowOff>
    </xdr:from>
    <xdr:ext cx="762000" cy="259045"/>
    <xdr:sp macro="" textlink="">
      <xdr:nvSpPr>
        <xdr:cNvPr id="393" name="テキスト ボックス 392"/>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140405</xdr:rowOff>
    </xdr:from>
    <xdr:to>
      <xdr:col>21</xdr:col>
      <xdr:colOff>0</xdr:colOff>
      <xdr:row>41</xdr:row>
      <xdr:rowOff>76200</xdr:rowOff>
    </xdr:to>
    <xdr:cxnSp macro="">
      <xdr:nvCxnSpPr>
        <xdr:cNvPr id="394" name="直線コネクタ 393"/>
        <xdr:cNvCxnSpPr/>
      </xdr:nvCxnSpPr>
      <xdr:spPr>
        <a:xfrm flipV="1">
          <a:off x="13512800" y="69984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5" name="フローチャート : 判断 394"/>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6" name="テキスト ボックス 395"/>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7" name="フローチャート : 判断 396"/>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34166</xdr:rowOff>
    </xdr:from>
    <xdr:ext cx="762000" cy="259045"/>
    <xdr:sp macro="" textlink="">
      <xdr:nvSpPr>
        <xdr:cNvPr id="398" name="テキスト ボックス 397"/>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150989</xdr:rowOff>
    </xdr:from>
    <xdr:to>
      <xdr:col>24</xdr:col>
      <xdr:colOff>609600</xdr:colOff>
      <xdr:row>39</xdr:row>
      <xdr:rowOff>81139</xdr:rowOff>
    </xdr:to>
    <xdr:sp macro="" textlink="">
      <xdr:nvSpPr>
        <xdr:cNvPr id="404" name="円/楕円 403"/>
        <xdr:cNvSpPr/>
      </xdr:nvSpPr>
      <xdr:spPr>
        <a:xfrm>
          <a:off x="169672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167516</xdr:rowOff>
    </xdr:from>
    <xdr:ext cx="762000" cy="259045"/>
    <xdr:sp macro="" textlink="">
      <xdr:nvSpPr>
        <xdr:cNvPr id="405" name="公債費負担の状況該当値テキスト"/>
        <xdr:cNvSpPr txBox="1"/>
      </xdr:nvSpPr>
      <xdr:spPr>
        <a:xfrm>
          <a:off x="17106900" y="65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150989</xdr:rowOff>
    </xdr:from>
    <xdr:to>
      <xdr:col>23</xdr:col>
      <xdr:colOff>457200</xdr:colOff>
      <xdr:row>39</xdr:row>
      <xdr:rowOff>81139</xdr:rowOff>
    </xdr:to>
    <xdr:sp macro="" textlink="">
      <xdr:nvSpPr>
        <xdr:cNvPr id="406" name="円/楕円 405"/>
        <xdr:cNvSpPr/>
      </xdr:nvSpPr>
      <xdr:spPr>
        <a:xfrm>
          <a:off x="16129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91316</xdr:rowOff>
    </xdr:from>
    <xdr:ext cx="736600" cy="259045"/>
    <xdr:sp macro="" textlink="">
      <xdr:nvSpPr>
        <xdr:cNvPr id="407" name="テキスト ボックス 406"/>
        <xdr:cNvSpPr txBox="1"/>
      </xdr:nvSpPr>
      <xdr:spPr>
        <a:xfrm>
          <a:off x="15798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100189</xdr:rowOff>
    </xdr:from>
    <xdr:to>
      <xdr:col>22</xdr:col>
      <xdr:colOff>254000</xdr:colOff>
      <xdr:row>40</xdr:row>
      <xdr:rowOff>30339</xdr:rowOff>
    </xdr:to>
    <xdr:sp macro="" textlink="">
      <xdr:nvSpPr>
        <xdr:cNvPr id="408" name="円/楕円 407"/>
        <xdr:cNvSpPr/>
      </xdr:nvSpPr>
      <xdr:spPr>
        <a:xfrm>
          <a:off x="15240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40516</xdr:rowOff>
    </xdr:from>
    <xdr:ext cx="762000" cy="259045"/>
    <xdr:sp macro="" textlink="">
      <xdr:nvSpPr>
        <xdr:cNvPr id="409" name="テキスト ボックス 408"/>
        <xdr:cNvSpPr txBox="1"/>
      </xdr:nvSpPr>
      <xdr:spPr>
        <a:xfrm>
          <a:off x="14909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89605</xdr:rowOff>
    </xdr:from>
    <xdr:to>
      <xdr:col>21</xdr:col>
      <xdr:colOff>50800</xdr:colOff>
      <xdr:row>41</xdr:row>
      <xdr:rowOff>19755</xdr:rowOff>
    </xdr:to>
    <xdr:sp macro="" textlink="">
      <xdr:nvSpPr>
        <xdr:cNvPr id="410" name="円/楕円 409"/>
        <xdr:cNvSpPr/>
      </xdr:nvSpPr>
      <xdr:spPr>
        <a:xfrm>
          <a:off x="14351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29932</xdr:rowOff>
    </xdr:from>
    <xdr:ext cx="762000" cy="259045"/>
    <xdr:sp macro="" textlink="">
      <xdr:nvSpPr>
        <xdr:cNvPr id="411" name="テキスト ボックス 410"/>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12" name="円/楕円 411"/>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13" name="テキスト ボックス 412"/>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将来負担比率は前年度に比べ</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％改善した。</a:t>
          </a:r>
          <a:endParaRPr lang="ja-JP" altLang="ja-JP">
            <a:effectLst/>
          </a:endParaRPr>
        </a:p>
        <a:p>
          <a:r>
            <a:rPr kumimoji="1" lang="ja-JP" altLang="en-US" sz="1100">
              <a:solidFill>
                <a:schemeClr val="dk1"/>
              </a:solidFill>
              <a:effectLst/>
              <a:latin typeface="+mn-lt"/>
              <a:ea typeface="+mn-ea"/>
              <a:cs typeface="+mn-cs"/>
            </a:rPr>
            <a:t>これは、市債残高や退職手当に係る負担見込額などの将来負担額が約</a:t>
          </a:r>
          <a:r>
            <a:rPr kumimoji="1" lang="en-US" altLang="ja-JP" sz="1100">
              <a:solidFill>
                <a:schemeClr val="dk1"/>
              </a:solidFill>
              <a:effectLst/>
              <a:latin typeface="+mn-lt"/>
              <a:ea typeface="+mn-ea"/>
              <a:cs typeface="+mn-cs"/>
            </a:rPr>
            <a:t>26.7</a:t>
          </a:r>
          <a:r>
            <a:rPr kumimoji="1" lang="ja-JP" altLang="en-US" sz="1100">
              <a:solidFill>
                <a:schemeClr val="dk1"/>
              </a:solidFill>
              <a:effectLst/>
              <a:latin typeface="+mn-lt"/>
              <a:ea typeface="+mn-ea"/>
              <a:cs typeface="+mn-cs"/>
            </a:rPr>
            <a:t>億円減少したことなど</a:t>
          </a:r>
          <a:r>
            <a:rPr kumimoji="1" lang="ja-JP" altLang="ja-JP" sz="1100">
              <a:solidFill>
                <a:schemeClr val="dk1"/>
              </a:solidFill>
              <a:effectLst/>
              <a:latin typeface="+mn-lt"/>
              <a:ea typeface="+mn-ea"/>
              <a:cs typeface="+mn-cs"/>
            </a:rPr>
            <a:t>により、算定基礎となる将来的な負担が減少したことなどの影響によるもの。</a:t>
          </a:r>
          <a:endParaRPr lang="ja-JP" altLang="ja-JP" sz="1400">
            <a:effectLst/>
          </a:endParaRPr>
        </a:p>
        <a:p>
          <a:r>
            <a:rPr kumimoji="1" lang="ja-JP" altLang="ja-JP" sz="1100">
              <a:solidFill>
                <a:schemeClr val="dk1"/>
              </a:solidFill>
              <a:effectLst/>
              <a:latin typeface="+mn-lt"/>
              <a:ea typeface="+mn-ea"/>
              <a:cs typeface="+mn-cs"/>
            </a:rPr>
            <a:t>今後も地方債発行額と元利償還額とのバランスを注視しつつ、主要基金の残高を念頭においた財政運営を図り、引き続き市債残高の減少等により、過度な財政負担を生じないように努めていく。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2" name="直線コネクタ 441"/>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3"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4" name="直線コネクタ 443"/>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21590</xdr:rowOff>
    </xdr:from>
    <xdr:to>
      <xdr:col>24</xdr:col>
      <xdr:colOff>558800</xdr:colOff>
      <xdr:row>16</xdr:row>
      <xdr:rowOff>95321</xdr:rowOff>
    </xdr:to>
    <xdr:cxnSp macro="">
      <xdr:nvCxnSpPr>
        <xdr:cNvPr id="447" name="直線コネクタ 446"/>
        <xdr:cNvCxnSpPr/>
      </xdr:nvCxnSpPr>
      <xdr:spPr>
        <a:xfrm flipV="1">
          <a:off x="16179800" y="2764790"/>
          <a:ext cx="838200" cy="7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105145</xdr:rowOff>
    </xdr:from>
    <xdr:ext cx="762000" cy="259045"/>
    <xdr:sp macro="" textlink="">
      <xdr:nvSpPr>
        <xdr:cNvPr id="448" name="将来負担の状況平均値テキスト"/>
        <xdr:cNvSpPr txBox="1"/>
      </xdr:nvSpPr>
      <xdr:spPr>
        <a:xfrm>
          <a:off x="17106900" y="2505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9" name="フローチャート : 判断 448"/>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95321</xdr:rowOff>
    </xdr:from>
    <xdr:to>
      <xdr:col>23</xdr:col>
      <xdr:colOff>406400</xdr:colOff>
      <xdr:row>17</xdr:row>
      <xdr:rowOff>78034</xdr:rowOff>
    </xdr:to>
    <xdr:cxnSp macro="">
      <xdr:nvCxnSpPr>
        <xdr:cNvPr id="450" name="直線コネクタ 449"/>
        <xdr:cNvCxnSpPr/>
      </xdr:nvCxnSpPr>
      <xdr:spPr>
        <a:xfrm flipV="1">
          <a:off x="15290800" y="2838521"/>
          <a:ext cx="889000" cy="1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51" name="フローチャート : 判断 450"/>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2" name="テキスト ボックス 451"/>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78034</xdr:rowOff>
    </xdr:from>
    <xdr:to>
      <xdr:col>22</xdr:col>
      <xdr:colOff>203200</xdr:colOff>
      <xdr:row>18</xdr:row>
      <xdr:rowOff>51365</xdr:rowOff>
    </xdr:to>
    <xdr:cxnSp macro="">
      <xdr:nvCxnSpPr>
        <xdr:cNvPr id="453" name="直線コネクタ 452"/>
        <xdr:cNvCxnSpPr/>
      </xdr:nvCxnSpPr>
      <xdr:spPr>
        <a:xfrm flipV="1">
          <a:off x="14401800" y="2992684"/>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4" name="フローチャート : 判断 453"/>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125465</xdr:rowOff>
    </xdr:from>
    <xdr:ext cx="762000" cy="259045"/>
    <xdr:sp macro="" textlink="">
      <xdr:nvSpPr>
        <xdr:cNvPr id="455" name="テキスト ボックス 454"/>
        <xdr:cNvSpPr txBox="1"/>
      </xdr:nvSpPr>
      <xdr:spPr>
        <a:xfrm>
          <a:off x="14909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51365</xdr:rowOff>
    </xdr:from>
    <xdr:to>
      <xdr:col>21</xdr:col>
      <xdr:colOff>0</xdr:colOff>
      <xdr:row>19</xdr:row>
      <xdr:rowOff>87700</xdr:rowOff>
    </xdr:to>
    <xdr:cxnSp macro="">
      <xdr:nvCxnSpPr>
        <xdr:cNvPr id="456" name="直線コネクタ 455"/>
        <xdr:cNvCxnSpPr/>
      </xdr:nvCxnSpPr>
      <xdr:spPr>
        <a:xfrm flipV="1">
          <a:off x="13512800" y="3137465"/>
          <a:ext cx="889000" cy="20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7" name="フローチャート : 判断 456"/>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58" name="テキスト ボックス 457"/>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9" name="フローチャート : 判断 458"/>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57379</xdr:rowOff>
    </xdr:from>
    <xdr:ext cx="762000" cy="259045"/>
    <xdr:sp macro="" textlink="">
      <xdr:nvSpPr>
        <xdr:cNvPr id="460" name="テキスト ボックス 459"/>
        <xdr:cNvSpPr txBox="1"/>
      </xdr:nvSpPr>
      <xdr:spPr>
        <a:xfrm>
          <a:off x="13131800" y="28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142240</xdr:rowOff>
    </xdr:from>
    <xdr:to>
      <xdr:col>24</xdr:col>
      <xdr:colOff>609600</xdr:colOff>
      <xdr:row>16</xdr:row>
      <xdr:rowOff>72390</xdr:rowOff>
    </xdr:to>
    <xdr:sp macro="" textlink="">
      <xdr:nvSpPr>
        <xdr:cNvPr id="466" name="円/楕円 465"/>
        <xdr:cNvSpPr/>
      </xdr:nvSpPr>
      <xdr:spPr>
        <a:xfrm>
          <a:off x="169672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114317</xdr:rowOff>
    </xdr:from>
    <xdr:ext cx="762000" cy="259045"/>
    <xdr:sp macro="" textlink="">
      <xdr:nvSpPr>
        <xdr:cNvPr id="467" name="将来負担の状況該当値テキスト"/>
        <xdr:cNvSpPr txBox="1"/>
      </xdr:nvSpPr>
      <xdr:spPr>
        <a:xfrm>
          <a:off x="17106900" y="268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44521</xdr:rowOff>
    </xdr:from>
    <xdr:to>
      <xdr:col>23</xdr:col>
      <xdr:colOff>457200</xdr:colOff>
      <xdr:row>16</xdr:row>
      <xdr:rowOff>146121</xdr:rowOff>
    </xdr:to>
    <xdr:sp macro="" textlink="">
      <xdr:nvSpPr>
        <xdr:cNvPr id="468" name="円/楕円 467"/>
        <xdr:cNvSpPr/>
      </xdr:nvSpPr>
      <xdr:spPr>
        <a:xfrm>
          <a:off x="16129000" y="27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130898</xdr:rowOff>
    </xdr:from>
    <xdr:ext cx="736600" cy="259045"/>
    <xdr:sp macro="" textlink="">
      <xdr:nvSpPr>
        <xdr:cNvPr id="469" name="テキスト ボックス 468"/>
        <xdr:cNvSpPr txBox="1"/>
      </xdr:nvSpPr>
      <xdr:spPr>
        <a:xfrm>
          <a:off x="15798800" y="287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27234</xdr:rowOff>
    </xdr:from>
    <xdr:to>
      <xdr:col>22</xdr:col>
      <xdr:colOff>254000</xdr:colOff>
      <xdr:row>17</xdr:row>
      <xdr:rowOff>128834</xdr:rowOff>
    </xdr:to>
    <xdr:sp macro="" textlink="">
      <xdr:nvSpPr>
        <xdr:cNvPr id="470" name="円/楕円 469"/>
        <xdr:cNvSpPr/>
      </xdr:nvSpPr>
      <xdr:spPr>
        <a:xfrm>
          <a:off x="15240000" y="29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113611</xdr:rowOff>
    </xdr:from>
    <xdr:ext cx="762000" cy="259045"/>
    <xdr:sp macro="" textlink="">
      <xdr:nvSpPr>
        <xdr:cNvPr id="471" name="テキスト ボックス 470"/>
        <xdr:cNvSpPr txBox="1"/>
      </xdr:nvSpPr>
      <xdr:spPr>
        <a:xfrm>
          <a:off x="14909800" y="302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565</xdr:rowOff>
    </xdr:from>
    <xdr:to>
      <xdr:col>21</xdr:col>
      <xdr:colOff>50800</xdr:colOff>
      <xdr:row>18</xdr:row>
      <xdr:rowOff>102165</xdr:rowOff>
    </xdr:to>
    <xdr:sp macro="" textlink="">
      <xdr:nvSpPr>
        <xdr:cNvPr id="472" name="円/楕円 471"/>
        <xdr:cNvSpPr/>
      </xdr:nvSpPr>
      <xdr:spPr>
        <a:xfrm>
          <a:off x="14351000" y="30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86942</xdr:rowOff>
    </xdr:from>
    <xdr:ext cx="762000" cy="259045"/>
    <xdr:sp macro="" textlink="">
      <xdr:nvSpPr>
        <xdr:cNvPr id="473" name="テキスト ボックス 472"/>
        <xdr:cNvSpPr txBox="1"/>
      </xdr:nvSpPr>
      <xdr:spPr>
        <a:xfrm>
          <a:off x="14020800" y="317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36900</xdr:rowOff>
    </xdr:from>
    <xdr:to>
      <xdr:col>19</xdr:col>
      <xdr:colOff>533400</xdr:colOff>
      <xdr:row>19</xdr:row>
      <xdr:rowOff>138500</xdr:rowOff>
    </xdr:to>
    <xdr:sp macro="" textlink="">
      <xdr:nvSpPr>
        <xdr:cNvPr id="474" name="円/楕円 473"/>
        <xdr:cNvSpPr/>
      </xdr:nvSpPr>
      <xdr:spPr>
        <a:xfrm>
          <a:off x="13462000" y="32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123277</xdr:rowOff>
    </xdr:from>
    <xdr:ext cx="762000" cy="259045"/>
    <xdr:sp macro="" textlink="">
      <xdr:nvSpPr>
        <xdr:cNvPr id="475" name="テキスト ボックス 474"/>
        <xdr:cNvSpPr txBox="1"/>
      </xdr:nvSpPr>
      <xdr:spPr>
        <a:xfrm>
          <a:off x="13131800" y="338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227,890
225,284
45.51
62,964,838
59,773,554
2,521,605
36,919,980
60,260,472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29.4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a:t>
          </a:r>
          <a:r>
            <a:rPr kumimoji="1" lang="ja-JP" altLang="en-US" sz="1100">
              <a:solidFill>
                <a:schemeClr val="dk1"/>
              </a:solidFill>
              <a:effectLst/>
              <a:latin typeface="+mn-lt"/>
              <a:ea typeface="+mn-ea"/>
              <a:cs typeface="+mn-cs"/>
            </a:rPr>
            <a:t>前年度同様に</a:t>
          </a:r>
          <a:r>
            <a:rPr kumimoji="1" lang="ja-JP" altLang="ja-JP" sz="1100">
              <a:solidFill>
                <a:schemeClr val="dk1"/>
              </a:solidFill>
              <a:effectLst/>
              <a:latin typeface="+mn-lt"/>
              <a:ea typeface="+mn-ea"/>
              <a:cs typeface="+mn-cs"/>
            </a:rPr>
            <a:t>類似団体平均を上回って</a:t>
          </a:r>
          <a:r>
            <a:rPr kumimoji="1" lang="ja-JP" altLang="en-US" sz="1100">
              <a:solidFill>
                <a:schemeClr val="dk1"/>
              </a:solidFill>
              <a:effectLst/>
              <a:latin typeface="+mn-lt"/>
              <a:ea typeface="+mn-ea"/>
              <a:cs typeface="+mn-cs"/>
            </a:rPr>
            <a:t>いるが、退職手当負担金の減などにより、前年度に比べ</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億円減となり、前年度に比べ</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％減少した。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今後も事業や政策に注視しながら職員数の適正化を行い、人件費の抑制に努めていく。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104140</xdr:rowOff>
    </xdr:to>
    <xdr:cxnSp macro="">
      <xdr:nvCxnSpPr>
        <xdr:cNvPr id="66" name="直線コネクタ 65"/>
        <xdr:cNvCxnSpPr/>
      </xdr:nvCxnSpPr>
      <xdr:spPr>
        <a:xfrm flipV="1">
          <a:off x="3987800" y="6550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88900</xdr:rowOff>
    </xdr:from>
    <xdr:to>
      <xdr:col>5</xdr:col>
      <xdr:colOff>549275</xdr:colOff>
      <xdr:row>38</xdr:row>
      <xdr:rowOff>104140</xdr:rowOff>
    </xdr:to>
    <xdr:cxnSp macro="">
      <xdr:nvCxnSpPr>
        <xdr:cNvPr id="69" name="直線コネクタ 68"/>
        <xdr:cNvCxnSpPr/>
      </xdr:nvCxnSpPr>
      <xdr:spPr>
        <a:xfrm>
          <a:off x="3098800" y="660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161307</xdr:rowOff>
    </xdr:from>
    <xdr:ext cx="736600" cy="259045"/>
    <xdr:sp macro="" textlink="">
      <xdr:nvSpPr>
        <xdr:cNvPr id="71" name="テキスト ボックス 70"/>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88900</xdr:rowOff>
    </xdr:from>
    <xdr:to>
      <xdr:col>4</xdr:col>
      <xdr:colOff>346075</xdr:colOff>
      <xdr:row>39</xdr:row>
      <xdr:rowOff>24130</xdr:rowOff>
    </xdr:to>
    <xdr:cxnSp macro="">
      <xdr:nvCxnSpPr>
        <xdr:cNvPr id="72" name="直線コネクタ 71"/>
        <xdr:cNvCxnSpPr/>
      </xdr:nvCxnSpPr>
      <xdr:spPr>
        <a:xfrm flipV="1">
          <a:off x="2209800" y="6604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165100</xdr:rowOff>
    </xdr:from>
    <xdr:to>
      <xdr:col>3</xdr:col>
      <xdr:colOff>142875</xdr:colOff>
      <xdr:row>39</xdr:row>
      <xdr:rowOff>24130</xdr:rowOff>
    </xdr:to>
    <xdr:cxnSp macro="">
      <xdr:nvCxnSpPr>
        <xdr:cNvPr id="75" name="直線コネクタ 74"/>
        <xdr:cNvCxnSpPr/>
      </xdr:nvCxnSpPr>
      <xdr:spPr>
        <a:xfrm>
          <a:off x="1320800" y="6680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5" name="円/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53340</xdr:rowOff>
    </xdr:from>
    <xdr:to>
      <xdr:col>5</xdr:col>
      <xdr:colOff>600075</xdr:colOff>
      <xdr:row>38</xdr:row>
      <xdr:rowOff>154940</xdr:rowOff>
    </xdr:to>
    <xdr:sp macro="" textlink="">
      <xdr:nvSpPr>
        <xdr:cNvPr id="87" name="円/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38100</xdr:rowOff>
    </xdr:from>
    <xdr:to>
      <xdr:col>4</xdr:col>
      <xdr:colOff>396875</xdr:colOff>
      <xdr:row>38</xdr:row>
      <xdr:rowOff>139700</xdr:rowOff>
    </xdr:to>
    <xdr:sp macro="" textlink="">
      <xdr:nvSpPr>
        <xdr:cNvPr id="89" name="円/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144780</xdr:rowOff>
    </xdr:from>
    <xdr:to>
      <xdr:col>3</xdr:col>
      <xdr:colOff>193675</xdr:colOff>
      <xdr:row>39</xdr:row>
      <xdr:rowOff>74930</xdr:rowOff>
    </xdr:to>
    <xdr:sp macro="" textlink="">
      <xdr:nvSpPr>
        <xdr:cNvPr id="91" name="円/楕円 90"/>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59707</xdr:rowOff>
    </xdr:from>
    <xdr:ext cx="762000" cy="259045"/>
    <xdr:sp macro="" textlink="">
      <xdr:nvSpPr>
        <xdr:cNvPr id="92" name="テキスト ボックス 91"/>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3" name="円/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a:t>
          </a:r>
          <a:r>
            <a:rPr lang="ja-JP" altLang="en-US" sz="1100" b="0" i="0" u="none" strike="noStrike" baseline="0" smtClean="0">
              <a:solidFill>
                <a:schemeClr val="dk1"/>
              </a:solidFill>
              <a:latin typeface="+mn-lt"/>
              <a:ea typeface="+mn-ea"/>
              <a:cs typeface="+mn-cs"/>
            </a:rPr>
            <a:t>西貝塚環境センター維持管理事業費の増</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0.7</a:t>
          </a:r>
          <a:r>
            <a:rPr lang="ja-JP" altLang="en-US" sz="1100" b="0" i="0" u="none" strike="noStrike" baseline="0" smtClean="0">
              <a:solidFill>
                <a:schemeClr val="dk1"/>
              </a:solidFill>
              <a:latin typeface="+mn-lt"/>
              <a:ea typeface="+mn-ea"/>
              <a:cs typeface="+mn-cs"/>
            </a:rPr>
            <a:t>億円</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や社会保障・税番号制度システム改修委託料の増（＋</a:t>
          </a:r>
          <a:r>
            <a:rPr lang="en-US" altLang="ja-JP" sz="1100" b="0" i="0" u="none" strike="noStrike" baseline="0" smtClean="0">
              <a:solidFill>
                <a:schemeClr val="dk1"/>
              </a:solidFill>
              <a:latin typeface="+mn-lt"/>
              <a:ea typeface="+mn-ea"/>
              <a:cs typeface="+mn-cs"/>
            </a:rPr>
            <a:t>0.5</a:t>
          </a:r>
          <a:r>
            <a:rPr lang="ja-JP" altLang="en-US" sz="1100" b="0" i="0" u="none" strike="noStrike" baseline="0" smtClean="0">
              <a:solidFill>
                <a:schemeClr val="dk1"/>
              </a:solidFill>
              <a:latin typeface="+mn-lt"/>
              <a:ea typeface="+mn-ea"/>
              <a:cs typeface="+mn-cs"/>
            </a:rPr>
            <a:t>億円）などにより、前年度より</a:t>
          </a:r>
          <a:r>
            <a:rPr lang="en-US" altLang="ja-JP" sz="1100" b="0" i="0" u="none" strike="noStrike" baseline="0" smtClean="0">
              <a:solidFill>
                <a:schemeClr val="dk1"/>
              </a:solidFill>
              <a:latin typeface="+mn-lt"/>
              <a:ea typeface="+mn-ea"/>
              <a:cs typeface="+mn-cs"/>
            </a:rPr>
            <a:t>0.3</a:t>
          </a:r>
          <a:r>
            <a:rPr lang="ja-JP" altLang="en-US" sz="1100" b="0" i="0" u="none" strike="noStrike" baseline="0" smtClean="0">
              <a:solidFill>
                <a:schemeClr val="dk1"/>
              </a:solidFill>
              <a:latin typeface="+mn-lt"/>
              <a:ea typeface="+mn-ea"/>
              <a:cs typeface="+mn-cs"/>
            </a:rPr>
            <a:t>％</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類似団体平均を上回っている。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127000</xdr:rowOff>
    </xdr:from>
    <xdr:to>
      <xdr:col>24</xdr:col>
      <xdr:colOff>31750</xdr:colOff>
      <xdr:row>17</xdr:row>
      <xdr:rowOff>144145</xdr:rowOff>
    </xdr:to>
    <xdr:cxnSp macro="">
      <xdr:nvCxnSpPr>
        <xdr:cNvPr id="123" name="直線コネクタ 122"/>
        <xdr:cNvCxnSpPr/>
      </xdr:nvCxnSpPr>
      <xdr:spPr>
        <a:xfrm>
          <a:off x="15671800" y="30416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4"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58420</xdr:rowOff>
    </xdr:from>
    <xdr:to>
      <xdr:col>22</xdr:col>
      <xdr:colOff>565150</xdr:colOff>
      <xdr:row>17</xdr:row>
      <xdr:rowOff>127000</xdr:rowOff>
    </xdr:to>
    <xdr:cxnSp macro="">
      <xdr:nvCxnSpPr>
        <xdr:cNvPr id="126" name="直線コネクタ 125"/>
        <xdr:cNvCxnSpPr/>
      </xdr:nvCxnSpPr>
      <xdr:spPr>
        <a:xfrm>
          <a:off x="14782800" y="29730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85107</xdr:rowOff>
    </xdr:from>
    <xdr:ext cx="736600" cy="259045"/>
    <xdr:sp macro="" textlink="">
      <xdr:nvSpPr>
        <xdr:cNvPr id="128" name="テキスト ボックス 127"/>
        <xdr:cNvSpPr txBox="1"/>
      </xdr:nvSpPr>
      <xdr:spPr>
        <a:xfrm>
          <a:off x="15290800" y="24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58420</xdr:rowOff>
    </xdr:from>
    <xdr:to>
      <xdr:col>21</xdr:col>
      <xdr:colOff>361950</xdr:colOff>
      <xdr:row>17</xdr:row>
      <xdr:rowOff>58420</xdr:rowOff>
    </xdr:to>
    <xdr:cxnSp macro="">
      <xdr:nvCxnSpPr>
        <xdr:cNvPr id="129" name="直線コネクタ 128"/>
        <xdr:cNvCxnSpPr/>
      </xdr:nvCxnSpPr>
      <xdr:spPr>
        <a:xfrm>
          <a:off x="13893800" y="2973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62247</xdr:rowOff>
    </xdr:from>
    <xdr:ext cx="762000" cy="259045"/>
    <xdr:sp macro="" textlink="">
      <xdr:nvSpPr>
        <xdr:cNvPr id="131" name="テキスト ボックス 130"/>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12700</xdr:rowOff>
    </xdr:from>
    <xdr:to>
      <xdr:col>20</xdr:col>
      <xdr:colOff>158750</xdr:colOff>
      <xdr:row>17</xdr:row>
      <xdr:rowOff>58420</xdr:rowOff>
    </xdr:to>
    <xdr:cxnSp macro="">
      <xdr:nvCxnSpPr>
        <xdr:cNvPr id="132" name="直線コネクタ 131"/>
        <xdr:cNvCxnSpPr/>
      </xdr:nvCxnSpPr>
      <xdr:spPr>
        <a:xfrm>
          <a:off x="13004800" y="2927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33672</xdr:rowOff>
    </xdr:from>
    <xdr:ext cx="762000" cy="259045"/>
    <xdr:sp macro="" textlink="">
      <xdr:nvSpPr>
        <xdr:cNvPr id="134" name="テキスト ボックス 133"/>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10812</xdr:rowOff>
    </xdr:from>
    <xdr:ext cx="762000" cy="259045"/>
    <xdr:sp macro="" textlink="">
      <xdr:nvSpPr>
        <xdr:cNvPr id="136" name="テキスト ボックス 135"/>
        <xdr:cNvSpPr txBox="1"/>
      </xdr:nvSpPr>
      <xdr:spPr>
        <a:xfrm>
          <a:off x="12623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93345</xdr:rowOff>
    </xdr:from>
    <xdr:to>
      <xdr:col>24</xdr:col>
      <xdr:colOff>82550</xdr:colOff>
      <xdr:row>18</xdr:row>
      <xdr:rowOff>23495</xdr:rowOff>
    </xdr:to>
    <xdr:sp macro="" textlink="">
      <xdr:nvSpPr>
        <xdr:cNvPr id="142" name="円/楕円 141"/>
        <xdr:cNvSpPr/>
      </xdr:nvSpPr>
      <xdr:spPr>
        <a:xfrm>
          <a:off x="16459200" y="30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65422</xdr:rowOff>
    </xdr:from>
    <xdr:ext cx="762000" cy="259045"/>
    <xdr:sp macro="" textlink="">
      <xdr:nvSpPr>
        <xdr:cNvPr id="143" name="物件費該当値テキスト"/>
        <xdr:cNvSpPr txBox="1"/>
      </xdr:nvSpPr>
      <xdr:spPr>
        <a:xfrm>
          <a:off x="16598900" y="298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76200</xdr:rowOff>
    </xdr:from>
    <xdr:to>
      <xdr:col>22</xdr:col>
      <xdr:colOff>615950</xdr:colOff>
      <xdr:row>18</xdr:row>
      <xdr:rowOff>6350</xdr:rowOff>
    </xdr:to>
    <xdr:sp macro="" textlink="">
      <xdr:nvSpPr>
        <xdr:cNvPr id="144" name="円/楕円 143"/>
        <xdr:cNvSpPr/>
      </xdr:nvSpPr>
      <xdr:spPr>
        <a:xfrm>
          <a:off x="15621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162577</xdr:rowOff>
    </xdr:from>
    <xdr:ext cx="736600" cy="259045"/>
    <xdr:sp macro="" textlink="">
      <xdr:nvSpPr>
        <xdr:cNvPr id="145" name="テキスト ボックス 144"/>
        <xdr:cNvSpPr txBox="1"/>
      </xdr:nvSpPr>
      <xdr:spPr>
        <a:xfrm>
          <a:off x="15290800" y="307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7620</xdr:rowOff>
    </xdr:from>
    <xdr:to>
      <xdr:col>21</xdr:col>
      <xdr:colOff>412750</xdr:colOff>
      <xdr:row>17</xdr:row>
      <xdr:rowOff>109220</xdr:rowOff>
    </xdr:to>
    <xdr:sp macro="" textlink="">
      <xdr:nvSpPr>
        <xdr:cNvPr id="146" name="円/楕円 145"/>
        <xdr:cNvSpPr/>
      </xdr:nvSpPr>
      <xdr:spPr>
        <a:xfrm>
          <a:off x="147320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93997</xdr:rowOff>
    </xdr:from>
    <xdr:ext cx="762000" cy="259045"/>
    <xdr:sp macro="" textlink="">
      <xdr:nvSpPr>
        <xdr:cNvPr id="147" name="テキスト ボックス 146"/>
        <xdr:cNvSpPr txBox="1"/>
      </xdr:nvSpPr>
      <xdr:spPr>
        <a:xfrm>
          <a:off x="14401800" y="30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7620</xdr:rowOff>
    </xdr:from>
    <xdr:to>
      <xdr:col>20</xdr:col>
      <xdr:colOff>209550</xdr:colOff>
      <xdr:row>17</xdr:row>
      <xdr:rowOff>109220</xdr:rowOff>
    </xdr:to>
    <xdr:sp macro="" textlink="">
      <xdr:nvSpPr>
        <xdr:cNvPr id="148" name="円/楕円 147"/>
        <xdr:cNvSpPr/>
      </xdr:nvSpPr>
      <xdr:spPr>
        <a:xfrm>
          <a:off x="138430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93997</xdr:rowOff>
    </xdr:from>
    <xdr:ext cx="762000" cy="259045"/>
    <xdr:sp macro="" textlink="">
      <xdr:nvSpPr>
        <xdr:cNvPr id="149" name="テキスト ボックス 148"/>
        <xdr:cNvSpPr txBox="1"/>
      </xdr:nvSpPr>
      <xdr:spPr>
        <a:xfrm>
          <a:off x="13512800" y="30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133350</xdr:rowOff>
    </xdr:from>
    <xdr:to>
      <xdr:col>19</xdr:col>
      <xdr:colOff>6350</xdr:colOff>
      <xdr:row>17</xdr:row>
      <xdr:rowOff>63500</xdr:rowOff>
    </xdr:to>
    <xdr:sp macro="" textlink="">
      <xdr:nvSpPr>
        <xdr:cNvPr id="150" name="円/楕円 149"/>
        <xdr:cNvSpPr/>
      </xdr:nvSpPr>
      <xdr:spPr>
        <a:xfrm>
          <a:off x="12954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48277</xdr:rowOff>
    </xdr:from>
    <xdr:ext cx="762000" cy="259045"/>
    <xdr:sp macro="" textlink="">
      <xdr:nvSpPr>
        <xdr:cNvPr id="151" name="テキスト ボックス 150"/>
        <xdr:cNvSpPr txBox="1"/>
      </xdr:nvSpPr>
      <xdr:spPr>
        <a:xfrm>
          <a:off x="12623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a:t>
          </a:r>
          <a:r>
            <a:rPr lang="ja-JP" altLang="en-US" sz="1100" b="0" i="0" u="none" strike="noStrike" baseline="0" smtClean="0">
              <a:solidFill>
                <a:schemeClr val="dk1"/>
              </a:solidFill>
              <a:latin typeface="+mn-lt"/>
              <a:ea typeface="+mn-ea"/>
              <a:cs typeface="+mn-cs"/>
            </a:rPr>
            <a:t>子ども・子育て支援新制度に伴う民間保育所委託費等の増（＋</a:t>
          </a:r>
          <a:r>
            <a:rPr lang="en-US" altLang="ja-JP" sz="1100" b="0" i="0" u="none" strike="noStrike" baseline="0" smtClean="0">
              <a:solidFill>
                <a:schemeClr val="dk1"/>
              </a:solidFill>
              <a:latin typeface="+mn-lt"/>
              <a:ea typeface="+mn-ea"/>
              <a:cs typeface="+mn-cs"/>
            </a:rPr>
            <a:t>8.2</a:t>
          </a:r>
          <a:r>
            <a:rPr lang="ja-JP" altLang="en-US" sz="1100" b="0" i="0" u="none" strike="noStrike" baseline="0" smtClean="0">
              <a:solidFill>
                <a:schemeClr val="dk1"/>
              </a:solidFill>
              <a:latin typeface="+mn-lt"/>
              <a:ea typeface="+mn-ea"/>
              <a:cs typeface="+mn-cs"/>
            </a:rPr>
            <a:t>億円）や障害者自立支援給付費の増</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1.8</a:t>
          </a:r>
          <a:r>
            <a:rPr lang="ja-JP" altLang="en-US" sz="1100" b="0" i="0" u="none" strike="noStrike" baseline="0" smtClean="0">
              <a:solidFill>
                <a:schemeClr val="dk1"/>
              </a:solidFill>
              <a:latin typeface="+mn-lt"/>
              <a:ea typeface="+mn-ea"/>
              <a:cs typeface="+mn-cs"/>
            </a:rPr>
            <a:t>億円</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などにより、前年度に比べ</a:t>
          </a:r>
          <a:r>
            <a:rPr lang="en-US" altLang="ja-JP" sz="1100" b="0" i="0" u="none" strike="noStrike" baseline="0" smtClean="0">
              <a:solidFill>
                <a:schemeClr val="dk1"/>
              </a:solidFill>
              <a:latin typeface="+mn-lt"/>
              <a:ea typeface="+mn-ea"/>
              <a:cs typeface="+mn-cs"/>
            </a:rPr>
            <a:t>7.1</a:t>
          </a:r>
          <a:r>
            <a:rPr lang="ja-JP" altLang="en-US" sz="1100" b="0" i="0" u="none" strike="noStrike" baseline="0" smtClean="0">
              <a:solidFill>
                <a:schemeClr val="dk1"/>
              </a:solidFill>
              <a:latin typeface="+mn-lt"/>
              <a:ea typeface="+mn-ea"/>
              <a:cs typeface="+mn-cs"/>
            </a:rPr>
            <a:t>億円増となり、前年度に比べ</a:t>
          </a:r>
          <a:r>
            <a:rPr lang="en-US" altLang="ja-JP" sz="1100" b="0" i="0" u="none" strike="noStrike" baseline="0" smtClean="0">
              <a:solidFill>
                <a:schemeClr val="dk1"/>
              </a:solidFill>
              <a:latin typeface="+mn-lt"/>
              <a:ea typeface="+mn-ea"/>
              <a:cs typeface="+mn-cs"/>
            </a:rPr>
            <a:t>1.6</a:t>
          </a:r>
          <a:r>
            <a:rPr lang="ja-JP" altLang="en-US" sz="1100" b="0" i="0" u="none" strike="noStrike" baseline="0" smtClean="0">
              <a:solidFill>
                <a:schemeClr val="dk1"/>
              </a:solidFill>
              <a:latin typeface="+mn-lt"/>
              <a:ea typeface="+mn-ea"/>
              <a:cs typeface="+mn-cs"/>
            </a:rPr>
            <a:t>％増となった。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待機児童解消のための子ども・子育て支援新制度に係る費用の増や、</a:t>
          </a:r>
          <a:r>
            <a:rPr kumimoji="1" lang="ja-JP" altLang="ja-JP" sz="1100">
              <a:solidFill>
                <a:schemeClr val="dk1"/>
              </a:solidFill>
              <a:effectLst/>
              <a:latin typeface="+mn-lt"/>
              <a:ea typeface="+mn-ea"/>
              <a:cs typeface="+mn-cs"/>
            </a:rPr>
            <a:t>高齢者人口の増加に伴う介護関係の需要増などにより増加が見込まれる。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58</xdr:row>
      <xdr:rowOff>127000</xdr:rowOff>
    </xdr:to>
    <xdr:cxnSp macro="">
      <xdr:nvCxnSpPr>
        <xdr:cNvPr id="186" name="直線コネクタ 185"/>
        <xdr:cNvCxnSpPr/>
      </xdr:nvCxnSpPr>
      <xdr:spPr>
        <a:xfrm>
          <a:off x="3987800" y="9809843"/>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51905</xdr:rowOff>
    </xdr:from>
    <xdr:ext cx="762000" cy="259045"/>
    <xdr:sp macro="" textlink="">
      <xdr:nvSpPr>
        <xdr:cNvPr id="187" name="扶助費平均値テキスト"/>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53522</xdr:rowOff>
    </xdr:to>
    <xdr:cxnSp macro="">
      <xdr:nvCxnSpPr>
        <xdr:cNvPr id="189" name="直線コネクタ 188"/>
        <xdr:cNvCxnSpPr/>
      </xdr:nvCxnSpPr>
      <xdr:spPr>
        <a:xfrm flipV="1">
          <a:off x="3098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191" name="テキスト ボックス 190"/>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53522</xdr:rowOff>
    </xdr:from>
    <xdr:to>
      <xdr:col>4</xdr:col>
      <xdr:colOff>346075</xdr:colOff>
      <xdr:row>57</xdr:row>
      <xdr:rowOff>118835</xdr:rowOff>
    </xdr:to>
    <xdr:cxnSp macro="">
      <xdr:nvCxnSpPr>
        <xdr:cNvPr id="192" name="直線コネクタ 191"/>
        <xdr:cNvCxnSpPr/>
      </xdr:nvCxnSpPr>
      <xdr:spPr>
        <a:xfrm flipV="1">
          <a:off x="2209800" y="9826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118835</xdr:rowOff>
    </xdr:from>
    <xdr:to>
      <xdr:col>3</xdr:col>
      <xdr:colOff>142875</xdr:colOff>
      <xdr:row>58</xdr:row>
      <xdr:rowOff>12700</xdr:rowOff>
    </xdr:to>
    <xdr:cxnSp macro="">
      <xdr:nvCxnSpPr>
        <xdr:cNvPr id="195" name="直線コネクタ 194"/>
        <xdr:cNvCxnSpPr/>
      </xdr:nvCxnSpPr>
      <xdr:spPr>
        <a:xfrm flipV="1">
          <a:off x="1320800" y="98914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7" name="テキスト ボックス 196"/>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199" name="テキスト ボックス 198"/>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5" name="円/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07" name="円/楕円 206"/>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08" name="テキスト ボックス 207"/>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2722</xdr:rowOff>
    </xdr:from>
    <xdr:to>
      <xdr:col>4</xdr:col>
      <xdr:colOff>396875</xdr:colOff>
      <xdr:row>57</xdr:row>
      <xdr:rowOff>104322</xdr:rowOff>
    </xdr:to>
    <xdr:sp macro="" textlink="">
      <xdr:nvSpPr>
        <xdr:cNvPr id="209" name="円/楕円 208"/>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89099</xdr:rowOff>
    </xdr:from>
    <xdr:ext cx="762000" cy="259045"/>
    <xdr:sp macro="" textlink="">
      <xdr:nvSpPr>
        <xdr:cNvPr id="210" name="テキスト ボックス 209"/>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68035</xdr:rowOff>
    </xdr:from>
    <xdr:to>
      <xdr:col>3</xdr:col>
      <xdr:colOff>193675</xdr:colOff>
      <xdr:row>57</xdr:row>
      <xdr:rowOff>169635</xdr:rowOff>
    </xdr:to>
    <xdr:sp macro="" textlink="">
      <xdr:nvSpPr>
        <xdr:cNvPr id="211" name="円/楕円 210"/>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154412</xdr:rowOff>
    </xdr:from>
    <xdr:ext cx="762000" cy="259045"/>
    <xdr:sp macro="" textlink="">
      <xdr:nvSpPr>
        <xdr:cNvPr id="212" name="テキスト ボックス 211"/>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3" name="円/楕円 212"/>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4" name="テキスト ボックス 213"/>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その他に係る経常収支比率は、前年度に比べて他会計への繰出金の</a:t>
          </a:r>
          <a:r>
            <a:rPr lang="ja-JP" altLang="en-US" sz="1100" b="0" i="0" u="none" strike="noStrike" baseline="0" smtClean="0">
              <a:solidFill>
                <a:schemeClr val="dk1"/>
              </a:solidFill>
              <a:latin typeface="+mn-lt"/>
              <a:ea typeface="+mn-ea"/>
              <a:cs typeface="+mn-cs"/>
            </a:rPr>
            <a:t>減などにより、前年度に比べ</a:t>
          </a:r>
          <a:r>
            <a:rPr lang="en-US" altLang="ja-JP" sz="1100" b="0" i="0" u="none" strike="noStrike" baseline="0" smtClean="0">
              <a:solidFill>
                <a:schemeClr val="dk1"/>
              </a:solidFill>
              <a:latin typeface="+mn-lt"/>
              <a:ea typeface="+mn-ea"/>
              <a:cs typeface="+mn-cs"/>
            </a:rPr>
            <a:t>1.9</a:t>
          </a:r>
          <a:r>
            <a:rPr lang="ja-JP" altLang="en-US" sz="1100" b="0" i="0" u="none" strike="noStrike" baseline="0" smtClean="0">
              <a:solidFill>
                <a:schemeClr val="dk1"/>
              </a:solidFill>
              <a:latin typeface="+mn-lt"/>
              <a:ea typeface="+mn-ea"/>
              <a:cs typeface="+mn-cs"/>
            </a:rPr>
            <a:t>億円減となったが、前年度に比べ</a:t>
          </a:r>
          <a:r>
            <a:rPr lang="en-US" altLang="ja-JP" sz="1100" b="0" i="0" u="none" strike="noStrike" baseline="0" smtClean="0">
              <a:solidFill>
                <a:schemeClr val="dk1"/>
              </a:solidFill>
              <a:latin typeface="+mn-lt"/>
              <a:ea typeface="+mn-ea"/>
              <a:cs typeface="+mn-cs"/>
            </a:rPr>
            <a:t>3.1</a:t>
          </a:r>
          <a:r>
            <a:rPr lang="ja-JP" altLang="en-US" sz="1100" b="0" i="0" u="none" strike="noStrike" baseline="0" smtClean="0">
              <a:solidFill>
                <a:schemeClr val="dk1"/>
              </a:solidFill>
              <a:latin typeface="+mn-lt"/>
              <a:ea typeface="+mn-ea"/>
              <a:cs typeface="+mn-cs"/>
            </a:rPr>
            <a:t>％</a:t>
          </a:r>
          <a:r>
            <a:rPr kumimoji="1" lang="ja-JP" altLang="ja-JP" sz="1100">
              <a:solidFill>
                <a:schemeClr val="dk1"/>
              </a:solidFill>
              <a:effectLst/>
              <a:latin typeface="+mn-lt"/>
              <a:ea typeface="+mn-ea"/>
              <a:cs typeface="+mn-cs"/>
            </a:rPr>
            <a:t>増加している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類似団体へと比較して低い値であ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引き続き各会計ごとに財源を確保し、普通会計の負担を減らすよう努めていく。</a:t>
          </a:r>
          <a:endParaRPr lang="ja-JP" altLang="ja-JP">
            <a:effectLst/>
          </a:endParaRPr>
        </a:p>
        <a:p>
          <a:endParaRPr kumimoji="1" lang="en-US" altLang="ja-JP" sz="1100" b="0" i="0" u="none" strike="noStrike" baseline="0" smtClean="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57</xdr:row>
      <xdr:rowOff>6350</xdr:rowOff>
    </xdr:to>
    <xdr:cxnSp macro="">
      <xdr:nvCxnSpPr>
        <xdr:cNvPr id="247" name="直線コネクタ 246"/>
        <xdr:cNvCxnSpPr/>
      </xdr:nvCxnSpPr>
      <xdr:spPr>
        <a:xfrm>
          <a:off x="15671800" y="9385300"/>
          <a:ext cx="8382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8"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158750</xdr:rowOff>
    </xdr:from>
    <xdr:to>
      <xdr:col>22</xdr:col>
      <xdr:colOff>565150</xdr:colOff>
      <xdr:row>54</xdr:row>
      <xdr:rowOff>127000</xdr:rowOff>
    </xdr:to>
    <xdr:cxnSp macro="">
      <xdr:nvCxnSpPr>
        <xdr:cNvPr id="250" name="直線コネクタ 249"/>
        <xdr:cNvCxnSpPr/>
      </xdr:nvCxnSpPr>
      <xdr:spPr>
        <a:xfrm>
          <a:off x="14782800" y="9245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44450</xdr:rowOff>
    </xdr:from>
    <xdr:to>
      <xdr:col>21</xdr:col>
      <xdr:colOff>361950</xdr:colOff>
      <xdr:row>53</xdr:row>
      <xdr:rowOff>158750</xdr:rowOff>
    </xdr:to>
    <xdr:cxnSp macro="">
      <xdr:nvCxnSpPr>
        <xdr:cNvPr id="253" name="直線コネクタ 252"/>
        <xdr:cNvCxnSpPr/>
      </xdr:nvCxnSpPr>
      <xdr:spPr>
        <a:xfrm>
          <a:off x="13893800" y="9131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5" name="テキスト ボックス 25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44450</xdr:rowOff>
    </xdr:from>
    <xdr:to>
      <xdr:col>20</xdr:col>
      <xdr:colOff>158750</xdr:colOff>
      <xdr:row>53</xdr:row>
      <xdr:rowOff>44450</xdr:rowOff>
    </xdr:to>
    <xdr:cxnSp macro="">
      <xdr:nvCxnSpPr>
        <xdr:cNvPr id="256" name="直線コネクタ 255"/>
        <xdr:cNvCxnSpPr/>
      </xdr:nvCxnSpPr>
      <xdr:spPr>
        <a:xfrm>
          <a:off x="13004800" y="913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8" name="テキスト ボックス 257"/>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60" name="テキスト ボックス 259"/>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66" name="円/楕円 265"/>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143527</xdr:rowOff>
    </xdr:from>
    <xdr:ext cx="762000" cy="259045"/>
    <xdr:sp macro="" textlink="">
      <xdr:nvSpPr>
        <xdr:cNvPr id="267" name="その他該当値テキスト"/>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68" name="円/楕円 267"/>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69" name="テキスト ボックス 268"/>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107950</xdr:rowOff>
    </xdr:from>
    <xdr:to>
      <xdr:col>21</xdr:col>
      <xdr:colOff>412750</xdr:colOff>
      <xdr:row>54</xdr:row>
      <xdr:rowOff>38100</xdr:rowOff>
    </xdr:to>
    <xdr:sp macro="" textlink="">
      <xdr:nvSpPr>
        <xdr:cNvPr id="270" name="円/楕円 269"/>
        <xdr:cNvSpPr/>
      </xdr:nvSpPr>
      <xdr:spPr>
        <a:xfrm>
          <a:off x="14732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48277</xdr:rowOff>
    </xdr:from>
    <xdr:ext cx="762000" cy="259045"/>
    <xdr:sp macro="" textlink="">
      <xdr:nvSpPr>
        <xdr:cNvPr id="271" name="テキスト ボックス 270"/>
        <xdr:cNvSpPr txBox="1"/>
      </xdr:nvSpPr>
      <xdr:spPr>
        <a:xfrm>
          <a:off x="14401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165100</xdr:rowOff>
    </xdr:from>
    <xdr:to>
      <xdr:col>20</xdr:col>
      <xdr:colOff>209550</xdr:colOff>
      <xdr:row>53</xdr:row>
      <xdr:rowOff>95250</xdr:rowOff>
    </xdr:to>
    <xdr:sp macro="" textlink="">
      <xdr:nvSpPr>
        <xdr:cNvPr id="272" name="円/楕円 271"/>
        <xdr:cNvSpPr/>
      </xdr:nvSpPr>
      <xdr:spPr>
        <a:xfrm>
          <a:off x="13843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105427</xdr:rowOff>
    </xdr:from>
    <xdr:ext cx="762000" cy="259045"/>
    <xdr:sp macro="" textlink="">
      <xdr:nvSpPr>
        <xdr:cNvPr id="273" name="テキスト ボックス 272"/>
        <xdr:cNvSpPr txBox="1"/>
      </xdr:nvSpPr>
      <xdr:spPr>
        <a:xfrm>
          <a:off x="13512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165100</xdr:rowOff>
    </xdr:from>
    <xdr:to>
      <xdr:col>19</xdr:col>
      <xdr:colOff>6350</xdr:colOff>
      <xdr:row>53</xdr:row>
      <xdr:rowOff>95250</xdr:rowOff>
    </xdr:to>
    <xdr:sp macro="" textlink="">
      <xdr:nvSpPr>
        <xdr:cNvPr id="274" name="円/楕円 273"/>
        <xdr:cNvSpPr/>
      </xdr:nvSpPr>
      <xdr:spPr>
        <a:xfrm>
          <a:off x="12954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105427</xdr:rowOff>
    </xdr:from>
    <xdr:ext cx="762000" cy="259045"/>
    <xdr:sp macro="" textlink="">
      <xdr:nvSpPr>
        <xdr:cNvPr id="275" name="テキスト ボックス 274"/>
        <xdr:cNvSpPr txBox="1"/>
      </xdr:nvSpPr>
      <xdr:spPr>
        <a:xfrm>
          <a:off x="12623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a:t>
          </a:r>
          <a:r>
            <a:rPr lang="ja-JP" altLang="en-US" sz="1100" b="0" i="0" u="none" strike="noStrike" baseline="0" smtClean="0">
              <a:solidFill>
                <a:schemeClr val="dk1"/>
              </a:solidFill>
              <a:latin typeface="+mn-lt"/>
              <a:ea typeface="+mn-ea"/>
              <a:cs typeface="+mn-cs"/>
            </a:rPr>
            <a:t>アッピースマイル商品券発行事業補助金の皆増（＋</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億円）や生活保護費等清算金の増</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2.1</a:t>
          </a:r>
          <a:r>
            <a:rPr lang="ja-JP" altLang="en-US" sz="1100" b="0" i="0" u="none" strike="noStrike" baseline="0" smtClean="0">
              <a:solidFill>
                <a:schemeClr val="dk1"/>
              </a:solidFill>
              <a:latin typeface="+mn-lt"/>
              <a:ea typeface="+mn-ea"/>
              <a:cs typeface="+mn-cs"/>
            </a:rPr>
            <a:t>億円</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などにより、前年度に比べ</a:t>
          </a:r>
          <a:r>
            <a:rPr lang="en-US" altLang="ja-JP" sz="1100" b="0" i="0" u="none" strike="noStrike" baseline="0" smtClean="0">
              <a:solidFill>
                <a:schemeClr val="dk1"/>
              </a:solidFill>
              <a:latin typeface="+mn-lt"/>
              <a:ea typeface="+mn-ea"/>
              <a:cs typeface="+mn-cs"/>
            </a:rPr>
            <a:t>6.7</a:t>
          </a:r>
          <a:r>
            <a:rPr lang="ja-JP" altLang="en-US" sz="1100" b="0" i="0" u="none" strike="noStrike" baseline="0" smtClean="0">
              <a:solidFill>
                <a:schemeClr val="dk1"/>
              </a:solidFill>
              <a:latin typeface="+mn-lt"/>
              <a:ea typeface="+mn-ea"/>
              <a:cs typeface="+mn-cs"/>
            </a:rPr>
            <a:t>億円増</a:t>
          </a:r>
          <a:r>
            <a:rPr kumimoji="1" lang="ja-JP" altLang="ja-JP" sz="1100">
              <a:solidFill>
                <a:schemeClr val="dk1"/>
              </a:solidFill>
              <a:effectLst/>
              <a:latin typeface="+mn-lt"/>
              <a:ea typeface="+mn-ea"/>
              <a:cs typeface="+mn-cs"/>
            </a:rPr>
            <a:t>となったが、前年度より</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％減少し、引き続き類似団体平均、全国平均、埼玉県平均を下回っている。</a:t>
          </a:r>
          <a:endParaRPr lang="ja-JP" altLang="ja-JP" sz="1400">
            <a:effectLst/>
          </a:endParaRPr>
        </a:p>
        <a:p>
          <a:r>
            <a:rPr kumimoji="1" lang="ja-JP" altLang="ja-JP" sz="1100">
              <a:solidFill>
                <a:schemeClr val="dk1"/>
              </a:solidFill>
              <a:effectLst/>
              <a:latin typeface="+mn-lt"/>
              <a:ea typeface="+mn-ea"/>
              <a:cs typeface="+mn-cs"/>
            </a:rPr>
            <a:t>引き続き補助負担金等の適正化を図っていく。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95250</xdr:rowOff>
    </xdr:from>
    <xdr:to>
      <xdr:col>24</xdr:col>
      <xdr:colOff>31750</xdr:colOff>
      <xdr:row>35</xdr:row>
      <xdr:rowOff>158750</xdr:rowOff>
    </xdr:to>
    <xdr:cxnSp macro="">
      <xdr:nvCxnSpPr>
        <xdr:cNvPr id="308" name="直線コネクタ 307"/>
        <xdr:cNvCxnSpPr/>
      </xdr:nvCxnSpPr>
      <xdr:spPr>
        <a:xfrm flipV="1">
          <a:off x="15671800" y="5753100"/>
          <a:ext cx="8382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9"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158750</xdr:rowOff>
    </xdr:from>
    <xdr:to>
      <xdr:col>22</xdr:col>
      <xdr:colOff>565150</xdr:colOff>
      <xdr:row>36</xdr:row>
      <xdr:rowOff>0</xdr:rowOff>
    </xdr:to>
    <xdr:cxnSp macro="">
      <xdr:nvCxnSpPr>
        <xdr:cNvPr id="311" name="直線コネクタ 310"/>
        <xdr:cNvCxnSpPr/>
      </xdr:nvCxnSpPr>
      <xdr:spPr>
        <a:xfrm flipV="1">
          <a:off x="14782800" y="615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0</xdr:rowOff>
    </xdr:from>
    <xdr:to>
      <xdr:col>21</xdr:col>
      <xdr:colOff>361950</xdr:colOff>
      <xdr:row>36</xdr:row>
      <xdr:rowOff>25400</xdr:rowOff>
    </xdr:to>
    <xdr:cxnSp macro="">
      <xdr:nvCxnSpPr>
        <xdr:cNvPr id="314" name="直線コネクタ 313"/>
        <xdr:cNvCxnSpPr/>
      </xdr:nvCxnSpPr>
      <xdr:spPr>
        <a:xfrm flipV="1">
          <a:off x="13893800" y="617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0</xdr:rowOff>
    </xdr:from>
    <xdr:to>
      <xdr:col>20</xdr:col>
      <xdr:colOff>158750</xdr:colOff>
      <xdr:row>36</xdr:row>
      <xdr:rowOff>25400</xdr:rowOff>
    </xdr:to>
    <xdr:cxnSp macro="">
      <xdr:nvCxnSpPr>
        <xdr:cNvPr id="317" name="直線コネクタ 316"/>
        <xdr:cNvCxnSpPr/>
      </xdr:nvCxnSpPr>
      <xdr:spPr>
        <a:xfrm>
          <a:off x="13004800" y="617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1" name="テキスト ボックス 320"/>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44450</xdr:rowOff>
    </xdr:from>
    <xdr:to>
      <xdr:col>24</xdr:col>
      <xdr:colOff>82550</xdr:colOff>
      <xdr:row>33</xdr:row>
      <xdr:rowOff>146050</xdr:rowOff>
    </xdr:to>
    <xdr:sp macro="" textlink="">
      <xdr:nvSpPr>
        <xdr:cNvPr id="327" name="円/楕円 326"/>
        <xdr:cNvSpPr/>
      </xdr:nvSpPr>
      <xdr:spPr>
        <a:xfrm>
          <a:off x="164592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60977</xdr:rowOff>
    </xdr:from>
    <xdr:ext cx="762000" cy="259045"/>
    <xdr:sp macro="" textlink="">
      <xdr:nvSpPr>
        <xdr:cNvPr id="328" name="補助費等該当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107950</xdr:rowOff>
    </xdr:from>
    <xdr:to>
      <xdr:col>22</xdr:col>
      <xdr:colOff>615950</xdr:colOff>
      <xdr:row>36</xdr:row>
      <xdr:rowOff>38100</xdr:rowOff>
    </xdr:to>
    <xdr:sp macro="" textlink="">
      <xdr:nvSpPr>
        <xdr:cNvPr id="329" name="円/楕円 328"/>
        <xdr:cNvSpPr/>
      </xdr:nvSpPr>
      <xdr:spPr>
        <a:xfrm>
          <a:off x="15621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48277</xdr:rowOff>
    </xdr:from>
    <xdr:ext cx="736600" cy="259045"/>
    <xdr:sp macro="" textlink="">
      <xdr:nvSpPr>
        <xdr:cNvPr id="330" name="テキスト ボックス 329"/>
        <xdr:cNvSpPr txBox="1"/>
      </xdr:nvSpPr>
      <xdr:spPr>
        <a:xfrm>
          <a:off x="15290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120650</xdr:rowOff>
    </xdr:from>
    <xdr:to>
      <xdr:col>21</xdr:col>
      <xdr:colOff>412750</xdr:colOff>
      <xdr:row>36</xdr:row>
      <xdr:rowOff>50800</xdr:rowOff>
    </xdr:to>
    <xdr:sp macro="" textlink="">
      <xdr:nvSpPr>
        <xdr:cNvPr id="331" name="円/楕円 330"/>
        <xdr:cNvSpPr/>
      </xdr:nvSpPr>
      <xdr:spPr>
        <a:xfrm>
          <a:off x="14732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60977</xdr:rowOff>
    </xdr:from>
    <xdr:ext cx="762000" cy="259045"/>
    <xdr:sp macro="" textlink="">
      <xdr:nvSpPr>
        <xdr:cNvPr id="332" name="テキスト ボックス 331"/>
        <xdr:cNvSpPr txBox="1"/>
      </xdr:nvSpPr>
      <xdr:spPr>
        <a:xfrm>
          <a:off x="14401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146050</xdr:rowOff>
    </xdr:from>
    <xdr:to>
      <xdr:col>20</xdr:col>
      <xdr:colOff>209550</xdr:colOff>
      <xdr:row>36</xdr:row>
      <xdr:rowOff>76200</xdr:rowOff>
    </xdr:to>
    <xdr:sp macro="" textlink="">
      <xdr:nvSpPr>
        <xdr:cNvPr id="333" name="円/楕円 332"/>
        <xdr:cNvSpPr/>
      </xdr:nvSpPr>
      <xdr:spPr>
        <a:xfrm>
          <a:off x="13843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86377</xdr:rowOff>
    </xdr:from>
    <xdr:ext cx="762000" cy="259045"/>
    <xdr:sp macro="" textlink="">
      <xdr:nvSpPr>
        <xdr:cNvPr id="334" name="テキスト ボックス 333"/>
        <xdr:cNvSpPr txBox="1"/>
      </xdr:nvSpPr>
      <xdr:spPr>
        <a:xfrm>
          <a:off x="13512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120650</xdr:rowOff>
    </xdr:from>
    <xdr:to>
      <xdr:col>19</xdr:col>
      <xdr:colOff>6350</xdr:colOff>
      <xdr:row>36</xdr:row>
      <xdr:rowOff>50800</xdr:rowOff>
    </xdr:to>
    <xdr:sp macro="" textlink="">
      <xdr:nvSpPr>
        <xdr:cNvPr id="335" name="円/楕円 334"/>
        <xdr:cNvSpPr/>
      </xdr:nvSpPr>
      <xdr:spPr>
        <a:xfrm>
          <a:off x="12954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60977</xdr:rowOff>
    </xdr:from>
    <xdr:ext cx="762000" cy="259045"/>
    <xdr:sp macro="" textlink="">
      <xdr:nvSpPr>
        <xdr:cNvPr id="336" name="テキスト ボックス 335"/>
        <xdr:cNvSpPr txBox="1"/>
      </xdr:nvSpPr>
      <xdr:spPr>
        <a:xfrm>
          <a:off x="12623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a:t>
          </a:r>
          <a:r>
            <a:rPr lang="ja-JP" altLang="en-US" sz="1100" b="0" i="0" u="none" strike="noStrike" baseline="0" smtClean="0">
              <a:solidFill>
                <a:schemeClr val="dk1"/>
              </a:solidFill>
              <a:latin typeface="+mn-lt"/>
              <a:ea typeface="+mn-ea"/>
              <a:cs typeface="+mn-cs"/>
            </a:rPr>
            <a:t>臨時財政対策債（平成</a:t>
          </a:r>
          <a:r>
            <a:rPr lang="en-US" altLang="ja-JP" sz="1100" b="0" i="0" u="none" strike="noStrike" baseline="0" smtClean="0">
              <a:solidFill>
                <a:schemeClr val="dk1"/>
              </a:solidFill>
              <a:latin typeface="+mn-lt"/>
              <a:ea typeface="+mn-ea"/>
              <a:cs typeface="+mn-cs"/>
            </a:rPr>
            <a:t>23</a:t>
          </a:r>
          <a:r>
            <a:rPr lang="ja-JP" altLang="en-US" sz="1100" b="0" i="0" u="none" strike="noStrike" baseline="0" smtClean="0">
              <a:solidFill>
                <a:schemeClr val="dk1"/>
              </a:solidFill>
              <a:latin typeface="+mn-lt"/>
              <a:ea typeface="+mn-ea"/>
              <a:cs typeface="+mn-cs"/>
            </a:rPr>
            <a:t>年度借入）などの元金償還が開始したものの、減税補てん債 （平成</a:t>
          </a:r>
          <a:r>
            <a:rPr lang="en-US" altLang="ja-JP" sz="1100" b="0" i="0" u="none" strike="noStrike" baseline="0" smtClean="0">
              <a:solidFill>
                <a:schemeClr val="dk1"/>
              </a:solidFill>
              <a:latin typeface="+mn-lt"/>
              <a:ea typeface="+mn-ea"/>
              <a:cs typeface="+mn-cs"/>
            </a:rPr>
            <a:t>16</a:t>
          </a:r>
          <a:r>
            <a:rPr lang="ja-JP" altLang="en-US" sz="1100" b="0" i="0" u="none" strike="noStrike" baseline="0" smtClean="0">
              <a:solidFill>
                <a:schemeClr val="dk1"/>
              </a:solidFill>
              <a:latin typeface="+mn-lt"/>
              <a:ea typeface="+mn-ea"/>
              <a:cs typeface="+mn-cs"/>
            </a:rPr>
            <a:t>年度借入）の償還が終了したことなどにより、前年度に比べ</a:t>
          </a:r>
          <a:r>
            <a:rPr lang="en-US" altLang="ja-JP" sz="1100" b="0" i="0" u="none" strike="noStrike" baseline="0" smtClean="0">
              <a:solidFill>
                <a:schemeClr val="dk1"/>
              </a:solidFill>
              <a:latin typeface="+mn-lt"/>
              <a:ea typeface="+mn-ea"/>
              <a:cs typeface="+mn-cs"/>
            </a:rPr>
            <a:t>0.4</a:t>
          </a:r>
          <a:r>
            <a:rPr lang="ja-JP" altLang="en-US" sz="1100" b="0" i="0" u="none" strike="noStrike" baseline="0" smtClean="0">
              <a:solidFill>
                <a:schemeClr val="dk1"/>
              </a:solidFill>
              <a:latin typeface="+mn-lt"/>
              <a:ea typeface="+mn-ea"/>
              <a:cs typeface="+mn-cs"/>
            </a:rPr>
            <a:t>億円減となり、前年度に比べて</a:t>
          </a:r>
          <a:r>
            <a:rPr lang="en-US" altLang="ja-JP" sz="1100" b="0" i="0" u="none" strike="noStrike" baseline="0" smtClean="0">
              <a:solidFill>
                <a:schemeClr val="dk1"/>
              </a:solidFill>
              <a:latin typeface="+mn-lt"/>
              <a:ea typeface="+mn-ea"/>
              <a:cs typeface="+mn-cs"/>
            </a:rPr>
            <a:t>0.4</a:t>
          </a:r>
          <a:r>
            <a:rPr lang="ja-JP" altLang="en-US" sz="1100" b="0" i="0" u="none" strike="noStrike" baseline="0" smtClean="0">
              <a:solidFill>
                <a:schemeClr val="dk1"/>
              </a:solidFill>
              <a:latin typeface="+mn-lt"/>
              <a:ea typeface="+mn-ea"/>
              <a:cs typeface="+mn-cs"/>
            </a:rPr>
            <a:t>％減少したが、引き続き</a:t>
          </a:r>
          <a:r>
            <a:rPr kumimoji="1" lang="ja-JP" altLang="ja-JP" sz="1100">
              <a:solidFill>
                <a:schemeClr val="dk1"/>
              </a:solidFill>
              <a:effectLst/>
              <a:latin typeface="+mn-lt"/>
              <a:ea typeface="+mn-ea"/>
              <a:cs typeface="+mn-cs"/>
            </a:rPr>
            <a:t>類似団体の平均を上回っている。</a:t>
          </a:r>
          <a:endParaRPr lang="ja-JP" altLang="ja-JP" sz="1400">
            <a:effectLst/>
          </a:endParaRPr>
        </a:p>
        <a:p>
          <a:r>
            <a:rPr kumimoji="1" lang="ja-JP" altLang="ja-JP" sz="1100">
              <a:solidFill>
                <a:schemeClr val="dk1"/>
              </a:solidFill>
              <a:effectLst/>
              <a:latin typeface="+mn-lt"/>
              <a:ea typeface="+mn-ea"/>
              <a:cs typeface="+mn-cs"/>
            </a:rPr>
            <a:t>今後も市債の新規発行を精査し、適正化に努めていく。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66039</xdr:rowOff>
    </xdr:to>
    <xdr:cxnSp macro="">
      <xdr:nvCxnSpPr>
        <xdr:cNvPr id="369" name="直線コネクタ 368"/>
        <xdr:cNvCxnSpPr/>
      </xdr:nvCxnSpPr>
      <xdr:spPr>
        <a:xfrm flipV="1">
          <a:off x="3987800" y="134086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70"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66039</xdr:rowOff>
    </xdr:from>
    <xdr:to>
      <xdr:col>5</xdr:col>
      <xdr:colOff>549275</xdr:colOff>
      <xdr:row>78</xdr:row>
      <xdr:rowOff>66039</xdr:rowOff>
    </xdr:to>
    <xdr:cxnSp macro="">
      <xdr:nvCxnSpPr>
        <xdr:cNvPr id="372" name="直線コネクタ 371"/>
        <xdr:cNvCxnSpPr/>
      </xdr:nvCxnSpPr>
      <xdr:spPr>
        <a:xfrm>
          <a:off x="3098800" y="13439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4" name="テキスト ボックス 373"/>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96520</xdr:rowOff>
    </xdr:to>
    <xdr:cxnSp macro="">
      <xdr:nvCxnSpPr>
        <xdr:cNvPr id="375" name="直線コネクタ 374"/>
        <xdr:cNvCxnSpPr/>
      </xdr:nvCxnSpPr>
      <xdr:spPr>
        <a:xfrm flipV="1">
          <a:off x="2209800" y="13439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77" name="テキスト ボックス 376"/>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96520</xdr:rowOff>
    </xdr:from>
    <xdr:to>
      <xdr:col>3</xdr:col>
      <xdr:colOff>142875</xdr:colOff>
      <xdr:row>79</xdr:row>
      <xdr:rowOff>16511</xdr:rowOff>
    </xdr:to>
    <xdr:cxnSp macro="">
      <xdr:nvCxnSpPr>
        <xdr:cNvPr id="378" name="直線コネクタ 377"/>
        <xdr:cNvCxnSpPr/>
      </xdr:nvCxnSpPr>
      <xdr:spPr>
        <a:xfrm flipV="1">
          <a:off x="1320800" y="13469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0" name="テキスト ボックス 379"/>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2" name="テキスト ボックス 381"/>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88" name="円/楕円 387"/>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89"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15239</xdr:rowOff>
    </xdr:from>
    <xdr:to>
      <xdr:col>5</xdr:col>
      <xdr:colOff>600075</xdr:colOff>
      <xdr:row>78</xdr:row>
      <xdr:rowOff>116839</xdr:rowOff>
    </xdr:to>
    <xdr:sp macro="" textlink="">
      <xdr:nvSpPr>
        <xdr:cNvPr id="390" name="円/楕円 389"/>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101616</xdr:rowOff>
    </xdr:from>
    <xdr:ext cx="736600" cy="259045"/>
    <xdr:sp macro="" textlink="">
      <xdr:nvSpPr>
        <xdr:cNvPr id="391" name="テキスト ボックス 390"/>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15239</xdr:rowOff>
    </xdr:from>
    <xdr:to>
      <xdr:col>4</xdr:col>
      <xdr:colOff>396875</xdr:colOff>
      <xdr:row>78</xdr:row>
      <xdr:rowOff>116839</xdr:rowOff>
    </xdr:to>
    <xdr:sp macro="" textlink="">
      <xdr:nvSpPr>
        <xdr:cNvPr id="392" name="円/楕円 391"/>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101616</xdr:rowOff>
    </xdr:from>
    <xdr:ext cx="762000" cy="259045"/>
    <xdr:sp macro="" textlink="">
      <xdr:nvSpPr>
        <xdr:cNvPr id="393" name="テキスト ボックス 392"/>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45720</xdr:rowOff>
    </xdr:from>
    <xdr:to>
      <xdr:col>3</xdr:col>
      <xdr:colOff>193675</xdr:colOff>
      <xdr:row>78</xdr:row>
      <xdr:rowOff>147320</xdr:rowOff>
    </xdr:to>
    <xdr:sp macro="" textlink="">
      <xdr:nvSpPr>
        <xdr:cNvPr id="394" name="円/楕円 393"/>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132097</xdr:rowOff>
    </xdr:from>
    <xdr:ext cx="762000" cy="259045"/>
    <xdr:sp macro="" textlink="">
      <xdr:nvSpPr>
        <xdr:cNvPr id="395" name="テキスト ボックス 394"/>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137161</xdr:rowOff>
    </xdr:from>
    <xdr:to>
      <xdr:col>1</xdr:col>
      <xdr:colOff>676275</xdr:colOff>
      <xdr:row>79</xdr:row>
      <xdr:rowOff>67311</xdr:rowOff>
    </xdr:to>
    <xdr:sp macro="" textlink="">
      <xdr:nvSpPr>
        <xdr:cNvPr id="396" name="円/楕円 395"/>
        <xdr:cNvSpPr/>
      </xdr:nvSpPr>
      <xdr:spPr>
        <a:xfrm>
          <a:off x="1270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52088</xdr:rowOff>
    </xdr:from>
    <xdr:ext cx="762000" cy="259045"/>
    <xdr:sp macro="" textlink="">
      <xdr:nvSpPr>
        <xdr:cNvPr id="397" name="テキスト ボックス 396"/>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公債費以外の経常収支比率は</a:t>
          </a:r>
          <a:r>
            <a:rPr kumimoji="1" lang="en-US" altLang="ja-JP" sz="1100">
              <a:solidFill>
                <a:schemeClr val="dk1"/>
              </a:solidFill>
              <a:effectLst/>
              <a:latin typeface="+mn-lt"/>
              <a:ea typeface="+mn-ea"/>
              <a:cs typeface="+mn-cs"/>
            </a:rPr>
            <a:t>77.8</a:t>
          </a:r>
          <a:r>
            <a:rPr kumimoji="1" lang="ja-JP" altLang="ja-JP" sz="1100">
              <a:solidFill>
                <a:schemeClr val="dk1"/>
              </a:solidFill>
              <a:effectLst/>
              <a:latin typeface="+mn-lt"/>
              <a:ea typeface="+mn-ea"/>
              <a:cs typeface="+mn-cs"/>
            </a:rPr>
            <a:t>％であり、埼玉県平均よりも</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引き続き歳出の抑制に努めていく。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43180</xdr:rowOff>
    </xdr:from>
    <xdr:to>
      <xdr:col>24</xdr:col>
      <xdr:colOff>31750</xdr:colOff>
      <xdr:row>78</xdr:row>
      <xdr:rowOff>111761</xdr:rowOff>
    </xdr:to>
    <xdr:cxnSp macro="">
      <xdr:nvCxnSpPr>
        <xdr:cNvPr id="430" name="直線コネクタ 429"/>
        <xdr:cNvCxnSpPr/>
      </xdr:nvCxnSpPr>
      <xdr:spPr>
        <a:xfrm>
          <a:off x="15671800" y="134162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16527</xdr:rowOff>
    </xdr:from>
    <xdr:ext cx="762000" cy="259045"/>
    <xdr:sp macro="" textlink="">
      <xdr:nvSpPr>
        <xdr:cNvPr id="431" name="公債費以外平均値テキスト"/>
        <xdr:cNvSpPr txBox="1"/>
      </xdr:nvSpPr>
      <xdr:spPr>
        <a:xfrm>
          <a:off x="16598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39370</xdr:rowOff>
    </xdr:from>
    <xdr:to>
      <xdr:col>22</xdr:col>
      <xdr:colOff>565150</xdr:colOff>
      <xdr:row>78</xdr:row>
      <xdr:rowOff>43180</xdr:rowOff>
    </xdr:to>
    <xdr:cxnSp macro="">
      <xdr:nvCxnSpPr>
        <xdr:cNvPr id="433" name="直線コネクタ 432"/>
        <xdr:cNvCxnSpPr/>
      </xdr:nvCxnSpPr>
      <xdr:spPr>
        <a:xfrm>
          <a:off x="14782800" y="132410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35" name="テキスト ボックス 434"/>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39370</xdr:rowOff>
    </xdr:from>
    <xdr:to>
      <xdr:col>21</xdr:col>
      <xdr:colOff>361950</xdr:colOff>
      <xdr:row>77</xdr:row>
      <xdr:rowOff>123189</xdr:rowOff>
    </xdr:to>
    <xdr:cxnSp macro="">
      <xdr:nvCxnSpPr>
        <xdr:cNvPr id="436" name="直線コネクタ 435"/>
        <xdr:cNvCxnSpPr/>
      </xdr:nvCxnSpPr>
      <xdr:spPr>
        <a:xfrm flipV="1">
          <a:off x="13893800" y="132410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38" name="テキスト ボックス 437"/>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77</xdr:row>
      <xdr:rowOff>123189</xdr:rowOff>
    </xdr:to>
    <xdr:cxnSp macro="">
      <xdr:nvCxnSpPr>
        <xdr:cNvPr id="439" name="直線コネクタ 438"/>
        <xdr:cNvCxnSpPr/>
      </xdr:nvCxnSpPr>
      <xdr:spPr>
        <a:xfrm>
          <a:off x="13004800" y="13248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41" name="テキスト ボックス 440"/>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3" name="テキスト ボックス 44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60961</xdr:rowOff>
    </xdr:from>
    <xdr:to>
      <xdr:col>24</xdr:col>
      <xdr:colOff>82550</xdr:colOff>
      <xdr:row>78</xdr:row>
      <xdr:rowOff>162561</xdr:rowOff>
    </xdr:to>
    <xdr:sp macro="" textlink="">
      <xdr:nvSpPr>
        <xdr:cNvPr id="449" name="円/楕円 448"/>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33038</xdr:rowOff>
    </xdr:from>
    <xdr:ext cx="762000" cy="259045"/>
    <xdr:sp macro="" textlink="">
      <xdr:nvSpPr>
        <xdr:cNvPr id="450"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163830</xdr:rowOff>
    </xdr:from>
    <xdr:to>
      <xdr:col>22</xdr:col>
      <xdr:colOff>615950</xdr:colOff>
      <xdr:row>78</xdr:row>
      <xdr:rowOff>93980</xdr:rowOff>
    </xdr:to>
    <xdr:sp macro="" textlink="">
      <xdr:nvSpPr>
        <xdr:cNvPr id="451" name="円/楕円 450"/>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78757</xdr:rowOff>
    </xdr:from>
    <xdr:ext cx="736600" cy="259045"/>
    <xdr:sp macro="" textlink="">
      <xdr:nvSpPr>
        <xdr:cNvPr id="452" name="テキスト ボックス 451"/>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160020</xdr:rowOff>
    </xdr:from>
    <xdr:to>
      <xdr:col>21</xdr:col>
      <xdr:colOff>412750</xdr:colOff>
      <xdr:row>77</xdr:row>
      <xdr:rowOff>90170</xdr:rowOff>
    </xdr:to>
    <xdr:sp macro="" textlink="">
      <xdr:nvSpPr>
        <xdr:cNvPr id="453" name="円/楕円 452"/>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74947</xdr:rowOff>
    </xdr:from>
    <xdr:ext cx="762000" cy="259045"/>
    <xdr:sp macro="" textlink="">
      <xdr:nvSpPr>
        <xdr:cNvPr id="454" name="テキスト ボックス 453"/>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55" name="円/楕円 454"/>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56" name="テキスト ボックス 455"/>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57" name="円/楕円 456"/>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58" name="テキスト ボックス 457"/>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埼玉県上尾市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31026</xdr:rowOff>
    </xdr:from>
    <xdr:to>
      <xdr:col>4</xdr:col>
      <xdr:colOff>1117600</xdr:colOff>
      <xdr:row>18</xdr:row>
      <xdr:rowOff>59411</xdr:rowOff>
    </xdr:to>
    <xdr:cxnSp macro="">
      <xdr:nvCxnSpPr>
        <xdr:cNvPr id="50" name="直線コネクタ 49"/>
        <xdr:cNvCxnSpPr/>
      </xdr:nvCxnSpPr>
      <xdr:spPr bwMode="auto">
        <a:xfrm flipV="1">
          <a:off x="5003800" y="3164751"/>
          <a:ext cx="647700" cy="28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34053</xdr:rowOff>
    </xdr:from>
    <xdr:ext cx="762000" cy="259045"/>
    <xdr:sp macro="" textlink="">
      <xdr:nvSpPr>
        <xdr:cNvPr id="51" name="人口1人当たり決算額の推移平均値テキスト130"/>
        <xdr:cNvSpPr txBox="1"/>
      </xdr:nvSpPr>
      <xdr:spPr>
        <a:xfrm>
          <a:off x="5740400" y="248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59411</xdr:rowOff>
    </xdr:from>
    <xdr:to>
      <xdr:col>4</xdr:col>
      <xdr:colOff>469900</xdr:colOff>
      <xdr:row>18</xdr:row>
      <xdr:rowOff>80061</xdr:rowOff>
    </xdr:to>
    <xdr:cxnSp macro="">
      <xdr:nvCxnSpPr>
        <xdr:cNvPr id="53" name="直線コネクタ 52"/>
        <xdr:cNvCxnSpPr/>
      </xdr:nvCxnSpPr>
      <xdr:spPr bwMode="auto">
        <a:xfrm flipV="1">
          <a:off x="4305300" y="3193136"/>
          <a:ext cx="698500" cy="20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27081</xdr:rowOff>
    </xdr:from>
    <xdr:ext cx="736600" cy="259045"/>
    <xdr:sp macro="" textlink="">
      <xdr:nvSpPr>
        <xdr:cNvPr id="55" name="テキスト ボックス 54"/>
        <xdr:cNvSpPr txBox="1"/>
      </xdr:nvSpPr>
      <xdr:spPr>
        <a:xfrm>
          <a:off x="4622800" y="247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21768</xdr:rowOff>
    </xdr:from>
    <xdr:to>
      <xdr:col>3</xdr:col>
      <xdr:colOff>904875</xdr:colOff>
      <xdr:row>18</xdr:row>
      <xdr:rowOff>80061</xdr:rowOff>
    </xdr:to>
    <xdr:cxnSp macro="">
      <xdr:nvCxnSpPr>
        <xdr:cNvPr id="56" name="直線コネクタ 55"/>
        <xdr:cNvCxnSpPr/>
      </xdr:nvCxnSpPr>
      <xdr:spPr bwMode="auto">
        <a:xfrm>
          <a:off x="3606800" y="3155493"/>
          <a:ext cx="6985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29748</xdr:rowOff>
    </xdr:from>
    <xdr:ext cx="762000" cy="259045"/>
    <xdr:sp macro="" textlink="">
      <xdr:nvSpPr>
        <xdr:cNvPr id="58" name="テキスト ボックス 57"/>
        <xdr:cNvSpPr txBox="1"/>
      </xdr:nvSpPr>
      <xdr:spPr>
        <a:xfrm>
          <a:off x="39243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126390</xdr:rowOff>
    </xdr:from>
    <xdr:to>
      <xdr:col>3</xdr:col>
      <xdr:colOff>206375</xdr:colOff>
      <xdr:row>18</xdr:row>
      <xdr:rowOff>21768</xdr:rowOff>
    </xdr:to>
    <xdr:cxnSp macro="">
      <xdr:nvCxnSpPr>
        <xdr:cNvPr id="59" name="直線コネクタ 58"/>
        <xdr:cNvCxnSpPr/>
      </xdr:nvCxnSpPr>
      <xdr:spPr bwMode="auto">
        <a:xfrm>
          <a:off x="2908300" y="3088665"/>
          <a:ext cx="698500" cy="66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163745</xdr:rowOff>
    </xdr:from>
    <xdr:ext cx="762000" cy="259045"/>
    <xdr:sp macro="" textlink="">
      <xdr:nvSpPr>
        <xdr:cNvPr id="61" name="テキスト ボックス 60"/>
        <xdr:cNvSpPr txBox="1"/>
      </xdr:nvSpPr>
      <xdr:spPr>
        <a:xfrm>
          <a:off x="32258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77220</xdr:rowOff>
    </xdr:from>
    <xdr:ext cx="762000" cy="259045"/>
    <xdr:sp macro="" textlink="">
      <xdr:nvSpPr>
        <xdr:cNvPr id="63" name="テキスト ボックス 62"/>
        <xdr:cNvSpPr txBox="1"/>
      </xdr:nvSpPr>
      <xdr:spPr>
        <a:xfrm>
          <a:off x="2527300" y="235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151676</xdr:rowOff>
    </xdr:from>
    <xdr:to>
      <xdr:col>5</xdr:col>
      <xdr:colOff>34925</xdr:colOff>
      <xdr:row>18</xdr:row>
      <xdr:rowOff>81826</xdr:rowOff>
    </xdr:to>
    <xdr:sp macro="" textlink="">
      <xdr:nvSpPr>
        <xdr:cNvPr id="69" name="円/楕円 68"/>
        <xdr:cNvSpPr/>
      </xdr:nvSpPr>
      <xdr:spPr bwMode="auto">
        <a:xfrm>
          <a:off x="5600700" y="311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60253</xdr:rowOff>
    </xdr:from>
    <xdr:ext cx="762000" cy="259045"/>
    <xdr:sp macro="" textlink="">
      <xdr:nvSpPr>
        <xdr:cNvPr id="70" name="人口1人当たり決算額の推移該当値テキスト130"/>
        <xdr:cNvSpPr txBox="1"/>
      </xdr:nvSpPr>
      <xdr:spPr>
        <a:xfrm>
          <a:off x="5740400" y="30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50,269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8611</xdr:rowOff>
    </xdr:from>
    <xdr:to>
      <xdr:col>4</xdr:col>
      <xdr:colOff>520700</xdr:colOff>
      <xdr:row>18</xdr:row>
      <xdr:rowOff>110211</xdr:rowOff>
    </xdr:to>
    <xdr:sp macro="" textlink="">
      <xdr:nvSpPr>
        <xdr:cNvPr id="71" name="円/楕円 70"/>
        <xdr:cNvSpPr/>
      </xdr:nvSpPr>
      <xdr:spPr bwMode="auto">
        <a:xfrm>
          <a:off x="4953000" y="314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94988</xdr:rowOff>
    </xdr:from>
    <xdr:ext cx="736600" cy="259045"/>
    <xdr:sp macro="" textlink="">
      <xdr:nvSpPr>
        <xdr:cNvPr id="72" name="テキスト ボックス 71"/>
        <xdr:cNvSpPr txBox="1"/>
      </xdr:nvSpPr>
      <xdr:spPr>
        <a:xfrm>
          <a:off x="4622800" y="3228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49,524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29261</xdr:rowOff>
    </xdr:from>
    <xdr:to>
      <xdr:col>3</xdr:col>
      <xdr:colOff>955675</xdr:colOff>
      <xdr:row>18</xdr:row>
      <xdr:rowOff>130861</xdr:rowOff>
    </xdr:to>
    <xdr:sp macro="" textlink="">
      <xdr:nvSpPr>
        <xdr:cNvPr id="73" name="円/楕円 72"/>
        <xdr:cNvSpPr/>
      </xdr:nvSpPr>
      <xdr:spPr bwMode="auto">
        <a:xfrm>
          <a:off x="4254500" y="316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115638</xdr:rowOff>
    </xdr:from>
    <xdr:ext cx="762000" cy="259045"/>
    <xdr:sp macro="" textlink="">
      <xdr:nvSpPr>
        <xdr:cNvPr id="74" name="テキスト ボックス 73"/>
        <xdr:cNvSpPr txBox="1"/>
      </xdr:nvSpPr>
      <xdr:spPr>
        <a:xfrm>
          <a:off x="3924300" y="324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48,982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142418</xdr:rowOff>
    </xdr:from>
    <xdr:to>
      <xdr:col>3</xdr:col>
      <xdr:colOff>257175</xdr:colOff>
      <xdr:row>18</xdr:row>
      <xdr:rowOff>72568</xdr:rowOff>
    </xdr:to>
    <xdr:sp macro="" textlink="">
      <xdr:nvSpPr>
        <xdr:cNvPr id="75" name="円/楕円 74"/>
        <xdr:cNvSpPr/>
      </xdr:nvSpPr>
      <xdr:spPr bwMode="auto">
        <a:xfrm>
          <a:off x="3556000" y="3104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57345</xdr:rowOff>
    </xdr:from>
    <xdr:ext cx="762000" cy="259045"/>
    <xdr:sp macro="" textlink="">
      <xdr:nvSpPr>
        <xdr:cNvPr id="76" name="テキスト ボックス 75"/>
        <xdr:cNvSpPr txBox="1"/>
      </xdr:nvSpPr>
      <xdr:spPr>
        <a:xfrm>
          <a:off x="3225800" y="319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50,512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75590</xdr:rowOff>
    </xdr:from>
    <xdr:to>
      <xdr:col>2</xdr:col>
      <xdr:colOff>692150</xdr:colOff>
      <xdr:row>18</xdr:row>
      <xdr:rowOff>5740</xdr:rowOff>
    </xdr:to>
    <xdr:sp macro="" textlink="">
      <xdr:nvSpPr>
        <xdr:cNvPr id="77" name="円/楕円 76"/>
        <xdr:cNvSpPr/>
      </xdr:nvSpPr>
      <xdr:spPr bwMode="auto">
        <a:xfrm>
          <a:off x="2857500" y="3037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161967</xdr:rowOff>
    </xdr:from>
    <xdr:ext cx="762000" cy="259045"/>
    <xdr:sp macro="" textlink="">
      <xdr:nvSpPr>
        <xdr:cNvPr id="78" name="テキスト ボックス 77"/>
        <xdr:cNvSpPr txBox="1"/>
      </xdr:nvSpPr>
      <xdr:spPr>
        <a:xfrm>
          <a:off x="2527300" y="312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47402</xdr:rowOff>
    </xdr:from>
    <xdr:to>
      <xdr:col>4</xdr:col>
      <xdr:colOff>1117600</xdr:colOff>
      <xdr:row>37</xdr:row>
      <xdr:rowOff>152283</xdr:rowOff>
    </xdr:to>
    <xdr:cxnSp macro="">
      <xdr:nvCxnSpPr>
        <xdr:cNvPr id="110" name="直線コネクタ 109"/>
        <xdr:cNvCxnSpPr/>
      </xdr:nvCxnSpPr>
      <xdr:spPr bwMode="auto">
        <a:xfrm flipV="1">
          <a:off x="5003800" y="7172102"/>
          <a:ext cx="647700" cy="104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316938</xdr:rowOff>
    </xdr:from>
    <xdr:ext cx="762000" cy="259045"/>
    <xdr:sp macro="" textlink="">
      <xdr:nvSpPr>
        <xdr:cNvPr id="111" name="人口1人当たり決算額の推移平均値テキスト445"/>
        <xdr:cNvSpPr txBox="1"/>
      </xdr:nvSpPr>
      <xdr:spPr>
        <a:xfrm>
          <a:off x="5740400" y="6927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74559</xdr:rowOff>
    </xdr:from>
    <xdr:to>
      <xdr:col>4</xdr:col>
      <xdr:colOff>469900</xdr:colOff>
      <xdr:row>37</xdr:row>
      <xdr:rowOff>152283</xdr:rowOff>
    </xdr:to>
    <xdr:cxnSp macro="">
      <xdr:nvCxnSpPr>
        <xdr:cNvPr id="113" name="直線コネクタ 112"/>
        <xdr:cNvCxnSpPr/>
      </xdr:nvCxnSpPr>
      <xdr:spPr bwMode="auto">
        <a:xfrm>
          <a:off x="4305300" y="7199259"/>
          <a:ext cx="698500" cy="77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228759</xdr:rowOff>
    </xdr:from>
    <xdr:ext cx="736600" cy="259045"/>
    <xdr:sp macro="" textlink="">
      <xdr:nvSpPr>
        <xdr:cNvPr id="115" name="テキスト ボックス 114"/>
        <xdr:cNvSpPr txBox="1"/>
      </xdr:nvSpPr>
      <xdr:spPr>
        <a:xfrm>
          <a:off x="4622800" y="683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55037</xdr:rowOff>
    </xdr:from>
    <xdr:to>
      <xdr:col>3</xdr:col>
      <xdr:colOff>904875</xdr:colOff>
      <xdr:row>37</xdr:row>
      <xdr:rowOff>74559</xdr:rowOff>
    </xdr:to>
    <xdr:cxnSp macro="">
      <xdr:nvCxnSpPr>
        <xdr:cNvPr id="116" name="直線コネクタ 115"/>
        <xdr:cNvCxnSpPr/>
      </xdr:nvCxnSpPr>
      <xdr:spPr bwMode="auto">
        <a:xfrm>
          <a:off x="3606800" y="7179737"/>
          <a:ext cx="698500" cy="19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163060</xdr:rowOff>
    </xdr:from>
    <xdr:ext cx="762000" cy="259045"/>
    <xdr:sp macro="" textlink="">
      <xdr:nvSpPr>
        <xdr:cNvPr id="118" name="テキスト ボックス 117"/>
        <xdr:cNvSpPr txBox="1"/>
      </xdr:nvSpPr>
      <xdr:spPr>
        <a:xfrm>
          <a:off x="3924300" y="67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138476</xdr:rowOff>
    </xdr:from>
    <xdr:to>
      <xdr:col>3</xdr:col>
      <xdr:colOff>206375</xdr:colOff>
      <xdr:row>37</xdr:row>
      <xdr:rowOff>55037</xdr:rowOff>
    </xdr:to>
    <xdr:cxnSp macro="">
      <xdr:nvCxnSpPr>
        <xdr:cNvPr id="119" name="直線コネクタ 118"/>
        <xdr:cNvCxnSpPr/>
      </xdr:nvCxnSpPr>
      <xdr:spPr bwMode="auto">
        <a:xfrm>
          <a:off x="2908300" y="7091726"/>
          <a:ext cx="698500" cy="88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82227</xdr:rowOff>
    </xdr:from>
    <xdr:ext cx="762000" cy="259045"/>
    <xdr:sp macro="" textlink="">
      <xdr:nvSpPr>
        <xdr:cNvPr id="121" name="テキスト ボックス 120"/>
        <xdr:cNvSpPr txBox="1"/>
      </xdr:nvSpPr>
      <xdr:spPr>
        <a:xfrm>
          <a:off x="3225800" y="669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31020</xdr:rowOff>
    </xdr:from>
    <xdr:ext cx="762000" cy="259045"/>
    <xdr:sp macro="" textlink="">
      <xdr:nvSpPr>
        <xdr:cNvPr id="123" name="テキスト ボックス 122"/>
        <xdr:cNvSpPr txBox="1"/>
      </xdr:nvSpPr>
      <xdr:spPr>
        <a:xfrm>
          <a:off x="2527300" y="6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168052</xdr:rowOff>
    </xdr:from>
    <xdr:to>
      <xdr:col>5</xdr:col>
      <xdr:colOff>34925</xdr:colOff>
      <xdr:row>37</xdr:row>
      <xdr:rowOff>98202</xdr:rowOff>
    </xdr:to>
    <xdr:sp macro="" textlink="">
      <xdr:nvSpPr>
        <xdr:cNvPr id="129" name="円/楕円 128"/>
        <xdr:cNvSpPr/>
      </xdr:nvSpPr>
      <xdr:spPr bwMode="auto">
        <a:xfrm>
          <a:off x="5600700" y="712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140129</xdr:rowOff>
    </xdr:from>
    <xdr:ext cx="762000" cy="259045"/>
    <xdr:sp macro="" textlink="">
      <xdr:nvSpPr>
        <xdr:cNvPr id="130" name="人口1人当たり決算額の推移該当値テキスト445"/>
        <xdr:cNvSpPr txBox="1"/>
      </xdr:nvSpPr>
      <xdr:spPr>
        <a:xfrm>
          <a:off x="5740400" y="709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101483</xdr:rowOff>
    </xdr:from>
    <xdr:to>
      <xdr:col>4</xdr:col>
      <xdr:colOff>520700</xdr:colOff>
      <xdr:row>37</xdr:row>
      <xdr:rowOff>203083</xdr:rowOff>
    </xdr:to>
    <xdr:sp macro="" textlink="">
      <xdr:nvSpPr>
        <xdr:cNvPr id="131" name="円/楕円 130"/>
        <xdr:cNvSpPr/>
      </xdr:nvSpPr>
      <xdr:spPr bwMode="auto">
        <a:xfrm>
          <a:off x="4953000" y="7226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187860</xdr:rowOff>
    </xdr:from>
    <xdr:ext cx="736600" cy="259045"/>
    <xdr:sp macro="" textlink="">
      <xdr:nvSpPr>
        <xdr:cNvPr id="132" name="テキスト ボックス 131"/>
        <xdr:cNvSpPr txBox="1"/>
      </xdr:nvSpPr>
      <xdr:spPr>
        <a:xfrm>
          <a:off x="4622800" y="731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23759</xdr:rowOff>
    </xdr:from>
    <xdr:to>
      <xdr:col>3</xdr:col>
      <xdr:colOff>955675</xdr:colOff>
      <xdr:row>37</xdr:row>
      <xdr:rowOff>125359</xdr:rowOff>
    </xdr:to>
    <xdr:sp macro="" textlink="">
      <xdr:nvSpPr>
        <xdr:cNvPr id="133" name="円/楕円 132"/>
        <xdr:cNvSpPr/>
      </xdr:nvSpPr>
      <xdr:spPr bwMode="auto">
        <a:xfrm>
          <a:off x="4254500" y="7148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110136</xdr:rowOff>
    </xdr:from>
    <xdr:ext cx="762000" cy="259045"/>
    <xdr:sp macro="" textlink="">
      <xdr:nvSpPr>
        <xdr:cNvPr id="134" name="テキスト ボックス 133"/>
        <xdr:cNvSpPr txBox="1"/>
      </xdr:nvSpPr>
      <xdr:spPr>
        <a:xfrm>
          <a:off x="3924300" y="723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4237</xdr:rowOff>
    </xdr:from>
    <xdr:to>
      <xdr:col>3</xdr:col>
      <xdr:colOff>257175</xdr:colOff>
      <xdr:row>37</xdr:row>
      <xdr:rowOff>105837</xdr:rowOff>
    </xdr:to>
    <xdr:sp macro="" textlink="">
      <xdr:nvSpPr>
        <xdr:cNvPr id="135" name="円/楕円 134"/>
        <xdr:cNvSpPr/>
      </xdr:nvSpPr>
      <xdr:spPr bwMode="auto">
        <a:xfrm>
          <a:off x="3556000" y="712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90614</xdr:rowOff>
    </xdr:from>
    <xdr:ext cx="762000" cy="259045"/>
    <xdr:sp macro="" textlink="">
      <xdr:nvSpPr>
        <xdr:cNvPr id="136" name="テキスト ボックス 135"/>
        <xdr:cNvSpPr txBox="1"/>
      </xdr:nvSpPr>
      <xdr:spPr>
        <a:xfrm>
          <a:off x="3225800" y="72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87676</xdr:rowOff>
    </xdr:from>
    <xdr:to>
      <xdr:col>2</xdr:col>
      <xdr:colOff>692150</xdr:colOff>
      <xdr:row>37</xdr:row>
      <xdr:rowOff>17826</xdr:rowOff>
    </xdr:to>
    <xdr:sp macro="" textlink="">
      <xdr:nvSpPr>
        <xdr:cNvPr id="137" name="円/楕円 136"/>
        <xdr:cNvSpPr/>
      </xdr:nvSpPr>
      <xdr:spPr bwMode="auto">
        <a:xfrm>
          <a:off x="2857500" y="7040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2603</xdr:rowOff>
    </xdr:from>
    <xdr:ext cx="762000" cy="259045"/>
    <xdr:sp macro="" textlink="">
      <xdr:nvSpPr>
        <xdr:cNvPr id="138" name="テキスト ボックス 137"/>
        <xdr:cNvSpPr txBox="1"/>
      </xdr:nvSpPr>
      <xdr:spPr>
        <a:xfrm>
          <a:off x="2527300" y="712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227,890
225,284
45.51
62,964,838
59,773,554
2,521,605
36,919,980
60,260,472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29.4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40305</xdr:rowOff>
    </xdr:from>
    <xdr:to>
      <xdr:col>6</xdr:col>
      <xdr:colOff>511175</xdr:colOff>
      <xdr:row>36</xdr:row>
      <xdr:rowOff>58775</xdr:rowOff>
    </xdr:to>
    <xdr:cxnSp macro="">
      <xdr:nvCxnSpPr>
        <xdr:cNvPr id="59" name="直線コネクタ 58"/>
        <xdr:cNvCxnSpPr/>
      </xdr:nvCxnSpPr>
      <xdr:spPr>
        <a:xfrm>
          <a:off x="3797300" y="6212505"/>
          <a:ext cx="8382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168836</xdr:rowOff>
    </xdr:from>
    <xdr:ext cx="534377" cy="259045"/>
    <xdr:sp macro="" textlink="">
      <xdr:nvSpPr>
        <xdr:cNvPr id="60" name="人件費平均値テキスト"/>
        <xdr:cNvSpPr txBox="1"/>
      </xdr:nvSpPr>
      <xdr:spPr>
        <a:xfrm>
          <a:off x="4686300" y="565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40305</xdr:rowOff>
    </xdr:from>
    <xdr:to>
      <xdr:col>5</xdr:col>
      <xdr:colOff>358775</xdr:colOff>
      <xdr:row>36</xdr:row>
      <xdr:rowOff>81499</xdr:rowOff>
    </xdr:to>
    <xdr:cxnSp macro="">
      <xdr:nvCxnSpPr>
        <xdr:cNvPr id="62" name="直線コネクタ 61"/>
        <xdr:cNvCxnSpPr/>
      </xdr:nvCxnSpPr>
      <xdr:spPr>
        <a:xfrm flipV="1">
          <a:off x="2908300" y="6212505"/>
          <a:ext cx="8890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115176</xdr:rowOff>
    </xdr:from>
    <xdr:ext cx="534377" cy="259045"/>
    <xdr:sp macro="" textlink="">
      <xdr:nvSpPr>
        <xdr:cNvPr id="64" name="テキスト ボックス 63"/>
        <xdr:cNvSpPr txBox="1"/>
      </xdr:nvSpPr>
      <xdr:spPr>
        <a:xfrm>
          <a:off x="3530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1169</xdr:rowOff>
    </xdr:from>
    <xdr:to>
      <xdr:col>4</xdr:col>
      <xdr:colOff>155575</xdr:colOff>
      <xdr:row>36</xdr:row>
      <xdr:rowOff>81499</xdr:rowOff>
    </xdr:to>
    <xdr:cxnSp macro="">
      <xdr:nvCxnSpPr>
        <xdr:cNvPr id="65" name="直線コネクタ 64"/>
        <xdr:cNvCxnSpPr/>
      </xdr:nvCxnSpPr>
      <xdr:spPr>
        <a:xfrm>
          <a:off x="2019300" y="6173369"/>
          <a:ext cx="889000" cy="8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65771</xdr:rowOff>
    </xdr:from>
    <xdr:to>
      <xdr:col>2</xdr:col>
      <xdr:colOff>638175</xdr:colOff>
      <xdr:row>36</xdr:row>
      <xdr:rowOff>1169</xdr:rowOff>
    </xdr:to>
    <xdr:cxnSp macro="">
      <xdr:nvCxnSpPr>
        <xdr:cNvPr id="68" name="直線コネクタ 67"/>
        <xdr:cNvCxnSpPr/>
      </xdr:nvCxnSpPr>
      <xdr:spPr>
        <a:xfrm>
          <a:off x="1130300" y="6066521"/>
          <a:ext cx="889000" cy="1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34891</xdr:rowOff>
    </xdr:from>
    <xdr:ext cx="534377" cy="259045"/>
    <xdr:sp macro="" textlink="">
      <xdr:nvSpPr>
        <xdr:cNvPr id="70" name="テキスト ボックス 69"/>
        <xdr:cNvSpPr txBox="1"/>
      </xdr:nvSpPr>
      <xdr:spPr>
        <a:xfrm>
          <a:off x="1752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74073</xdr:rowOff>
    </xdr:from>
    <xdr:ext cx="534377" cy="259045"/>
    <xdr:sp macro="" textlink="">
      <xdr:nvSpPr>
        <xdr:cNvPr id="72" name="テキスト ボックス 71"/>
        <xdr:cNvSpPr txBox="1"/>
      </xdr:nvSpPr>
      <xdr:spPr>
        <a:xfrm>
          <a:off x="863111" y="53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7975</xdr:rowOff>
    </xdr:from>
    <xdr:to>
      <xdr:col>6</xdr:col>
      <xdr:colOff>561975</xdr:colOff>
      <xdr:row>36</xdr:row>
      <xdr:rowOff>109575</xdr:rowOff>
    </xdr:to>
    <xdr:sp macro="" textlink="">
      <xdr:nvSpPr>
        <xdr:cNvPr id="78" name="円/楕円 77"/>
        <xdr:cNvSpPr/>
      </xdr:nvSpPr>
      <xdr:spPr>
        <a:xfrm>
          <a:off x="4584700" y="61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157852</xdr:rowOff>
    </xdr:from>
    <xdr:ext cx="534377" cy="259045"/>
    <xdr:sp macro="" textlink="">
      <xdr:nvSpPr>
        <xdr:cNvPr id="79" name="人件費該当値テキスト"/>
        <xdr:cNvSpPr txBox="1"/>
      </xdr:nvSpPr>
      <xdr:spPr>
        <a:xfrm>
          <a:off x="4686300" y="61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160955</xdr:rowOff>
    </xdr:from>
    <xdr:to>
      <xdr:col>5</xdr:col>
      <xdr:colOff>409575</xdr:colOff>
      <xdr:row>36</xdr:row>
      <xdr:rowOff>91105</xdr:rowOff>
    </xdr:to>
    <xdr:sp macro="" textlink="">
      <xdr:nvSpPr>
        <xdr:cNvPr id="80" name="円/楕円 79"/>
        <xdr:cNvSpPr/>
      </xdr:nvSpPr>
      <xdr:spPr>
        <a:xfrm>
          <a:off x="3746500" y="616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82232</xdr:rowOff>
    </xdr:from>
    <xdr:ext cx="534377" cy="259045"/>
    <xdr:sp macro="" textlink="">
      <xdr:nvSpPr>
        <xdr:cNvPr id="81" name="テキスト ボックス 80"/>
        <xdr:cNvSpPr txBox="1"/>
      </xdr:nvSpPr>
      <xdr:spPr>
        <a:xfrm>
          <a:off x="3530111" y="62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30699</xdr:rowOff>
    </xdr:from>
    <xdr:to>
      <xdr:col>4</xdr:col>
      <xdr:colOff>206375</xdr:colOff>
      <xdr:row>36</xdr:row>
      <xdr:rowOff>132299</xdr:rowOff>
    </xdr:to>
    <xdr:sp macro="" textlink="">
      <xdr:nvSpPr>
        <xdr:cNvPr id="82" name="円/楕円 81"/>
        <xdr:cNvSpPr/>
      </xdr:nvSpPr>
      <xdr:spPr>
        <a:xfrm>
          <a:off x="2857500" y="62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123426</xdr:rowOff>
    </xdr:from>
    <xdr:ext cx="534377" cy="259045"/>
    <xdr:sp macro="" textlink="">
      <xdr:nvSpPr>
        <xdr:cNvPr id="83" name="テキスト ボックス 82"/>
        <xdr:cNvSpPr txBox="1"/>
      </xdr:nvSpPr>
      <xdr:spPr>
        <a:xfrm>
          <a:off x="2641111" y="629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121819</xdr:rowOff>
    </xdr:from>
    <xdr:to>
      <xdr:col>3</xdr:col>
      <xdr:colOff>3175</xdr:colOff>
      <xdr:row>36</xdr:row>
      <xdr:rowOff>51969</xdr:rowOff>
    </xdr:to>
    <xdr:sp macro="" textlink="">
      <xdr:nvSpPr>
        <xdr:cNvPr id="84" name="円/楕円 83"/>
        <xdr:cNvSpPr/>
      </xdr:nvSpPr>
      <xdr:spPr>
        <a:xfrm>
          <a:off x="1968500" y="61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43096</xdr:rowOff>
    </xdr:from>
    <xdr:ext cx="534377" cy="259045"/>
    <xdr:sp macro="" textlink="">
      <xdr:nvSpPr>
        <xdr:cNvPr id="85" name="テキスト ボックス 84"/>
        <xdr:cNvSpPr txBox="1"/>
      </xdr:nvSpPr>
      <xdr:spPr>
        <a:xfrm>
          <a:off x="1752111" y="62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14971</xdr:rowOff>
    </xdr:from>
    <xdr:to>
      <xdr:col>1</xdr:col>
      <xdr:colOff>485775</xdr:colOff>
      <xdr:row>35</xdr:row>
      <xdr:rowOff>116571</xdr:rowOff>
    </xdr:to>
    <xdr:sp macro="" textlink="">
      <xdr:nvSpPr>
        <xdr:cNvPr id="86" name="円/楕円 85"/>
        <xdr:cNvSpPr/>
      </xdr:nvSpPr>
      <xdr:spPr>
        <a:xfrm>
          <a:off x="1079500" y="601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107698</xdr:rowOff>
    </xdr:from>
    <xdr:ext cx="534377" cy="259045"/>
    <xdr:sp macro="" textlink="">
      <xdr:nvSpPr>
        <xdr:cNvPr id="87" name="テキスト ボックス 86"/>
        <xdr:cNvSpPr txBox="1"/>
      </xdr:nvSpPr>
      <xdr:spPr>
        <a:xfrm>
          <a:off x="863111" y="610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54680</xdr:rowOff>
    </xdr:from>
    <xdr:to>
      <xdr:col>6</xdr:col>
      <xdr:colOff>511175</xdr:colOff>
      <xdr:row>58</xdr:row>
      <xdr:rowOff>61161</xdr:rowOff>
    </xdr:to>
    <xdr:cxnSp macro="">
      <xdr:nvCxnSpPr>
        <xdr:cNvPr id="116" name="直線コネクタ 115"/>
        <xdr:cNvCxnSpPr/>
      </xdr:nvCxnSpPr>
      <xdr:spPr>
        <a:xfrm flipV="1">
          <a:off x="3797300" y="9998780"/>
          <a:ext cx="8382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61161</xdr:rowOff>
    </xdr:from>
    <xdr:to>
      <xdr:col>5</xdr:col>
      <xdr:colOff>358775</xdr:colOff>
      <xdr:row>58</xdr:row>
      <xdr:rowOff>68476</xdr:rowOff>
    </xdr:to>
    <xdr:cxnSp macro="">
      <xdr:nvCxnSpPr>
        <xdr:cNvPr id="119" name="直線コネクタ 118"/>
        <xdr:cNvCxnSpPr/>
      </xdr:nvCxnSpPr>
      <xdr:spPr>
        <a:xfrm flipV="1">
          <a:off x="2908300" y="1000526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68476</xdr:rowOff>
    </xdr:from>
    <xdr:to>
      <xdr:col>4</xdr:col>
      <xdr:colOff>155575</xdr:colOff>
      <xdr:row>58</xdr:row>
      <xdr:rowOff>68998</xdr:rowOff>
    </xdr:to>
    <xdr:cxnSp macro="">
      <xdr:nvCxnSpPr>
        <xdr:cNvPr id="122" name="直線コネクタ 121"/>
        <xdr:cNvCxnSpPr/>
      </xdr:nvCxnSpPr>
      <xdr:spPr>
        <a:xfrm flipV="1">
          <a:off x="2019300" y="10012576"/>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68998</xdr:rowOff>
    </xdr:from>
    <xdr:to>
      <xdr:col>2</xdr:col>
      <xdr:colOff>638175</xdr:colOff>
      <xdr:row>58</xdr:row>
      <xdr:rowOff>70495</xdr:rowOff>
    </xdr:to>
    <xdr:cxnSp macro="">
      <xdr:nvCxnSpPr>
        <xdr:cNvPr id="125" name="直線コネクタ 124"/>
        <xdr:cNvCxnSpPr/>
      </xdr:nvCxnSpPr>
      <xdr:spPr>
        <a:xfrm flipV="1">
          <a:off x="1130300" y="10013098"/>
          <a:ext cx="889000" cy="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3880</xdr:rowOff>
    </xdr:from>
    <xdr:to>
      <xdr:col>6</xdr:col>
      <xdr:colOff>561975</xdr:colOff>
      <xdr:row>58</xdr:row>
      <xdr:rowOff>105480</xdr:rowOff>
    </xdr:to>
    <xdr:sp macro="" textlink="">
      <xdr:nvSpPr>
        <xdr:cNvPr id="135" name="円/楕円 134"/>
        <xdr:cNvSpPr/>
      </xdr:nvSpPr>
      <xdr:spPr>
        <a:xfrm>
          <a:off x="4584700" y="99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90257</xdr:rowOff>
    </xdr:from>
    <xdr:ext cx="534377" cy="259045"/>
    <xdr:sp macro="" textlink="">
      <xdr:nvSpPr>
        <xdr:cNvPr id="136" name="物件費該当値テキスト"/>
        <xdr:cNvSpPr txBox="1"/>
      </xdr:nvSpPr>
      <xdr:spPr>
        <a:xfrm>
          <a:off x="4686300" y="986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10361</xdr:rowOff>
    </xdr:from>
    <xdr:to>
      <xdr:col>5</xdr:col>
      <xdr:colOff>409575</xdr:colOff>
      <xdr:row>58</xdr:row>
      <xdr:rowOff>111961</xdr:rowOff>
    </xdr:to>
    <xdr:sp macro="" textlink="">
      <xdr:nvSpPr>
        <xdr:cNvPr id="137" name="円/楕円 136"/>
        <xdr:cNvSpPr/>
      </xdr:nvSpPr>
      <xdr:spPr>
        <a:xfrm>
          <a:off x="3746500" y="995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103088</xdr:rowOff>
    </xdr:from>
    <xdr:ext cx="534377" cy="259045"/>
    <xdr:sp macro="" textlink="">
      <xdr:nvSpPr>
        <xdr:cNvPr id="138" name="テキスト ボックス 137"/>
        <xdr:cNvSpPr txBox="1"/>
      </xdr:nvSpPr>
      <xdr:spPr>
        <a:xfrm>
          <a:off x="3530111" y="1004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17676</xdr:rowOff>
    </xdr:from>
    <xdr:to>
      <xdr:col>4</xdr:col>
      <xdr:colOff>206375</xdr:colOff>
      <xdr:row>58</xdr:row>
      <xdr:rowOff>119276</xdr:rowOff>
    </xdr:to>
    <xdr:sp macro="" textlink="">
      <xdr:nvSpPr>
        <xdr:cNvPr id="139" name="円/楕円 138"/>
        <xdr:cNvSpPr/>
      </xdr:nvSpPr>
      <xdr:spPr>
        <a:xfrm>
          <a:off x="2857500" y="996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110403</xdr:rowOff>
    </xdr:from>
    <xdr:ext cx="534377" cy="259045"/>
    <xdr:sp macro="" textlink="">
      <xdr:nvSpPr>
        <xdr:cNvPr id="140" name="テキスト ボックス 139"/>
        <xdr:cNvSpPr txBox="1"/>
      </xdr:nvSpPr>
      <xdr:spPr>
        <a:xfrm>
          <a:off x="2641111" y="1005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18198</xdr:rowOff>
    </xdr:from>
    <xdr:to>
      <xdr:col>3</xdr:col>
      <xdr:colOff>3175</xdr:colOff>
      <xdr:row>58</xdr:row>
      <xdr:rowOff>119798</xdr:rowOff>
    </xdr:to>
    <xdr:sp macro="" textlink="">
      <xdr:nvSpPr>
        <xdr:cNvPr id="141" name="円/楕円 140"/>
        <xdr:cNvSpPr/>
      </xdr:nvSpPr>
      <xdr:spPr>
        <a:xfrm>
          <a:off x="1968500" y="996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110925</xdr:rowOff>
    </xdr:from>
    <xdr:ext cx="534377" cy="259045"/>
    <xdr:sp macro="" textlink="">
      <xdr:nvSpPr>
        <xdr:cNvPr id="142" name="テキスト ボックス 141"/>
        <xdr:cNvSpPr txBox="1"/>
      </xdr:nvSpPr>
      <xdr:spPr>
        <a:xfrm>
          <a:off x="1752111" y="1005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19695</xdr:rowOff>
    </xdr:from>
    <xdr:to>
      <xdr:col>1</xdr:col>
      <xdr:colOff>485775</xdr:colOff>
      <xdr:row>58</xdr:row>
      <xdr:rowOff>121295</xdr:rowOff>
    </xdr:to>
    <xdr:sp macro="" textlink="">
      <xdr:nvSpPr>
        <xdr:cNvPr id="143" name="円/楕円 142"/>
        <xdr:cNvSpPr/>
      </xdr:nvSpPr>
      <xdr:spPr>
        <a:xfrm>
          <a:off x="1079500" y="99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112422</xdr:rowOff>
    </xdr:from>
    <xdr:ext cx="534377" cy="259045"/>
    <xdr:sp macro="" textlink="">
      <xdr:nvSpPr>
        <xdr:cNvPr id="144" name="テキスト ボックス 143"/>
        <xdr:cNvSpPr txBox="1"/>
      </xdr:nvSpPr>
      <xdr:spPr>
        <a:xfrm>
          <a:off x="863111" y="1005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168275</xdr:rowOff>
    </xdr:from>
    <xdr:to>
      <xdr:col>6</xdr:col>
      <xdr:colOff>511175</xdr:colOff>
      <xdr:row>78</xdr:row>
      <xdr:rowOff>168911</xdr:rowOff>
    </xdr:to>
    <xdr:cxnSp macro="">
      <xdr:nvCxnSpPr>
        <xdr:cNvPr id="173" name="直線コネクタ 172"/>
        <xdr:cNvCxnSpPr/>
      </xdr:nvCxnSpPr>
      <xdr:spPr>
        <a:xfrm>
          <a:off x="3797300" y="13541375"/>
          <a:ext cx="8382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167512</xdr:rowOff>
    </xdr:from>
    <xdr:to>
      <xdr:col>5</xdr:col>
      <xdr:colOff>358775</xdr:colOff>
      <xdr:row>78</xdr:row>
      <xdr:rowOff>168275</xdr:rowOff>
    </xdr:to>
    <xdr:cxnSp macro="">
      <xdr:nvCxnSpPr>
        <xdr:cNvPr id="176" name="直線コネクタ 175"/>
        <xdr:cNvCxnSpPr/>
      </xdr:nvCxnSpPr>
      <xdr:spPr>
        <a:xfrm>
          <a:off x="2908300" y="1354061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167512</xdr:rowOff>
    </xdr:from>
    <xdr:to>
      <xdr:col>4</xdr:col>
      <xdr:colOff>155575</xdr:colOff>
      <xdr:row>79</xdr:row>
      <xdr:rowOff>4445</xdr:rowOff>
    </xdr:to>
    <xdr:cxnSp macro="">
      <xdr:nvCxnSpPr>
        <xdr:cNvPr id="179" name="直線コネクタ 178"/>
        <xdr:cNvCxnSpPr/>
      </xdr:nvCxnSpPr>
      <xdr:spPr>
        <a:xfrm flipV="1">
          <a:off x="2019300" y="13540612"/>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163195</xdr:rowOff>
    </xdr:from>
    <xdr:to>
      <xdr:col>2</xdr:col>
      <xdr:colOff>638175</xdr:colOff>
      <xdr:row>79</xdr:row>
      <xdr:rowOff>4445</xdr:rowOff>
    </xdr:to>
    <xdr:cxnSp macro="">
      <xdr:nvCxnSpPr>
        <xdr:cNvPr id="182" name="直線コネクタ 181"/>
        <xdr:cNvCxnSpPr/>
      </xdr:nvCxnSpPr>
      <xdr:spPr>
        <a:xfrm>
          <a:off x="1130300" y="13536295"/>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118111</xdr:rowOff>
    </xdr:from>
    <xdr:to>
      <xdr:col>6</xdr:col>
      <xdr:colOff>561975</xdr:colOff>
      <xdr:row>79</xdr:row>
      <xdr:rowOff>48261</xdr:rowOff>
    </xdr:to>
    <xdr:sp macro="" textlink="">
      <xdr:nvSpPr>
        <xdr:cNvPr id="192" name="円/楕円 191"/>
        <xdr:cNvSpPr/>
      </xdr:nvSpPr>
      <xdr:spPr>
        <a:xfrm>
          <a:off x="45847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33038</xdr:rowOff>
    </xdr:from>
    <xdr:ext cx="378565" cy="259045"/>
    <xdr:sp macro="" textlink="">
      <xdr:nvSpPr>
        <xdr:cNvPr id="193" name="維持補修費該当値テキスト"/>
        <xdr:cNvSpPr txBox="1"/>
      </xdr:nvSpPr>
      <xdr:spPr>
        <a:xfrm>
          <a:off x="4686300" y="1340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117475</xdr:rowOff>
    </xdr:from>
    <xdr:to>
      <xdr:col>5</xdr:col>
      <xdr:colOff>409575</xdr:colOff>
      <xdr:row>79</xdr:row>
      <xdr:rowOff>47625</xdr:rowOff>
    </xdr:to>
    <xdr:sp macro="" textlink="">
      <xdr:nvSpPr>
        <xdr:cNvPr id="194" name="円/楕円 193"/>
        <xdr:cNvSpPr/>
      </xdr:nvSpPr>
      <xdr:spPr>
        <a:xfrm>
          <a:off x="3746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38752</xdr:rowOff>
    </xdr:from>
    <xdr:ext cx="378565" cy="259045"/>
    <xdr:sp macro="" textlink="">
      <xdr:nvSpPr>
        <xdr:cNvPr id="195" name="テキスト ボックス 194"/>
        <xdr:cNvSpPr txBox="1"/>
      </xdr:nvSpPr>
      <xdr:spPr>
        <a:xfrm>
          <a:off x="3608017" y="13583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116712</xdr:rowOff>
    </xdr:from>
    <xdr:to>
      <xdr:col>4</xdr:col>
      <xdr:colOff>206375</xdr:colOff>
      <xdr:row>79</xdr:row>
      <xdr:rowOff>46862</xdr:rowOff>
    </xdr:to>
    <xdr:sp macro="" textlink="">
      <xdr:nvSpPr>
        <xdr:cNvPr id="196" name="円/楕円 195"/>
        <xdr:cNvSpPr/>
      </xdr:nvSpPr>
      <xdr:spPr>
        <a:xfrm>
          <a:off x="28575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37989</xdr:rowOff>
    </xdr:from>
    <xdr:ext cx="378565" cy="259045"/>
    <xdr:sp macro="" textlink="">
      <xdr:nvSpPr>
        <xdr:cNvPr id="197" name="テキスト ボックス 196"/>
        <xdr:cNvSpPr txBox="1"/>
      </xdr:nvSpPr>
      <xdr:spPr>
        <a:xfrm>
          <a:off x="2719017" y="13582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125095</xdr:rowOff>
    </xdr:from>
    <xdr:to>
      <xdr:col>3</xdr:col>
      <xdr:colOff>3175</xdr:colOff>
      <xdr:row>79</xdr:row>
      <xdr:rowOff>55245</xdr:rowOff>
    </xdr:to>
    <xdr:sp macro="" textlink="">
      <xdr:nvSpPr>
        <xdr:cNvPr id="198" name="円/楕円 197"/>
        <xdr:cNvSpPr/>
      </xdr:nvSpPr>
      <xdr:spPr>
        <a:xfrm>
          <a:off x="19685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46372</xdr:rowOff>
    </xdr:from>
    <xdr:ext cx="378565" cy="259045"/>
    <xdr:sp macro="" textlink="">
      <xdr:nvSpPr>
        <xdr:cNvPr id="199" name="テキスト ボックス 198"/>
        <xdr:cNvSpPr txBox="1"/>
      </xdr:nvSpPr>
      <xdr:spPr>
        <a:xfrm>
          <a:off x="1830017" y="13590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112395</xdr:rowOff>
    </xdr:from>
    <xdr:to>
      <xdr:col>1</xdr:col>
      <xdr:colOff>485775</xdr:colOff>
      <xdr:row>79</xdr:row>
      <xdr:rowOff>42545</xdr:rowOff>
    </xdr:to>
    <xdr:sp macro="" textlink="">
      <xdr:nvSpPr>
        <xdr:cNvPr id="200" name="円/楕円 199"/>
        <xdr:cNvSpPr/>
      </xdr:nvSpPr>
      <xdr:spPr>
        <a:xfrm>
          <a:off x="1079500" y="134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33672</xdr:rowOff>
    </xdr:from>
    <xdr:ext cx="378565" cy="259045"/>
    <xdr:sp macro="" textlink="">
      <xdr:nvSpPr>
        <xdr:cNvPr id="201" name="テキスト ボックス 200"/>
        <xdr:cNvSpPr txBox="1"/>
      </xdr:nvSpPr>
      <xdr:spPr>
        <a:xfrm>
          <a:off x="941017" y="13578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107696</xdr:rowOff>
    </xdr:from>
    <xdr:to>
      <xdr:col>6</xdr:col>
      <xdr:colOff>511175</xdr:colOff>
      <xdr:row>98</xdr:row>
      <xdr:rowOff>158511</xdr:rowOff>
    </xdr:to>
    <xdr:cxnSp macro="">
      <xdr:nvCxnSpPr>
        <xdr:cNvPr id="233" name="直線コネクタ 232"/>
        <xdr:cNvCxnSpPr/>
      </xdr:nvCxnSpPr>
      <xdr:spPr>
        <a:xfrm flipV="1">
          <a:off x="3797300" y="16909796"/>
          <a:ext cx="8382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4906</xdr:rowOff>
    </xdr:from>
    <xdr:ext cx="534377" cy="259045"/>
    <xdr:sp macro="" textlink="">
      <xdr:nvSpPr>
        <xdr:cNvPr id="234" name="扶助費平均値テキスト"/>
        <xdr:cNvSpPr txBox="1"/>
      </xdr:nvSpPr>
      <xdr:spPr>
        <a:xfrm>
          <a:off x="4686300" y="16464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158511</xdr:rowOff>
    </xdr:from>
    <xdr:to>
      <xdr:col>5</xdr:col>
      <xdr:colOff>358775</xdr:colOff>
      <xdr:row>99</xdr:row>
      <xdr:rowOff>57552</xdr:rowOff>
    </xdr:to>
    <xdr:cxnSp macro="">
      <xdr:nvCxnSpPr>
        <xdr:cNvPr id="236" name="直線コネクタ 235"/>
        <xdr:cNvCxnSpPr/>
      </xdr:nvCxnSpPr>
      <xdr:spPr>
        <a:xfrm flipV="1">
          <a:off x="2908300" y="16960611"/>
          <a:ext cx="889000" cy="7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38" name="テキスト ボックス 237"/>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57552</xdr:rowOff>
    </xdr:from>
    <xdr:to>
      <xdr:col>4</xdr:col>
      <xdr:colOff>155575</xdr:colOff>
      <xdr:row>99</xdr:row>
      <xdr:rowOff>65176</xdr:rowOff>
    </xdr:to>
    <xdr:cxnSp macro="">
      <xdr:nvCxnSpPr>
        <xdr:cNvPr id="239" name="直線コネクタ 238"/>
        <xdr:cNvCxnSpPr/>
      </xdr:nvCxnSpPr>
      <xdr:spPr>
        <a:xfrm flipV="1">
          <a:off x="2019300" y="17031102"/>
          <a:ext cx="889000" cy="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65176</xdr:rowOff>
    </xdr:from>
    <xdr:to>
      <xdr:col>2</xdr:col>
      <xdr:colOff>638175</xdr:colOff>
      <xdr:row>99</xdr:row>
      <xdr:rowOff>82925</xdr:rowOff>
    </xdr:to>
    <xdr:cxnSp macro="">
      <xdr:nvCxnSpPr>
        <xdr:cNvPr id="242" name="直線コネクタ 241"/>
        <xdr:cNvCxnSpPr/>
      </xdr:nvCxnSpPr>
      <xdr:spPr>
        <a:xfrm flipV="1">
          <a:off x="1130300" y="17038726"/>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6" name="テキスト ボックス 245"/>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56896</xdr:rowOff>
    </xdr:from>
    <xdr:to>
      <xdr:col>6</xdr:col>
      <xdr:colOff>561975</xdr:colOff>
      <xdr:row>98</xdr:row>
      <xdr:rowOff>158496</xdr:rowOff>
    </xdr:to>
    <xdr:sp macro="" textlink="">
      <xdr:nvSpPr>
        <xdr:cNvPr id="252" name="円/楕円 251"/>
        <xdr:cNvSpPr/>
      </xdr:nvSpPr>
      <xdr:spPr>
        <a:xfrm>
          <a:off x="4584700" y="16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35323</xdr:rowOff>
    </xdr:from>
    <xdr:ext cx="534377" cy="259045"/>
    <xdr:sp macro="" textlink="">
      <xdr:nvSpPr>
        <xdr:cNvPr id="253" name="扶助費該当値テキスト"/>
        <xdr:cNvSpPr txBox="1"/>
      </xdr:nvSpPr>
      <xdr:spPr>
        <a:xfrm>
          <a:off x="4686300" y="168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69,960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107711</xdr:rowOff>
    </xdr:from>
    <xdr:to>
      <xdr:col>5</xdr:col>
      <xdr:colOff>409575</xdr:colOff>
      <xdr:row>99</xdr:row>
      <xdr:rowOff>37861</xdr:rowOff>
    </xdr:to>
    <xdr:sp macro="" textlink="">
      <xdr:nvSpPr>
        <xdr:cNvPr id="254" name="円/楕円 253"/>
        <xdr:cNvSpPr/>
      </xdr:nvSpPr>
      <xdr:spPr>
        <a:xfrm>
          <a:off x="3746500" y="169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28988</xdr:rowOff>
    </xdr:from>
    <xdr:ext cx="534377" cy="259045"/>
    <xdr:sp macro="" textlink="">
      <xdr:nvSpPr>
        <xdr:cNvPr id="255" name="テキスト ボックス 254"/>
        <xdr:cNvSpPr txBox="1"/>
      </xdr:nvSpPr>
      <xdr:spPr>
        <a:xfrm>
          <a:off x="3530111" y="1700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66,848</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6752</xdr:rowOff>
    </xdr:from>
    <xdr:to>
      <xdr:col>4</xdr:col>
      <xdr:colOff>206375</xdr:colOff>
      <xdr:row>99</xdr:row>
      <xdr:rowOff>108352</xdr:rowOff>
    </xdr:to>
    <xdr:sp macro="" textlink="">
      <xdr:nvSpPr>
        <xdr:cNvPr id="256" name="円/楕円 255"/>
        <xdr:cNvSpPr/>
      </xdr:nvSpPr>
      <xdr:spPr>
        <a:xfrm>
          <a:off x="2857500" y="169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99479</xdr:rowOff>
    </xdr:from>
    <xdr:ext cx="534377" cy="259045"/>
    <xdr:sp macro="" textlink="">
      <xdr:nvSpPr>
        <xdr:cNvPr id="257" name="テキスト ボックス 256"/>
        <xdr:cNvSpPr txBox="1"/>
      </xdr:nvSpPr>
      <xdr:spPr>
        <a:xfrm>
          <a:off x="2641111" y="170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62,531</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14376</xdr:rowOff>
    </xdr:from>
    <xdr:to>
      <xdr:col>3</xdr:col>
      <xdr:colOff>3175</xdr:colOff>
      <xdr:row>99</xdr:row>
      <xdr:rowOff>115976</xdr:rowOff>
    </xdr:to>
    <xdr:sp macro="" textlink="">
      <xdr:nvSpPr>
        <xdr:cNvPr id="258" name="円/楕円 257"/>
        <xdr:cNvSpPr/>
      </xdr:nvSpPr>
      <xdr:spPr>
        <a:xfrm>
          <a:off x="1968500" y="1698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107103</xdr:rowOff>
    </xdr:from>
    <xdr:ext cx="534377" cy="259045"/>
    <xdr:sp macro="" textlink="">
      <xdr:nvSpPr>
        <xdr:cNvPr id="259" name="テキスト ボックス 258"/>
        <xdr:cNvSpPr txBox="1"/>
      </xdr:nvSpPr>
      <xdr:spPr>
        <a:xfrm>
          <a:off x="1752111" y="1708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32125</xdr:rowOff>
    </xdr:from>
    <xdr:to>
      <xdr:col>1</xdr:col>
      <xdr:colOff>485775</xdr:colOff>
      <xdr:row>99</xdr:row>
      <xdr:rowOff>133725</xdr:rowOff>
    </xdr:to>
    <xdr:sp macro="" textlink="">
      <xdr:nvSpPr>
        <xdr:cNvPr id="260" name="円/楕円 259"/>
        <xdr:cNvSpPr/>
      </xdr:nvSpPr>
      <xdr:spPr>
        <a:xfrm>
          <a:off x="1079500" y="170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124852</xdr:rowOff>
    </xdr:from>
    <xdr:ext cx="534377" cy="259045"/>
    <xdr:sp macro="" textlink="">
      <xdr:nvSpPr>
        <xdr:cNvPr id="261" name="テキスト ボックス 260"/>
        <xdr:cNvSpPr txBox="1"/>
      </xdr:nvSpPr>
      <xdr:spPr>
        <a:xfrm>
          <a:off x="863111" y="170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4" name="直線コネクタ 283"/>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5"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6" name="直線コネクタ 285"/>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7"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8" name="直線コネクタ 287"/>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108153</xdr:rowOff>
    </xdr:from>
    <xdr:to>
      <xdr:col>15</xdr:col>
      <xdr:colOff>180975</xdr:colOff>
      <xdr:row>38</xdr:row>
      <xdr:rowOff>45288</xdr:rowOff>
    </xdr:to>
    <xdr:cxnSp macro="">
      <xdr:nvCxnSpPr>
        <xdr:cNvPr id="289" name="直線コネクタ 288"/>
        <xdr:cNvCxnSpPr/>
      </xdr:nvCxnSpPr>
      <xdr:spPr>
        <a:xfrm>
          <a:off x="9639300" y="6451803"/>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128648</xdr:rowOff>
    </xdr:from>
    <xdr:ext cx="534377" cy="259045"/>
    <xdr:sp macro="" textlink="">
      <xdr:nvSpPr>
        <xdr:cNvPr id="290" name="補助費等平均値テキスト"/>
        <xdr:cNvSpPr txBox="1"/>
      </xdr:nvSpPr>
      <xdr:spPr>
        <a:xfrm>
          <a:off x="10528300" y="57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1" name="フローチャート : 判断 290"/>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108153</xdr:rowOff>
    </xdr:from>
    <xdr:to>
      <xdr:col>14</xdr:col>
      <xdr:colOff>28575</xdr:colOff>
      <xdr:row>37</xdr:row>
      <xdr:rowOff>136454</xdr:rowOff>
    </xdr:to>
    <xdr:cxnSp macro="">
      <xdr:nvCxnSpPr>
        <xdr:cNvPr id="292" name="直線コネクタ 291"/>
        <xdr:cNvCxnSpPr/>
      </xdr:nvCxnSpPr>
      <xdr:spPr>
        <a:xfrm flipV="1">
          <a:off x="8750300" y="6451803"/>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3" name="フローチャート : 判断 292"/>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109872</xdr:rowOff>
    </xdr:from>
    <xdr:ext cx="534377" cy="259045"/>
    <xdr:sp macro="" textlink="">
      <xdr:nvSpPr>
        <xdr:cNvPr id="294" name="テキスト ボックス 293"/>
        <xdr:cNvSpPr txBox="1"/>
      </xdr:nvSpPr>
      <xdr:spPr>
        <a:xfrm>
          <a:off x="9372111" y="55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104313</xdr:rowOff>
    </xdr:from>
    <xdr:to>
      <xdr:col>12</xdr:col>
      <xdr:colOff>511175</xdr:colOff>
      <xdr:row>37</xdr:row>
      <xdr:rowOff>136454</xdr:rowOff>
    </xdr:to>
    <xdr:cxnSp macro="">
      <xdr:nvCxnSpPr>
        <xdr:cNvPr id="295" name="直線コネクタ 294"/>
        <xdr:cNvCxnSpPr/>
      </xdr:nvCxnSpPr>
      <xdr:spPr>
        <a:xfrm>
          <a:off x="7861300" y="6447963"/>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6" name="フローチャート : 判断 295"/>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297" name="テキスト ボックス 296"/>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104313</xdr:rowOff>
    </xdr:from>
    <xdr:to>
      <xdr:col>11</xdr:col>
      <xdr:colOff>307975</xdr:colOff>
      <xdr:row>37</xdr:row>
      <xdr:rowOff>122921</xdr:rowOff>
    </xdr:to>
    <xdr:cxnSp macro="">
      <xdr:nvCxnSpPr>
        <xdr:cNvPr id="298" name="直線コネクタ 297"/>
        <xdr:cNvCxnSpPr/>
      </xdr:nvCxnSpPr>
      <xdr:spPr>
        <a:xfrm flipV="1">
          <a:off x="6972300" y="6447963"/>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9" name="フローチャート : 判断 298"/>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300" name="テキスト ボックス 299"/>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1" name="フローチャート : 判断 300"/>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164233</xdr:rowOff>
    </xdr:from>
    <xdr:ext cx="534377" cy="259045"/>
    <xdr:sp macro="" textlink="">
      <xdr:nvSpPr>
        <xdr:cNvPr id="302" name="テキスト ボックス 301"/>
        <xdr:cNvSpPr txBox="1"/>
      </xdr:nvSpPr>
      <xdr:spPr>
        <a:xfrm>
          <a:off x="6705111" y="54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165938</xdr:rowOff>
    </xdr:from>
    <xdr:to>
      <xdr:col>15</xdr:col>
      <xdr:colOff>231775</xdr:colOff>
      <xdr:row>38</xdr:row>
      <xdr:rowOff>96088</xdr:rowOff>
    </xdr:to>
    <xdr:sp macro="" textlink="">
      <xdr:nvSpPr>
        <xdr:cNvPr id="308" name="円/楕円 307"/>
        <xdr:cNvSpPr/>
      </xdr:nvSpPr>
      <xdr:spPr>
        <a:xfrm>
          <a:off x="10426700" y="65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144365</xdr:rowOff>
    </xdr:from>
    <xdr:ext cx="534377" cy="259045"/>
    <xdr:sp macro="" textlink="">
      <xdr:nvSpPr>
        <xdr:cNvPr id="309" name="補助費等該当値テキスト"/>
        <xdr:cNvSpPr txBox="1"/>
      </xdr:nvSpPr>
      <xdr:spPr>
        <a:xfrm>
          <a:off x="10528300" y="64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57353</xdr:rowOff>
    </xdr:from>
    <xdr:to>
      <xdr:col>14</xdr:col>
      <xdr:colOff>79375</xdr:colOff>
      <xdr:row>37</xdr:row>
      <xdr:rowOff>158953</xdr:rowOff>
    </xdr:to>
    <xdr:sp macro="" textlink="">
      <xdr:nvSpPr>
        <xdr:cNvPr id="310" name="円/楕円 309"/>
        <xdr:cNvSpPr/>
      </xdr:nvSpPr>
      <xdr:spPr>
        <a:xfrm>
          <a:off x="95885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150080</xdr:rowOff>
    </xdr:from>
    <xdr:ext cx="534377" cy="259045"/>
    <xdr:sp macro="" textlink="">
      <xdr:nvSpPr>
        <xdr:cNvPr id="311" name="テキスト ボックス 310"/>
        <xdr:cNvSpPr txBox="1"/>
      </xdr:nvSpPr>
      <xdr:spPr>
        <a:xfrm>
          <a:off x="9372111" y="64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85654</xdr:rowOff>
    </xdr:from>
    <xdr:to>
      <xdr:col>12</xdr:col>
      <xdr:colOff>561975</xdr:colOff>
      <xdr:row>38</xdr:row>
      <xdr:rowOff>15804</xdr:rowOff>
    </xdr:to>
    <xdr:sp macro="" textlink="">
      <xdr:nvSpPr>
        <xdr:cNvPr id="312" name="円/楕円 311"/>
        <xdr:cNvSpPr/>
      </xdr:nvSpPr>
      <xdr:spPr>
        <a:xfrm>
          <a:off x="8699500" y="64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6931</xdr:rowOff>
    </xdr:from>
    <xdr:ext cx="534377" cy="259045"/>
    <xdr:sp macro="" textlink="">
      <xdr:nvSpPr>
        <xdr:cNvPr id="313" name="テキスト ボックス 312"/>
        <xdr:cNvSpPr txBox="1"/>
      </xdr:nvSpPr>
      <xdr:spPr>
        <a:xfrm>
          <a:off x="8483111" y="652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53513</xdr:rowOff>
    </xdr:from>
    <xdr:to>
      <xdr:col>11</xdr:col>
      <xdr:colOff>358775</xdr:colOff>
      <xdr:row>37</xdr:row>
      <xdr:rowOff>155113</xdr:rowOff>
    </xdr:to>
    <xdr:sp macro="" textlink="">
      <xdr:nvSpPr>
        <xdr:cNvPr id="314" name="円/楕円 313"/>
        <xdr:cNvSpPr/>
      </xdr:nvSpPr>
      <xdr:spPr>
        <a:xfrm>
          <a:off x="7810500" y="639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146240</xdr:rowOff>
    </xdr:from>
    <xdr:ext cx="534377" cy="259045"/>
    <xdr:sp macro="" textlink="">
      <xdr:nvSpPr>
        <xdr:cNvPr id="315" name="テキスト ボックス 314"/>
        <xdr:cNvSpPr txBox="1"/>
      </xdr:nvSpPr>
      <xdr:spPr>
        <a:xfrm>
          <a:off x="7594111" y="648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72121</xdr:rowOff>
    </xdr:from>
    <xdr:to>
      <xdr:col>10</xdr:col>
      <xdr:colOff>155575</xdr:colOff>
      <xdr:row>38</xdr:row>
      <xdr:rowOff>2271</xdr:rowOff>
    </xdr:to>
    <xdr:sp macro="" textlink="">
      <xdr:nvSpPr>
        <xdr:cNvPr id="316" name="円/楕円 315"/>
        <xdr:cNvSpPr/>
      </xdr:nvSpPr>
      <xdr:spPr>
        <a:xfrm>
          <a:off x="6921500" y="641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164847</xdr:rowOff>
    </xdr:from>
    <xdr:ext cx="534377" cy="259045"/>
    <xdr:sp macro="" textlink="">
      <xdr:nvSpPr>
        <xdr:cNvPr id="317" name="テキスト ボックス 316"/>
        <xdr:cNvSpPr txBox="1"/>
      </xdr:nvSpPr>
      <xdr:spPr>
        <a:xfrm>
          <a:off x="6705111" y="650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1" name="直線コネクタ 340"/>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2"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3" name="直線コネクタ 342"/>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4"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5" name="直線コネクタ 344"/>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170961</xdr:rowOff>
    </xdr:from>
    <xdr:to>
      <xdr:col>15</xdr:col>
      <xdr:colOff>180975</xdr:colOff>
      <xdr:row>56</xdr:row>
      <xdr:rowOff>117469</xdr:rowOff>
    </xdr:to>
    <xdr:cxnSp macro="">
      <xdr:nvCxnSpPr>
        <xdr:cNvPr id="346" name="直線コネクタ 345"/>
        <xdr:cNvCxnSpPr/>
      </xdr:nvCxnSpPr>
      <xdr:spPr>
        <a:xfrm flipV="1">
          <a:off x="9639300" y="9600711"/>
          <a:ext cx="8382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112710</xdr:rowOff>
    </xdr:from>
    <xdr:ext cx="534377" cy="259045"/>
    <xdr:sp macro="" textlink="">
      <xdr:nvSpPr>
        <xdr:cNvPr id="347" name="普通建設事業費平均値テキスト"/>
        <xdr:cNvSpPr txBox="1"/>
      </xdr:nvSpPr>
      <xdr:spPr>
        <a:xfrm>
          <a:off x="10528300" y="919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8" name="フローチャート : 判断 347"/>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146139</xdr:rowOff>
    </xdr:from>
    <xdr:to>
      <xdr:col>14</xdr:col>
      <xdr:colOff>28575</xdr:colOff>
      <xdr:row>56</xdr:row>
      <xdr:rowOff>117469</xdr:rowOff>
    </xdr:to>
    <xdr:cxnSp macro="">
      <xdr:nvCxnSpPr>
        <xdr:cNvPr id="349" name="直線コネクタ 348"/>
        <xdr:cNvCxnSpPr/>
      </xdr:nvCxnSpPr>
      <xdr:spPr>
        <a:xfrm>
          <a:off x="8750300" y="9575889"/>
          <a:ext cx="889000" cy="1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0" name="フローチャート : 判断 349"/>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51" name="テキスト ボックス 350"/>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42107</xdr:rowOff>
    </xdr:from>
    <xdr:to>
      <xdr:col>12</xdr:col>
      <xdr:colOff>511175</xdr:colOff>
      <xdr:row>55</xdr:row>
      <xdr:rowOff>146139</xdr:rowOff>
    </xdr:to>
    <xdr:cxnSp macro="">
      <xdr:nvCxnSpPr>
        <xdr:cNvPr id="352" name="直線コネクタ 351"/>
        <xdr:cNvCxnSpPr/>
      </xdr:nvCxnSpPr>
      <xdr:spPr>
        <a:xfrm>
          <a:off x="7861300" y="9471857"/>
          <a:ext cx="889000" cy="10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3" name="フローチャート : 判断 352"/>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4" name="テキスト ボックス 353"/>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42107</xdr:rowOff>
    </xdr:from>
    <xdr:to>
      <xdr:col>11</xdr:col>
      <xdr:colOff>307975</xdr:colOff>
      <xdr:row>56</xdr:row>
      <xdr:rowOff>22295</xdr:rowOff>
    </xdr:to>
    <xdr:cxnSp macro="">
      <xdr:nvCxnSpPr>
        <xdr:cNvPr id="355" name="直線コネクタ 354"/>
        <xdr:cNvCxnSpPr/>
      </xdr:nvCxnSpPr>
      <xdr:spPr>
        <a:xfrm flipV="1">
          <a:off x="6972300" y="9471857"/>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6" name="フローチャート : 判断 355"/>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57" name="テキスト ボックス 356"/>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8" name="フローチャート : 判断 357"/>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59" name="テキスト ボックス 358"/>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120161</xdr:rowOff>
    </xdr:from>
    <xdr:to>
      <xdr:col>15</xdr:col>
      <xdr:colOff>231775</xdr:colOff>
      <xdr:row>56</xdr:row>
      <xdr:rowOff>50311</xdr:rowOff>
    </xdr:to>
    <xdr:sp macro="" textlink="">
      <xdr:nvSpPr>
        <xdr:cNvPr id="365" name="円/楕円 364"/>
        <xdr:cNvSpPr/>
      </xdr:nvSpPr>
      <xdr:spPr>
        <a:xfrm>
          <a:off x="10426700" y="95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98588</xdr:rowOff>
    </xdr:from>
    <xdr:ext cx="534377" cy="259045"/>
    <xdr:sp macro="" textlink="">
      <xdr:nvSpPr>
        <xdr:cNvPr id="366" name="普通建設事業費該当値テキスト"/>
        <xdr:cNvSpPr txBox="1"/>
      </xdr:nvSpPr>
      <xdr:spPr>
        <a:xfrm>
          <a:off x="10528300" y="95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29,359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66669</xdr:rowOff>
    </xdr:from>
    <xdr:to>
      <xdr:col>14</xdr:col>
      <xdr:colOff>79375</xdr:colOff>
      <xdr:row>56</xdr:row>
      <xdr:rowOff>168269</xdr:rowOff>
    </xdr:to>
    <xdr:sp macro="" textlink="">
      <xdr:nvSpPr>
        <xdr:cNvPr id="367" name="円/楕円 366"/>
        <xdr:cNvSpPr/>
      </xdr:nvSpPr>
      <xdr:spPr>
        <a:xfrm>
          <a:off x="9588500" y="96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159396</xdr:rowOff>
    </xdr:from>
    <xdr:ext cx="534377" cy="259045"/>
    <xdr:sp macro="" textlink="">
      <xdr:nvSpPr>
        <xdr:cNvPr id="368" name="テキスト ボックス 367"/>
        <xdr:cNvSpPr txBox="1"/>
      </xdr:nvSpPr>
      <xdr:spPr>
        <a:xfrm>
          <a:off x="9372111" y="97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95339</xdr:rowOff>
    </xdr:from>
    <xdr:to>
      <xdr:col>12</xdr:col>
      <xdr:colOff>561975</xdr:colOff>
      <xdr:row>56</xdr:row>
      <xdr:rowOff>25489</xdr:rowOff>
    </xdr:to>
    <xdr:sp macro="" textlink="">
      <xdr:nvSpPr>
        <xdr:cNvPr id="369" name="円/楕円 368"/>
        <xdr:cNvSpPr/>
      </xdr:nvSpPr>
      <xdr:spPr>
        <a:xfrm>
          <a:off x="8699500" y="95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16616</xdr:rowOff>
    </xdr:from>
    <xdr:ext cx="534377" cy="259045"/>
    <xdr:sp macro="" textlink="">
      <xdr:nvSpPr>
        <xdr:cNvPr id="370" name="テキスト ボックス 369"/>
        <xdr:cNvSpPr txBox="1"/>
      </xdr:nvSpPr>
      <xdr:spPr>
        <a:xfrm>
          <a:off x="8483111" y="96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162757</xdr:rowOff>
    </xdr:from>
    <xdr:to>
      <xdr:col>11</xdr:col>
      <xdr:colOff>358775</xdr:colOff>
      <xdr:row>55</xdr:row>
      <xdr:rowOff>92907</xdr:rowOff>
    </xdr:to>
    <xdr:sp macro="" textlink="">
      <xdr:nvSpPr>
        <xdr:cNvPr id="371" name="円/楕円 370"/>
        <xdr:cNvSpPr/>
      </xdr:nvSpPr>
      <xdr:spPr>
        <a:xfrm>
          <a:off x="7810500" y="942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84034</xdr:rowOff>
    </xdr:from>
    <xdr:ext cx="534377" cy="259045"/>
    <xdr:sp macro="" textlink="">
      <xdr:nvSpPr>
        <xdr:cNvPr id="372" name="テキスト ボックス 371"/>
        <xdr:cNvSpPr txBox="1"/>
      </xdr:nvSpPr>
      <xdr:spPr>
        <a:xfrm>
          <a:off x="7594111" y="95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142945</xdr:rowOff>
    </xdr:from>
    <xdr:to>
      <xdr:col>10</xdr:col>
      <xdr:colOff>155575</xdr:colOff>
      <xdr:row>56</xdr:row>
      <xdr:rowOff>73095</xdr:rowOff>
    </xdr:to>
    <xdr:sp macro="" textlink="">
      <xdr:nvSpPr>
        <xdr:cNvPr id="373" name="円/楕円 372"/>
        <xdr:cNvSpPr/>
      </xdr:nvSpPr>
      <xdr:spPr>
        <a:xfrm>
          <a:off x="6921500" y="95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64222</xdr:rowOff>
    </xdr:from>
    <xdr:ext cx="534377" cy="259045"/>
    <xdr:sp macro="" textlink="">
      <xdr:nvSpPr>
        <xdr:cNvPr id="374" name="テキスト ボックス 373"/>
        <xdr:cNvSpPr txBox="1"/>
      </xdr:nvSpPr>
      <xdr:spPr>
        <a:xfrm>
          <a:off x="6705111" y="96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6" name="直線コネクタ 395"/>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9"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0" name="直線コネクタ 399"/>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69269</xdr:rowOff>
    </xdr:from>
    <xdr:to>
      <xdr:col>15</xdr:col>
      <xdr:colOff>180975</xdr:colOff>
      <xdr:row>77</xdr:row>
      <xdr:rowOff>75166</xdr:rowOff>
    </xdr:to>
    <xdr:cxnSp macro="">
      <xdr:nvCxnSpPr>
        <xdr:cNvPr id="401" name="直線コネクタ 400"/>
        <xdr:cNvCxnSpPr/>
      </xdr:nvCxnSpPr>
      <xdr:spPr>
        <a:xfrm>
          <a:off x="9639300" y="13270919"/>
          <a:ext cx="8382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2"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3" name="フローチャート : 判断 402"/>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4" name="フローチャート : 判断 403"/>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16283</xdr:rowOff>
    </xdr:from>
    <xdr:ext cx="534377" cy="259045"/>
    <xdr:sp macro="" textlink="">
      <xdr:nvSpPr>
        <xdr:cNvPr id="405" name="テキスト ボックス 404"/>
        <xdr:cNvSpPr txBox="1"/>
      </xdr:nvSpPr>
      <xdr:spPr>
        <a:xfrm>
          <a:off x="9372111" y="12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24366</xdr:rowOff>
    </xdr:from>
    <xdr:to>
      <xdr:col>15</xdr:col>
      <xdr:colOff>231775</xdr:colOff>
      <xdr:row>77</xdr:row>
      <xdr:rowOff>125966</xdr:rowOff>
    </xdr:to>
    <xdr:sp macro="" textlink="">
      <xdr:nvSpPr>
        <xdr:cNvPr id="411" name="円/楕円 410"/>
        <xdr:cNvSpPr/>
      </xdr:nvSpPr>
      <xdr:spPr>
        <a:xfrm>
          <a:off x="10426700" y="132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2793</xdr:rowOff>
    </xdr:from>
    <xdr:ext cx="534377" cy="259045"/>
    <xdr:sp macro="" textlink="">
      <xdr:nvSpPr>
        <xdr:cNvPr id="412" name="普通建設事業費 （ うち新規整備　）該当値テキスト"/>
        <xdr:cNvSpPr txBox="1"/>
      </xdr:nvSpPr>
      <xdr:spPr>
        <a:xfrm>
          <a:off x="10528300" y="1320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18469</xdr:rowOff>
    </xdr:from>
    <xdr:to>
      <xdr:col>14</xdr:col>
      <xdr:colOff>79375</xdr:colOff>
      <xdr:row>77</xdr:row>
      <xdr:rowOff>120069</xdr:rowOff>
    </xdr:to>
    <xdr:sp macro="" textlink="">
      <xdr:nvSpPr>
        <xdr:cNvPr id="413" name="円/楕円 412"/>
        <xdr:cNvSpPr/>
      </xdr:nvSpPr>
      <xdr:spPr>
        <a:xfrm>
          <a:off x="9588500" y="1322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111196</xdr:rowOff>
    </xdr:from>
    <xdr:ext cx="534377" cy="259045"/>
    <xdr:sp macro="" textlink="">
      <xdr:nvSpPr>
        <xdr:cNvPr id="414" name="テキスト ボックス 413"/>
        <xdr:cNvSpPr txBox="1"/>
      </xdr:nvSpPr>
      <xdr:spPr>
        <a:xfrm>
          <a:off x="9372111" y="133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8" name="テキスト ボックス 42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0" name="テキスト ボックス 42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2" name="テキスト ボックス 43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6" name="直線コネクタ 435"/>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7"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8" name="直線コネクタ 437"/>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9"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0" name="直線コネクタ 439"/>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137871</xdr:rowOff>
    </xdr:from>
    <xdr:to>
      <xdr:col>15</xdr:col>
      <xdr:colOff>180975</xdr:colOff>
      <xdr:row>97</xdr:row>
      <xdr:rowOff>114257</xdr:rowOff>
    </xdr:to>
    <xdr:cxnSp macro="">
      <xdr:nvCxnSpPr>
        <xdr:cNvPr id="441" name="直線コネクタ 440"/>
        <xdr:cNvCxnSpPr/>
      </xdr:nvCxnSpPr>
      <xdr:spPr>
        <a:xfrm flipV="1">
          <a:off x="9639300" y="16597071"/>
          <a:ext cx="838200" cy="14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38876</xdr:rowOff>
    </xdr:from>
    <xdr:ext cx="534377" cy="259045"/>
    <xdr:sp macro="" textlink="">
      <xdr:nvSpPr>
        <xdr:cNvPr id="442" name="普通建設事業費 （ うち更新整備　）平均値テキスト"/>
        <xdr:cNvSpPr txBox="1"/>
      </xdr:nvSpPr>
      <xdr:spPr>
        <a:xfrm>
          <a:off x="10528300" y="16326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3" name="フローチャート : 判断 442"/>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4" name="フローチャート : 判断 443"/>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107974</xdr:rowOff>
    </xdr:from>
    <xdr:ext cx="534377" cy="259045"/>
    <xdr:sp macro="" textlink="">
      <xdr:nvSpPr>
        <xdr:cNvPr id="445" name="テキスト ボックス 444"/>
        <xdr:cNvSpPr txBox="1"/>
      </xdr:nvSpPr>
      <xdr:spPr>
        <a:xfrm>
          <a:off x="9372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87071</xdr:rowOff>
    </xdr:from>
    <xdr:to>
      <xdr:col>15</xdr:col>
      <xdr:colOff>231775</xdr:colOff>
      <xdr:row>97</xdr:row>
      <xdr:rowOff>17221</xdr:rowOff>
    </xdr:to>
    <xdr:sp macro="" textlink="">
      <xdr:nvSpPr>
        <xdr:cNvPr id="451" name="円/楕円 450"/>
        <xdr:cNvSpPr/>
      </xdr:nvSpPr>
      <xdr:spPr>
        <a:xfrm>
          <a:off x="10426700" y="165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65498</xdr:rowOff>
    </xdr:from>
    <xdr:ext cx="534377" cy="259045"/>
    <xdr:sp macro="" textlink="">
      <xdr:nvSpPr>
        <xdr:cNvPr id="452" name="普通建設事業費 （ うち更新整備　）該当値テキスト"/>
        <xdr:cNvSpPr txBox="1"/>
      </xdr:nvSpPr>
      <xdr:spPr>
        <a:xfrm>
          <a:off x="10528300" y="1652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63457</xdr:rowOff>
    </xdr:from>
    <xdr:to>
      <xdr:col>14</xdr:col>
      <xdr:colOff>79375</xdr:colOff>
      <xdr:row>97</xdr:row>
      <xdr:rowOff>165057</xdr:rowOff>
    </xdr:to>
    <xdr:sp macro="" textlink="">
      <xdr:nvSpPr>
        <xdr:cNvPr id="453" name="円/楕円 452"/>
        <xdr:cNvSpPr/>
      </xdr:nvSpPr>
      <xdr:spPr>
        <a:xfrm>
          <a:off x="9588500" y="166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97</xdr:row>
      <xdr:rowOff>156184</xdr:rowOff>
    </xdr:from>
    <xdr:ext cx="469744" cy="259045"/>
    <xdr:sp macro="" textlink="">
      <xdr:nvSpPr>
        <xdr:cNvPr id="454" name="テキスト ボックス 453"/>
        <xdr:cNvSpPr txBox="1"/>
      </xdr:nvSpPr>
      <xdr:spPr>
        <a:xfrm>
          <a:off x="9404427" y="1678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8" name="テキスト ボックス 46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0" name="テキスト ボックス 46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2" name="テキスト ボックス 47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4" name="テキスト ボックス 47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6" name="直線コネクタ 475"/>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9"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0" name="直線コネクタ 479"/>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1" name="直線コネクタ 48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2"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3" name="フローチャート : 判断 482"/>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138465</xdr:rowOff>
    </xdr:from>
    <xdr:to>
      <xdr:col>22</xdr:col>
      <xdr:colOff>365125</xdr:colOff>
      <xdr:row>38</xdr:row>
      <xdr:rowOff>139700</xdr:rowOff>
    </xdr:to>
    <xdr:cxnSp macro="">
      <xdr:nvCxnSpPr>
        <xdr:cNvPr id="484" name="直線コネクタ 483"/>
        <xdr:cNvCxnSpPr/>
      </xdr:nvCxnSpPr>
      <xdr:spPr>
        <a:xfrm>
          <a:off x="14592300" y="6653565"/>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5" name="フローチャート : 判断 484"/>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6" name="テキスト ボックス 485"/>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138465</xdr:rowOff>
    </xdr:from>
    <xdr:to>
      <xdr:col>21</xdr:col>
      <xdr:colOff>161925</xdr:colOff>
      <xdr:row>38</xdr:row>
      <xdr:rowOff>138648</xdr:rowOff>
    </xdr:to>
    <xdr:cxnSp macro="">
      <xdr:nvCxnSpPr>
        <xdr:cNvPr id="487" name="直線コネクタ 486"/>
        <xdr:cNvCxnSpPr/>
      </xdr:nvCxnSpPr>
      <xdr:spPr>
        <a:xfrm flipV="1">
          <a:off x="13703300" y="665356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8" name="フローチャート : 判断 487"/>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89" name="テキスト ボックス 488"/>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132979</xdr:rowOff>
    </xdr:from>
    <xdr:to>
      <xdr:col>19</xdr:col>
      <xdr:colOff>644525</xdr:colOff>
      <xdr:row>38</xdr:row>
      <xdr:rowOff>138648</xdr:rowOff>
    </xdr:to>
    <xdr:cxnSp macro="">
      <xdr:nvCxnSpPr>
        <xdr:cNvPr id="490" name="直線コネクタ 489"/>
        <xdr:cNvCxnSpPr/>
      </xdr:nvCxnSpPr>
      <xdr:spPr>
        <a:xfrm>
          <a:off x="12814300" y="6648079"/>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1" name="フローチャート : 判断 490"/>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2" name="テキスト ボックス 491"/>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3" name="フローチャート : 判断 492"/>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4" name="テキスト ボックス 493"/>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0" name="円/楕円 49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1"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2" name="円/楕円 50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3" name="テキスト ボックス 50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87665</xdr:rowOff>
    </xdr:from>
    <xdr:to>
      <xdr:col>21</xdr:col>
      <xdr:colOff>212725</xdr:colOff>
      <xdr:row>39</xdr:row>
      <xdr:rowOff>17815</xdr:rowOff>
    </xdr:to>
    <xdr:sp macro="" textlink="">
      <xdr:nvSpPr>
        <xdr:cNvPr id="504" name="円/楕円 503"/>
        <xdr:cNvSpPr/>
      </xdr:nvSpPr>
      <xdr:spPr>
        <a:xfrm>
          <a:off x="14541500" y="66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8942</xdr:rowOff>
    </xdr:from>
    <xdr:ext cx="313932" cy="259045"/>
    <xdr:sp macro="" textlink="">
      <xdr:nvSpPr>
        <xdr:cNvPr id="505" name="テキスト ボックス 504"/>
        <xdr:cNvSpPr txBox="1"/>
      </xdr:nvSpPr>
      <xdr:spPr>
        <a:xfrm>
          <a:off x="14435333" y="6695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87848</xdr:rowOff>
    </xdr:from>
    <xdr:to>
      <xdr:col>20</xdr:col>
      <xdr:colOff>9525</xdr:colOff>
      <xdr:row>39</xdr:row>
      <xdr:rowOff>17998</xdr:rowOff>
    </xdr:to>
    <xdr:sp macro="" textlink="">
      <xdr:nvSpPr>
        <xdr:cNvPr id="506" name="円/楕円 505"/>
        <xdr:cNvSpPr/>
      </xdr:nvSpPr>
      <xdr:spPr>
        <a:xfrm>
          <a:off x="136525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9125</xdr:rowOff>
    </xdr:from>
    <xdr:ext cx="313932" cy="259045"/>
    <xdr:sp macro="" textlink="">
      <xdr:nvSpPr>
        <xdr:cNvPr id="507" name="テキスト ボックス 506"/>
        <xdr:cNvSpPr txBox="1"/>
      </xdr:nvSpPr>
      <xdr:spPr>
        <a:xfrm>
          <a:off x="13546333" y="669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82179</xdr:rowOff>
    </xdr:from>
    <xdr:to>
      <xdr:col>18</xdr:col>
      <xdr:colOff>492125</xdr:colOff>
      <xdr:row>39</xdr:row>
      <xdr:rowOff>12329</xdr:rowOff>
    </xdr:to>
    <xdr:sp macro="" textlink="">
      <xdr:nvSpPr>
        <xdr:cNvPr id="508" name="円/楕円 507"/>
        <xdr:cNvSpPr/>
      </xdr:nvSpPr>
      <xdr:spPr>
        <a:xfrm>
          <a:off x="12763500" y="659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3456</xdr:rowOff>
    </xdr:from>
    <xdr:ext cx="378565" cy="259045"/>
    <xdr:sp macro="" textlink="">
      <xdr:nvSpPr>
        <xdr:cNvPr id="509" name="テキスト ボックス 508"/>
        <xdr:cNvSpPr txBox="1"/>
      </xdr:nvSpPr>
      <xdr:spPr>
        <a:xfrm>
          <a:off x="12625017" y="6690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9" name="テキスト ボックス 56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0" name="直線コネクタ 56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1" name="テキスト ボックス 57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2" name="直線コネクタ 57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3" name="テキスト ボックス 57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4" name="直線コネクタ 57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5" name="テキスト ボックス 57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6" name="直線コネクタ 57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7" name="テキスト ボックス 57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1" name="直線コネクタ 580"/>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2"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3" name="直線コネクタ 582"/>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4"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5" name="直線コネクタ 584"/>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116656</xdr:rowOff>
    </xdr:from>
    <xdr:to>
      <xdr:col>23</xdr:col>
      <xdr:colOff>517525</xdr:colOff>
      <xdr:row>77</xdr:row>
      <xdr:rowOff>120749</xdr:rowOff>
    </xdr:to>
    <xdr:cxnSp macro="">
      <xdr:nvCxnSpPr>
        <xdr:cNvPr id="586" name="直線コネクタ 585"/>
        <xdr:cNvCxnSpPr/>
      </xdr:nvCxnSpPr>
      <xdr:spPr>
        <a:xfrm>
          <a:off x="15481300" y="13318306"/>
          <a:ext cx="8382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87729</xdr:rowOff>
    </xdr:from>
    <xdr:ext cx="534377" cy="259045"/>
    <xdr:sp macro="" textlink="">
      <xdr:nvSpPr>
        <xdr:cNvPr id="587" name="公債費平均値テキスト"/>
        <xdr:cNvSpPr txBox="1"/>
      </xdr:nvSpPr>
      <xdr:spPr>
        <a:xfrm>
          <a:off x="16370300" y="1311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8" name="フローチャート : 判断 587"/>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116656</xdr:rowOff>
    </xdr:from>
    <xdr:to>
      <xdr:col>22</xdr:col>
      <xdr:colOff>365125</xdr:colOff>
      <xdr:row>77</xdr:row>
      <xdr:rowOff>122417</xdr:rowOff>
    </xdr:to>
    <xdr:cxnSp macro="">
      <xdr:nvCxnSpPr>
        <xdr:cNvPr id="589" name="直線コネクタ 588"/>
        <xdr:cNvCxnSpPr/>
      </xdr:nvCxnSpPr>
      <xdr:spPr>
        <a:xfrm flipV="1">
          <a:off x="14592300" y="13318306"/>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0" name="フローチャート : 判断 589"/>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591" name="テキスト ボックス 590"/>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106987</xdr:rowOff>
    </xdr:from>
    <xdr:to>
      <xdr:col>21</xdr:col>
      <xdr:colOff>161925</xdr:colOff>
      <xdr:row>77</xdr:row>
      <xdr:rowOff>122417</xdr:rowOff>
    </xdr:to>
    <xdr:cxnSp macro="">
      <xdr:nvCxnSpPr>
        <xdr:cNvPr id="592" name="直線コネクタ 591"/>
        <xdr:cNvCxnSpPr/>
      </xdr:nvCxnSpPr>
      <xdr:spPr>
        <a:xfrm>
          <a:off x="13703300" y="13308637"/>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3" name="フローチャート : 判断 592"/>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77662</xdr:rowOff>
    </xdr:from>
    <xdr:ext cx="534377" cy="259045"/>
    <xdr:sp macro="" textlink="">
      <xdr:nvSpPr>
        <xdr:cNvPr id="594" name="テキスト ボックス 593"/>
        <xdr:cNvSpPr txBox="1"/>
      </xdr:nvSpPr>
      <xdr:spPr>
        <a:xfrm>
          <a:off x="14325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71096</xdr:rowOff>
    </xdr:from>
    <xdr:to>
      <xdr:col>19</xdr:col>
      <xdr:colOff>644525</xdr:colOff>
      <xdr:row>77</xdr:row>
      <xdr:rowOff>106987</xdr:rowOff>
    </xdr:to>
    <xdr:cxnSp macro="">
      <xdr:nvCxnSpPr>
        <xdr:cNvPr id="595" name="直線コネクタ 594"/>
        <xdr:cNvCxnSpPr/>
      </xdr:nvCxnSpPr>
      <xdr:spPr>
        <a:xfrm>
          <a:off x="12814300" y="13272746"/>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6" name="フローチャート : 判断 595"/>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597" name="テキスト ボックス 596"/>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8" name="フローチャート : 判断 597"/>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599" name="テキスト ボックス 598"/>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69949</xdr:rowOff>
    </xdr:from>
    <xdr:to>
      <xdr:col>23</xdr:col>
      <xdr:colOff>568325</xdr:colOff>
      <xdr:row>78</xdr:row>
      <xdr:rowOff>99</xdr:rowOff>
    </xdr:to>
    <xdr:sp macro="" textlink="">
      <xdr:nvSpPr>
        <xdr:cNvPr id="605" name="円/楕円 604"/>
        <xdr:cNvSpPr/>
      </xdr:nvSpPr>
      <xdr:spPr>
        <a:xfrm>
          <a:off x="16268700" y="132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48376</xdr:rowOff>
    </xdr:from>
    <xdr:ext cx="534377" cy="259045"/>
    <xdr:sp macro="" textlink="">
      <xdr:nvSpPr>
        <xdr:cNvPr id="606" name="公債費該当値テキスト"/>
        <xdr:cNvSpPr txBox="1"/>
      </xdr:nvSpPr>
      <xdr:spPr>
        <a:xfrm>
          <a:off x="16370300" y="1325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28,329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65856</xdr:rowOff>
    </xdr:from>
    <xdr:to>
      <xdr:col>22</xdr:col>
      <xdr:colOff>415925</xdr:colOff>
      <xdr:row>77</xdr:row>
      <xdr:rowOff>167456</xdr:rowOff>
    </xdr:to>
    <xdr:sp macro="" textlink="">
      <xdr:nvSpPr>
        <xdr:cNvPr id="607" name="円/楕円 606"/>
        <xdr:cNvSpPr/>
      </xdr:nvSpPr>
      <xdr:spPr>
        <a:xfrm>
          <a:off x="15430500" y="132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158583</xdr:rowOff>
    </xdr:from>
    <xdr:ext cx="534377" cy="259045"/>
    <xdr:sp macro="" textlink="">
      <xdr:nvSpPr>
        <xdr:cNvPr id="608" name="テキスト ボックス 607"/>
        <xdr:cNvSpPr txBox="1"/>
      </xdr:nvSpPr>
      <xdr:spPr>
        <a:xfrm>
          <a:off x="15214111" y="133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71617</xdr:rowOff>
    </xdr:from>
    <xdr:to>
      <xdr:col>21</xdr:col>
      <xdr:colOff>212725</xdr:colOff>
      <xdr:row>78</xdr:row>
      <xdr:rowOff>1767</xdr:rowOff>
    </xdr:to>
    <xdr:sp macro="" textlink="">
      <xdr:nvSpPr>
        <xdr:cNvPr id="609" name="円/楕円 608"/>
        <xdr:cNvSpPr/>
      </xdr:nvSpPr>
      <xdr:spPr>
        <a:xfrm>
          <a:off x="14541500" y="132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164344</xdr:rowOff>
    </xdr:from>
    <xdr:ext cx="534377" cy="259045"/>
    <xdr:sp macro="" textlink="">
      <xdr:nvSpPr>
        <xdr:cNvPr id="610" name="テキスト ボックス 609"/>
        <xdr:cNvSpPr txBox="1"/>
      </xdr:nvSpPr>
      <xdr:spPr>
        <a:xfrm>
          <a:off x="14325111" y="133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56187</xdr:rowOff>
    </xdr:from>
    <xdr:to>
      <xdr:col>20</xdr:col>
      <xdr:colOff>9525</xdr:colOff>
      <xdr:row>77</xdr:row>
      <xdr:rowOff>157787</xdr:rowOff>
    </xdr:to>
    <xdr:sp macro="" textlink="">
      <xdr:nvSpPr>
        <xdr:cNvPr id="611" name="円/楕円 610"/>
        <xdr:cNvSpPr/>
      </xdr:nvSpPr>
      <xdr:spPr>
        <a:xfrm>
          <a:off x="13652500" y="132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148914</xdr:rowOff>
    </xdr:from>
    <xdr:ext cx="534377" cy="259045"/>
    <xdr:sp macro="" textlink="">
      <xdr:nvSpPr>
        <xdr:cNvPr id="612" name="テキスト ボックス 611"/>
        <xdr:cNvSpPr txBox="1"/>
      </xdr:nvSpPr>
      <xdr:spPr>
        <a:xfrm>
          <a:off x="13436111" y="1335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20296</xdr:rowOff>
    </xdr:from>
    <xdr:to>
      <xdr:col>18</xdr:col>
      <xdr:colOff>492125</xdr:colOff>
      <xdr:row>77</xdr:row>
      <xdr:rowOff>121896</xdr:rowOff>
    </xdr:to>
    <xdr:sp macro="" textlink="">
      <xdr:nvSpPr>
        <xdr:cNvPr id="613" name="円/楕円 612"/>
        <xdr:cNvSpPr/>
      </xdr:nvSpPr>
      <xdr:spPr>
        <a:xfrm>
          <a:off x="12763500" y="132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113023</xdr:rowOff>
    </xdr:from>
    <xdr:ext cx="534377" cy="259045"/>
    <xdr:sp macro="" textlink="">
      <xdr:nvSpPr>
        <xdr:cNvPr id="614" name="テキスト ボックス 613"/>
        <xdr:cNvSpPr txBox="1"/>
      </xdr:nvSpPr>
      <xdr:spPr>
        <a:xfrm>
          <a:off x="12547111" y="1331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8" name="直線コネクタ 637"/>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9"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0" name="直線コネクタ 639"/>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1"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2" name="直線コネクタ 641"/>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161379</xdr:rowOff>
    </xdr:from>
    <xdr:to>
      <xdr:col>23</xdr:col>
      <xdr:colOff>517525</xdr:colOff>
      <xdr:row>99</xdr:row>
      <xdr:rowOff>28067</xdr:rowOff>
    </xdr:to>
    <xdr:cxnSp macro="">
      <xdr:nvCxnSpPr>
        <xdr:cNvPr id="643" name="直線コネクタ 642"/>
        <xdr:cNvCxnSpPr/>
      </xdr:nvCxnSpPr>
      <xdr:spPr>
        <a:xfrm>
          <a:off x="15481300" y="16963479"/>
          <a:ext cx="8382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66819</xdr:rowOff>
    </xdr:from>
    <xdr:ext cx="469744" cy="259045"/>
    <xdr:sp macro="" textlink="">
      <xdr:nvSpPr>
        <xdr:cNvPr id="644" name="積立金平均値テキスト"/>
        <xdr:cNvSpPr txBox="1"/>
      </xdr:nvSpPr>
      <xdr:spPr>
        <a:xfrm>
          <a:off x="16370300" y="165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5" name="フローチャート : 判断 644"/>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104342</xdr:rowOff>
    </xdr:from>
    <xdr:to>
      <xdr:col>22</xdr:col>
      <xdr:colOff>365125</xdr:colOff>
      <xdr:row>98</xdr:row>
      <xdr:rowOff>161379</xdr:rowOff>
    </xdr:to>
    <xdr:cxnSp macro="">
      <xdr:nvCxnSpPr>
        <xdr:cNvPr id="646" name="直線コネクタ 645"/>
        <xdr:cNvCxnSpPr/>
      </xdr:nvCxnSpPr>
      <xdr:spPr>
        <a:xfrm>
          <a:off x="14592300" y="16906442"/>
          <a:ext cx="889000" cy="5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7" name="フローチャート : 判断 646"/>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119663</xdr:rowOff>
    </xdr:from>
    <xdr:ext cx="469744" cy="259045"/>
    <xdr:sp macro="" textlink="">
      <xdr:nvSpPr>
        <xdr:cNvPr id="648" name="テキスト ボックス 647"/>
        <xdr:cNvSpPr txBox="1"/>
      </xdr:nvSpPr>
      <xdr:spPr>
        <a:xfrm>
          <a:off x="15246427" y="16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1093</xdr:rowOff>
    </xdr:from>
    <xdr:to>
      <xdr:col>21</xdr:col>
      <xdr:colOff>161925</xdr:colOff>
      <xdr:row>98</xdr:row>
      <xdr:rowOff>104342</xdr:rowOff>
    </xdr:to>
    <xdr:cxnSp macro="">
      <xdr:nvCxnSpPr>
        <xdr:cNvPr id="649" name="直線コネクタ 648"/>
        <xdr:cNvCxnSpPr/>
      </xdr:nvCxnSpPr>
      <xdr:spPr>
        <a:xfrm>
          <a:off x="13703300" y="16803193"/>
          <a:ext cx="889000" cy="10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0" name="フローチャート : 判断 649"/>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1" name="テキスト ボックス 650"/>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169990</xdr:rowOff>
    </xdr:from>
    <xdr:to>
      <xdr:col>19</xdr:col>
      <xdr:colOff>644525</xdr:colOff>
      <xdr:row>98</xdr:row>
      <xdr:rowOff>1093</xdr:rowOff>
    </xdr:to>
    <xdr:cxnSp macro="">
      <xdr:nvCxnSpPr>
        <xdr:cNvPr id="652" name="直線コネクタ 651"/>
        <xdr:cNvCxnSpPr/>
      </xdr:nvCxnSpPr>
      <xdr:spPr>
        <a:xfrm>
          <a:off x="12814300" y="16800640"/>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3" name="フローチャート : 判断 652"/>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4" name="テキスト ボックス 653"/>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5" name="フローチャート : 判断 654"/>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6" name="テキスト ボックス 655"/>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148717</xdr:rowOff>
    </xdr:from>
    <xdr:to>
      <xdr:col>23</xdr:col>
      <xdr:colOff>568325</xdr:colOff>
      <xdr:row>99</xdr:row>
      <xdr:rowOff>78867</xdr:rowOff>
    </xdr:to>
    <xdr:sp macro="" textlink="">
      <xdr:nvSpPr>
        <xdr:cNvPr id="662" name="円/楕円 661"/>
        <xdr:cNvSpPr/>
      </xdr:nvSpPr>
      <xdr:spPr>
        <a:xfrm>
          <a:off x="16268700" y="1695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63644</xdr:rowOff>
    </xdr:from>
    <xdr:ext cx="378565" cy="259045"/>
    <xdr:sp macro="" textlink="">
      <xdr:nvSpPr>
        <xdr:cNvPr id="663" name="積立金該当値テキスト"/>
        <xdr:cNvSpPr txBox="1"/>
      </xdr:nvSpPr>
      <xdr:spPr>
        <a:xfrm>
          <a:off x="16370300" y="1686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110579</xdr:rowOff>
    </xdr:from>
    <xdr:to>
      <xdr:col>22</xdr:col>
      <xdr:colOff>415925</xdr:colOff>
      <xdr:row>99</xdr:row>
      <xdr:rowOff>40729</xdr:rowOff>
    </xdr:to>
    <xdr:sp macro="" textlink="">
      <xdr:nvSpPr>
        <xdr:cNvPr id="664" name="円/楕円 663"/>
        <xdr:cNvSpPr/>
      </xdr:nvSpPr>
      <xdr:spPr>
        <a:xfrm>
          <a:off x="15430500" y="169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31856</xdr:rowOff>
    </xdr:from>
    <xdr:ext cx="469744" cy="259045"/>
    <xdr:sp macro="" textlink="">
      <xdr:nvSpPr>
        <xdr:cNvPr id="665" name="テキスト ボックス 664"/>
        <xdr:cNvSpPr txBox="1"/>
      </xdr:nvSpPr>
      <xdr:spPr>
        <a:xfrm>
          <a:off x="15246427" y="1700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53542</xdr:rowOff>
    </xdr:from>
    <xdr:to>
      <xdr:col>21</xdr:col>
      <xdr:colOff>212725</xdr:colOff>
      <xdr:row>98</xdr:row>
      <xdr:rowOff>155142</xdr:rowOff>
    </xdr:to>
    <xdr:sp macro="" textlink="">
      <xdr:nvSpPr>
        <xdr:cNvPr id="666" name="円/楕円 665"/>
        <xdr:cNvSpPr/>
      </xdr:nvSpPr>
      <xdr:spPr>
        <a:xfrm>
          <a:off x="14541500" y="168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146269</xdr:rowOff>
    </xdr:from>
    <xdr:ext cx="469744" cy="259045"/>
    <xdr:sp macro="" textlink="">
      <xdr:nvSpPr>
        <xdr:cNvPr id="667" name="テキスト ボックス 666"/>
        <xdr:cNvSpPr txBox="1"/>
      </xdr:nvSpPr>
      <xdr:spPr>
        <a:xfrm>
          <a:off x="14357427" y="169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121743</xdr:rowOff>
    </xdr:from>
    <xdr:to>
      <xdr:col>20</xdr:col>
      <xdr:colOff>9525</xdr:colOff>
      <xdr:row>98</xdr:row>
      <xdr:rowOff>51893</xdr:rowOff>
    </xdr:to>
    <xdr:sp macro="" textlink="">
      <xdr:nvSpPr>
        <xdr:cNvPr id="668" name="円/楕円 667"/>
        <xdr:cNvSpPr/>
      </xdr:nvSpPr>
      <xdr:spPr>
        <a:xfrm>
          <a:off x="13652500" y="167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43020</xdr:rowOff>
    </xdr:from>
    <xdr:ext cx="469744" cy="259045"/>
    <xdr:sp macro="" textlink="">
      <xdr:nvSpPr>
        <xdr:cNvPr id="669" name="テキスト ボックス 668"/>
        <xdr:cNvSpPr txBox="1"/>
      </xdr:nvSpPr>
      <xdr:spPr>
        <a:xfrm>
          <a:off x="13468427" y="1684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119190</xdr:rowOff>
    </xdr:from>
    <xdr:to>
      <xdr:col>18</xdr:col>
      <xdr:colOff>492125</xdr:colOff>
      <xdr:row>98</xdr:row>
      <xdr:rowOff>49340</xdr:rowOff>
    </xdr:to>
    <xdr:sp macro="" textlink="">
      <xdr:nvSpPr>
        <xdr:cNvPr id="670" name="円/楕円 669"/>
        <xdr:cNvSpPr/>
      </xdr:nvSpPr>
      <xdr:spPr>
        <a:xfrm>
          <a:off x="12763500" y="167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40467</xdr:rowOff>
    </xdr:from>
    <xdr:ext cx="469744" cy="259045"/>
    <xdr:sp macro="" textlink="">
      <xdr:nvSpPr>
        <xdr:cNvPr id="671" name="テキスト ボックス 670"/>
        <xdr:cNvSpPr txBox="1"/>
      </xdr:nvSpPr>
      <xdr:spPr>
        <a:xfrm>
          <a:off x="12579427" y="1684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2" name="直線コネクタ 68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3" name="テキスト ボックス 68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4" name="直線コネクタ 68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5" name="テキスト ボックス 68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6" name="直線コネクタ 68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7" name="テキスト ボックス 68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8" name="直線コネクタ 68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9" name="テキスト ボックス 68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1" name="テキスト ボックス 69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3" name="直線コネクタ 692"/>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5" name="直線コネクタ 69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6"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7" name="直線コネクタ 696"/>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8" name="直線コネクタ 69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699"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0" name="フローチャート : 判断 699"/>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01" name="直線コネクタ 70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2" name="フローチャート : 判断 701"/>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124731</xdr:rowOff>
    </xdr:from>
    <xdr:ext cx="378565" cy="259045"/>
    <xdr:sp macro="" textlink="">
      <xdr:nvSpPr>
        <xdr:cNvPr id="703" name="テキスト ボックス 702"/>
        <xdr:cNvSpPr txBox="1"/>
      </xdr:nvSpPr>
      <xdr:spPr>
        <a:xfrm>
          <a:off x="21134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04" name="直線コネクタ 70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5" name="フローチャート : 判断 704"/>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06" name="テキスト ボックス 705"/>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7" name="直線コネクタ 70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8" name="フローチャート : 判断 707"/>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09" name="テキスト ボックス 708"/>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0" name="フローチャート : 判断 709"/>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11" name="テキスト ボックス 710"/>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7" name="円/楕円 71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9" name="円/楕円 71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0" name="テキスト ボックス 71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21" name="円/楕円 72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22" name="テキスト ボックス 72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23" name="円/楕円 72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24" name="テキスト ボックス 72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25" name="円/楕円 72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26" name="テキスト ボックス 72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7" name="直線コネクタ 73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8" name="テキスト ボックス 73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9" name="直線コネクタ 73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0" name="テキスト ボックス 73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1" name="直線コネクタ 74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2" name="テキスト ボックス 74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3" name="直線コネクタ 74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4" name="テキスト ボックス 74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8" name="直線コネクタ 747"/>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0" name="直線コネクタ 74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1"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2" name="直線コネクタ 751"/>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95169</xdr:rowOff>
    </xdr:from>
    <xdr:to>
      <xdr:col>32</xdr:col>
      <xdr:colOff>187325</xdr:colOff>
      <xdr:row>58</xdr:row>
      <xdr:rowOff>95717</xdr:rowOff>
    </xdr:to>
    <xdr:cxnSp macro="">
      <xdr:nvCxnSpPr>
        <xdr:cNvPr id="753" name="直線コネクタ 752"/>
        <xdr:cNvCxnSpPr/>
      </xdr:nvCxnSpPr>
      <xdr:spPr>
        <a:xfrm flipV="1">
          <a:off x="21323300" y="10039269"/>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4"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5" name="フローチャート : 判断 754"/>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95717</xdr:rowOff>
    </xdr:from>
    <xdr:to>
      <xdr:col>31</xdr:col>
      <xdr:colOff>34925</xdr:colOff>
      <xdr:row>58</xdr:row>
      <xdr:rowOff>95809</xdr:rowOff>
    </xdr:to>
    <xdr:cxnSp macro="">
      <xdr:nvCxnSpPr>
        <xdr:cNvPr id="756" name="直線コネクタ 755"/>
        <xdr:cNvCxnSpPr/>
      </xdr:nvCxnSpPr>
      <xdr:spPr>
        <a:xfrm flipV="1">
          <a:off x="20434300" y="100398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7" name="フローチャート : 判断 756"/>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8" name="テキスト ボックス 757"/>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15159</xdr:rowOff>
    </xdr:from>
    <xdr:to>
      <xdr:col>29</xdr:col>
      <xdr:colOff>517525</xdr:colOff>
      <xdr:row>58</xdr:row>
      <xdr:rowOff>95809</xdr:rowOff>
    </xdr:to>
    <xdr:cxnSp macro="">
      <xdr:nvCxnSpPr>
        <xdr:cNvPr id="759" name="直線コネクタ 758"/>
        <xdr:cNvCxnSpPr/>
      </xdr:nvCxnSpPr>
      <xdr:spPr>
        <a:xfrm>
          <a:off x="19545300" y="9959259"/>
          <a:ext cx="889000" cy="8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0" name="フローチャート : 判断 759"/>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1" name="テキスト ボックス 760"/>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2540</xdr:rowOff>
    </xdr:from>
    <xdr:to>
      <xdr:col>28</xdr:col>
      <xdr:colOff>314325</xdr:colOff>
      <xdr:row>58</xdr:row>
      <xdr:rowOff>15159</xdr:rowOff>
    </xdr:to>
    <xdr:cxnSp macro="">
      <xdr:nvCxnSpPr>
        <xdr:cNvPr id="762" name="直線コネクタ 761"/>
        <xdr:cNvCxnSpPr/>
      </xdr:nvCxnSpPr>
      <xdr:spPr>
        <a:xfrm>
          <a:off x="18656300" y="9946640"/>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3" name="フローチャート : 判断 762"/>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4" name="テキスト ボックス 763"/>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5" name="フローチャート : 判断 764"/>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6" name="テキスト ボックス 765"/>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44369</xdr:rowOff>
    </xdr:from>
    <xdr:to>
      <xdr:col>32</xdr:col>
      <xdr:colOff>238125</xdr:colOff>
      <xdr:row>58</xdr:row>
      <xdr:rowOff>145969</xdr:rowOff>
    </xdr:to>
    <xdr:sp macro="" textlink="">
      <xdr:nvSpPr>
        <xdr:cNvPr id="772" name="円/楕円 771"/>
        <xdr:cNvSpPr/>
      </xdr:nvSpPr>
      <xdr:spPr>
        <a:xfrm>
          <a:off x="22110700" y="99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130746</xdr:rowOff>
    </xdr:from>
    <xdr:ext cx="378565" cy="259045"/>
    <xdr:sp macro="" textlink="">
      <xdr:nvSpPr>
        <xdr:cNvPr id="773" name="貸付金該当値テキスト"/>
        <xdr:cNvSpPr txBox="1"/>
      </xdr:nvSpPr>
      <xdr:spPr>
        <a:xfrm>
          <a:off x="22212300" y="9903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44917</xdr:rowOff>
    </xdr:from>
    <xdr:to>
      <xdr:col>31</xdr:col>
      <xdr:colOff>85725</xdr:colOff>
      <xdr:row>58</xdr:row>
      <xdr:rowOff>146517</xdr:rowOff>
    </xdr:to>
    <xdr:sp macro="" textlink="">
      <xdr:nvSpPr>
        <xdr:cNvPr id="774" name="円/楕円 773"/>
        <xdr:cNvSpPr/>
      </xdr:nvSpPr>
      <xdr:spPr>
        <a:xfrm>
          <a:off x="21272500" y="99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137644</xdr:rowOff>
    </xdr:from>
    <xdr:ext cx="378565" cy="259045"/>
    <xdr:sp macro="" textlink="">
      <xdr:nvSpPr>
        <xdr:cNvPr id="775" name="テキスト ボックス 774"/>
        <xdr:cNvSpPr txBox="1"/>
      </xdr:nvSpPr>
      <xdr:spPr>
        <a:xfrm>
          <a:off x="21134017" y="1008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45009</xdr:rowOff>
    </xdr:from>
    <xdr:to>
      <xdr:col>29</xdr:col>
      <xdr:colOff>568325</xdr:colOff>
      <xdr:row>58</xdr:row>
      <xdr:rowOff>146609</xdr:rowOff>
    </xdr:to>
    <xdr:sp macro="" textlink="">
      <xdr:nvSpPr>
        <xdr:cNvPr id="776" name="円/楕円 775"/>
        <xdr:cNvSpPr/>
      </xdr:nvSpPr>
      <xdr:spPr>
        <a:xfrm>
          <a:off x="20383500" y="99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137736</xdr:rowOff>
    </xdr:from>
    <xdr:ext cx="378565" cy="259045"/>
    <xdr:sp macro="" textlink="">
      <xdr:nvSpPr>
        <xdr:cNvPr id="777" name="テキスト ボックス 776"/>
        <xdr:cNvSpPr txBox="1"/>
      </xdr:nvSpPr>
      <xdr:spPr>
        <a:xfrm>
          <a:off x="20245017" y="1008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135809</xdr:rowOff>
    </xdr:from>
    <xdr:to>
      <xdr:col>28</xdr:col>
      <xdr:colOff>365125</xdr:colOff>
      <xdr:row>58</xdr:row>
      <xdr:rowOff>65959</xdr:rowOff>
    </xdr:to>
    <xdr:sp macro="" textlink="">
      <xdr:nvSpPr>
        <xdr:cNvPr id="778" name="円/楕円 777"/>
        <xdr:cNvSpPr/>
      </xdr:nvSpPr>
      <xdr:spPr>
        <a:xfrm>
          <a:off x="19494500" y="99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57086</xdr:rowOff>
    </xdr:from>
    <xdr:ext cx="469744" cy="259045"/>
    <xdr:sp macro="" textlink="">
      <xdr:nvSpPr>
        <xdr:cNvPr id="779" name="テキスト ボックス 778"/>
        <xdr:cNvSpPr txBox="1"/>
      </xdr:nvSpPr>
      <xdr:spPr>
        <a:xfrm>
          <a:off x="19310427" y="1000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123190</xdr:rowOff>
    </xdr:from>
    <xdr:to>
      <xdr:col>27</xdr:col>
      <xdr:colOff>161925</xdr:colOff>
      <xdr:row>58</xdr:row>
      <xdr:rowOff>53340</xdr:rowOff>
    </xdr:to>
    <xdr:sp macro="" textlink="">
      <xdr:nvSpPr>
        <xdr:cNvPr id="780" name="円/楕円 779"/>
        <xdr:cNvSpPr/>
      </xdr:nvSpPr>
      <xdr:spPr>
        <a:xfrm>
          <a:off x="18605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44467</xdr:rowOff>
    </xdr:from>
    <xdr:ext cx="469744" cy="259045"/>
    <xdr:sp macro="" textlink="">
      <xdr:nvSpPr>
        <xdr:cNvPr id="781" name="テキスト ボックス 780"/>
        <xdr:cNvSpPr txBox="1"/>
      </xdr:nvSpPr>
      <xdr:spPr>
        <a:xfrm>
          <a:off x="184214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2" name="テキスト ボックス 79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3" name="直線コネクタ 79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94" name="テキスト ボックス 79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5" name="直線コネクタ 79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6" name="テキスト ボックス 79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7" name="直線コネクタ 79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8" name="テキスト ボックス 79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9" name="直線コネクタ 79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0" name="テキスト ボックス 79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1" name="直線コネクタ 80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02" name="テキスト ボックス 80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156845</xdr:rowOff>
    </xdr:from>
    <xdr:to>
      <xdr:col>32</xdr:col>
      <xdr:colOff>186689</xdr:colOff>
      <xdr:row>76</xdr:row>
      <xdr:rowOff>45974</xdr:rowOff>
    </xdr:to>
    <xdr:cxnSp macro="">
      <xdr:nvCxnSpPr>
        <xdr:cNvPr id="806" name="直線コネクタ 805"/>
        <xdr:cNvCxnSpPr/>
      </xdr:nvCxnSpPr>
      <xdr:spPr>
        <a:xfrm flipV="1">
          <a:off x="22159595" y="12158345"/>
          <a:ext cx="1269" cy="917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49801</xdr:rowOff>
    </xdr:from>
    <xdr:ext cx="534377" cy="259045"/>
    <xdr:sp macro="" textlink="">
      <xdr:nvSpPr>
        <xdr:cNvPr id="807" name="繰出金最小値テキスト"/>
        <xdr:cNvSpPr txBox="1"/>
      </xdr:nvSpPr>
      <xdr:spPr>
        <a:xfrm>
          <a:off x="22212300" y="1308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76</xdr:row>
      <xdr:rowOff>45974</xdr:rowOff>
    </xdr:from>
    <xdr:to>
      <xdr:col>32</xdr:col>
      <xdr:colOff>276225</xdr:colOff>
      <xdr:row>76</xdr:row>
      <xdr:rowOff>45974</xdr:rowOff>
    </xdr:to>
    <xdr:cxnSp macro="">
      <xdr:nvCxnSpPr>
        <xdr:cNvPr id="808" name="直線コネクタ 807"/>
        <xdr:cNvCxnSpPr/>
      </xdr:nvCxnSpPr>
      <xdr:spPr>
        <a:xfrm>
          <a:off x="22072600" y="1307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103522</xdr:rowOff>
    </xdr:from>
    <xdr:ext cx="534377" cy="259045"/>
    <xdr:sp macro="" textlink="">
      <xdr:nvSpPr>
        <xdr:cNvPr id="809" name="繰出金最大値テキスト"/>
        <xdr:cNvSpPr txBox="1"/>
      </xdr:nvSpPr>
      <xdr:spPr>
        <a:xfrm>
          <a:off x="22212300" y="119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70</xdr:row>
      <xdr:rowOff>156845</xdr:rowOff>
    </xdr:from>
    <xdr:to>
      <xdr:col>32</xdr:col>
      <xdr:colOff>276225</xdr:colOff>
      <xdr:row>70</xdr:row>
      <xdr:rowOff>156845</xdr:rowOff>
    </xdr:to>
    <xdr:cxnSp macro="">
      <xdr:nvCxnSpPr>
        <xdr:cNvPr id="810" name="直線コネクタ 809"/>
        <xdr:cNvCxnSpPr/>
      </xdr:nvCxnSpPr>
      <xdr:spPr>
        <a:xfrm>
          <a:off x="22072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169418</xdr:rowOff>
    </xdr:from>
    <xdr:to>
      <xdr:col>32</xdr:col>
      <xdr:colOff>187325</xdr:colOff>
      <xdr:row>75</xdr:row>
      <xdr:rowOff>169684</xdr:rowOff>
    </xdr:to>
    <xdr:cxnSp macro="">
      <xdr:nvCxnSpPr>
        <xdr:cNvPr id="811" name="直線コネクタ 810"/>
        <xdr:cNvCxnSpPr/>
      </xdr:nvCxnSpPr>
      <xdr:spPr>
        <a:xfrm flipV="1">
          <a:off x="21323300" y="12856718"/>
          <a:ext cx="838200" cy="17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132389</xdr:rowOff>
    </xdr:from>
    <xdr:ext cx="534377" cy="259045"/>
    <xdr:sp macro="" textlink="">
      <xdr:nvSpPr>
        <xdr:cNvPr id="812" name="繰出金平均値テキスト"/>
        <xdr:cNvSpPr txBox="1"/>
      </xdr:nvSpPr>
      <xdr:spPr>
        <a:xfrm>
          <a:off x="22212300" y="124767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109512</xdr:rowOff>
    </xdr:from>
    <xdr:to>
      <xdr:col>32</xdr:col>
      <xdr:colOff>238125</xdr:colOff>
      <xdr:row>74</xdr:row>
      <xdr:rowOff>39662</xdr:rowOff>
    </xdr:to>
    <xdr:sp macro="" textlink="">
      <xdr:nvSpPr>
        <xdr:cNvPr id="813" name="フローチャート : 判断 812"/>
        <xdr:cNvSpPr/>
      </xdr:nvSpPr>
      <xdr:spPr>
        <a:xfrm>
          <a:off x="22110700" y="126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169684</xdr:rowOff>
    </xdr:from>
    <xdr:to>
      <xdr:col>31</xdr:col>
      <xdr:colOff>34925</xdr:colOff>
      <xdr:row>76</xdr:row>
      <xdr:rowOff>113678</xdr:rowOff>
    </xdr:to>
    <xdr:cxnSp macro="">
      <xdr:nvCxnSpPr>
        <xdr:cNvPr id="814" name="直線コネクタ 813"/>
        <xdr:cNvCxnSpPr/>
      </xdr:nvCxnSpPr>
      <xdr:spPr>
        <a:xfrm flipV="1">
          <a:off x="20434300" y="13028434"/>
          <a:ext cx="889000" cy="1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42646</xdr:rowOff>
    </xdr:from>
    <xdr:to>
      <xdr:col>31</xdr:col>
      <xdr:colOff>85725</xdr:colOff>
      <xdr:row>73</xdr:row>
      <xdr:rowOff>144246</xdr:rowOff>
    </xdr:to>
    <xdr:sp macro="" textlink="">
      <xdr:nvSpPr>
        <xdr:cNvPr id="815" name="フローチャート : 判断 814"/>
        <xdr:cNvSpPr/>
      </xdr:nvSpPr>
      <xdr:spPr>
        <a:xfrm>
          <a:off x="21272500" y="1255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160773</xdr:rowOff>
    </xdr:from>
    <xdr:ext cx="534377" cy="259045"/>
    <xdr:sp macro="" textlink="">
      <xdr:nvSpPr>
        <xdr:cNvPr id="816" name="テキスト ボックス 815"/>
        <xdr:cNvSpPr txBox="1"/>
      </xdr:nvSpPr>
      <xdr:spPr>
        <a:xfrm>
          <a:off x="21056111" y="1233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113678</xdr:rowOff>
    </xdr:from>
    <xdr:to>
      <xdr:col>29</xdr:col>
      <xdr:colOff>517525</xdr:colOff>
      <xdr:row>77</xdr:row>
      <xdr:rowOff>158483</xdr:rowOff>
    </xdr:to>
    <xdr:cxnSp macro="">
      <xdr:nvCxnSpPr>
        <xdr:cNvPr id="817" name="直線コネクタ 816"/>
        <xdr:cNvCxnSpPr/>
      </xdr:nvCxnSpPr>
      <xdr:spPr>
        <a:xfrm flipV="1">
          <a:off x="19545300" y="13143878"/>
          <a:ext cx="889000" cy="2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78422</xdr:rowOff>
    </xdr:from>
    <xdr:to>
      <xdr:col>29</xdr:col>
      <xdr:colOff>568325</xdr:colOff>
      <xdr:row>74</xdr:row>
      <xdr:rowOff>8572</xdr:rowOff>
    </xdr:to>
    <xdr:sp macro="" textlink="">
      <xdr:nvSpPr>
        <xdr:cNvPr id="818" name="フローチャート : 判断 817"/>
        <xdr:cNvSpPr/>
      </xdr:nvSpPr>
      <xdr:spPr>
        <a:xfrm>
          <a:off x="20383500" y="125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25099</xdr:rowOff>
    </xdr:from>
    <xdr:ext cx="534377" cy="259045"/>
    <xdr:sp macro="" textlink="">
      <xdr:nvSpPr>
        <xdr:cNvPr id="819" name="テキスト ボックス 818"/>
        <xdr:cNvSpPr txBox="1"/>
      </xdr:nvSpPr>
      <xdr:spPr>
        <a:xfrm>
          <a:off x="20167111" y="1236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103848</xdr:rowOff>
    </xdr:from>
    <xdr:to>
      <xdr:col>28</xdr:col>
      <xdr:colOff>314325</xdr:colOff>
      <xdr:row>77</xdr:row>
      <xdr:rowOff>158483</xdr:rowOff>
    </xdr:to>
    <xdr:cxnSp macro="">
      <xdr:nvCxnSpPr>
        <xdr:cNvPr id="820" name="直線コネクタ 819"/>
        <xdr:cNvCxnSpPr/>
      </xdr:nvCxnSpPr>
      <xdr:spPr>
        <a:xfrm>
          <a:off x="18656300" y="13305498"/>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99530</xdr:rowOff>
    </xdr:from>
    <xdr:to>
      <xdr:col>28</xdr:col>
      <xdr:colOff>365125</xdr:colOff>
      <xdr:row>74</xdr:row>
      <xdr:rowOff>29680</xdr:rowOff>
    </xdr:to>
    <xdr:sp macro="" textlink="">
      <xdr:nvSpPr>
        <xdr:cNvPr id="821" name="フローチャート : 判断 820"/>
        <xdr:cNvSpPr/>
      </xdr:nvSpPr>
      <xdr:spPr>
        <a:xfrm>
          <a:off x="19494500" y="126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46207</xdr:rowOff>
    </xdr:from>
    <xdr:ext cx="534377" cy="259045"/>
    <xdr:sp macro="" textlink="">
      <xdr:nvSpPr>
        <xdr:cNvPr id="822" name="テキスト ボックス 821"/>
        <xdr:cNvSpPr txBox="1"/>
      </xdr:nvSpPr>
      <xdr:spPr>
        <a:xfrm>
          <a:off x="19278111" y="123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61163</xdr:rowOff>
    </xdr:from>
    <xdr:to>
      <xdr:col>27</xdr:col>
      <xdr:colOff>161925</xdr:colOff>
      <xdr:row>73</xdr:row>
      <xdr:rowOff>162763</xdr:rowOff>
    </xdr:to>
    <xdr:sp macro="" textlink="">
      <xdr:nvSpPr>
        <xdr:cNvPr id="823" name="フローチャート : 判断 822"/>
        <xdr:cNvSpPr/>
      </xdr:nvSpPr>
      <xdr:spPr>
        <a:xfrm>
          <a:off x="18605500" y="12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7840</xdr:rowOff>
    </xdr:from>
    <xdr:ext cx="534377" cy="259045"/>
    <xdr:sp macro="" textlink="">
      <xdr:nvSpPr>
        <xdr:cNvPr id="824" name="テキスト ボックス 823"/>
        <xdr:cNvSpPr txBox="1"/>
      </xdr:nvSpPr>
      <xdr:spPr>
        <a:xfrm>
          <a:off x="18389111" y="123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118618</xdr:rowOff>
    </xdr:from>
    <xdr:to>
      <xdr:col>32</xdr:col>
      <xdr:colOff>238125</xdr:colOff>
      <xdr:row>75</xdr:row>
      <xdr:rowOff>48768</xdr:rowOff>
    </xdr:to>
    <xdr:sp macro="" textlink="">
      <xdr:nvSpPr>
        <xdr:cNvPr id="830" name="円/楕円 829"/>
        <xdr:cNvSpPr/>
      </xdr:nvSpPr>
      <xdr:spPr>
        <a:xfrm>
          <a:off x="22110700" y="128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97045</xdr:rowOff>
    </xdr:from>
    <xdr:ext cx="534377" cy="259045"/>
    <xdr:sp macro="" textlink="">
      <xdr:nvSpPr>
        <xdr:cNvPr id="831" name="繰出金該当値テキスト"/>
        <xdr:cNvSpPr txBox="1"/>
      </xdr:nvSpPr>
      <xdr:spPr>
        <a:xfrm>
          <a:off x="22212300" y="127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29,220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118885</xdr:rowOff>
    </xdr:from>
    <xdr:to>
      <xdr:col>31</xdr:col>
      <xdr:colOff>85725</xdr:colOff>
      <xdr:row>76</xdr:row>
      <xdr:rowOff>49036</xdr:rowOff>
    </xdr:to>
    <xdr:sp macro="" textlink="">
      <xdr:nvSpPr>
        <xdr:cNvPr id="832" name="円/楕円 831"/>
        <xdr:cNvSpPr/>
      </xdr:nvSpPr>
      <xdr:spPr>
        <a:xfrm>
          <a:off x="21272500" y="129776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40161</xdr:rowOff>
    </xdr:from>
    <xdr:ext cx="534377" cy="259045"/>
    <xdr:sp macro="" textlink="">
      <xdr:nvSpPr>
        <xdr:cNvPr id="833" name="テキスト ボックス 832"/>
        <xdr:cNvSpPr txBox="1"/>
      </xdr:nvSpPr>
      <xdr:spPr>
        <a:xfrm>
          <a:off x="21056111" y="1307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62878</xdr:rowOff>
    </xdr:from>
    <xdr:to>
      <xdr:col>29</xdr:col>
      <xdr:colOff>568325</xdr:colOff>
      <xdr:row>76</xdr:row>
      <xdr:rowOff>164478</xdr:rowOff>
    </xdr:to>
    <xdr:sp macro="" textlink="">
      <xdr:nvSpPr>
        <xdr:cNvPr id="834" name="円/楕円 833"/>
        <xdr:cNvSpPr/>
      </xdr:nvSpPr>
      <xdr:spPr>
        <a:xfrm>
          <a:off x="20383500" y="130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155605</xdr:rowOff>
    </xdr:from>
    <xdr:ext cx="534377" cy="259045"/>
    <xdr:sp macro="" textlink="">
      <xdr:nvSpPr>
        <xdr:cNvPr id="835" name="テキスト ボックス 834"/>
        <xdr:cNvSpPr txBox="1"/>
      </xdr:nvSpPr>
      <xdr:spPr>
        <a:xfrm>
          <a:off x="20167111" y="1318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107683</xdr:rowOff>
    </xdr:from>
    <xdr:to>
      <xdr:col>28</xdr:col>
      <xdr:colOff>365125</xdr:colOff>
      <xdr:row>78</xdr:row>
      <xdr:rowOff>37833</xdr:rowOff>
    </xdr:to>
    <xdr:sp macro="" textlink="">
      <xdr:nvSpPr>
        <xdr:cNvPr id="836" name="円/楕円 835"/>
        <xdr:cNvSpPr/>
      </xdr:nvSpPr>
      <xdr:spPr>
        <a:xfrm>
          <a:off x="19494500" y="133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28960</xdr:rowOff>
    </xdr:from>
    <xdr:ext cx="534377" cy="259045"/>
    <xdr:sp macro="" textlink="">
      <xdr:nvSpPr>
        <xdr:cNvPr id="837" name="テキスト ボックス 836"/>
        <xdr:cNvSpPr txBox="1"/>
      </xdr:nvSpPr>
      <xdr:spPr>
        <a:xfrm>
          <a:off x="19278111" y="1340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53048</xdr:rowOff>
    </xdr:from>
    <xdr:to>
      <xdr:col>27</xdr:col>
      <xdr:colOff>161925</xdr:colOff>
      <xdr:row>77</xdr:row>
      <xdr:rowOff>154648</xdr:rowOff>
    </xdr:to>
    <xdr:sp macro="" textlink="">
      <xdr:nvSpPr>
        <xdr:cNvPr id="838" name="円/楕円 837"/>
        <xdr:cNvSpPr/>
      </xdr:nvSpPr>
      <xdr:spPr>
        <a:xfrm>
          <a:off x="18605500" y="1325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145775</xdr:rowOff>
    </xdr:from>
    <xdr:ext cx="534377" cy="259045"/>
    <xdr:sp macro="" textlink="">
      <xdr:nvSpPr>
        <xdr:cNvPr id="839" name="テキスト ボックス 838"/>
        <xdr:cNvSpPr txBox="1"/>
      </xdr:nvSpPr>
      <xdr:spPr>
        <a:xfrm>
          <a:off x="18389111" y="1334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262,292</a:t>
          </a:r>
          <a:r>
            <a:rPr kumimoji="1" lang="ja-JP" altLang="en-US" sz="1300">
              <a:latin typeface="ＭＳ Ｐゴシック"/>
            </a:rPr>
            <a:t>円となっている。主な構成項目である人件費は、住民一人当たり</a:t>
          </a:r>
          <a:r>
            <a:rPr kumimoji="1" lang="en-US" altLang="ja-JP" sz="1300">
              <a:latin typeface="ＭＳ Ｐゴシック"/>
            </a:rPr>
            <a:t>49,270</a:t>
          </a:r>
          <a:r>
            <a:rPr kumimoji="1" lang="ja-JP" altLang="en-US" sz="1300">
              <a:latin typeface="ＭＳ Ｐゴシック"/>
            </a:rPr>
            <a:t>円となっており、平成</a:t>
          </a:r>
          <a:r>
            <a:rPr kumimoji="1" lang="en-US" altLang="ja-JP" sz="1300">
              <a:latin typeface="ＭＳ Ｐゴシック"/>
            </a:rPr>
            <a:t>25</a:t>
          </a:r>
          <a:r>
            <a:rPr kumimoji="1" lang="ja-JP" altLang="en-US" sz="1300">
              <a:latin typeface="ＭＳ Ｐゴシック"/>
            </a:rPr>
            <a:t>年度以降は</a:t>
          </a:r>
          <a:r>
            <a:rPr kumimoji="1" lang="en-US" altLang="ja-JP" sz="1300">
              <a:latin typeface="ＭＳ Ｐゴシック"/>
            </a:rPr>
            <a:t>5</a:t>
          </a:r>
          <a:r>
            <a:rPr kumimoji="1" lang="ja-JP" altLang="en-US" sz="1300">
              <a:latin typeface="ＭＳ Ｐゴシック"/>
            </a:rPr>
            <a:t>万円を下回って推移している。</a:t>
          </a:r>
          <a:endParaRPr kumimoji="1" lang="en-US" altLang="ja-JP" sz="1300">
            <a:latin typeface="ＭＳ Ｐゴシック"/>
          </a:endParaRPr>
        </a:p>
        <a:p>
          <a:r>
            <a:rPr kumimoji="1" lang="ja-JP" altLang="en-US" sz="1300">
              <a:latin typeface="ＭＳ Ｐゴシック"/>
            </a:rPr>
            <a:t>また、扶助費は住民一人当たり</a:t>
          </a:r>
          <a:r>
            <a:rPr kumimoji="1" lang="en-US" altLang="ja-JP" sz="1300">
              <a:latin typeface="ＭＳ Ｐゴシック"/>
            </a:rPr>
            <a:t>69,960</a:t>
          </a:r>
          <a:r>
            <a:rPr kumimoji="1" lang="ja-JP" altLang="en-US" sz="1300">
              <a:latin typeface="ＭＳ Ｐゴシック"/>
            </a:rPr>
            <a:t>円となっており、子ども・子育て支援新制度や障害者自立支援給付費の増により増加しているが、人口一人あたりの生活保護費が類似団体平均より少ないことなどにより、類似団体平均より低い水準で推移している。</a:t>
          </a:r>
          <a:endParaRPr kumimoji="1" lang="en-US" altLang="ja-JP" sz="1300">
            <a:latin typeface="ＭＳ Ｐゴシック"/>
          </a:endParaRPr>
        </a:p>
        <a:p>
          <a:r>
            <a:rPr kumimoji="1" lang="ja-JP" altLang="en-US" sz="1300">
              <a:latin typeface="ＭＳ Ｐゴシック"/>
            </a:rPr>
            <a:t>普通建設事業費は住民一人当たり</a:t>
          </a:r>
          <a:r>
            <a:rPr kumimoji="1" lang="en-US" altLang="ja-JP" sz="1300">
              <a:latin typeface="ＭＳ Ｐゴシック"/>
            </a:rPr>
            <a:t>29,359</a:t>
          </a:r>
          <a:r>
            <a:rPr kumimoji="1" lang="ja-JP" altLang="en-US" sz="1300">
              <a:latin typeface="ＭＳ Ｐゴシック"/>
            </a:rPr>
            <a:t>円となっている。平成</a:t>
          </a:r>
          <a:r>
            <a:rPr kumimoji="1" lang="en-US" altLang="ja-JP" sz="1300">
              <a:latin typeface="ＭＳ Ｐゴシック"/>
            </a:rPr>
            <a:t>24</a:t>
          </a:r>
          <a:r>
            <a:rPr kumimoji="1" lang="ja-JP" altLang="en-US" sz="1300">
              <a:latin typeface="ＭＳ Ｐゴシック"/>
            </a:rPr>
            <a:t>年以降減少傾向であったが、平成</a:t>
          </a:r>
          <a:r>
            <a:rPr kumimoji="1" lang="en-US" altLang="ja-JP" sz="1300">
              <a:latin typeface="ＭＳ Ｐゴシック"/>
            </a:rPr>
            <a:t>27</a:t>
          </a:r>
          <a:r>
            <a:rPr kumimoji="1" lang="ja-JP" altLang="en-US" sz="1300">
              <a:latin typeface="ＭＳ Ｐゴシック"/>
            </a:rPr>
            <a:t>年度は中学校校舎改修や保育所複合施設の整備等により前年度と比べ</a:t>
          </a:r>
          <a:r>
            <a:rPr kumimoji="1" lang="en-US" altLang="ja-JP" sz="1300">
              <a:latin typeface="ＭＳ Ｐゴシック"/>
            </a:rPr>
            <a:t>29.4</a:t>
          </a:r>
          <a:r>
            <a:rPr kumimoji="1" lang="ja-JP" altLang="en-US" sz="1300">
              <a:latin typeface="ＭＳ Ｐゴシック"/>
            </a:rPr>
            <a:t>％増加している。</a:t>
          </a:r>
          <a:endParaRPr kumimoji="1" lang="en-US" altLang="ja-JP" sz="1300">
            <a:latin typeface="ＭＳ Ｐゴシック"/>
          </a:endParaRPr>
        </a:p>
        <a:p>
          <a:r>
            <a:rPr kumimoji="1" lang="ja-JP" altLang="en-US" sz="1300">
              <a:latin typeface="ＭＳ Ｐゴシック"/>
            </a:rPr>
            <a:t>類似団体平均と比較し低い水準ではあるが、上尾市公共施設等総合管理計画に基づき、計画的な施設整備を図っていく。</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227,890
225,284
45.51
62,964,838
59,773,554
2,521,605
36,919,980
60,260,472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29.4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15494</xdr:rowOff>
    </xdr:from>
    <xdr:to>
      <xdr:col>6</xdr:col>
      <xdr:colOff>511175</xdr:colOff>
      <xdr:row>37</xdr:row>
      <xdr:rowOff>17018</xdr:rowOff>
    </xdr:to>
    <xdr:cxnSp macro="">
      <xdr:nvCxnSpPr>
        <xdr:cNvPr id="61" name="直線コネクタ 60"/>
        <xdr:cNvCxnSpPr/>
      </xdr:nvCxnSpPr>
      <xdr:spPr>
        <a:xfrm flipV="1">
          <a:off x="3797300" y="635914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133113</xdr:rowOff>
    </xdr:from>
    <xdr:ext cx="469744" cy="259045"/>
    <xdr:sp macro="" textlink="">
      <xdr:nvSpPr>
        <xdr:cNvPr id="62" name="議会費平均値テキスト"/>
        <xdr:cNvSpPr txBox="1"/>
      </xdr:nvSpPr>
      <xdr:spPr>
        <a:xfrm>
          <a:off x="4686300" y="5962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17018</xdr:rowOff>
    </xdr:from>
    <xdr:to>
      <xdr:col>5</xdr:col>
      <xdr:colOff>358775</xdr:colOff>
      <xdr:row>37</xdr:row>
      <xdr:rowOff>86360</xdr:rowOff>
    </xdr:to>
    <xdr:cxnSp macro="">
      <xdr:nvCxnSpPr>
        <xdr:cNvPr id="64" name="直線コネクタ 63"/>
        <xdr:cNvCxnSpPr/>
      </xdr:nvCxnSpPr>
      <xdr:spPr>
        <a:xfrm flipV="1">
          <a:off x="2908300" y="6360668"/>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72153</xdr:rowOff>
    </xdr:from>
    <xdr:ext cx="469744" cy="259045"/>
    <xdr:sp macro="" textlink="">
      <xdr:nvSpPr>
        <xdr:cNvPr id="66" name="テキスト ボックス 65"/>
        <xdr:cNvSpPr txBox="1"/>
      </xdr:nvSpPr>
      <xdr:spPr>
        <a:xfrm>
          <a:off x="3562427"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57404</xdr:rowOff>
    </xdr:from>
    <xdr:to>
      <xdr:col>4</xdr:col>
      <xdr:colOff>155575</xdr:colOff>
      <xdr:row>37</xdr:row>
      <xdr:rowOff>86360</xdr:rowOff>
    </xdr:to>
    <xdr:cxnSp macro="">
      <xdr:nvCxnSpPr>
        <xdr:cNvPr id="67" name="直線コネクタ 66"/>
        <xdr:cNvCxnSpPr/>
      </xdr:nvCxnSpPr>
      <xdr:spPr>
        <a:xfrm>
          <a:off x="2019300" y="640105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85107</xdr:rowOff>
    </xdr:from>
    <xdr:ext cx="469744" cy="259045"/>
    <xdr:sp macro="" textlink="">
      <xdr:nvSpPr>
        <xdr:cNvPr id="69" name="テキスト ボックス 68"/>
        <xdr:cNvSpPr txBox="1"/>
      </xdr:nvSpPr>
      <xdr:spPr>
        <a:xfrm>
          <a:off x="2673427" y="591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128270</xdr:rowOff>
    </xdr:from>
    <xdr:to>
      <xdr:col>2</xdr:col>
      <xdr:colOff>638175</xdr:colOff>
      <xdr:row>37</xdr:row>
      <xdr:rowOff>57404</xdr:rowOff>
    </xdr:to>
    <xdr:cxnSp macro="">
      <xdr:nvCxnSpPr>
        <xdr:cNvPr id="70" name="直線コネクタ 69"/>
        <xdr:cNvCxnSpPr/>
      </xdr:nvCxnSpPr>
      <xdr:spPr>
        <a:xfrm>
          <a:off x="1130300" y="630047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162069</xdr:rowOff>
    </xdr:from>
    <xdr:ext cx="469744" cy="259045"/>
    <xdr:sp macro="" textlink="">
      <xdr:nvSpPr>
        <xdr:cNvPr id="72" name="テキスト ボックス 71"/>
        <xdr:cNvSpPr txBox="1"/>
      </xdr:nvSpPr>
      <xdr:spPr>
        <a:xfrm>
          <a:off x="1784427"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126255</xdr:rowOff>
    </xdr:from>
    <xdr:ext cx="469744" cy="259045"/>
    <xdr:sp macro="" textlink="">
      <xdr:nvSpPr>
        <xdr:cNvPr id="74" name="テキスト ボックス 73"/>
        <xdr:cNvSpPr txBox="1"/>
      </xdr:nvSpPr>
      <xdr:spPr>
        <a:xfrm>
          <a:off x="895427"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136144</xdr:rowOff>
    </xdr:from>
    <xdr:to>
      <xdr:col>6</xdr:col>
      <xdr:colOff>561975</xdr:colOff>
      <xdr:row>37</xdr:row>
      <xdr:rowOff>66294</xdr:rowOff>
    </xdr:to>
    <xdr:sp macro="" textlink="">
      <xdr:nvSpPr>
        <xdr:cNvPr id="80" name="円/楕円 79"/>
        <xdr:cNvSpPr/>
      </xdr:nvSpPr>
      <xdr:spPr>
        <a:xfrm>
          <a:off x="45847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114571</xdr:rowOff>
    </xdr:from>
    <xdr:ext cx="469744" cy="259045"/>
    <xdr:sp macro="" textlink="">
      <xdr:nvSpPr>
        <xdr:cNvPr id="81" name="議会費該当値テキスト"/>
        <xdr:cNvSpPr txBox="1"/>
      </xdr:nvSpPr>
      <xdr:spPr>
        <a:xfrm>
          <a:off x="4686300" y="62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137668</xdr:rowOff>
    </xdr:from>
    <xdr:to>
      <xdr:col>5</xdr:col>
      <xdr:colOff>409575</xdr:colOff>
      <xdr:row>37</xdr:row>
      <xdr:rowOff>67818</xdr:rowOff>
    </xdr:to>
    <xdr:sp macro="" textlink="">
      <xdr:nvSpPr>
        <xdr:cNvPr id="82" name="円/楕円 81"/>
        <xdr:cNvSpPr/>
      </xdr:nvSpPr>
      <xdr:spPr>
        <a:xfrm>
          <a:off x="3746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58945</xdr:rowOff>
    </xdr:from>
    <xdr:ext cx="469744" cy="259045"/>
    <xdr:sp macro="" textlink="">
      <xdr:nvSpPr>
        <xdr:cNvPr id="83" name="テキスト ボックス 82"/>
        <xdr:cNvSpPr txBox="1"/>
      </xdr:nvSpPr>
      <xdr:spPr>
        <a:xfrm>
          <a:off x="3562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35560</xdr:rowOff>
    </xdr:from>
    <xdr:to>
      <xdr:col>4</xdr:col>
      <xdr:colOff>206375</xdr:colOff>
      <xdr:row>37</xdr:row>
      <xdr:rowOff>137160</xdr:rowOff>
    </xdr:to>
    <xdr:sp macro="" textlink="">
      <xdr:nvSpPr>
        <xdr:cNvPr id="84" name="円/楕円 83"/>
        <xdr:cNvSpPr/>
      </xdr:nvSpPr>
      <xdr:spPr>
        <a:xfrm>
          <a:off x="2857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128287</xdr:rowOff>
    </xdr:from>
    <xdr:ext cx="469744" cy="259045"/>
    <xdr:sp macro="" textlink="">
      <xdr:nvSpPr>
        <xdr:cNvPr id="85" name="テキスト ボックス 84"/>
        <xdr:cNvSpPr txBox="1"/>
      </xdr:nvSpPr>
      <xdr:spPr>
        <a:xfrm>
          <a:off x="2673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6604</xdr:rowOff>
    </xdr:from>
    <xdr:to>
      <xdr:col>3</xdr:col>
      <xdr:colOff>3175</xdr:colOff>
      <xdr:row>37</xdr:row>
      <xdr:rowOff>108204</xdr:rowOff>
    </xdr:to>
    <xdr:sp macro="" textlink="">
      <xdr:nvSpPr>
        <xdr:cNvPr id="86" name="円/楕円 85"/>
        <xdr:cNvSpPr/>
      </xdr:nvSpPr>
      <xdr:spPr>
        <a:xfrm>
          <a:off x="1968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99331</xdr:rowOff>
    </xdr:from>
    <xdr:ext cx="469744" cy="259045"/>
    <xdr:sp macro="" textlink="">
      <xdr:nvSpPr>
        <xdr:cNvPr id="87" name="テキスト ボックス 86"/>
        <xdr:cNvSpPr txBox="1"/>
      </xdr:nvSpPr>
      <xdr:spPr>
        <a:xfrm>
          <a:off x="1784427" y="64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77470</xdr:rowOff>
    </xdr:from>
    <xdr:to>
      <xdr:col>1</xdr:col>
      <xdr:colOff>485775</xdr:colOff>
      <xdr:row>37</xdr:row>
      <xdr:rowOff>7620</xdr:rowOff>
    </xdr:to>
    <xdr:sp macro="" textlink="">
      <xdr:nvSpPr>
        <xdr:cNvPr id="88" name="円/楕円 87"/>
        <xdr:cNvSpPr/>
      </xdr:nvSpPr>
      <xdr:spPr>
        <a:xfrm>
          <a:off x="1079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170197</xdr:rowOff>
    </xdr:from>
    <xdr:ext cx="469744" cy="259045"/>
    <xdr:sp macro="" textlink="">
      <xdr:nvSpPr>
        <xdr:cNvPr id="89" name="テキスト ボックス 88"/>
        <xdr:cNvSpPr txBox="1"/>
      </xdr:nvSpPr>
      <xdr:spPr>
        <a:xfrm>
          <a:off x="8954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24878</xdr:rowOff>
    </xdr:from>
    <xdr:to>
      <xdr:col>6</xdr:col>
      <xdr:colOff>511175</xdr:colOff>
      <xdr:row>58</xdr:row>
      <xdr:rowOff>60245</xdr:rowOff>
    </xdr:to>
    <xdr:cxnSp macro="">
      <xdr:nvCxnSpPr>
        <xdr:cNvPr id="121" name="直線コネクタ 120"/>
        <xdr:cNvCxnSpPr/>
      </xdr:nvCxnSpPr>
      <xdr:spPr>
        <a:xfrm>
          <a:off x="3797300" y="9968978"/>
          <a:ext cx="8382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4662</xdr:rowOff>
    </xdr:from>
    <xdr:ext cx="534377" cy="259045"/>
    <xdr:sp macro="" textlink="">
      <xdr:nvSpPr>
        <xdr:cNvPr id="122" name="総務費平均値テキスト"/>
        <xdr:cNvSpPr txBox="1"/>
      </xdr:nvSpPr>
      <xdr:spPr>
        <a:xfrm>
          <a:off x="4686300" y="943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152143</xdr:rowOff>
    </xdr:from>
    <xdr:to>
      <xdr:col>5</xdr:col>
      <xdr:colOff>358775</xdr:colOff>
      <xdr:row>58</xdr:row>
      <xdr:rowOff>24878</xdr:rowOff>
    </xdr:to>
    <xdr:cxnSp macro="">
      <xdr:nvCxnSpPr>
        <xdr:cNvPr id="124" name="直線コネクタ 123"/>
        <xdr:cNvCxnSpPr/>
      </xdr:nvCxnSpPr>
      <xdr:spPr>
        <a:xfrm>
          <a:off x="2908300" y="9924793"/>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87122</xdr:rowOff>
    </xdr:from>
    <xdr:to>
      <xdr:col>4</xdr:col>
      <xdr:colOff>155575</xdr:colOff>
      <xdr:row>57</xdr:row>
      <xdr:rowOff>152143</xdr:rowOff>
    </xdr:to>
    <xdr:cxnSp macro="">
      <xdr:nvCxnSpPr>
        <xdr:cNvPr id="127" name="直線コネクタ 126"/>
        <xdr:cNvCxnSpPr/>
      </xdr:nvCxnSpPr>
      <xdr:spPr>
        <a:xfrm>
          <a:off x="2019300" y="9859772"/>
          <a:ext cx="889000" cy="6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100075</xdr:rowOff>
    </xdr:from>
    <xdr:ext cx="534377" cy="259045"/>
    <xdr:sp macro="" textlink="">
      <xdr:nvSpPr>
        <xdr:cNvPr id="129" name="テキスト ボックス 128"/>
        <xdr:cNvSpPr txBox="1"/>
      </xdr:nvSpPr>
      <xdr:spPr>
        <a:xfrm>
          <a:off x="2641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11619</xdr:rowOff>
    </xdr:from>
    <xdr:to>
      <xdr:col>2</xdr:col>
      <xdr:colOff>638175</xdr:colOff>
      <xdr:row>57</xdr:row>
      <xdr:rowOff>87122</xdr:rowOff>
    </xdr:to>
    <xdr:cxnSp macro="">
      <xdr:nvCxnSpPr>
        <xdr:cNvPr id="130" name="直線コネクタ 129"/>
        <xdr:cNvCxnSpPr/>
      </xdr:nvCxnSpPr>
      <xdr:spPr>
        <a:xfrm>
          <a:off x="1130300" y="9784269"/>
          <a:ext cx="889000" cy="7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84628</xdr:rowOff>
    </xdr:from>
    <xdr:ext cx="534377" cy="259045"/>
    <xdr:sp macro="" textlink="">
      <xdr:nvSpPr>
        <xdr:cNvPr id="134" name="テキスト ボックス 133"/>
        <xdr:cNvSpPr txBox="1"/>
      </xdr:nvSpPr>
      <xdr:spPr>
        <a:xfrm>
          <a:off x="863111" y="9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9445</xdr:rowOff>
    </xdr:from>
    <xdr:to>
      <xdr:col>6</xdr:col>
      <xdr:colOff>561975</xdr:colOff>
      <xdr:row>58</xdr:row>
      <xdr:rowOff>111045</xdr:rowOff>
    </xdr:to>
    <xdr:sp macro="" textlink="">
      <xdr:nvSpPr>
        <xdr:cNvPr id="140" name="円/楕円 139"/>
        <xdr:cNvSpPr/>
      </xdr:nvSpPr>
      <xdr:spPr>
        <a:xfrm>
          <a:off x="4584700" y="995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95822</xdr:rowOff>
    </xdr:from>
    <xdr:ext cx="534377" cy="259045"/>
    <xdr:sp macro="" textlink="">
      <xdr:nvSpPr>
        <xdr:cNvPr id="141" name="総務費該当値テキスト"/>
        <xdr:cNvSpPr txBox="1"/>
      </xdr:nvSpPr>
      <xdr:spPr>
        <a:xfrm>
          <a:off x="4686300" y="986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145528</xdr:rowOff>
    </xdr:from>
    <xdr:to>
      <xdr:col>5</xdr:col>
      <xdr:colOff>409575</xdr:colOff>
      <xdr:row>58</xdr:row>
      <xdr:rowOff>75678</xdr:rowOff>
    </xdr:to>
    <xdr:sp macro="" textlink="">
      <xdr:nvSpPr>
        <xdr:cNvPr id="142" name="円/楕円 141"/>
        <xdr:cNvSpPr/>
      </xdr:nvSpPr>
      <xdr:spPr>
        <a:xfrm>
          <a:off x="3746500" y="99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66805</xdr:rowOff>
    </xdr:from>
    <xdr:ext cx="534377" cy="259045"/>
    <xdr:sp macro="" textlink="">
      <xdr:nvSpPr>
        <xdr:cNvPr id="143" name="テキスト ボックス 142"/>
        <xdr:cNvSpPr txBox="1"/>
      </xdr:nvSpPr>
      <xdr:spPr>
        <a:xfrm>
          <a:off x="3530111" y="1001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101343</xdr:rowOff>
    </xdr:from>
    <xdr:to>
      <xdr:col>4</xdr:col>
      <xdr:colOff>206375</xdr:colOff>
      <xdr:row>58</xdr:row>
      <xdr:rowOff>31493</xdr:rowOff>
    </xdr:to>
    <xdr:sp macro="" textlink="">
      <xdr:nvSpPr>
        <xdr:cNvPr id="144" name="円/楕円 143"/>
        <xdr:cNvSpPr/>
      </xdr:nvSpPr>
      <xdr:spPr>
        <a:xfrm>
          <a:off x="2857500" y="98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22620</xdr:rowOff>
    </xdr:from>
    <xdr:ext cx="534377" cy="259045"/>
    <xdr:sp macro="" textlink="">
      <xdr:nvSpPr>
        <xdr:cNvPr id="145" name="テキスト ボックス 144"/>
        <xdr:cNvSpPr txBox="1"/>
      </xdr:nvSpPr>
      <xdr:spPr>
        <a:xfrm>
          <a:off x="2641111" y="996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36322</xdr:rowOff>
    </xdr:from>
    <xdr:to>
      <xdr:col>3</xdr:col>
      <xdr:colOff>3175</xdr:colOff>
      <xdr:row>57</xdr:row>
      <xdr:rowOff>137922</xdr:rowOff>
    </xdr:to>
    <xdr:sp macro="" textlink="">
      <xdr:nvSpPr>
        <xdr:cNvPr id="146" name="円/楕円 145"/>
        <xdr:cNvSpPr/>
      </xdr:nvSpPr>
      <xdr:spPr>
        <a:xfrm>
          <a:off x="1968500" y="98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129049</xdr:rowOff>
    </xdr:from>
    <xdr:ext cx="534377" cy="259045"/>
    <xdr:sp macro="" textlink="">
      <xdr:nvSpPr>
        <xdr:cNvPr id="147" name="テキスト ボックス 146"/>
        <xdr:cNvSpPr txBox="1"/>
      </xdr:nvSpPr>
      <xdr:spPr>
        <a:xfrm>
          <a:off x="1752111" y="99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132269</xdr:rowOff>
    </xdr:from>
    <xdr:to>
      <xdr:col>1</xdr:col>
      <xdr:colOff>485775</xdr:colOff>
      <xdr:row>57</xdr:row>
      <xdr:rowOff>62419</xdr:rowOff>
    </xdr:to>
    <xdr:sp macro="" textlink="">
      <xdr:nvSpPr>
        <xdr:cNvPr id="148" name="円/楕円 147"/>
        <xdr:cNvSpPr/>
      </xdr:nvSpPr>
      <xdr:spPr>
        <a:xfrm>
          <a:off x="1079500" y="973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53546</xdr:rowOff>
    </xdr:from>
    <xdr:ext cx="534377" cy="259045"/>
    <xdr:sp macro="" textlink="">
      <xdr:nvSpPr>
        <xdr:cNvPr id="149" name="テキスト ボックス 148"/>
        <xdr:cNvSpPr txBox="1"/>
      </xdr:nvSpPr>
      <xdr:spPr>
        <a:xfrm>
          <a:off x="863111" y="982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60472</xdr:rowOff>
    </xdr:from>
    <xdr:to>
      <xdr:col>6</xdr:col>
      <xdr:colOff>511175</xdr:colOff>
      <xdr:row>78</xdr:row>
      <xdr:rowOff>80704</xdr:rowOff>
    </xdr:to>
    <xdr:cxnSp macro="">
      <xdr:nvCxnSpPr>
        <xdr:cNvPr id="177" name="直線コネクタ 176"/>
        <xdr:cNvCxnSpPr/>
      </xdr:nvCxnSpPr>
      <xdr:spPr>
        <a:xfrm flipV="1">
          <a:off x="3797300" y="13433572"/>
          <a:ext cx="8382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80704</xdr:rowOff>
    </xdr:from>
    <xdr:to>
      <xdr:col>5</xdr:col>
      <xdr:colOff>358775</xdr:colOff>
      <xdr:row>78</xdr:row>
      <xdr:rowOff>127200</xdr:rowOff>
    </xdr:to>
    <xdr:cxnSp macro="">
      <xdr:nvCxnSpPr>
        <xdr:cNvPr id="180" name="直線コネクタ 179"/>
        <xdr:cNvCxnSpPr/>
      </xdr:nvCxnSpPr>
      <xdr:spPr>
        <a:xfrm flipV="1">
          <a:off x="2908300" y="13453804"/>
          <a:ext cx="889000" cy="4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127200</xdr:rowOff>
    </xdr:from>
    <xdr:to>
      <xdr:col>4</xdr:col>
      <xdr:colOff>155575</xdr:colOff>
      <xdr:row>78</xdr:row>
      <xdr:rowOff>153736</xdr:rowOff>
    </xdr:to>
    <xdr:cxnSp macro="">
      <xdr:nvCxnSpPr>
        <xdr:cNvPr id="183" name="直線コネクタ 182"/>
        <xdr:cNvCxnSpPr/>
      </xdr:nvCxnSpPr>
      <xdr:spPr>
        <a:xfrm flipV="1">
          <a:off x="2019300" y="13500300"/>
          <a:ext cx="8890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153347</xdr:rowOff>
    </xdr:from>
    <xdr:to>
      <xdr:col>2</xdr:col>
      <xdr:colOff>638175</xdr:colOff>
      <xdr:row>78</xdr:row>
      <xdr:rowOff>153736</xdr:rowOff>
    </xdr:to>
    <xdr:cxnSp macro="">
      <xdr:nvCxnSpPr>
        <xdr:cNvPr id="186" name="直線コネクタ 185"/>
        <xdr:cNvCxnSpPr/>
      </xdr:nvCxnSpPr>
      <xdr:spPr>
        <a:xfrm>
          <a:off x="1130300" y="13526447"/>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9672</xdr:rowOff>
    </xdr:from>
    <xdr:to>
      <xdr:col>6</xdr:col>
      <xdr:colOff>561975</xdr:colOff>
      <xdr:row>78</xdr:row>
      <xdr:rowOff>111272</xdr:rowOff>
    </xdr:to>
    <xdr:sp macro="" textlink="">
      <xdr:nvSpPr>
        <xdr:cNvPr id="196" name="円/楕円 195"/>
        <xdr:cNvSpPr/>
      </xdr:nvSpPr>
      <xdr:spPr>
        <a:xfrm>
          <a:off x="4584700" y="133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96049</xdr:rowOff>
    </xdr:from>
    <xdr:ext cx="599010" cy="259045"/>
    <xdr:sp macro="" textlink="">
      <xdr:nvSpPr>
        <xdr:cNvPr id="197" name="民生費該当値テキスト"/>
        <xdr:cNvSpPr txBox="1"/>
      </xdr:nvSpPr>
      <xdr:spPr>
        <a:xfrm>
          <a:off x="4686300" y="1329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117,329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29904</xdr:rowOff>
    </xdr:from>
    <xdr:to>
      <xdr:col>5</xdr:col>
      <xdr:colOff>409575</xdr:colOff>
      <xdr:row>78</xdr:row>
      <xdr:rowOff>131504</xdr:rowOff>
    </xdr:to>
    <xdr:sp macro="" textlink="">
      <xdr:nvSpPr>
        <xdr:cNvPr id="198" name="円/楕円 197"/>
        <xdr:cNvSpPr/>
      </xdr:nvSpPr>
      <xdr:spPr>
        <a:xfrm>
          <a:off x="3746500" y="1340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122631</xdr:rowOff>
    </xdr:from>
    <xdr:ext cx="599010" cy="259045"/>
    <xdr:sp macro="" textlink="">
      <xdr:nvSpPr>
        <xdr:cNvPr id="199" name="テキスト ボックス 198"/>
        <xdr:cNvSpPr txBox="1"/>
      </xdr:nvSpPr>
      <xdr:spPr>
        <a:xfrm>
          <a:off x="3497794" y="1349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76400</xdr:rowOff>
    </xdr:from>
    <xdr:to>
      <xdr:col>4</xdr:col>
      <xdr:colOff>206375</xdr:colOff>
      <xdr:row>79</xdr:row>
      <xdr:rowOff>6550</xdr:rowOff>
    </xdr:to>
    <xdr:sp macro="" textlink="">
      <xdr:nvSpPr>
        <xdr:cNvPr id="200" name="円/楕円 199"/>
        <xdr:cNvSpPr/>
      </xdr:nvSpPr>
      <xdr:spPr>
        <a:xfrm>
          <a:off x="2857500" y="134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169127</xdr:rowOff>
    </xdr:from>
    <xdr:ext cx="599010" cy="259045"/>
    <xdr:sp macro="" textlink="">
      <xdr:nvSpPr>
        <xdr:cNvPr id="201" name="テキスト ボックス 200"/>
        <xdr:cNvSpPr txBox="1"/>
      </xdr:nvSpPr>
      <xdr:spPr>
        <a:xfrm>
          <a:off x="2608794" y="1354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102936</xdr:rowOff>
    </xdr:from>
    <xdr:to>
      <xdr:col>3</xdr:col>
      <xdr:colOff>3175</xdr:colOff>
      <xdr:row>79</xdr:row>
      <xdr:rowOff>33086</xdr:rowOff>
    </xdr:to>
    <xdr:sp macro="" textlink="">
      <xdr:nvSpPr>
        <xdr:cNvPr id="202" name="円/楕円 201"/>
        <xdr:cNvSpPr/>
      </xdr:nvSpPr>
      <xdr:spPr>
        <a:xfrm>
          <a:off x="1968500" y="134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24213</xdr:rowOff>
    </xdr:from>
    <xdr:ext cx="534377" cy="259045"/>
    <xdr:sp macro="" textlink="">
      <xdr:nvSpPr>
        <xdr:cNvPr id="203" name="テキスト ボックス 202"/>
        <xdr:cNvSpPr txBox="1"/>
      </xdr:nvSpPr>
      <xdr:spPr>
        <a:xfrm>
          <a:off x="1752111" y="1356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102547</xdr:rowOff>
    </xdr:from>
    <xdr:to>
      <xdr:col>1</xdr:col>
      <xdr:colOff>485775</xdr:colOff>
      <xdr:row>79</xdr:row>
      <xdr:rowOff>32697</xdr:rowOff>
    </xdr:to>
    <xdr:sp macro="" textlink="">
      <xdr:nvSpPr>
        <xdr:cNvPr id="204" name="円/楕円 203"/>
        <xdr:cNvSpPr/>
      </xdr:nvSpPr>
      <xdr:spPr>
        <a:xfrm>
          <a:off x="1079500" y="134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23824</xdr:rowOff>
    </xdr:from>
    <xdr:ext cx="534377" cy="259045"/>
    <xdr:sp macro="" textlink="">
      <xdr:nvSpPr>
        <xdr:cNvPr id="205" name="テキスト ボックス 204"/>
        <xdr:cNvSpPr txBox="1"/>
      </xdr:nvSpPr>
      <xdr:spPr>
        <a:xfrm>
          <a:off x="863111" y="1356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84379</xdr:rowOff>
    </xdr:from>
    <xdr:to>
      <xdr:col>6</xdr:col>
      <xdr:colOff>511175</xdr:colOff>
      <xdr:row>97</xdr:row>
      <xdr:rowOff>103777</xdr:rowOff>
    </xdr:to>
    <xdr:cxnSp macro="">
      <xdr:nvCxnSpPr>
        <xdr:cNvPr id="237" name="直線コネクタ 236"/>
        <xdr:cNvCxnSpPr/>
      </xdr:nvCxnSpPr>
      <xdr:spPr>
        <a:xfrm flipV="1">
          <a:off x="3797300" y="16715029"/>
          <a:ext cx="8382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98192</xdr:rowOff>
    </xdr:from>
    <xdr:ext cx="534377" cy="259045"/>
    <xdr:sp macro="" textlink="">
      <xdr:nvSpPr>
        <xdr:cNvPr id="238" name="衛生費平均値テキスト"/>
        <xdr:cNvSpPr txBox="1"/>
      </xdr:nvSpPr>
      <xdr:spPr>
        <a:xfrm>
          <a:off x="4686300" y="1621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103777</xdr:rowOff>
    </xdr:from>
    <xdr:to>
      <xdr:col>5</xdr:col>
      <xdr:colOff>358775</xdr:colOff>
      <xdr:row>97</xdr:row>
      <xdr:rowOff>121706</xdr:rowOff>
    </xdr:to>
    <xdr:cxnSp macro="">
      <xdr:nvCxnSpPr>
        <xdr:cNvPr id="240" name="直線コネクタ 239"/>
        <xdr:cNvCxnSpPr/>
      </xdr:nvCxnSpPr>
      <xdr:spPr>
        <a:xfrm flipV="1">
          <a:off x="2908300" y="16734427"/>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11868</xdr:rowOff>
    </xdr:from>
    <xdr:ext cx="534377" cy="259045"/>
    <xdr:sp macro="" textlink="">
      <xdr:nvSpPr>
        <xdr:cNvPr id="242" name="テキスト ボックス 241"/>
        <xdr:cNvSpPr txBox="1"/>
      </xdr:nvSpPr>
      <xdr:spPr>
        <a:xfrm>
          <a:off x="3530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8091</xdr:rowOff>
    </xdr:from>
    <xdr:to>
      <xdr:col>4</xdr:col>
      <xdr:colOff>155575</xdr:colOff>
      <xdr:row>97</xdr:row>
      <xdr:rowOff>121706</xdr:rowOff>
    </xdr:to>
    <xdr:cxnSp macro="">
      <xdr:nvCxnSpPr>
        <xdr:cNvPr id="243" name="直線コネクタ 242"/>
        <xdr:cNvCxnSpPr/>
      </xdr:nvCxnSpPr>
      <xdr:spPr>
        <a:xfrm>
          <a:off x="2019300" y="16638741"/>
          <a:ext cx="889000" cy="1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5" name="テキスト ボックス 244"/>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8091</xdr:rowOff>
    </xdr:from>
    <xdr:to>
      <xdr:col>2</xdr:col>
      <xdr:colOff>638175</xdr:colOff>
      <xdr:row>97</xdr:row>
      <xdr:rowOff>86697</xdr:rowOff>
    </xdr:to>
    <xdr:cxnSp macro="">
      <xdr:nvCxnSpPr>
        <xdr:cNvPr id="246" name="直線コネクタ 245"/>
        <xdr:cNvCxnSpPr/>
      </xdr:nvCxnSpPr>
      <xdr:spPr>
        <a:xfrm flipV="1">
          <a:off x="1130300" y="16638741"/>
          <a:ext cx="889000" cy="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8" name="テキスト ボックス 247"/>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50" name="テキスト ボックス 249"/>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33579</xdr:rowOff>
    </xdr:from>
    <xdr:to>
      <xdr:col>6</xdr:col>
      <xdr:colOff>561975</xdr:colOff>
      <xdr:row>97</xdr:row>
      <xdr:rowOff>135179</xdr:rowOff>
    </xdr:to>
    <xdr:sp macro="" textlink="">
      <xdr:nvSpPr>
        <xdr:cNvPr id="256" name="円/楕円 255"/>
        <xdr:cNvSpPr/>
      </xdr:nvSpPr>
      <xdr:spPr>
        <a:xfrm>
          <a:off x="4584700" y="166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12006</xdr:rowOff>
    </xdr:from>
    <xdr:ext cx="534377" cy="259045"/>
    <xdr:sp macro="" textlink="">
      <xdr:nvSpPr>
        <xdr:cNvPr id="257" name="衛生費該当値テキスト"/>
        <xdr:cNvSpPr txBox="1"/>
      </xdr:nvSpPr>
      <xdr:spPr>
        <a:xfrm>
          <a:off x="4686300" y="1664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20,944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52977</xdr:rowOff>
    </xdr:from>
    <xdr:to>
      <xdr:col>5</xdr:col>
      <xdr:colOff>409575</xdr:colOff>
      <xdr:row>97</xdr:row>
      <xdr:rowOff>154577</xdr:rowOff>
    </xdr:to>
    <xdr:sp macro="" textlink="">
      <xdr:nvSpPr>
        <xdr:cNvPr id="258" name="円/楕円 257"/>
        <xdr:cNvSpPr/>
      </xdr:nvSpPr>
      <xdr:spPr>
        <a:xfrm>
          <a:off x="3746500" y="1668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145704</xdr:rowOff>
    </xdr:from>
    <xdr:ext cx="534377" cy="259045"/>
    <xdr:sp macro="" textlink="">
      <xdr:nvSpPr>
        <xdr:cNvPr id="259" name="テキスト ボックス 258"/>
        <xdr:cNvSpPr txBox="1"/>
      </xdr:nvSpPr>
      <xdr:spPr>
        <a:xfrm>
          <a:off x="3530111" y="167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70906</xdr:rowOff>
    </xdr:from>
    <xdr:to>
      <xdr:col>4</xdr:col>
      <xdr:colOff>206375</xdr:colOff>
      <xdr:row>98</xdr:row>
      <xdr:rowOff>1056</xdr:rowOff>
    </xdr:to>
    <xdr:sp macro="" textlink="">
      <xdr:nvSpPr>
        <xdr:cNvPr id="260" name="円/楕円 259"/>
        <xdr:cNvSpPr/>
      </xdr:nvSpPr>
      <xdr:spPr>
        <a:xfrm>
          <a:off x="2857500" y="167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163633</xdr:rowOff>
    </xdr:from>
    <xdr:ext cx="534377" cy="259045"/>
    <xdr:sp macro="" textlink="">
      <xdr:nvSpPr>
        <xdr:cNvPr id="261" name="テキスト ボックス 260"/>
        <xdr:cNvSpPr txBox="1"/>
      </xdr:nvSpPr>
      <xdr:spPr>
        <a:xfrm>
          <a:off x="2641111" y="167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128741</xdr:rowOff>
    </xdr:from>
    <xdr:to>
      <xdr:col>3</xdr:col>
      <xdr:colOff>3175</xdr:colOff>
      <xdr:row>97</xdr:row>
      <xdr:rowOff>58891</xdr:rowOff>
    </xdr:to>
    <xdr:sp macro="" textlink="">
      <xdr:nvSpPr>
        <xdr:cNvPr id="262" name="円/楕円 261"/>
        <xdr:cNvSpPr/>
      </xdr:nvSpPr>
      <xdr:spPr>
        <a:xfrm>
          <a:off x="1968500" y="1658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50018</xdr:rowOff>
    </xdr:from>
    <xdr:ext cx="534377" cy="259045"/>
    <xdr:sp macro="" textlink="">
      <xdr:nvSpPr>
        <xdr:cNvPr id="263" name="テキスト ボックス 262"/>
        <xdr:cNvSpPr txBox="1"/>
      </xdr:nvSpPr>
      <xdr:spPr>
        <a:xfrm>
          <a:off x="1752111" y="166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35897</xdr:rowOff>
    </xdr:from>
    <xdr:to>
      <xdr:col>1</xdr:col>
      <xdr:colOff>485775</xdr:colOff>
      <xdr:row>97</xdr:row>
      <xdr:rowOff>137497</xdr:rowOff>
    </xdr:to>
    <xdr:sp macro="" textlink="">
      <xdr:nvSpPr>
        <xdr:cNvPr id="264" name="円/楕円 263"/>
        <xdr:cNvSpPr/>
      </xdr:nvSpPr>
      <xdr:spPr>
        <a:xfrm>
          <a:off x="1079500" y="166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128624</xdr:rowOff>
    </xdr:from>
    <xdr:ext cx="534377" cy="259045"/>
    <xdr:sp macro="" textlink="">
      <xdr:nvSpPr>
        <xdr:cNvPr id="265" name="テキスト ボックス 264"/>
        <xdr:cNvSpPr txBox="1"/>
      </xdr:nvSpPr>
      <xdr:spPr>
        <a:xfrm>
          <a:off x="863111" y="167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67463</xdr:rowOff>
    </xdr:from>
    <xdr:to>
      <xdr:col>15</xdr:col>
      <xdr:colOff>180340</xdr:colOff>
      <xdr:row>38</xdr:row>
      <xdr:rowOff>127356</xdr:rowOff>
    </xdr:to>
    <xdr:cxnSp macro="">
      <xdr:nvCxnSpPr>
        <xdr:cNvPr id="287" name="直線コネクタ 286"/>
        <xdr:cNvCxnSpPr/>
      </xdr:nvCxnSpPr>
      <xdr:spPr>
        <a:xfrm flipV="1">
          <a:off x="10475595" y="5725313"/>
          <a:ext cx="1270" cy="917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131183</xdr:rowOff>
    </xdr:from>
    <xdr:ext cx="313932" cy="259045"/>
    <xdr:sp macro="" textlink="">
      <xdr:nvSpPr>
        <xdr:cNvPr id="288" name="労働費最小値テキスト"/>
        <xdr:cNvSpPr txBox="1"/>
      </xdr:nvSpPr>
      <xdr:spPr>
        <a:xfrm>
          <a:off x="10528300" y="6646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127356</xdr:rowOff>
    </xdr:from>
    <xdr:to>
      <xdr:col>15</xdr:col>
      <xdr:colOff>269875</xdr:colOff>
      <xdr:row>38</xdr:row>
      <xdr:rowOff>127356</xdr:rowOff>
    </xdr:to>
    <xdr:cxnSp macro="">
      <xdr:nvCxnSpPr>
        <xdr:cNvPr id="289" name="直線コネクタ 288"/>
        <xdr:cNvCxnSpPr/>
      </xdr:nvCxnSpPr>
      <xdr:spPr>
        <a:xfrm>
          <a:off x="10388600" y="664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14140</xdr:rowOff>
    </xdr:from>
    <xdr:ext cx="469744" cy="259045"/>
    <xdr:sp macro="" textlink="">
      <xdr:nvSpPr>
        <xdr:cNvPr id="290" name="労働費最大値テキスト"/>
        <xdr:cNvSpPr txBox="1"/>
      </xdr:nvSpPr>
      <xdr:spPr>
        <a:xfrm>
          <a:off x="10528300" y="55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33</xdr:row>
      <xdr:rowOff>67463</xdr:rowOff>
    </xdr:from>
    <xdr:to>
      <xdr:col>15</xdr:col>
      <xdr:colOff>269875</xdr:colOff>
      <xdr:row>33</xdr:row>
      <xdr:rowOff>67463</xdr:rowOff>
    </xdr:to>
    <xdr:cxnSp macro="">
      <xdr:nvCxnSpPr>
        <xdr:cNvPr id="291" name="直線コネクタ 290"/>
        <xdr:cNvCxnSpPr/>
      </xdr:nvCxnSpPr>
      <xdr:spPr>
        <a:xfrm>
          <a:off x="10388600" y="572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61519</xdr:rowOff>
    </xdr:from>
    <xdr:to>
      <xdr:col>15</xdr:col>
      <xdr:colOff>180975</xdr:colOff>
      <xdr:row>33</xdr:row>
      <xdr:rowOff>127356</xdr:rowOff>
    </xdr:to>
    <xdr:cxnSp macro="">
      <xdr:nvCxnSpPr>
        <xdr:cNvPr id="292" name="直線コネクタ 291"/>
        <xdr:cNvCxnSpPr/>
      </xdr:nvCxnSpPr>
      <xdr:spPr>
        <a:xfrm>
          <a:off x="9639300" y="5719369"/>
          <a:ext cx="8382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112590</xdr:rowOff>
    </xdr:from>
    <xdr:ext cx="378565" cy="259045"/>
    <xdr:sp macro="" textlink="">
      <xdr:nvSpPr>
        <xdr:cNvPr id="293" name="労働費平均値テキスト"/>
        <xdr:cNvSpPr txBox="1"/>
      </xdr:nvSpPr>
      <xdr:spPr>
        <a:xfrm>
          <a:off x="10528300" y="628479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134163</xdr:rowOff>
    </xdr:from>
    <xdr:to>
      <xdr:col>15</xdr:col>
      <xdr:colOff>231775</xdr:colOff>
      <xdr:row>37</xdr:row>
      <xdr:rowOff>64313</xdr:rowOff>
    </xdr:to>
    <xdr:sp macro="" textlink="">
      <xdr:nvSpPr>
        <xdr:cNvPr id="294" name="フローチャート : 判断 293"/>
        <xdr:cNvSpPr/>
      </xdr:nvSpPr>
      <xdr:spPr>
        <a:xfrm>
          <a:off x="104267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61519</xdr:rowOff>
    </xdr:from>
    <xdr:to>
      <xdr:col>14</xdr:col>
      <xdr:colOff>28575</xdr:colOff>
      <xdr:row>33</xdr:row>
      <xdr:rowOff>116383</xdr:rowOff>
    </xdr:to>
    <xdr:cxnSp macro="">
      <xdr:nvCxnSpPr>
        <xdr:cNvPr id="295" name="直線コネクタ 294"/>
        <xdr:cNvCxnSpPr/>
      </xdr:nvCxnSpPr>
      <xdr:spPr>
        <a:xfrm flipV="1">
          <a:off x="8750300" y="571936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151536</xdr:rowOff>
    </xdr:from>
    <xdr:to>
      <xdr:col>14</xdr:col>
      <xdr:colOff>79375</xdr:colOff>
      <xdr:row>36</xdr:row>
      <xdr:rowOff>81686</xdr:rowOff>
    </xdr:to>
    <xdr:sp macro="" textlink="">
      <xdr:nvSpPr>
        <xdr:cNvPr id="296" name="フローチャート : 判断 295"/>
        <xdr:cNvSpPr/>
      </xdr:nvSpPr>
      <xdr:spPr>
        <a:xfrm>
          <a:off x="9588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72813</xdr:rowOff>
    </xdr:from>
    <xdr:ext cx="378565" cy="259045"/>
    <xdr:sp macro="" textlink="">
      <xdr:nvSpPr>
        <xdr:cNvPr id="297" name="テキスト ボックス 296"/>
        <xdr:cNvSpPr txBox="1"/>
      </xdr:nvSpPr>
      <xdr:spPr>
        <a:xfrm>
          <a:off x="9450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129642</xdr:rowOff>
    </xdr:from>
    <xdr:to>
      <xdr:col>12</xdr:col>
      <xdr:colOff>511175</xdr:colOff>
      <xdr:row>33</xdr:row>
      <xdr:rowOff>116383</xdr:rowOff>
    </xdr:to>
    <xdr:cxnSp macro="">
      <xdr:nvCxnSpPr>
        <xdr:cNvPr id="298" name="直線コネクタ 297"/>
        <xdr:cNvCxnSpPr/>
      </xdr:nvCxnSpPr>
      <xdr:spPr>
        <a:xfrm>
          <a:off x="7861300" y="5616042"/>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157937</xdr:rowOff>
    </xdr:from>
    <xdr:to>
      <xdr:col>12</xdr:col>
      <xdr:colOff>561975</xdr:colOff>
      <xdr:row>35</xdr:row>
      <xdr:rowOff>88087</xdr:rowOff>
    </xdr:to>
    <xdr:sp macro="" textlink="">
      <xdr:nvSpPr>
        <xdr:cNvPr id="299" name="フローチャート : 判断 298"/>
        <xdr:cNvSpPr/>
      </xdr:nvSpPr>
      <xdr:spPr>
        <a:xfrm>
          <a:off x="8699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79214</xdr:rowOff>
    </xdr:from>
    <xdr:ext cx="469744" cy="259045"/>
    <xdr:sp macro="" textlink="">
      <xdr:nvSpPr>
        <xdr:cNvPr id="300" name="テキスト ボックス 299"/>
        <xdr:cNvSpPr txBox="1"/>
      </xdr:nvSpPr>
      <xdr:spPr>
        <a:xfrm>
          <a:off x="8515427"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156616</xdr:rowOff>
    </xdr:from>
    <xdr:to>
      <xdr:col>11</xdr:col>
      <xdr:colOff>307975</xdr:colOff>
      <xdr:row>32</xdr:row>
      <xdr:rowOff>129642</xdr:rowOff>
    </xdr:to>
    <xdr:cxnSp macro="">
      <xdr:nvCxnSpPr>
        <xdr:cNvPr id="301" name="直線コネクタ 300"/>
        <xdr:cNvCxnSpPr/>
      </xdr:nvCxnSpPr>
      <xdr:spPr>
        <a:xfrm>
          <a:off x="6972300" y="5471566"/>
          <a:ext cx="889000" cy="14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77013</xdr:rowOff>
    </xdr:from>
    <xdr:to>
      <xdr:col>11</xdr:col>
      <xdr:colOff>358775</xdr:colOff>
      <xdr:row>35</xdr:row>
      <xdr:rowOff>7163</xdr:rowOff>
    </xdr:to>
    <xdr:sp macro="" textlink="">
      <xdr:nvSpPr>
        <xdr:cNvPr id="302" name="フローチャート : 判断 301"/>
        <xdr:cNvSpPr/>
      </xdr:nvSpPr>
      <xdr:spPr>
        <a:xfrm>
          <a:off x="7810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169740</xdr:rowOff>
    </xdr:from>
    <xdr:ext cx="469744" cy="259045"/>
    <xdr:sp macro="" textlink="">
      <xdr:nvSpPr>
        <xdr:cNvPr id="303" name="テキスト ボックス 302"/>
        <xdr:cNvSpPr txBox="1"/>
      </xdr:nvSpPr>
      <xdr:spPr>
        <a:xfrm>
          <a:off x="7626427"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104902</xdr:rowOff>
    </xdr:from>
    <xdr:to>
      <xdr:col>10</xdr:col>
      <xdr:colOff>155575</xdr:colOff>
      <xdr:row>33</xdr:row>
      <xdr:rowOff>35052</xdr:rowOff>
    </xdr:to>
    <xdr:sp macro="" textlink="">
      <xdr:nvSpPr>
        <xdr:cNvPr id="304" name="フローチャート : 判断 303"/>
        <xdr:cNvSpPr/>
      </xdr:nvSpPr>
      <xdr:spPr>
        <a:xfrm>
          <a:off x="6921500" y="559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26179</xdr:rowOff>
    </xdr:from>
    <xdr:ext cx="469744" cy="259045"/>
    <xdr:sp macro="" textlink="">
      <xdr:nvSpPr>
        <xdr:cNvPr id="305" name="テキスト ボックス 304"/>
        <xdr:cNvSpPr txBox="1"/>
      </xdr:nvSpPr>
      <xdr:spPr>
        <a:xfrm>
          <a:off x="6737427" y="568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76556</xdr:rowOff>
    </xdr:from>
    <xdr:to>
      <xdr:col>15</xdr:col>
      <xdr:colOff>231775</xdr:colOff>
      <xdr:row>34</xdr:row>
      <xdr:rowOff>6706</xdr:rowOff>
    </xdr:to>
    <xdr:sp macro="" textlink="">
      <xdr:nvSpPr>
        <xdr:cNvPr id="311" name="円/楕円 310"/>
        <xdr:cNvSpPr/>
      </xdr:nvSpPr>
      <xdr:spPr>
        <a:xfrm>
          <a:off x="10426700" y="57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162933</xdr:rowOff>
    </xdr:from>
    <xdr:ext cx="469744" cy="259045"/>
    <xdr:sp macro="" textlink="">
      <xdr:nvSpPr>
        <xdr:cNvPr id="312" name="労働費該当値テキスト"/>
        <xdr:cNvSpPr txBox="1"/>
      </xdr:nvSpPr>
      <xdr:spPr>
        <a:xfrm>
          <a:off x="10528300" y="564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10719</xdr:rowOff>
    </xdr:from>
    <xdr:to>
      <xdr:col>14</xdr:col>
      <xdr:colOff>79375</xdr:colOff>
      <xdr:row>33</xdr:row>
      <xdr:rowOff>112319</xdr:rowOff>
    </xdr:to>
    <xdr:sp macro="" textlink="">
      <xdr:nvSpPr>
        <xdr:cNvPr id="313" name="円/楕円 312"/>
        <xdr:cNvSpPr/>
      </xdr:nvSpPr>
      <xdr:spPr>
        <a:xfrm>
          <a:off x="9588500" y="56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128846</xdr:rowOff>
    </xdr:from>
    <xdr:ext cx="469744" cy="259045"/>
    <xdr:sp macro="" textlink="">
      <xdr:nvSpPr>
        <xdr:cNvPr id="314" name="テキスト ボックス 313"/>
        <xdr:cNvSpPr txBox="1"/>
      </xdr:nvSpPr>
      <xdr:spPr>
        <a:xfrm>
          <a:off x="9404427" y="544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65583</xdr:rowOff>
    </xdr:from>
    <xdr:to>
      <xdr:col>12</xdr:col>
      <xdr:colOff>561975</xdr:colOff>
      <xdr:row>33</xdr:row>
      <xdr:rowOff>167183</xdr:rowOff>
    </xdr:to>
    <xdr:sp macro="" textlink="">
      <xdr:nvSpPr>
        <xdr:cNvPr id="315" name="円/楕円 314"/>
        <xdr:cNvSpPr/>
      </xdr:nvSpPr>
      <xdr:spPr>
        <a:xfrm>
          <a:off x="8699500" y="572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12260</xdr:rowOff>
    </xdr:from>
    <xdr:ext cx="469744" cy="259045"/>
    <xdr:sp macro="" textlink="">
      <xdr:nvSpPr>
        <xdr:cNvPr id="316" name="テキスト ボックス 315"/>
        <xdr:cNvSpPr txBox="1"/>
      </xdr:nvSpPr>
      <xdr:spPr>
        <a:xfrm>
          <a:off x="8515427" y="549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78842</xdr:rowOff>
    </xdr:from>
    <xdr:to>
      <xdr:col>11</xdr:col>
      <xdr:colOff>358775</xdr:colOff>
      <xdr:row>33</xdr:row>
      <xdr:rowOff>8992</xdr:rowOff>
    </xdr:to>
    <xdr:sp macro="" textlink="">
      <xdr:nvSpPr>
        <xdr:cNvPr id="317" name="円/楕円 316"/>
        <xdr:cNvSpPr/>
      </xdr:nvSpPr>
      <xdr:spPr>
        <a:xfrm>
          <a:off x="7810500" y="556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25519</xdr:rowOff>
    </xdr:from>
    <xdr:ext cx="469744" cy="259045"/>
    <xdr:sp macro="" textlink="">
      <xdr:nvSpPr>
        <xdr:cNvPr id="318" name="テキスト ボックス 317"/>
        <xdr:cNvSpPr txBox="1"/>
      </xdr:nvSpPr>
      <xdr:spPr>
        <a:xfrm>
          <a:off x="7626427" y="534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105816</xdr:rowOff>
    </xdr:from>
    <xdr:to>
      <xdr:col>10</xdr:col>
      <xdr:colOff>155575</xdr:colOff>
      <xdr:row>32</xdr:row>
      <xdr:rowOff>35966</xdr:rowOff>
    </xdr:to>
    <xdr:sp macro="" textlink="">
      <xdr:nvSpPr>
        <xdr:cNvPr id="319" name="円/楕円 318"/>
        <xdr:cNvSpPr/>
      </xdr:nvSpPr>
      <xdr:spPr>
        <a:xfrm>
          <a:off x="6921500" y="542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52493</xdr:rowOff>
    </xdr:from>
    <xdr:ext cx="469744" cy="259045"/>
    <xdr:sp macro="" textlink="">
      <xdr:nvSpPr>
        <xdr:cNvPr id="320" name="テキスト ボックス 319"/>
        <xdr:cNvSpPr txBox="1"/>
      </xdr:nvSpPr>
      <xdr:spPr>
        <a:xfrm>
          <a:off x="6737427" y="519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6" name="直線コネクタ 345"/>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7"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8" name="直線コネクタ 347"/>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9"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50" name="直線コネクタ 349"/>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17018</xdr:rowOff>
    </xdr:from>
    <xdr:to>
      <xdr:col>15</xdr:col>
      <xdr:colOff>180975</xdr:colOff>
      <xdr:row>59</xdr:row>
      <xdr:rowOff>19195</xdr:rowOff>
    </xdr:to>
    <xdr:cxnSp macro="">
      <xdr:nvCxnSpPr>
        <xdr:cNvPr id="351" name="直線コネクタ 350"/>
        <xdr:cNvCxnSpPr/>
      </xdr:nvCxnSpPr>
      <xdr:spPr>
        <a:xfrm flipV="1">
          <a:off x="9639300" y="10132568"/>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2"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3" name="フローチャート : 判断 352"/>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19195</xdr:rowOff>
    </xdr:from>
    <xdr:to>
      <xdr:col>14</xdr:col>
      <xdr:colOff>28575</xdr:colOff>
      <xdr:row>59</xdr:row>
      <xdr:rowOff>23440</xdr:rowOff>
    </xdr:to>
    <xdr:cxnSp macro="">
      <xdr:nvCxnSpPr>
        <xdr:cNvPr id="354" name="直線コネクタ 353"/>
        <xdr:cNvCxnSpPr/>
      </xdr:nvCxnSpPr>
      <xdr:spPr>
        <a:xfrm flipV="1">
          <a:off x="8750300" y="10134745"/>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5" name="フローチャート : 判断 354"/>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6" name="テキスト ボックス 355"/>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22026</xdr:rowOff>
    </xdr:from>
    <xdr:to>
      <xdr:col>12</xdr:col>
      <xdr:colOff>511175</xdr:colOff>
      <xdr:row>59</xdr:row>
      <xdr:rowOff>23440</xdr:rowOff>
    </xdr:to>
    <xdr:cxnSp macro="">
      <xdr:nvCxnSpPr>
        <xdr:cNvPr id="357" name="直線コネクタ 356"/>
        <xdr:cNvCxnSpPr/>
      </xdr:nvCxnSpPr>
      <xdr:spPr>
        <a:xfrm>
          <a:off x="7861300" y="10137576"/>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8" name="フローチャート : 判断 357"/>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9" name="テキスト ボックス 358"/>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21699</xdr:rowOff>
    </xdr:from>
    <xdr:to>
      <xdr:col>11</xdr:col>
      <xdr:colOff>307975</xdr:colOff>
      <xdr:row>59</xdr:row>
      <xdr:rowOff>22026</xdr:rowOff>
    </xdr:to>
    <xdr:cxnSp macro="">
      <xdr:nvCxnSpPr>
        <xdr:cNvPr id="360" name="直線コネクタ 359"/>
        <xdr:cNvCxnSpPr/>
      </xdr:nvCxnSpPr>
      <xdr:spPr>
        <a:xfrm>
          <a:off x="6972300" y="1013724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61" name="フローチャート : 判断 360"/>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2" name="テキスト ボックス 361"/>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3" name="フローチャート : 判断 362"/>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4" name="テキスト ボックス 363"/>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137668</xdr:rowOff>
    </xdr:from>
    <xdr:to>
      <xdr:col>15</xdr:col>
      <xdr:colOff>231775</xdr:colOff>
      <xdr:row>59</xdr:row>
      <xdr:rowOff>67818</xdr:rowOff>
    </xdr:to>
    <xdr:sp macro="" textlink="">
      <xdr:nvSpPr>
        <xdr:cNvPr id="370" name="円/楕円 369"/>
        <xdr:cNvSpPr/>
      </xdr:nvSpPr>
      <xdr:spPr>
        <a:xfrm>
          <a:off x="10426700" y="100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52595</xdr:rowOff>
    </xdr:from>
    <xdr:ext cx="378565" cy="259045"/>
    <xdr:sp macro="" textlink="">
      <xdr:nvSpPr>
        <xdr:cNvPr id="371" name="農林水産業費該当値テキスト"/>
        <xdr:cNvSpPr txBox="1"/>
      </xdr:nvSpPr>
      <xdr:spPr>
        <a:xfrm>
          <a:off x="10528300" y="9996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139845</xdr:rowOff>
    </xdr:from>
    <xdr:to>
      <xdr:col>14</xdr:col>
      <xdr:colOff>79375</xdr:colOff>
      <xdr:row>59</xdr:row>
      <xdr:rowOff>69995</xdr:rowOff>
    </xdr:to>
    <xdr:sp macro="" textlink="">
      <xdr:nvSpPr>
        <xdr:cNvPr id="372" name="円/楕円 371"/>
        <xdr:cNvSpPr/>
      </xdr:nvSpPr>
      <xdr:spPr>
        <a:xfrm>
          <a:off x="9588500" y="1008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61122</xdr:rowOff>
    </xdr:from>
    <xdr:ext cx="378565" cy="259045"/>
    <xdr:sp macro="" textlink="">
      <xdr:nvSpPr>
        <xdr:cNvPr id="373" name="テキスト ボックス 372"/>
        <xdr:cNvSpPr txBox="1"/>
      </xdr:nvSpPr>
      <xdr:spPr>
        <a:xfrm>
          <a:off x="9450017" y="1017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144090</xdr:rowOff>
    </xdr:from>
    <xdr:to>
      <xdr:col>12</xdr:col>
      <xdr:colOff>561975</xdr:colOff>
      <xdr:row>59</xdr:row>
      <xdr:rowOff>74240</xdr:rowOff>
    </xdr:to>
    <xdr:sp macro="" textlink="">
      <xdr:nvSpPr>
        <xdr:cNvPr id="374" name="円/楕円 373"/>
        <xdr:cNvSpPr/>
      </xdr:nvSpPr>
      <xdr:spPr>
        <a:xfrm>
          <a:off x="8699500" y="100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65367</xdr:rowOff>
    </xdr:from>
    <xdr:ext cx="378565" cy="259045"/>
    <xdr:sp macro="" textlink="">
      <xdr:nvSpPr>
        <xdr:cNvPr id="375" name="テキスト ボックス 374"/>
        <xdr:cNvSpPr txBox="1"/>
      </xdr:nvSpPr>
      <xdr:spPr>
        <a:xfrm>
          <a:off x="8561017" y="10180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142676</xdr:rowOff>
    </xdr:from>
    <xdr:to>
      <xdr:col>11</xdr:col>
      <xdr:colOff>358775</xdr:colOff>
      <xdr:row>59</xdr:row>
      <xdr:rowOff>72826</xdr:rowOff>
    </xdr:to>
    <xdr:sp macro="" textlink="">
      <xdr:nvSpPr>
        <xdr:cNvPr id="376" name="円/楕円 375"/>
        <xdr:cNvSpPr/>
      </xdr:nvSpPr>
      <xdr:spPr>
        <a:xfrm>
          <a:off x="7810500" y="100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63953</xdr:rowOff>
    </xdr:from>
    <xdr:ext cx="378565" cy="259045"/>
    <xdr:sp macro="" textlink="">
      <xdr:nvSpPr>
        <xdr:cNvPr id="377" name="テキスト ボックス 376"/>
        <xdr:cNvSpPr txBox="1"/>
      </xdr:nvSpPr>
      <xdr:spPr>
        <a:xfrm>
          <a:off x="7672017" y="10179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142349</xdr:rowOff>
    </xdr:from>
    <xdr:to>
      <xdr:col>10</xdr:col>
      <xdr:colOff>155575</xdr:colOff>
      <xdr:row>59</xdr:row>
      <xdr:rowOff>72499</xdr:rowOff>
    </xdr:to>
    <xdr:sp macro="" textlink="">
      <xdr:nvSpPr>
        <xdr:cNvPr id="378" name="円/楕円 377"/>
        <xdr:cNvSpPr/>
      </xdr:nvSpPr>
      <xdr:spPr>
        <a:xfrm>
          <a:off x="6921500" y="10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63626</xdr:rowOff>
    </xdr:from>
    <xdr:ext cx="378565" cy="259045"/>
    <xdr:sp macro="" textlink="">
      <xdr:nvSpPr>
        <xdr:cNvPr id="379" name="テキスト ボックス 378"/>
        <xdr:cNvSpPr txBox="1"/>
      </xdr:nvSpPr>
      <xdr:spPr>
        <a:xfrm>
          <a:off x="6783017" y="10179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3" name="直線コネクタ 402"/>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4"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5" name="直線コネクタ 404"/>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6"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7" name="直線コネクタ 406"/>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137413</xdr:rowOff>
    </xdr:from>
    <xdr:to>
      <xdr:col>15</xdr:col>
      <xdr:colOff>180975</xdr:colOff>
      <xdr:row>79</xdr:row>
      <xdr:rowOff>8217</xdr:rowOff>
    </xdr:to>
    <xdr:cxnSp macro="">
      <xdr:nvCxnSpPr>
        <xdr:cNvPr id="408" name="直線コネクタ 407"/>
        <xdr:cNvCxnSpPr/>
      </xdr:nvCxnSpPr>
      <xdr:spPr>
        <a:xfrm flipV="1">
          <a:off x="9639300" y="13510513"/>
          <a:ext cx="8382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9"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10" name="フローチャート : 判断 409"/>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8217</xdr:rowOff>
    </xdr:from>
    <xdr:to>
      <xdr:col>14</xdr:col>
      <xdr:colOff>28575</xdr:colOff>
      <xdr:row>79</xdr:row>
      <xdr:rowOff>10961</xdr:rowOff>
    </xdr:to>
    <xdr:cxnSp macro="">
      <xdr:nvCxnSpPr>
        <xdr:cNvPr id="411" name="直線コネクタ 410"/>
        <xdr:cNvCxnSpPr/>
      </xdr:nvCxnSpPr>
      <xdr:spPr>
        <a:xfrm flipV="1">
          <a:off x="8750300" y="1355276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2" name="フローチャート : 判断 411"/>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3" name="テキスト ボックス 412"/>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10731</xdr:rowOff>
    </xdr:from>
    <xdr:to>
      <xdr:col>12</xdr:col>
      <xdr:colOff>511175</xdr:colOff>
      <xdr:row>79</xdr:row>
      <xdr:rowOff>10961</xdr:rowOff>
    </xdr:to>
    <xdr:cxnSp macro="">
      <xdr:nvCxnSpPr>
        <xdr:cNvPr id="414" name="直線コネクタ 413"/>
        <xdr:cNvCxnSpPr/>
      </xdr:nvCxnSpPr>
      <xdr:spPr>
        <a:xfrm>
          <a:off x="7861300" y="1355528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5" name="フローチャート : 判断 414"/>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6" name="テキスト ボックス 415"/>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2045</xdr:rowOff>
    </xdr:from>
    <xdr:to>
      <xdr:col>11</xdr:col>
      <xdr:colOff>307975</xdr:colOff>
      <xdr:row>79</xdr:row>
      <xdr:rowOff>10731</xdr:rowOff>
    </xdr:to>
    <xdr:cxnSp macro="">
      <xdr:nvCxnSpPr>
        <xdr:cNvPr id="417" name="直線コネクタ 416"/>
        <xdr:cNvCxnSpPr/>
      </xdr:nvCxnSpPr>
      <xdr:spPr>
        <a:xfrm>
          <a:off x="6972300" y="13546595"/>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8" name="フローチャート : 判断 417"/>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9" name="テキスト ボックス 418"/>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20" name="フローチャート : 判断 419"/>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21" name="テキスト ボックス 420"/>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86613</xdr:rowOff>
    </xdr:from>
    <xdr:to>
      <xdr:col>15</xdr:col>
      <xdr:colOff>231775</xdr:colOff>
      <xdr:row>79</xdr:row>
      <xdr:rowOff>16763</xdr:rowOff>
    </xdr:to>
    <xdr:sp macro="" textlink="">
      <xdr:nvSpPr>
        <xdr:cNvPr id="427" name="円/楕円 426"/>
        <xdr:cNvSpPr/>
      </xdr:nvSpPr>
      <xdr:spPr>
        <a:xfrm>
          <a:off x="104267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1540</xdr:rowOff>
    </xdr:from>
    <xdr:ext cx="469744" cy="259045"/>
    <xdr:sp macro="" textlink="">
      <xdr:nvSpPr>
        <xdr:cNvPr id="428" name="商工費該当値テキスト"/>
        <xdr:cNvSpPr txBox="1"/>
      </xdr:nvSpPr>
      <xdr:spPr>
        <a:xfrm>
          <a:off x="10528300" y="133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128867</xdr:rowOff>
    </xdr:from>
    <xdr:to>
      <xdr:col>14</xdr:col>
      <xdr:colOff>79375</xdr:colOff>
      <xdr:row>79</xdr:row>
      <xdr:rowOff>59017</xdr:rowOff>
    </xdr:to>
    <xdr:sp macro="" textlink="">
      <xdr:nvSpPr>
        <xdr:cNvPr id="429" name="円/楕円 428"/>
        <xdr:cNvSpPr/>
      </xdr:nvSpPr>
      <xdr:spPr>
        <a:xfrm>
          <a:off x="9588500" y="135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50144</xdr:rowOff>
    </xdr:from>
    <xdr:ext cx="378565" cy="259045"/>
    <xdr:sp macro="" textlink="">
      <xdr:nvSpPr>
        <xdr:cNvPr id="430" name="テキスト ボックス 429"/>
        <xdr:cNvSpPr txBox="1"/>
      </xdr:nvSpPr>
      <xdr:spPr>
        <a:xfrm>
          <a:off x="9450017" y="13594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131611</xdr:rowOff>
    </xdr:from>
    <xdr:to>
      <xdr:col>12</xdr:col>
      <xdr:colOff>561975</xdr:colOff>
      <xdr:row>79</xdr:row>
      <xdr:rowOff>61761</xdr:rowOff>
    </xdr:to>
    <xdr:sp macro="" textlink="">
      <xdr:nvSpPr>
        <xdr:cNvPr id="431" name="円/楕円 430"/>
        <xdr:cNvSpPr/>
      </xdr:nvSpPr>
      <xdr:spPr>
        <a:xfrm>
          <a:off x="8699500" y="135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52888</xdr:rowOff>
    </xdr:from>
    <xdr:ext cx="378565" cy="259045"/>
    <xdr:sp macro="" textlink="">
      <xdr:nvSpPr>
        <xdr:cNvPr id="432" name="テキスト ボックス 431"/>
        <xdr:cNvSpPr txBox="1"/>
      </xdr:nvSpPr>
      <xdr:spPr>
        <a:xfrm>
          <a:off x="8561017" y="13597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131381</xdr:rowOff>
    </xdr:from>
    <xdr:to>
      <xdr:col>11</xdr:col>
      <xdr:colOff>358775</xdr:colOff>
      <xdr:row>79</xdr:row>
      <xdr:rowOff>61531</xdr:rowOff>
    </xdr:to>
    <xdr:sp macro="" textlink="">
      <xdr:nvSpPr>
        <xdr:cNvPr id="433" name="円/楕円 432"/>
        <xdr:cNvSpPr/>
      </xdr:nvSpPr>
      <xdr:spPr>
        <a:xfrm>
          <a:off x="7810500" y="135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52658</xdr:rowOff>
    </xdr:from>
    <xdr:ext cx="378565" cy="259045"/>
    <xdr:sp macro="" textlink="">
      <xdr:nvSpPr>
        <xdr:cNvPr id="434" name="テキスト ボックス 433"/>
        <xdr:cNvSpPr txBox="1"/>
      </xdr:nvSpPr>
      <xdr:spPr>
        <a:xfrm>
          <a:off x="7672017" y="1359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122695</xdr:rowOff>
    </xdr:from>
    <xdr:to>
      <xdr:col>10</xdr:col>
      <xdr:colOff>155575</xdr:colOff>
      <xdr:row>79</xdr:row>
      <xdr:rowOff>52845</xdr:rowOff>
    </xdr:to>
    <xdr:sp macro="" textlink="">
      <xdr:nvSpPr>
        <xdr:cNvPr id="435" name="円/楕円 434"/>
        <xdr:cNvSpPr/>
      </xdr:nvSpPr>
      <xdr:spPr>
        <a:xfrm>
          <a:off x="6921500" y="134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43972</xdr:rowOff>
    </xdr:from>
    <xdr:ext cx="469744" cy="259045"/>
    <xdr:sp macro="" textlink="">
      <xdr:nvSpPr>
        <xdr:cNvPr id="436" name="テキスト ボックス 435"/>
        <xdr:cNvSpPr txBox="1"/>
      </xdr:nvSpPr>
      <xdr:spPr>
        <a:xfrm>
          <a:off x="6737427" y="135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9" name="直線コネクタ 458"/>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60"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61" name="直線コネクタ 460"/>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2"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3" name="直線コネクタ 462"/>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80470</xdr:rowOff>
    </xdr:from>
    <xdr:to>
      <xdr:col>15</xdr:col>
      <xdr:colOff>180975</xdr:colOff>
      <xdr:row>98</xdr:row>
      <xdr:rowOff>164960</xdr:rowOff>
    </xdr:to>
    <xdr:cxnSp macro="">
      <xdr:nvCxnSpPr>
        <xdr:cNvPr id="464" name="直線コネクタ 463"/>
        <xdr:cNvCxnSpPr/>
      </xdr:nvCxnSpPr>
      <xdr:spPr>
        <a:xfrm flipV="1">
          <a:off x="9639300" y="16882570"/>
          <a:ext cx="838200" cy="8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51885</xdr:rowOff>
    </xdr:from>
    <xdr:ext cx="534377" cy="259045"/>
    <xdr:sp macro="" textlink="">
      <xdr:nvSpPr>
        <xdr:cNvPr id="465" name="土木費平均値テキスト"/>
        <xdr:cNvSpPr txBox="1"/>
      </xdr:nvSpPr>
      <xdr:spPr>
        <a:xfrm>
          <a:off x="10528300" y="16339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6" name="フローチャート : 判断 465"/>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36167</xdr:rowOff>
    </xdr:from>
    <xdr:to>
      <xdr:col>14</xdr:col>
      <xdr:colOff>28575</xdr:colOff>
      <xdr:row>98</xdr:row>
      <xdr:rowOff>164960</xdr:rowOff>
    </xdr:to>
    <xdr:cxnSp macro="">
      <xdr:nvCxnSpPr>
        <xdr:cNvPr id="467" name="直線コネクタ 466"/>
        <xdr:cNvCxnSpPr/>
      </xdr:nvCxnSpPr>
      <xdr:spPr>
        <a:xfrm>
          <a:off x="8750300" y="16838267"/>
          <a:ext cx="889000" cy="1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8" name="フローチャート : 判断 467"/>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134058</xdr:rowOff>
    </xdr:from>
    <xdr:ext cx="534377" cy="259045"/>
    <xdr:sp macro="" textlink="">
      <xdr:nvSpPr>
        <xdr:cNvPr id="469" name="テキスト ボックス 468"/>
        <xdr:cNvSpPr txBox="1"/>
      </xdr:nvSpPr>
      <xdr:spPr>
        <a:xfrm>
          <a:off x="9372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16644</xdr:rowOff>
    </xdr:from>
    <xdr:to>
      <xdr:col>12</xdr:col>
      <xdr:colOff>511175</xdr:colOff>
      <xdr:row>98</xdr:row>
      <xdr:rowOff>36167</xdr:rowOff>
    </xdr:to>
    <xdr:cxnSp macro="">
      <xdr:nvCxnSpPr>
        <xdr:cNvPr id="470" name="直線コネクタ 469"/>
        <xdr:cNvCxnSpPr/>
      </xdr:nvCxnSpPr>
      <xdr:spPr>
        <a:xfrm>
          <a:off x="7861300" y="16647294"/>
          <a:ext cx="889000" cy="19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71" name="フローチャート : 判断 470"/>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101619</xdr:rowOff>
    </xdr:from>
    <xdr:ext cx="534377" cy="259045"/>
    <xdr:sp macro="" textlink="">
      <xdr:nvSpPr>
        <xdr:cNvPr id="472" name="テキスト ボックス 471"/>
        <xdr:cNvSpPr txBox="1"/>
      </xdr:nvSpPr>
      <xdr:spPr>
        <a:xfrm>
          <a:off x="8483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16644</xdr:rowOff>
    </xdr:from>
    <xdr:to>
      <xdr:col>11</xdr:col>
      <xdr:colOff>307975</xdr:colOff>
      <xdr:row>98</xdr:row>
      <xdr:rowOff>116565</xdr:rowOff>
    </xdr:to>
    <xdr:cxnSp macro="">
      <xdr:nvCxnSpPr>
        <xdr:cNvPr id="473" name="直線コネクタ 472"/>
        <xdr:cNvCxnSpPr/>
      </xdr:nvCxnSpPr>
      <xdr:spPr>
        <a:xfrm flipV="1">
          <a:off x="6972300" y="16647294"/>
          <a:ext cx="889000" cy="27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4" name="フローチャート : 判断 473"/>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118330</xdr:rowOff>
    </xdr:from>
    <xdr:ext cx="534377" cy="259045"/>
    <xdr:sp macro="" textlink="">
      <xdr:nvSpPr>
        <xdr:cNvPr id="475" name="テキスト ボックス 474"/>
        <xdr:cNvSpPr txBox="1"/>
      </xdr:nvSpPr>
      <xdr:spPr>
        <a:xfrm>
          <a:off x="7594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6" name="フローチャート : 判断 475"/>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141212</xdr:rowOff>
    </xdr:from>
    <xdr:ext cx="534377" cy="259045"/>
    <xdr:sp macro="" textlink="">
      <xdr:nvSpPr>
        <xdr:cNvPr id="477" name="テキスト ボックス 476"/>
        <xdr:cNvSpPr txBox="1"/>
      </xdr:nvSpPr>
      <xdr:spPr>
        <a:xfrm>
          <a:off x="6705111" y="162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29670</xdr:rowOff>
    </xdr:from>
    <xdr:to>
      <xdr:col>15</xdr:col>
      <xdr:colOff>231775</xdr:colOff>
      <xdr:row>98</xdr:row>
      <xdr:rowOff>131270</xdr:rowOff>
    </xdr:to>
    <xdr:sp macro="" textlink="">
      <xdr:nvSpPr>
        <xdr:cNvPr id="483" name="円/楕円 482"/>
        <xdr:cNvSpPr/>
      </xdr:nvSpPr>
      <xdr:spPr>
        <a:xfrm>
          <a:off x="10426700" y="1683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8097</xdr:rowOff>
    </xdr:from>
    <xdr:ext cx="534377" cy="259045"/>
    <xdr:sp macro="" textlink="">
      <xdr:nvSpPr>
        <xdr:cNvPr id="484" name="土木費該当値テキスト"/>
        <xdr:cNvSpPr txBox="1"/>
      </xdr:nvSpPr>
      <xdr:spPr>
        <a:xfrm>
          <a:off x="10528300" y="1681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114160</xdr:rowOff>
    </xdr:from>
    <xdr:to>
      <xdr:col>14</xdr:col>
      <xdr:colOff>79375</xdr:colOff>
      <xdr:row>99</xdr:row>
      <xdr:rowOff>44310</xdr:rowOff>
    </xdr:to>
    <xdr:sp macro="" textlink="">
      <xdr:nvSpPr>
        <xdr:cNvPr id="485" name="円/楕円 484"/>
        <xdr:cNvSpPr/>
      </xdr:nvSpPr>
      <xdr:spPr>
        <a:xfrm>
          <a:off x="9588500" y="169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35437</xdr:rowOff>
    </xdr:from>
    <xdr:ext cx="534377" cy="259045"/>
    <xdr:sp macro="" textlink="">
      <xdr:nvSpPr>
        <xdr:cNvPr id="486" name="テキスト ボックス 485"/>
        <xdr:cNvSpPr txBox="1"/>
      </xdr:nvSpPr>
      <xdr:spPr>
        <a:xfrm>
          <a:off x="9372111" y="1700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156817</xdr:rowOff>
    </xdr:from>
    <xdr:to>
      <xdr:col>12</xdr:col>
      <xdr:colOff>561975</xdr:colOff>
      <xdr:row>98</xdr:row>
      <xdr:rowOff>86967</xdr:rowOff>
    </xdr:to>
    <xdr:sp macro="" textlink="">
      <xdr:nvSpPr>
        <xdr:cNvPr id="487" name="円/楕円 486"/>
        <xdr:cNvSpPr/>
      </xdr:nvSpPr>
      <xdr:spPr>
        <a:xfrm>
          <a:off x="8699500" y="167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78094</xdr:rowOff>
    </xdr:from>
    <xdr:ext cx="534377" cy="259045"/>
    <xdr:sp macro="" textlink="">
      <xdr:nvSpPr>
        <xdr:cNvPr id="488" name="テキスト ボックス 487"/>
        <xdr:cNvSpPr txBox="1"/>
      </xdr:nvSpPr>
      <xdr:spPr>
        <a:xfrm>
          <a:off x="8483111" y="168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137294</xdr:rowOff>
    </xdr:from>
    <xdr:to>
      <xdr:col>11</xdr:col>
      <xdr:colOff>358775</xdr:colOff>
      <xdr:row>97</xdr:row>
      <xdr:rowOff>67444</xdr:rowOff>
    </xdr:to>
    <xdr:sp macro="" textlink="">
      <xdr:nvSpPr>
        <xdr:cNvPr id="489" name="円/楕円 488"/>
        <xdr:cNvSpPr/>
      </xdr:nvSpPr>
      <xdr:spPr>
        <a:xfrm>
          <a:off x="7810500" y="165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58571</xdr:rowOff>
    </xdr:from>
    <xdr:ext cx="534377" cy="259045"/>
    <xdr:sp macro="" textlink="">
      <xdr:nvSpPr>
        <xdr:cNvPr id="490" name="テキスト ボックス 489"/>
        <xdr:cNvSpPr txBox="1"/>
      </xdr:nvSpPr>
      <xdr:spPr>
        <a:xfrm>
          <a:off x="7594111" y="1668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65765</xdr:rowOff>
    </xdr:from>
    <xdr:to>
      <xdr:col>10</xdr:col>
      <xdr:colOff>155575</xdr:colOff>
      <xdr:row>98</xdr:row>
      <xdr:rowOff>167365</xdr:rowOff>
    </xdr:to>
    <xdr:sp macro="" textlink="">
      <xdr:nvSpPr>
        <xdr:cNvPr id="491" name="円/楕円 490"/>
        <xdr:cNvSpPr/>
      </xdr:nvSpPr>
      <xdr:spPr>
        <a:xfrm>
          <a:off x="6921500" y="168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158492</xdr:rowOff>
    </xdr:from>
    <xdr:ext cx="534377" cy="259045"/>
    <xdr:sp macro="" textlink="">
      <xdr:nvSpPr>
        <xdr:cNvPr id="492" name="テキスト ボックス 491"/>
        <xdr:cNvSpPr txBox="1"/>
      </xdr:nvSpPr>
      <xdr:spPr>
        <a:xfrm>
          <a:off x="6705111" y="1696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7" name="テキスト ボックス 50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9" name="直線コネクタ 518"/>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20"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21" name="直線コネクタ 520"/>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2"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3" name="直線コネクタ 522"/>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689</xdr:rowOff>
    </xdr:from>
    <xdr:to>
      <xdr:col>23</xdr:col>
      <xdr:colOff>517525</xdr:colOff>
      <xdr:row>36</xdr:row>
      <xdr:rowOff>7983</xdr:rowOff>
    </xdr:to>
    <xdr:cxnSp macro="">
      <xdr:nvCxnSpPr>
        <xdr:cNvPr id="524" name="直線コネクタ 523"/>
        <xdr:cNvCxnSpPr/>
      </xdr:nvCxnSpPr>
      <xdr:spPr>
        <a:xfrm>
          <a:off x="15481300" y="6001439"/>
          <a:ext cx="838200" cy="17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45265</xdr:rowOff>
    </xdr:from>
    <xdr:ext cx="534377" cy="259045"/>
    <xdr:sp macro="" textlink="">
      <xdr:nvSpPr>
        <xdr:cNvPr id="525" name="消防費平均値テキスト"/>
        <xdr:cNvSpPr txBox="1"/>
      </xdr:nvSpPr>
      <xdr:spPr>
        <a:xfrm>
          <a:off x="16370300" y="587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6" name="フローチャート : 判断 525"/>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689</xdr:rowOff>
    </xdr:from>
    <xdr:to>
      <xdr:col>22</xdr:col>
      <xdr:colOff>365125</xdr:colOff>
      <xdr:row>36</xdr:row>
      <xdr:rowOff>129032</xdr:rowOff>
    </xdr:to>
    <xdr:cxnSp macro="">
      <xdr:nvCxnSpPr>
        <xdr:cNvPr id="527" name="直線コネクタ 526"/>
        <xdr:cNvCxnSpPr/>
      </xdr:nvCxnSpPr>
      <xdr:spPr>
        <a:xfrm flipV="1">
          <a:off x="14592300" y="6001439"/>
          <a:ext cx="889000" cy="29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8" name="フローチャート : 判断 527"/>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9" name="テキスト ボックス 528"/>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113574</xdr:rowOff>
    </xdr:from>
    <xdr:to>
      <xdr:col>21</xdr:col>
      <xdr:colOff>161925</xdr:colOff>
      <xdr:row>36</xdr:row>
      <xdr:rowOff>129032</xdr:rowOff>
    </xdr:to>
    <xdr:cxnSp macro="">
      <xdr:nvCxnSpPr>
        <xdr:cNvPr id="530" name="直線コネクタ 529"/>
        <xdr:cNvCxnSpPr/>
      </xdr:nvCxnSpPr>
      <xdr:spPr>
        <a:xfrm>
          <a:off x="13703300" y="6285774"/>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31" name="フローチャート : 判断 530"/>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72371</xdr:rowOff>
    </xdr:from>
    <xdr:ext cx="534377" cy="259045"/>
    <xdr:sp macro="" textlink="">
      <xdr:nvSpPr>
        <xdr:cNvPr id="532" name="テキスト ボックス 531"/>
        <xdr:cNvSpPr txBox="1"/>
      </xdr:nvSpPr>
      <xdr:spPr>
        <a:xfrm>
          <a:off x="14325111" y="57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113574</xdr:rowOff>
    </xdr:from>
    <xdr:to>
      <xdr:col>19</xdr:col>
      <xdr:colOff>644525</xdr:colOff>
      <xdr:row>36</xdr:row>
      <xdr:rowOff>162669</xdr:rowOff>
    </xdr:to>
    <xdr:cxnSp macro="">
      <xdr:nvCxnSpPr>
        <xdr:cNvPr id="533" name="直線コネクタ 532"/>
        <xdr:cNvCxnSpPr/>
      </xdr:nvCxnSpPr>
      <xdr:spPr>
        <a:xfrm flipV="1">
          <a:off x="12814300" y="6285774"/>
          <a:ext cx="889000" cy="4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4" name="フローチャート : 判断 533"/>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5" name="テキスト ボックス 534"/>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6" name="フローチャート : 判断 535"/>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7" name="テキスト ボックス 536"/>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128633</xdr:rowOff>
    </xdr:from>
    <xdr:to>
      <xdr:col>23</xdr:col>
      <xdr:colOff>568325</xdr:colOff>
      <xdr:row>36</xdr:row>
      <xdr:rowOff>58783</xdr:rowOff>
    </xdr:to>
    <xdr:sp macro="" textlink="">
      <xdr:nvSpPr>
        <xdr:cNvPr id="543" name="円/楕円 542"/>
        <xdr:cNvSpPr/>
      </xdr:nvSpPr>
      <xdr:spPr>
        <a:xfrm>
          <a:off x="16268700" y="61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107060</xdr:rowOff>
    </xdr:from>
    <xdr:ext cx="534377" cy="259045"/>
    <xdr:sp macro="" textlink="">
      <xdr:nvSpPr>
        <xdr:cNvPr id="544" name="消防費該当値テキスト"/>
        <xdr:cNvSpPr txBox="1"/>
      </xdr:nvSpPr>
      <xdr:spPr>
        <a:xfrm>
          <a:off x="16370300" y="610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121339</xdr:rowOff>
    </xdr:from>
    <xdr:to>
      <xdr:col>22</xdr:col>
      <xdr:colOff>415925</xdr:colOff>
      <xdr:row>35</xdr:row>
      <xdr:rowOff>51489</xdr:rowOff>
    </xdr:to>
    <xdr:sp macro="" textlink="">
      <xdr:nvSpPr>
        <xdr:cNvPr id="545" name="円/楕円 544"/>
        <xdr:cNvSpPr/>
      </xdr:nvSpPr>
      <xdr:spPr>
        <a:xfrm>
          <a:off x="15430500" y="595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42616</xdr:rowOff>
    </xdr:from>
    <xdr:ext cx="534377" cy="259045"/>
    <xdr:sp macro="" textlink="">
      <xdr:nvSpPr>
        <xdr:cNvPr id="546" name="テキスト ボックス 545"/>
        <xdr:cNvSpPr txBox="1"/>
      </xdr:nvSpPr>
      <xdr:spPr>
        <a:xfrm>
          <a:off x="15214111" y="604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78232</xdr:rowOff>
    </xdr:from>
    <xdr:to>
      <xdr:col>21</xdr:col>
      <xdr:colOff>212725</xdr:colOff>
      <xdr:row>37</xdr:row>
      <xdr:rowOff>8382</xdr:rowOff>
    </xdr:to>
    <xdr:sp macro="" textlink="">
      <xdr:nvSpPr>
        <xdr:cNvPr id="547" name="円/楕円 546"/>
        <xdr:cNvSpPr/>
      </xdr:nvSpPr>
      <xdr:spPr>
        <a:xfrm>
          <a:off x="14541500" y="62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170959</xdr:rowOff>
    </xdr:from>
    <xdr:ext cx="534377" cy="259045"/>
    <xdr:sp macro="" textlink="">
      <xdr:nvSpPr>
        <xdr:cNvPr id="548" name="テキスト ボックス 547"/>
        <xdr:cNvSpPr txBox="1"/>
      </xdr:nvSpPr>
      <xdr:spPr>
        <a:xfrm>
          <a:off x="14325111" y="63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62774</xdr:rowOff>
    </xdr:from>
    <xdr:to>
      <xdr:col>20</xdr:col>
      <xdr:colOff>9525</xdr:colOff>
      <xdr:row>36</xdr:row>
      <xdr:rowOff>164374</xdr:rowOff>
    </xdr:to>
    <xdr:sp macro="" textlink="">
      <xdr:nvSpPr>
        <xdr:cNvPr id="549" name="円/楕円 548"/>
        <xdr:cNvSpPr/>
      </xdr:nvSpPr>
      <xdr:spPr>
        <a:xfrm>
          <a:off x="13652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155501</xdr:rowOff>
    </xdr:from>
    <xdr:ext cx="534377" cy="259045"/>
    <xdr:sp macro="" textlink="">
      <xdr:nvSpPr>
        <xdr:cNvPr id="550" name="テキスト ボックス 549"/>
        <xdr:cNvSpPr txBox="1"/>
      </xdr:nvSpPr>
      <xdr:spPr>
        <a:xfrm>
          <a:off x="13436111" y="632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111869</xdr:rowOff>
    </xdr:from>
    <xdr:to>
      <xdr:col>18</xdr:col>
      <xdr:colOff>492125</xdr:colOff>
      <xdr:row>37</xdr:row>
      <xdr:rowOff>42019</xdr:rowOff>
    </xdr:to>
    <xdr:sp macro="" textlink="">
      <xdr:nvSpPr>
        <xdr:cNvPr id="551" name="円/楕円 550"/>
        <xdr:cNvSpPr/>
      </xdr:nvSpPr>
      <xdr:spPr>
        <a:xfrm>
          <a:off x="12763500" y="628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33146</xdr:rowOff>
    </xdr:from>
    <xdr:ext cx="534377" cy="259045"/>
    <xdr:sp macro="" textlink="">
      <xdr:nvSpPr>
        <xdr:cNvPr id="552" name="テキスト ボックス 551"/>
        <xdr:cNvSpPr txBox="1"/>
      </xdr:nvSpPr>
      <xdr:spPr>
        <a:xfrm>
          <a:off x="12547111" y="637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5" name="直線コネクタ 574"/>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6"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7" name="直線コネクタ 576"/>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8"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9" name="直線コネクタ 578"/>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119035</xdr:rowOff>
    </xdr:from>
    <xdr:to>
      <xdr:col>23</xdr:col>
      <xdr:colOff>517525</xdr:colOff>
      <xdr:row>58</xdr:row>
      <xdr:rowOff>56421</xdr:rowOff>
    </xdr:to>
    <xdr:cxnSp macro="">
      <xdr:nvCxnSpPr>
        <xdr:cNvPr id="580" name="直線コネクタ 579"/>
        <xdr:cNvCxnSpPr/>
      </xdr:nvCxnSpPr>
      <xdr:spPr>
        <a:xfrm flipV="1">
          <a:off x="15481300" y="9891685"/>
          <a:ext cx="838200" cy="10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37093</xdr:rowOff>
    </xdr:from>
    <xdr:ext cx="534377" cy="259045"/>
    <xdr:sp macro="" textlink="">
      <xdr:nvSpPr>
        <xdr:cNvPr id="581" name="教育費平均値テキスト"/>
        <xdr:cNvSpPr txBox="1"/>
      </xdr:nvSpPr>
      <xdr:spPr>
        <a:xfrm>
          <a:off x="16370300" y="946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2" name="フローチャート : 判断 581"/>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113137</xdr:rowOff>
    </xdr:from>
    <xdr:to>
      <xdr:col>22</xdr:col>
      <xdr:colOff>365125</xdr:colOff>
      <xdr:row>58</xdr:row>
      <xdr:rowOff>56421</xdr:rowOff>
    </xdr:to>
    <xdr:cxnSp macro="">
      <xdr:nvCxnSpPr>
        <xdr:cNvPr id="583" name="直線コネクタ 582"/>
        <xdr:cNvCxnSpPr/>
      </xdr:nvCxnSpPr>
      <xdr:spPr>
        <a:xfrm>
          <a:off x="14592300" y="9885787"/>
          <a:ext cx="889000" cy="11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4" name="フローチャート : 判断 583"/>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90441</xdr:rowOff>
    </xdr:from>
    <xdr:ext cx="534377" cy="259045"/>
    <xdr:sp macro="" textlink="">
      <xdr:nvSpPr>
        <xdr:cNvPr id="585" name="テキスト ボックス 584"/>
        <xdr:cNvSpPr txBox="1"/>
      </xdr:nvSpPr>
      <xdr:spPr>
        <a:xfrm>
          <a:off x="15214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113137</xdr:rowOff>
    </xdr:from>
    <xdr:to>
      <xdr:col>21</xdr:col>
      <xdr:colOff>161925</xdr:colOff>
      <xdr:row>57</xdr:row>
      <xdr:rowOff>170767</xdr:rowOff>
    </xdr:to>
    <xdr:cxnSp macro="">
      <xdr:nvCxnSpPr>
        <xdr:cNvPr id="586" name="直線コネクタ 585"/>
        <xdr:cNvCxnSpPr/>
      </xdr:nvCxnSpPr>
      <xdr:spPr>
        <a:xfrm flipV="1">
          <a:off x="13703300" y="9885787"/>
          <a:ext cx="889000" cy="5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7" name="フローチャート : 判断 586"/>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148369</xdr:rowOff>
    </xdr:from>
    <xdr:ext cx="534377" cy="259045"/>
    <xdr:sp macro="" textlink="">
      <xdr:nvSpPr>
        <xdr:cNvPr id="588" name="テキスト ボックス 587"/>
        <xdr:cNvSpPr txBox="1"/>
      </xdr:nvSpPr>
      <xdr:spPr>
        <a:xfrm>
          <a:off x="14325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33104</xdr:rowOff>
    </xdr:from>
    <xdr:to>
      <xdr:col>19</xdr:col>
      <xdr:colOff>644525</xdr:colOff>
      <xdr:row>57</xdr:row>
      <xdr:rowOff>170767</xdr:rowOff>
    </xdr:to>
    <xdr:cxnSp macro="">
      <xdr:nvCxnSpPr>
        <xdr:cNvPr id="589" name="直線コネクタ 588"/>
        <xdr:cNvCxnSpPr/>
      </xdr:nvCxnSpPr>
      <xdr:spPr>
        <a:xfrm>
          <a:off x="12814300" y="9805754"/>
          <a:ext cx="889000" cy="1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90" name="フローチャート : 判断 589"/>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91" name="テキスト ボックス 590"/>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2" name="フローチャート : 判断 591"/>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131658</xdr:rowOff>
    </xdr:from>
    <xdr:ext cx="534377" cy="259045"/>
    <xdr:sp macro="" textlink="">
      <xdr:nvSpPr>
        <xdr:cNvPr id="593" name="テキスト ボックス 592"/>
        <xdr:cNvSpPr txBox="1"/>
      </xdr:nvSpPr>
      <xdr:spPr>
        <a:xfrm>
          <a:off x="12547111" y="93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68235</xdr:rowOff>
    </xdr:from>
    <xdr:to>
      <xdr:col>23</xdr:col>
      <xdr:colOff>568325</xdr:colOff>
      <xdr:row>57</xdr:row>
      <xdr:rowOff>169835</xdr:rowOff>
    </xdr:to>
    <xdr:sp macro="" textlink="">
      <xdr:nvSpPr>
        <xdr:cNvPr id="599" name="円/楕円 598"/>
        <xdr:cNvSpPr/>
      </xdr:nvSpPr>
      <xdr:spPr>
        <a:xfrm>
          <a:off x="16268700" y="98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154612</xdr:rowOff>
    </xdr:from>
    <xdr:ext cx="534377" cy="259045"/>
    <xdr:sp macro="" textlink="">
      <xdr:nvSpPr>
        <xdr:cNvPr id="600" name="教育費該当値テキスト"/>
        <xdr:cNvSpPr txBox="1"/>
      </xdr:nvSpPr>
      <xdr:spPr>
        <a:xfrm>
          <a:off x="16370300" y="975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28,404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5621</xdr:rowOff>
    </xdr:from>
    <xdr:to>
      <xdr:col>22</xdr:col>
      <xdr:colOff>415925</xdr:colOff>
      <xdr:row>58</xdr:row>
      <xdr:rowOff>107221</xdr:rowOff>
    </xdr:to>
    <xdr:sp macro="" textlink="">
      <xdr:nvSpPr>
        <xdr:cNvPr id="601" name="円/楕円 600"/>
        <xdr:cNvSpPr/>
      </xdr:nvSpPr>
      <xdr:spPr>
        <a:xfrm>
          <a:off x="15430500" y="994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98348</xdr:rowOff>
    </xdr:from>
    <xdr:ext cx="534377" cy="259045"/>
    <xdr:sp macro="" textlink="">
      <xdr:nvSpPr>
        <xdr:cNvPr id="602" name="テキスト ボックス 601"/>
        <xdr:cNvSpPr txBox="1"/>
      </xdr:nvSpPr>
      <xdr:spPr>
        <a:xfrm>
          <a:off x="15214111" y="100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62337</xdr:rowOff>
    </xdr:from>
    <xdr:to>
      <xdr:col>21</xdr:col>
      <xdr:colOff>212725</xdr:colOff>
      <xdr:row>57</xdr:row>
      <xdr:rowOff>163937</xdr:rowOff>
    </xdr:to>
    <xdr:sp macro="" textlink="">
      <xdr:nvSpPr>
        <xdr:cNvPr id="603" name="円/楕円 602"/>
        <xdr:cNvSpPr/>
      </xdr:nvSpPr>
      <xdr:spPr>
        <a:xfrm>
          <a:off x="14541500" y="983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155064</xdr:rowOff>
    </xdr:from>
    <xdr:ext cx="534377" cy="259045"/>
    <xdr:sp macro="" textlink="">
      <xdr:nvSpPr>
        <xdr:cNvPr id="604" name="テキスト ボックス 603"/>
        <xdr:cNvSpPr txBox="1"/>
      </xdr:nvSpPr>
      <xdr:spPr>
        <a:xfrm>
          <a:off x="14325111" y="992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119967</xdr:rowOff>
    </xdr:from>
    <xdr:to>
      <xdr:col>20</xdr:col>
      <xdr:colOff>9525</xdr:colOff>
      <xdr:row>58</xdr:row>
      <xdr:rowOff>50117</xdr:rowOff>
    </xdr:to>
    <xdr:sp macro="" textlink="">
      <xdr:nvSpPr>
        <xdr:cNvPr id="605" name="円/楕円 604"/>
        <xdr:cNvSpPr/>
      </xdr:nvSpPr>
      <xdr:spPr>
        <a:xfrm>
          <a:off x="13652500" y="98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41244</xdr:rowOff>
    </xdr:from>
    <xdr:ext cx="534377" cy="259045"/>
    <xdr:sp macro="" textlink="">
      <xdr:nvSpPr>
        <xdr:cNvPr id="606" name="テキスト ボックス 605"/>
        <xdr:cNvSpPr txBox="1"/>
      </xdr:nvSpPr>
      <xdr:spPr>
        <a:xfrm>
          <a:off x="13436111" y="998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153754</xdr:rowOff>
    </xdr:from>
    <xdr:to>
      <xdr:col>18</xdr:col>
      <xdr:colOff>492125</xdr:colOff>
      <xdr:row>57</xdr:row>
      <xdr:rowOff>83904</xdr:rowOff>
    </xdr:to>
    <xdr:sp macro="" textlink="">
      <xdr:nvSpPr>
        <xdr:cNvPr id="607" name="円/楕円 606"/>
        <xdr:cNvSpPr/>
      </xdr:nvSpPr>
      <xdr:spPr>
        <a:xfrm>
          <a:off x="12763500" y="97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75031</xdr:rowOff>
    </xdr:from>
    <xdr:ext cx="534377" cy="259045"/>
    <xdr:sp macro="" textlink="">
      <xdr:nvSpPr>
        <xdr:cNvPr id="608" name="テキスト ボックス 607"/>
        <xdr:cNvSpPr txBox="1"/>
      </xdr:nvSpPr>
      <xdr:spPr>
        <a:xfrm>
          <a:off x="12547111" y="984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30" name="直線コネクタ 629"/>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3"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4" name="直線コネクタ 633"/>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5" name="直線コネクタ 63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6"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7" name="フローチャート : 判断 636"/>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138466</xdr:rowOff>
    </xdr:from>
    <xdr:to>
      <xdr:col>22</xdr:col>
      <xdr:colOff>365125</xdr:colOff>
      <xdr:row>78</xdr:row>
      <xdr:rowOff>139700</xdr:rowOff>
    </xdr:to>
    <xdr:cxnSp macro="">
      <xdr:nvCxnSpPr>
        <xdr:cNvPr id="638" name="直線コネクタ 637"/>
        <xdr:cNvCxnSpPr/>
      </xdr:nvCxnSpPr>
      <xdr:spPr>
        <a:xfrm>
          <a:off x="14592300" y="13511566"/>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9" name="フローチャート : 判断 638"/>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40" name="テキスト ボックス 639"/>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138466</xdr:rowOff>
    </xdr:from>
    <xdr:to>
      <xdr:col>21</xdr:col>
      <xdr:colOff>161925</xdr:colOff>
      <xdr:row>78</xdr:row>
      <xdr:rowOff>138649</xdr:rowOff>
    </xdr:to>
    <xdr:cxnSp macro="">
      <xdr:nvCxnSpPr>
        <xdr:cNvPr id="641" name="直線コネクタ 640"/>
        <xdr:cNvCxnSpPr/>
      </xdr:nvCxnSpPr>
      <xdr:spPr>
        <a:xfrm flipV="1">
          <a:off x="13703300" y="1351156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2" name="フローチャート : 判断 641"/>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3" name="テキスト ボックス 642"/>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132979</xdr:rowOff>
    </xdr:from>
    <xdr:to>
      <xdr:col>19</xdr:col>
      <xdr:colOff>644525</xdr:colOff>
      <xdr:row>78</xdr:row>
      <xdr:rowOff>138649</xdr:rowOff>
    </xdr:to>
    <xdr:cxnSp macro="">
      <xdr:nvCxnSpPr>
        <xdr:cNvPr id="644" name="直線コネクタ 643"/>
        <xdr:cNvCxnSpPr/>
      </xdr:nvCxnSpPr>
      <xdr:spPr>
        <a:xfrm>
          <a:off x="12814300" y="13506079"/>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5" name="フローチャート : 判断 644"/>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6" name="テキスト ボックス 645"/>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7" name="フローチャート : 判断 646"/>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8" name="テキスト ボックス 647"/>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4" name="円/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5"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6" name="円/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7" name="テキスト ボックス 65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87666</xdr:rowOff>
    </xdr:from>
    <xdr:to>
      <xdr:col>21</xdr:col>
      <xdr:colOff>212725</xdr:colOff>
      <xdr:row>79</xdr:row>
      <xdr:rowOff>17816</xdr:rowOff>
    </xdr:to>
    <xdr:sp macro="" textlink="">
      <xdr:nvSpPr>
        <xdr:cNvPr id="658" name="円/楕円 657"/>
        <xdr:cNvSpPr/>
      </xdr:nvSpPr>
      <xdr:spPr>
        <a:xfrm>
          <a:off x="14541500" y="134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8943</xdr:rowOff>
    </xdr:from>
    <xdr:ext cx="313932" cy="259045"/>
    <xdr:sp macro="" textlink="">
      <xdr:nvSpPr>
        <xdr:cNvPr id="659" name="テキスト ボックス 658"/>
        <xdr:cNvSpPr txBox="1"/>
      </xdr:nvSpPr>
      <xdr:spPr>
        <a:xfrm>
          <a:off x="14435333" y="13553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87849</xdr:rowOff>
    </xdr:from>
    <xdr:to>
      <xdr:col>20</xdr:col>
      <xdr:colOff>9525</xdr:colOff>
      <xdr:row>79</xdr:row>
      <xdr:rowOff>17999</xdr:rowOff>
    </xdr:to>
    <xdr:sp macro="" textlink="">
      <xdr:nvSpPr>
        <xdr:cNvPr id="660" name="円/楕円 659"/>
        <xdr:cNvSpPr/>
      </xdr:nvSpPr>
      <xdr:spPr>
        <a:xfrm>
          <a:off x="13652500" y="134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9126</xdr:rowOff>
    </xdr:from>
    <xdr:ext cx="313932" cy="259045"/>
    <xdr:sp macro="" textlink="">
      <xdr:nvSpPr>
        <xdr:cNvPr id="661" name="テキスト ボックス 660"/>
        <xdr:cNvSpPr txBox="1"/>
      </xdr:nvSpPr>
      <xdr:spPr>
        <a:xfrm>
          <a:off x="13546333" y="135536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82179</xdr:rowOff>
    </xdr:from>
    <xdr:to>
      <xdr:col>18</xdr:col>
      <xdr:colOff>492125</xdr:colOff>
      <xdr:row>79</xdr:row>
      <xdr:rowOff>12329</xdr:rowOff>
    </xdr:to>
    <xdr:sp macro="" textlink="">
      <xdr:nvSpPr>
        <xdr:cNvPr id="662" name="円/楕円 661"/>
        <xdr:cNvSpPr/>
      </xdr:nvSpPr>
      <xdr:spPr>
        <a:xfrm>
          <a:off x="12763500" y="1345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3456</xdr:rowOff>
    </xdr:from>
    <xdr:ext cx="378565" cy="259045"/>
    <xdr:sp macro="" textlink="">
      <xdr:nvSpPr>
        <xdr:cNvPr id="663" name="テキスト ボックス 662"/>
        <xdr:cNvSpPr txBox="1"/>
      </xdr:nvSpPr>
      <xdr:spPr>
        <a:xfrm>
          <a:off x="12625017" y="13548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6" name="直線コネクタ 685"/>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7"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8" name="直線コネクタ 687"/>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9"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90" name="直線コネクタ 689"/>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116656</xdr:rowOff>
    </xdr:from>
    <xdr:to>
      <xdr:col>23</xdr:col>
      <xdr:colOff>517525</xdr:colOff>
      <xdr:row>97</xdr:row>
      <xdr:rowOff>120749</xdr:rowOff>
    </xdr:to>
    <xdr:cxnSp macro="">
      <xdr:nvCxnSpPr>
        <xdr:cNvPr id="691" name="直線コネクタ 690"/>
        <xdr:cNvCxnSpPr/>
      </xdr:nvCxnSpPr>
      <xdr:spPr>
        <a:xfrm>
          <a:off x="15481300" y="16747306"/>
          <a:ext cx="8382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87706</xdr:rowOff>
    </xdr:from>
    <xdr:ext cx="534377" cy="259045"/>
    <xdr:sp macro="" textlink="">
      <xdr:nvSpPr>
        <xdr:cNvPr id="692" name="公債費平均値テキスト"/>
        <xdr:cNvSpPr txBox="1"/>
      </xdr:nvSpPr>
      <xdr:spPr>
        <a:xfrm>
          <a:off x="16370300" y="16546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3" name="フローチャート : 判断 692"/>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116656</xdr:rowOff>
    </xdr:from>
    <xdr:to>
      <xdr:col>22</xdr:col>
      <xdr:colOff>365125</xdr:colOff>
      <xdr:row>97</xdr:row>
      <xdr:rowOff>122417</xdr:rowOff>
    </xdr:to>
    <xdr:cxnSp macro="">
      <xdr:nvCxnSpPr>
        <xdr:cNvPr id="694" name="直線コネクタ 693"/>
        <xdr:cNvCxnSpPr/>
      </xdr:nvCxnSpPr>
      <xdr:spPr>
        <a:xfrm flipV="1">
          <a:off x="14592300" y="16747306"/>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5" name="フローチャート : 判断 694"/>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696" name="テキスト ボックス 695"/>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106987</xdr:rowOff>
    </xdr:from>
    <xdr:to>
      <xdr:col>21</xdr:col>
      <xdr:colOff>161925</xdr:colOff>
      <xdr:row>97</xdr:row>
      <xdr:rowOff>122417</xdr:rowOff>
    </xdr:to>
    <xdr:cxnSp macro="">
      <xdr:nvCxnSpPr>
        <xdr:cNvPr id="697" name="直線コネクタ 696"/>
        <xdr:cNvCxnSpPr/>
      </xdr:nvCxnSpPr>
      <xdr:spPr>
        <a:xfrm>
          <a:off x="13703300" y="16737637"/>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8" name="フローチャート : 判断 697"/>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77548</xdr:rowOff>
    </xdr:from>
    <xdr:ext cx="534377" cy="259045"/>
    <xdr:sp macro="" textlink="">
      <xdr:nvSpPr>
        <xdr:cNvPr id="699" name="テキスト ボックス 698"/>
        <xdr:cNvSpPr txBox="1"/>
      </xdr:nvSpPr>
      <xdr:spPr>
        <a:xfrm>
          <a:off x="14325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71096</xdr:rowOff>
    </xdr:from>
    <xdr:to>
      <xdr:col>19</xdr:col>
      <xdr:colOff>644525</xdr:colOff>
      <xdr:row>97</xdr:row>
      <xdr:rowOff>106987</xdr:rowOff>
    </xdr:to>
    <xdr:cxnSp macro="">
      <xdr:nvCxnSpPr>
        <xdr:cNvPr id="700" name="直線コネクタ 699"/>
        <xdr:cNvCxnSpPr/>
      </xdr:nvCxnSpPr>
      <xdr:spPr>
        <a:xfrm>
          <a:off x="12814300" y="16701746"/>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701" name="フローチャート : 判断 700"/>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2" name="テキスト ボックス 701"/>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3" name="フローチャート : 判断 702"/>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4" name="テキスト ボックス 703"/>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69949</xdr:rowOff>
    </xdr:from>
    <xdr:to>
      <xdr:col>23</xdr:col>
      <xdr:colOff>568325</xdr:colOff>
      <xdr:row>98</xdr:row>
      <xdr:rowOff>99</xdr:rowOff>
    </xdr:to>
    <xdr:sp macro="" textlink="">
      <xdr:nvSpPr>
        <xdr:cNvPr id="710" name="円/楕円 709"/>
        <xdr:cNvSpPr/>
      </xdr:nvSpPr>
      <xdr:spPr>
        <a:xfrm>
          <a:off x="16268700" y="167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48376</xdr:rowOff>
    </xdr:from>
    <xdr:ext cx="534377" cy="259045"/>
    <xdr:sp macro="" textlink="">
      <xdr:nvSpPr>
        <xdr:cNvPr id="711" name="公債費該当値テキスト"/>
        <xdr:cNvSpPr txBox="1"/>
      </xdr:nvSpPr>
      <xdr:spPr>
        <a:xfrm>
          <a:off x="16370300" y="1667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28,329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65856</xdr:rowOff>
    </xdr:from>
    <xdr:to>
      <xdr:col>22</xdr:col>
      <xdr:colOff>415925</xdr:colOff>
      <xdr:row>97</xdr:row>
      <xdr:rowOff>167456</xdr:rowOff>
    </xdr:to>
    <xdr:sp macro="" textlink="">
      <xdr:nvSpPr>
        <xdr:cNvPr id="712" name="円/楕円 711"/>
        <xdr:cNvSpPr/>
      </xdr:nvSpPr>
      <xdr:spPr>
        <a:xfrm>
          <a:off x="15430500" y="166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158583</xdr:rowOff>
    </xdr:from>
    <xdr:ext cx="534377" cy="259045"/>
    <xdr:sp macro="" textlink="">
      <xdr:nvSpPr>
        <xdr:cNvPr id="713" name="テキスト ボックス 712"/>
        <xdr:cNvSpPr txBox="1"/>
      </xdr:nvSpPr>
      <xdr:spPr>
        <a:xfrm>
          <a:off x="15214111" y="167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71617</xdr:rowOff>
    </xdr:from>
    <xdr:to>
      <xdr:col>21</xdr:col>
      <xdr:colOff>212725</xdr:colOff>
      <xdr:row>98</xdr:row>
      <xdr:rowOff>1767</xdr:rowOff>
    </xdr:to>
    <xdr:sp macro="" textlink="">
      <xdr:nvSpPr>
        <xdr:cNvPr id="714" name="円/楕円 713"/>
        <xdr:cNvSpPr/>
      </xdr:nvSpPr>
      <xdr:spPr>
        <a:xfrm>
          <a:off x="14541500" y="167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164344</xdr:rowOff>
    </xdr:from>
    <xdr:ext cx="534377" cy="259045"/>
    <xdr:sp macro="" textlink="">
      <xdr:nvSpPr>
        <xdr:cNvPr id="715" name="テキスト ボックス 714"/>
        <xdr:cNvSpPr txBox="1"/>
      </xdr:nvSpPr>
      <xdr:spPr>
        <a:xfrm>
          <a:off x="14325111" y="1679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56187</xdr:rowOff>
    </xdr:from>
    <xdr:to>
      <xdr:col>20</xdr:col>
      <xdr:colOff>9525</xdr:colOff>
      <xdr:row>97</xdr:row>
      <xdr:rowOff>157787</xdr:rowOff>
    </xdr:to>
    <xdr:sp macro="" textlink="">
      <xdr:nvSpPr>
        <xdr:cNvPr id="716" name="円/楕円 715"/>
        <xdr:cNvSpPr/>
      </xdr:nvSpPr>
      <xdr:spPr>
        <a:xfrm>
          <a:off x="13652500" y="1668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148914</xdr:rowOff>
    </xdr:from>
    <xdr:ext cx="534377" cy="259045"/>
    <xdr:sp macro="" textlink="">
      <xdr:nvSpPr>
        <xdr:cNvPr id="717" name="テキスト ボックス 716"/>
        <xdr:cNvSpPr txBox="1"/>
      </xdr:nvSpPr>
      <xdr:spPr>
        <a:xfrm>
          <a:off x="13436111" y="167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20296</xdr:rowOff>
    </xdr:from>
    <xdr:to>
      <xdr:col>18</xdr:col>
      <xdr:colOff>492125</xdr:colOff>
      <xdr:row>97</xdr:row>
      <xdr:rowOff>121896</xdr:rowOff>
    </xdr:to>
    <xdr:sp macro="" textlink="">
      <xdr:nvSpPr>
        <xdr:cNvPr id="718" name="円/楕円 717"/>
        <xdr:cNvSpPr/>
      </xdr:nvSpPr>
      <xdr:spPr>
        <a:xfrm>
          <a:off x="12763500" y="16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113023</xdr:rowOff>
    </xdr:from>
    <xdr:ext cx="534377" cy="259045"/>
    <xdr:sp macro="" textlink="">
      <xdr:nvSpPr>
        <xdr:cNvPr id="719" name="テキスト ボックス 718"/>
        <xdr:cNvSpPr txBox="1"/>
      </xdr:nvSpPr>
      <xdr:spPr>
        <a:xfrm>
          <a:off x="12547111" y="167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0" name="直線コネクタ 72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1" name="テキスト ボックス 73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4" name="直線コネクタ 73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5" name="テキスト ボックス 734"/>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9" name="直線コネクタ 738"/>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0"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1" name="直線コネクタ 74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2"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3" name="直線コネクタ 742"/>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4" name="直線コネクタ 74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5"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6" name="フローチャート : 判断 745"/>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7" name="直線コネクタ 74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8" name="フローチャート : 判断 747"/>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9" name="テキスト ボックス 748"/>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0" name="直線コネクタ 74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51" name="フローチャート : 判断 750"/>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2" name="テキスト ボックス 751"/>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3" name="直線コネクタ 75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4" name="フローチャート : 判断 753"/>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5" name="テキスト ボックス 754"/>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6" name="フローチャート : 判断 755"/>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7" name="テキスト ボックス 756"/>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3" name="円/楕円 76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4"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5" name="円/楕円 76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6" name="テキスト ボックス 765"/>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7" name="円/楕円 76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8" name="テキスト ボックス 767"/>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9" name="円/楕円 76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0" name="テキスト ボックス 769"/>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1" name="円/楕円 77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2" name="テキスト ボックス 771"/>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117,329</a:t>
          </a:r>
          <a:r>
            <a:rPr kumimoji="1" lang="ja-JP" altLang="en-US" sz="1300">
              <a:latin typeface="ＭＳ Ｐゴシック"/>
            </a:rPr>
            <a:t>円となっており、増加傾向となっている。これは生活保護世帯扶助事業費や民間保育所の整備などの子育て支援事業費の増大によるものである。</a:t>
          </a:r>
          <a:endParaRPr kumimoji="1" lang="en-US" altLang="ja-JP" sz="1300">
            <a:latin typeface="ＭＳ Ｐゴシック"/>
          </a:endParaRPr>
        </a:p>
        <a:p>
          <a:r>
            <a:rPr kumimoji="1" lang="ja-JP" altLang="en-US" sz="1300">
              <a:latin typeface="ＭＳ Ｐゴシック"/>
            </a:rPr>
            <a:t>消防費は、消防救急無線デジタル化事業が平成</a:t>
          </a:r>
          <a:r>
            <a:rPr kumimoji="1" lang="en-US" altLang="ja-JP" sz="1300">
              <a:latin typeface="ＭＳ Ｐゴシック"/>
            </a:rPr>
            <a:t>26</a:t>
          </a:r>
          <a:r>
            <a:rPr kumimoji="1" lang="ja-JP" altLang="en-US" sz="1300">
              <a:latin typeface="ＭＳ Ｐゴシック"/>
            </a:rPr>
            <a:t>年度に終了したため、前年度と比較して</a:t>
          </a:r>
          <a:r>
            <a:rPr kumimoji="1" lang="en-US" altLang="ja-JP" sz="1300">
              <a:latin typeface="ＭＳ Ｐゴシック"/>
            </a:rPr>
            <a:t>12.3</a:t>
          </a:r>
          <a:r>
            <a:rPr kumimoji="1" lang="ja-JP" altLang="en-US" sz="1300">
              <a:latin typeface="ＭＳ Ｐゴシック"/>
            </a:rPr>
            <a:t>％減少している。</a:t>
          </a:r>
          <a:endParaRPr kumimoji="1" lang="en-US" altLang="ja-JP" sz="1300">
            <a:latin typeface="ＭＳ Ｐゴシック"/>
          </a:endParaRPr>
        </a:p>
        <a:p>
          <a:r>
            <a:rPr kumimoji="1" lang="ja-JP" altLang="en-US" sz="1300">
              <a:latin typeface="ＭＳ Ｐゴシック"/>
            </a:rPr>
            <a:t>労働費は業務をシルバー人材センターに優先的に委託していることなどにより、住民一人当たり</a:t>
          </a:r>
          <a:r>
            <a:rPr kumimoji="1" lang="en-US" altLang="ja-JP" sz="1300">
              <a:latin typeface="ＭＳ Ｐゴシック"/>
            </a:rPr>
            <a:t>1,902</a:t>
          </a:r>
          <a:r>
            <a:rPr kumimoji="1" lang="ja-JP" altLang="en-US" sz="1300">
              <a:latin typeface="ＭＳ Ｐゴシック"/>
            </a:rPr>
            <a:t>円となっており、類似団体平均と比較し高い水準で推移している。平成</a:t>
          </a:r>
          <a:r>
            <a:rPr kumimoji="1" lang="en-US" altLang="ja-JP" sz="1300">
              <a:latin typeface="ＭＳ Ｐゴシック"/>
            </a:rPr>
            <a:t>27</a:t>
          </a:r>
          <a:r>
            <a:rPr kumimoji="1" lang="ja-JP" altLang="en-US" sz="1300">
              <a:latin typeface="ＭＳ Ｐゴシック"/>
            </a:rPr>
            <a:t>年度は緊急雇用創出事業が</a:t>
          </a:r>
          <a:r>
            <a:rPr kumimoji="1" lang="en-US" altLang="ja-JP" sz="1300">
              <a:latin typeface="ＭＳ Ｐゴシック"/>
            </a:rPr>
            <a:t>26</a:t>
          </a:r>
          <a:r>
            <a:rPr kumimoji="1" lang="ja-JP" altLang="en-US" sz="1300">
              <a:latin typeface="ＭＳ Ｐゴシック"/>
            </a:rPr>
            <a:t>年度に終了したため、前年度と比較して減少した。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標準財政規模に対する財政調整基金残高割合は、平成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％超を維持している。</a:t>
          </a:r>
          <a:endParaRPr lang="ja-JP" altLang="ja-JP" sz="1400">
            <a:effectLst/>
          </a:endParaRPr>
        </a:p>
        <a:p>
          <a:r>
            <a:rPr kumimoji="1" lang="ja-JP" altLang="ja-JP" sz="1100">
              <a:solidFill>
                <a:schemeClr val="dk1"/>
              </a:solidFill>
              <a:effectLst/>
              <a:latin typeface="+mn-lt"/>
              <a:ea typeface="+mn-ea"/>
              <a:cs typeface="+mn-cs"/>
            </a:rPr>
            <a:t>今後も安定した財政運営を行えるよう、平成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年度に策定した財政規律ガイドラインに基づき、予算編成及び予算執行に留意し、未来へつなぐ財政基盤を確立していく。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すべての会計において赤字はない。</a:t>
          </a:r>
          <a:endParaRPr lang="ja-JP" altLang="ja-JP" sz="1400">
            <a:effectLst/>
          </a:endParaRPr>
        </a:p>
        <a:p>
          <a:r>
            <a:rPr kumimoji="1" lang="ja-JP" altLang="ja-JP" sz="1100">
              <a:solidFill>
                <a:schemeClr val="dk1"/>
              </a:solidFill>
              <a:effectLst/>
              <a:latin typeface="+mn-lt"/>
              <a:ea typeface="+mn-ea"/>
              <a:cs typeface="+mn-cs"/>
            </a:rPr>
            <a:t>引き続き健全化に努めていく。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62964838</v>
      </c>
      <c r="BO4" s="409"/>
      <c r="BP4" s="409"/>
      <c r="BQ4" s="409"/>
      <c r="BR4" s="409"/>
      <c r="BS4" s="409"/>
      <c r="BT4" s="409"/>
      <c r="BU4" s="410"/>
      <c r="BV4" s="408">
        <v>59574533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6.8</v>
      </c>
      <c r="CU4" s="586"/>
      <c r="CV4" s="586"/>
      <c r="CW4" s="586"/>
      <c r="CX4" s="586"/>
      <c r="CY4" s="586"/>
      <c r="CZ4" s="586"/>
      <c r="DA4" s="587"/>
      <c r="DB4" s="585">
        <v>5.7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59773554</v>
      </c>
      <c r="BO5" s="414"/>
      <c r="BP5" s="414"/>
      <c r="BQ5" s="414"/>
      <c r="BR5" s="414"/>
      <c r="BS5" s="414"/>
      <c r="BT5" s="414"/>
      <c r="BU5" s="415"/>
      <c r="BV5" s="413">
        <v>57141229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94.6</v>
      </c>
      <c r="CU5" s="384"/>
      <c r="CV5" s="384"/>
      <c r="CW5" s="384"/>
      <c r="CX5" s="384"/>
      <c r="CY5" s="384"/>
      <c r="CZ5" s="384"/>
      <c r="DA5" s="385"/>
      <c r="DB5" s="383">
        <v>94.1</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3191284</v>
      </c>
      <c r="BO6" s="414"/>
      <c r="BP6" s="414"/>
      <c r="BQ6" s="414"/>
      <c r="BR6" s="414"/>
      <c r="BS6" s="414"/>
      <c r="BT6" s="414"/>
      <c r="BU6" s="415"/>
      <c r="BV6" s="413">
        <v>2433304</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101.8</v>
      </c>
      <c r="CU6" s="560"/>
      <c r="CV6" s="560"/>
      <c r="CW6" s="560"/>
      <c r="CX6" s="560"/>
      <c r="CY6" s="560"/>
      <c r="CZ6" s="560"/>
      <c r="DA6" s="561"/>
      <c r="DB6" s="559">
        <v>102.6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669679</v>
      </c>
      <c r="BO7" s="414"/>
      <c r="BP7" s="414"/>
      <c r="BQ7" s="414"/>
      <c r="BR7" s="414"/>
      <c r="BS7" s="414"/>
      <c r="BT7" s="414"/>
      <c r="BU7" s="415"/>
      <c r="BV7" s="413">
        <v>342574</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36919980</v>
      </c>
      <c r="CU7" s="414"/>
      <c r="CV7" s="414"/>
      <c r="CW7" s="414"/>
      <c r="CX7" s="414"/>
      <c r="CY7" s="414"/>
      <c r="CZ7" s="414"/>
      <c r="DA7" s="415"/>
      <c r="DB7" s="413">
        <v>36409992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2521605</v>
      </c>
      <c r="BO8" s="414"/>
      <c r="BP8" s="414"/>
      <c r="BQ8" s="414"/>
      <c r="BR8" s="414"/>
      <c r="BS8" s="414"/>
      <c r="BT8" s="414"/>
      <c r="BU8" s="415"/>
      <c r="BV8" s="413">
        <v>2090730</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0.9</v>
      </c>
      <c r="CU8" s="523"/>
      <c r="CV8" s="523"/>
      <c r="CW8" s="523"/>
      <c r="CX8" s="523"/>
      <c r="CY8" s="523"/>
      <c r="CZ8" s="523"/>
      <c r="DA8" s="524"/>
      <c r="DB8" s="522">
        <v>0.9</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225196</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430875</v>
      </c>
      <c r="BO9" s="414"/>
      <c r="BP9" s="414"/>
      <c r="BQ9" s="414"/>
      <c r="BR9" s="414"/>
      <c r="BS9" s="414"/>
      <c r="BT9" s="414"/>
      <c r="BU9" s="415"/>
      <c r="BV9" s="413">
        <v>7354</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14.6</v>
      </c>
      <c r="CU9" s="384"/>
      <c r="CV9" s="384"/>
      <c r="CW9" s="384"/>
      <c r="CX9" s="384"/>
      <c r="CY9" s="384"/>
      <c r="CZ9" s="384"/>
      <c r="DA9" s="385"/>
      <c r="DB9" s="383">
        <v>15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223926</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5722</v>
      </c>
      <c r="BO10" s="414"/>
      <c r="BP10" s="414"/>
      <c r="BQ10" s="414"/>
      <c r="BR10" s="414"/>
      <c r="BS10" s="414"/>
      <c r="BT10" s="414"/>
      <c r="BU10" s="415"/>
      <c r="BV10" s="413">
        <v>308170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227890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212998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225284</v>
      </c>
      <c r="S13" s="515"/>
      <c r="T13" s="515"/>
      <c r="U13" s="515"/>
      <c r="V13" s="516"/>
      <c r="W13" s="502" t="s">
        <v>121</v>
      </c>
      <c r="X13" s="426"/>
      <c r="Y13" s="426"/>
      <c r="Z13" s="426"/>
      <c r="AA13" s="426"/>
      <c r="AB13" s="427"/>
      <c r="AC13" s="389">
        <v>938</v>
      </c>
      <c r="AD13" s="390"/>
      <c r="AE13" s="390"/>
      <c r="AF13" s="390"/>
      <c r="AG13" s="391"/>
      <c r="AH13" s="389">
        <v>1221</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223599</v>
      </c>
      <c r="BO13" s="414"/>
      <c r="BP13" s="414"/>
      <c r="BQ13" s="414"/>
      <c r="BR13" s="414"/>
      <c r="BS13" s="414"/>
      <c r="BT13" s="414"/>
      <c r="BU13" s="415"/>
      <c r="BV13" s="413">
        <v>315524</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4</v>
      </c>
      <c r="CU13" s="384"/>
      <c r="CV13" s="384"/>
      <c r="CW13" s="384"/>
      <c r="CX13" s="384"/>
      <c r="CY13" s="384"/>
      <c r="CZ13" s="384"/>
      <c r="DA13" s="385"/>
      <c r="DB13" s="383">
        <v>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227897</v>
      </c>
      <c r="S14" s="515"/>
      <c r="T14" s="515"/>
      <c r="U14" s="515"/>
      <c r="V14" s="516"/>
      <c r="W14" s="517"/>
      <c r="X14" s="429"/>
      <c r="Y14" s="429"/>
      <c r="Z14" s="429"/>
      <c r="AA14" s="429"/>
      <c r="AB14" s="430"/>
      <c r="AC14" s="507">
        <v>0.9</v>
      </c>
      <c r="AD14" s="508"/>
      <c r="AE14" s="508"/>
      <c r="AF14" s="508"/>
      <c r="AG14" s="509"/>
      <c r="AH14" s="507">
        <v>1.1000000000000001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29.4</v>
      </c>
      <c r="CU14" s="486"/>
      <c r="CV14" s="486"/>
      <c r="CW14" s="486"/>
      <c r="CX14" s="486"/>
      <c r="CY14" s="486"/>
      <c r="CZ14" s="486"/>
      <c r="DA14" s="487"/>
      <c r="DB14" s="518">
        <v>34.9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225429</v>
      </c>
      <c r="S15" s="515"/>
      <c r="T15" s="515"/>
      <c r="U15" s="515"/>
      <c r="V15" s="516"/>
      <c r="W15" s="502" t="s">
        <v>128</v>
      </c>
      <c r="X15" s="426"/>
      <c r="Y15" s="426"/>
      <c r="Z15" s="426"/>
      <c r="AA15" s="426"/>
      <c r="AB15" s="427"/>
      <c r="AC15" s="389">
        <v>24346</v>
      </c>
      <c r="AD15" s="390"/>
      <c r="AE15" s="390"/>
      <c r="AF15" s="390"/>
      <c r="AG15" s="391"/>
      <c r="AH15" s="389">
        <v>28010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24688743</v>
      </c>
      <c r="BO15" s="409"/>
      <c r="BP15" s="409"/>
      <c r="BQ15" s="409"/>
      <c r="BR15" s="409"/>
      <c r="BS15" s="409"/>
      <c r="BT15" s="409"/>
      <c r="BU15" s="410"/>
      <c r="BV15" s="408">
        <v>23872628</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23.9</v>
      </c>
      <c r="AD16" s="508"/>
      <c r="AE16" s="508"/>
      <c r="AF16" s="508"/>
      <c r="AG16" s="509"/>
      <c r="AH16" s="507">
        <v>25.5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27321446</v>
      </c>
      <c r="BO16" s="414"/>
      <c r="BP16" s="414"/>
      <c r="BQ16" s="414"/>
      <c r="BR16" s="414"/>
      <c r="BS16" s="414"/>
      <c r="BT16" s="414"/>
      <c r="BU16" s="415"/>
      <c r="BV16" s="413">
        <v>26335735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76568</v>
      </c>
      <c r="AD17" s="390"/>
      <c r="AE17" s="390"/>
      <c r="AF17" s="390"/>
      <c r="AG17" s="391"/>
      <c r="AH17" s="389">
        <v>77885</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31542915</v>
      </c>
      <c r="BO17" s="414"/>
      <c r="BP17" s="414"/>
      <c r="BQ17" s="414"/>
      <c r="BR17" s="414"/>
      <c r="BS17" s="414"/>
      <c r="BT17" s="414"/>
      <c r="BU17" s="415"/>
      <c r="BV17" s="413">
        <v>30805680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45.51</v>
      </c>
      <c r="M18" s="478"/>
      <c r="N18" s="478"/>
      <c r="O18" s="478"/>
      <c r="P18" s="478"/>
      <c r="Q18" s="478"/>
      <c r="R18" s="479"/>
      <c r="S18" s="479"/>
      <c r="T18" s="479"/>
      <c r="U18" s="479"/>
      <c r="V18" s="480"/>
      <c r="W18" s="494"/>
      <c r="X18" s="495"/>
      <c r="Y18" s="495"/>
      <c r="Z18" s="495"/>
      <c r="AA18" s="495"/>
      <c r="AB18" s="503"/>
      <c r="AC18" s="377">
        <v>75.2</v>
      </c>
      <c r="AD18" s="378"/>
      <c r="AE18" s="378"/>
      <c r="AF18" s="378"/>
      <c r="AG18" s="481"/>
      <c r="AH18" s="377">
        <v>71</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36313183</v>
      </c>
      <c r="BO18" s="414"/>
      <c r="BP18" s="414"/>
      <c r="BQ18" s="414"/>
      <c r="BR18" s="414"/>
      <c r="BS18" s="414"/>
      <c r="BT18" s="414"/>
      <c r="BU18" s="415"/>
      <c r="BV18" s="413">
        <v>35338152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4948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44171300</v>
      </c>
      <c r="BO19" s="414"/>
      <c r="BP19" s="414"/>
      <c r="BQ19" s="414"/>
      <c r="BR19" s="414"/>
      <c r="BS19" s="414"/>
      <c r="BT19" s="414"/>
      <c r="BU19" s="415"/>
      <c r="BV19" s="413">
        <v>43086076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91399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60260472</v>
      </c>
      <c r="BO23" s="414"/>
      <c r="BP23" s="414"/>
      <c r="BQ23" s="414"/>
      <c r="BR23" s="414"/>
      <c r="BS23" s="414"/>
      <c r="BT23" s="414"/>
      <c r="BU23" s="415"/>
      <c r="BV23" s="413">
        <v>60168175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9000</v>
      </c>
      <c r="R24" s="390"/>
      <c r="S24" s="390"/>
      <c r="T24" s="390"/>
      <c r="U24" s="390"/>
      <c r="V24" s="391"/>
      <c r="W24" s="455"/>
      <c r="X24" s="446"/>
      <c r="Y24" s="447"/>
      <c r="Z24" s="386" t="s">
        <v>152</v>
      </c>
      <c r="AA24" s="387"/>
      <c r="AB24" s="387"/>
      <c r="AC24" s="387"/>
      <c r="AD24" s="387"/>
      <c r="AE24" s="387"/>
      <c r="AF24" s="387"/>
      <c r="AG24" s="388"/>
      <c r="AH24" s="389">
        <v>1265</v>
      </c>
      <c r="AI24" s="390"/>
      <c r="AJ24" s="390"/>
      <c r="AK24" s="390"/>
      <c r="AL24" s="391"/>
      <c r="AM24" s="389">
        <v>3958185</v>
      </c>
      <c r="AN24" s="390"/>
      <c r="AO24" s="390"/>
      <c r="AP24" s="390"/>
      <c r="AQ24" s="390"/>
      <c r="AR24" s="391"/>
      <c r="AS24" s="389">
        <v>3129</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39960477</v>
      </c>
      <c r="BO24" s="414"/>
      <c r="BP24" s="414"/>
      <c r="BQ24" s="414"/>
      <c r="BR24" s="414"/>
      <c r="BS24" s="414"/>
      <c r="BT24" s="414"/>
      <c r="BU24" s="415"/>
      <c r="BV24" s="413">
        <v>40643001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7500</v>
      </c>
      <c r="R25" s="390"/>
      <c r="S25" s="390"/>
      <c r="T25" s="390"/>
      <c r="U25" s="390"/>
      <c r="V25" s="391"/>
      <c r="W25" s="455"/>
      <c r="X25" s="446"/>
      <c r="Y25" s="447"/>
      <c r="Z25" s="386" t="s">
        <v>155</v>
      </c>
      <c r="AA25" s="387"/>
      <c r="AB25" s="387"/>
      <c r="AC25" s="387"/>
      <c r="AD25" s="387"/>
      <c r="AE25" s="387"/>
      <c r="AF25" s="387"/>
      <c r="AG25" s="388"/>
      <c r="AH25" s="389">
        <v>260</v>
      </c>
      <c r="AI25" s="390"/>
      <c r="AJ25" s="390"/>
      <c r="AK25" s="390"/>
      <c r="AL25" s="391"/>
      <c r="AM25" s="389">
        <v>844740</v>
      </c>
      <c r="AN25" s="390"/>
      <c r="AO25" s="390"/>
      <c r="AP25" s="390"/>
      <c r="AQ25" s="390"/>
      <c r="AR25" s="391"/>
      <c r="AS25" s="389">
        <v>3249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7453926</v>
      </c>
      <c r="BO25" s="409"/>
      <c r="BP25" s="409"/>
      <c r="BQ25" s="409"/>
      <c r="BR25" s="409"/>
      <c r="BS25" s="409"/>
      <c r="BT25" s="409"/>
      <c r="BU25" s="410"/>
      <c r="BV25" s="408">
        <v>4890137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6950</v>
      </c>
      <c r="R26" s="390"/>
      <c r="S26" s="390"/>
      <c r="T26" s="390"/>
      <c r="U26" s="390"/>
      <c r="V26" s="391"/>
      <c r="W26" s="455"/>
      <c r="X26" s="446"/>
      <c r="Y26" s="447"/>
      <c r="Z26" s="386" t="s">
        <v>158</v>
      </c>
      <c r="AA26" s="468"/>
      <c r="AB26" s="468"/>
      <c r="AC26" s="468"/>
      <c r="AD26" s="468"/>
      <c r="AE26" s="468"/>
      <c r="AF26" s="468"/>
      <c r="AG26" s="469"/>
      <c r="AH26" s="389">
        <v>103</v>
      </c>
      <c r="AI26" s="390"/>
      <c r="AJ26" s="390"/>
      <c r="AK26" s="390"/>
      <c r="AL26" s="391"/>
      <c r="AM26" s="389">
        <v>333514</v>
      </c>
      <c r="AN26" s="390"/>
      <c r="AO26" s="390"/>
      <c r="AP26" s="390"/>
      <c r="AQ26" s="390"/>
      <c r="AR26" s="391"/>
      <c r="AS26" s="389">
        <v>3238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v>60000</v>
      </c>
      <c r="BO26" s="414"/>
      <c r="BP26" s="414"/>
      <c r="BQ26" s="414"/>
      <c r="BR26" s="414"/>
      <c r="BS26" s="414"/>
      <c r="BT26" s="414"/>
      <c r="BU26" s="415"/>
      <c r="BV26" s="413">
        <v>60000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5050</v>
      </c>
      <c r="R27" s="390"/>
      <c r="S27" s="390"/>
      <c r="T27" s="390"/>
      <c r="U27" s="390"/>
      <c r="V27" s="391"/>
      <c r="W27" s="455"/>
      <c r="X27" s="446"/>
      <c r="Y27" s="447"/>
      <c r="Z27" s="386" t="s">
        <v>161</v>
      </c>
      <c r="AA27" s="387"/>
      <c r="AB27" s="387"/>
      <c r="AC27" s="387"/>
      <c r="AD27" s="387"/>
      <c r="AE27" s="387"/>
      <c r="AF27" s="387"/>
      <c r="AG27" s="388"/>
      <c r="AH27" s="389">
        <v>25</v>
      </c>
      <c r="AI27" s="390"/>
      <c r="AJ27" s="390"/>
      <c r="AK27" s="390"/>
      <c r="AL27" s="391"/>
      <c r="AM27" s="389">
        <v>95135</v>
      </c>
      <c r="AN27" s="390"/>
      <c r="AO27" s="390"/>
      <c r="AP27" s="390"/>
      <c r="AQ27" s="390"/>
      <c r="AR27" s="391"/>
      <c r="AS27" s="389">
        <v>3805</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4600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3894764</v>
      </c>
      <c r="BO28" s="409"/>
      <c r="BP28" s="409"/>
      <c r="BQ28" s="409"/>
      <c r="BR28" s="409"/>
      <c r="BS28" s="409"/>
      <c r="BT28" s="409"/>
      <c r="BU28" s="410"/>
      <c r="BV28" s="408">
        <v>4102040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28</v>
      </c>
      <c r="M29" s="390"/>
      <c r="N29" s="390"/>
      <c r="O29" s="390"/>
      <c r="P29" s="391"/>
      <c r="Q29" s="389">
        <v>4350</v>
      </c>
      <c r="R29" s="390"/>
      <c r="S29" s="390"/>
      <c r="T29" s="390"/>
      <c r="U29" s="390"/>
      <c r="V29" s="391"/>
      <c r="W29" s="456"/>
      <c r="X29" s="457"/>
      <c r="Y29" s="458"/>
      <c r="Z29" s="386" t="s">
        <v>168</v>
      </c>
      <c r="AA29" s="387"/>
      <c r="AB29" s="387"/>
      <c r="AC29" s="387"/>
      <c r="AD29" s="387"/>
      <c r="AE29" s="387"/>
      <c r="AF29" s="387"/>
      <c r="AG29" s="388"/>
      <c r="AH29" s="389">
        <v>1290</v>
      </c>
      <c r="AI29" s="390"/>
      <c r="AJ29" s="390"/>
      <c r="AK29" s="390"/>
      <c r="AL29" s="391"/>
      <c r="AM29" s="389">
        <v>4053320</v>
      </c>
      <c r="AN29" s="390"/>
      <c r="AO29" s="390"/>
      <c r="AP29" s="390"/>
      <c r="AQ29" s="390"/>
      <c r="AR29" s="391"/>
      <c r="AS29" s="389">
        <v>3142</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t="s">
        <v>118</v>
      </c>
      <c r="BO29" s="414"/>
      <c r="BP29" s="414"/>
      <c r="BQ29" s="414"/>
      <c r="BR29" s="414"/>
      <c r="BS29" s="414"/>
      <c r="BT29" s="414"/>
      <c r="BU29" s="415"/>
      <c r="BV29" s="413" t="s">
        <v>118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103.3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2363642</v>
      </c>
      <c r="BO30" s="417"/>
      <c r="BP30" s="417"/>
      <c r="BQ30" s="417"/>
      <c r="BR30" s="417"/>
      <c r="BS30" s="417"/>
      <c r="BT30" s="417"/>
      <c r="BU30" s="418"/>
      <c r="BV30" s="416">
        <v>2580198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上尾市国民健康保険特別会計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上尾市水道事業会計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上尾市公共下水道事業特別会計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埼玉県後期高齢者医療広域連合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上尾都市開発</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上尾市介護保険特別会計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埼玉県後期高齢者医療広域連合</v>
      </c>
      <c r="BZ35" s="372"/>
      <c r="CA35" s="372"/>
      <c r="CB35" s="372"/>
      <c r="CC35" s="372"/>
      <c r="CD35" s="372"/>
      <c r="CE35" s="372"/>
      <c r="CF35" s="372"/>
      <c r="CG35" s="372"/>
      <c r="CH35" s="372"/>
      <c r="CI35" s="372"/>
      <c r="CJ35" s="372"/>
      <c r="CK35" s="372"/>
      <c r="CL35" s="372"/>
      <c r="CM35" s="372"/>
      <c r="CN35" s="165"/>
      <c r="CO35" s="373">
        <f t="shared" ref="CO35:CO43" si="3">IF(CQ35="","",CO34+1)</f>
        <v>15</v>
      </c>
      <c r="CP35" s="373"/>
      <c r="CQ35" s="372" t="str">
        <f>IF('各会計、関係団体の財政状況及び健全化判断比率'!BS8="","",'各会計、関係団体の財政状況及び健全化判断比率'!BS8)</f>
        <v>上尾市青果低温貯蔵</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上尾市後期高齢者医療特別会計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埼玉県市町村総合事務組合</v>
      </c>
      <c r="BZ36" s="372"/>
      <c r="CA36" s="372"/>
      <c r="CB36" s="372"/>
      <c r="CC36" s="372"/>
      <c r="CD36" s="372"/>
      <c r="CE36" s="372"/>
      <c r="CF36" s="372"/>
      <c r="CG36" s="372"/>
      <c r="CH36" s="372"/>
      <c r="CI36" s="372"/>
      <c r="CJ36" s="372"/>
      <c r="CK36" s="372"/>
      <c r="CL36" s="372"/>
      <c r="CM36" s="372"/>
      <c r="CN36" s="165"/>
      <c r="CO36" s="373">
        <f t="shared" si="3"/>
        <v>16</v>
      </c>
      <c r="CP36" s="373"/>
      <c r="CQ36" s="372" t="str">
        <f>IF('各会計、関係団体の財政状況及び健全化判断比率'!BS9="","",'各会計、関係団体の財政状況及び健全化判断比率'!BS9)</f>
        <v>上尾市地域振興公社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埼玉県市町村総合事務組合</v>
      </c>
      <c r="BZ37" s="372"/>
      <c r="CA37" s="372"/>
      <c r="CB37" s="372"/>
      <c r="CC37" s="372"/>
      <c r="CD37" s="372"/>
      <c r="CE37" s="372"/>
      <c r="CF37" s="372"/>
      <c r="CG37" s="372"/>
      <c r="CH37" s="372"/>
      <c r="CI37" s="372"/>
      <c r="CJ37" s="372"/>
      <c r="CK37" s="372"/>
      <c r="CL37" s="372"/>
      <c r="CM37" s="372"/>
      <c r="CN37" s="165"/>
      <c r="CO37" s="373">
        <f t="shared" si="3"/>
        <v>17</v>
      </c>
      <c r="CP37" s="373"/>
      <c r="CQ37" s="372" t="str">
        <f>IF('各会計、関係団体の財政状況及び健全化判断比率'!BS10="","",'各会計、関係団体の財政状況及び健全化判断比率'!BS10)</f>
        <v>上尾市勤労者福祉サービスセンター</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彩の国さいたま人づくり広域連合</v>
      </c>
      <c r="BZ38" s="372"/>
      <c r="CA38" s="372"/>
      <c r="CB38" s="372"/>
      <c r="CC38" s="372"/>
      <c r="CD38" s="372"/>
      <c r="CE38" s="372"/>
      <c r="CF38" s="372"/>
      <c r="CG38" s="372"/>
      <c r="CH38" s="372"/>
      <c r="CI38" s="372"/>
      <c r="CJ38" s="372"/>
      <c r="CK38" s="372"/>
      <c r="CL38" s="372"/>
      <c r="CM38" s="372"/>
      <c r="CN38" s="165"/>
      <c r="CO38" s="373">
        <f t="shared" si="3"/>
        <v>18</v>
      </c>
      <c r="CP38" s="373"/>
      <c r="CQ38" s="372" t="str">
        <f>IF('各会計、関係団体の財政状況及び健全化判断比率'!BS11="","",'各会計、関係団体の財政状況及び健全化判断比率'!BS11)</f>
        <v>上尾市土地開発公社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埼玉県都市競艇組合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上尾、桶川、伊奈衛生組合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3" t="s">
        <v>525</v>
      </c>
      <c r="D34" s="1183"/>
      <c r="E34" s="1184"/>
      <c r="F34" s="32">
        <v>10.11</v>
      </c>
      <c r="G34" s="33">
        <v>10.75</v>
      </c>
      <c r="H34" s="33">
        <v>11.71</v>
      </c>
      <c r="I34" s="33">
        <v>11.19</v>
      </c>
      <c r="J34" s="34">
        <v>10.84</v>
      </c>
      <c r="K34" s="22"/>
      <c r="L34" s="22"/>
      <c r="M34" s="22"/>
      <c r="N34" s="22"/>
      <c r="O34" s="22"/>
      <c r="P34" s="22"/>
    </row>
    <row r="35" spans="1:16" ht="39" customHeight="1">
      <c r="A35" s="22"/>
      <c r="B35" s="35"/>
      <c r="C35" s="1177" t="s">
        <v>526</v>
      </c>
      <c r="D35" s="1178"/>
      <c r="E35" s="1179"/>
      <c r="F35" s="36">
        <v>4.58</v>
      </c>
      <c r="G35" s="37">
        <v>4.91</v>
      </c>
      <c r="H35" s="37">
        <v>5.67</v>
      </c>
      <c r="I35" s="37">
        <v>5.74</v>
      </c>
      <c r="J35" s="38">
        <v>6.82</v>
      </c>
      <c r="K35" s="22"/>
      <c r="L35" s="22"/>
      <c r="M35" s="22"/>
      <c r="N35" s="22"/>
      <c r="O35" s="22"/>
      <c r="P35" s="22"/>
    </row>
    <row r="36" spans="1:16" ht="39" customHeight="1">
      <c r="A36" s="22"/>
      <c r="B36" s="35"/>
      <c r="C36" s="1177" t="s">
        <v>527</v>
      </c>
      <c r="D36" s="1178"/>
      <c r="E36" s="1179"/>
      <c r="F36" s="36">
        <v>3.23</v>
      </c>
      <c r="G36" s="37">
        <v>0.8</v>
      </c>
      <c r="H36" s="37">
        <v>2.0299999999999998</v>
      </c>
      <c r="I36" s="37">
        <v>3.13</v>
      </c>
      <c r="J36" s="38">
        <v>2.58</v>
      </c>
      <c r="K36" s="22"/>
      <c r="L36" s="22"/>
      <c r="M36" s="22"/>
      <c r="N36" s="22"/>
      <c r="O36" s="22"/>
      <c r="P36" s="22"/>
    </row>
    <row r="37" spans="1:16" ht="39" customHeight="1">
      <c r="A37" s="22"/>
      <c r="B37" s="35"/>
      <c r="C37" s="1177" t="s">
        <v>528</v>
      </c>
      <c r="D37" s="1178"/>
      <c r="E37" s="1179"/>
      <c r="F37" s="36">
        <v>0.68</v>
      </c>
      <c r="G37" s="37">
        <v>1.71</v>
      </c>
      <c r="H37" s="37">
        <v>1.1100000000000001</v>
      </c>
      <c r="I37" s="37">
        <v>1.01</v>
      </c>
      <c r="J37" s="38">
        <v>1.1599999999999999</v>
      </c>
      <c r="K37" s="22"/>
      <c r="L37" s="22"/>
      <c r="M37" s="22"/>
      <c r="N37" s="22"/>
      <c r="O37" s="22"/>
      <c r="P37" s="22"/>
    </row>
    <row r="38" spans="1:16" ht="39" customHeight="1">
      <c r="A38" s="22"/>
      <c r="B38" s="35"/>
      <c r="C38" s="1177" t="s">
        <v>529</v>
      </c>
      <c r="D38" s="1178"/>
      <c r="E38" s="1179"/>
      <c r="F38" s="36">
        <v>0.33</v>
      </c>
      <c r="G38" s="37">
        <v>0.72</v>
      </c>
      <c r="H38" s="37">
        <v>0.28000000000000003</v>
      </c>
      <c r="I38" s="37">
        <v>0.34</v>
      </c>
      <c r="J38" s="38">
        <v>0.49</v>
      </c>
      <c r="K38" s="22"/>
      <c r="L38" s="22"/>
      <c r="M38" s="22"/>
      <c r="N38" s="22"/>
      <c r="O38" s="22"/>
      <c r="P38" s="22"/>
    </row>
    <row r="39" spans="1:16" ht="39" customHeight="1">
      <c r="A39" s="22"/>
      <c r="B39" s="35"/>
      <c r="C39" s="1177" t="s">
        <v>530</v>
      </c>
      <c r="D39" s="1178"/>
      <c r="E39" s="1179"/>
      <c r="F39" s="36">
        <v>0</v>
      </c>
      <c r="G39" s="37">
        <v>0</v>
      </c>
      <c r="H39" s="37">
        <v>7.0000000000000007E-2</v>
      </c>
      <c r="I39" s="37">
        <v>0.08</v>
      </c>
      <c r="J39" s="38">
        <v>0</v>
      </c>
      <c r="K39" s="22"/>
      <c r="L39" s="22"/>
      <c r="M39" s="22"/>
      <c r="N39" s="22"/>
      <c r="O39" s="22"/>
      <c r="P39" s="22"/>
    </row>
    <row r="40" spans="1:16" ht="39" customHeight="1">
      <c r="A40" s="22"/>
      <c r="B40" s="35"/>
      <c r="C40" s="1177"/>
      <c r="D40" s="1178"/>
      <c r="E40" s="1179"/>
      <c r="F40" s="36"/>
      <c r="G40" s="37"/>
      <c r="H40" s="37"/>
      <c r="I40" s="37"/>
      <c r="J40" s="38"/>
      <c r="K40" s="22"/>
      <c r="L40" s="22"/>
      <c r="M40" s="22"/>
      <c r="N40" s="22"/>
      <c r="O40" s="22"/>
      <c r="P40" s="22"/>
    </row>
    <row r="41" spans="1:16" ht="39" customHeight="1">
      <c r="A41" s="22"/>
      <c r="B41" s="35"/>
      <c r="C41" s="1177"/>
      <c r="D41" s="1178"/>
      <c r="E41" s="1179"/>
      <c r="F41" s="36"/>
      <c r="G41" s="37"/>
      <c r="H41" s="37"/>
      <c r="I41" s="37"/>
      <c r="J41" s="38"/>
      <c r="K41" s="22"/>
      <c r="L41" s="22"/>
      <c r="M41" s="22"/>
      <c r="N41" s="22"/>
      <c r="O41" s="22"/>
      <c r="P41" s="22"/>
    </row>
    <row r="42" spans="1:16" ht="39" customHeight="1">
      <c r="A42" s="22"/>
      <c r="B42" s="39"/>
      <c r="C42" s="1177" t="s">
        <v>531</v>
      </c>
      <c r="D42" s="1178"/>
      <c r="E42" s="1179"/>
      <c r="F42" s="36" t="s">
        <v>480</v>
      </c>
      <c r="G42" s="37" t="s">
        <v>480</v>
      </c>
      <c r="H42" s="37" t="s">
        <v>480</v>
      </c>
      <c r="I42" s="37" t="s">
        <v>480</v>
      </c>
      <c r="J42" s="38" t="s">
        <v>480</v>
      </c>
      <c r="K42" s="22"/>
      <c r="L42" s="22"/>
      <c r="M42" s="22"/>
      <c r="N42" s="22"/>
      <c r="O42" s="22"/>
      <c r="P42" s="22"/>
    </row>
    <row r="43" spans="1:16" ht="39" customHeight="1" thickBot="1">
      <c r="A43" s="22"/>
      <c r="B43" s="40"/>
      <c r="C43" s="1180" t="s">
        <v>532</v>
      </c>
      <c r="D43" s="1181"/>
      <c r="E43" s="1182"/>
      <c r="F43" s="41">
        <v>0</v>
      </c>
      <c r="G43" s="42">
        <v>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3" t="s">
        <v>11</v>
      </c>
      <c r="C45" s="1194"/>
      <c r="D45" s="58"/>
      <c r="E45" s="1199" t="s">
        <v>12</v>
      </c>
      <c r="F45" s="1199"/>
      <c r="G45" s="1199"/>
      <c r="H45" s="1199"/>
      <c r="I45" s="1199"/>
      <c r="J45" s="1200"/>
      <c r="K45" s="59">
        <v>6859</v>
      </c>
      <c r="L45" s="60">
        <v>6496</v>
      </c>
      <c r="M45" s="60">
        <v>6446</v>
      </c>
      <c r="N45" s="60">
        <v>6497</v>
      </c>
      <c r="O45" s="61">
        <v>6455</v>
      </c>
      <c r="P45" s="48"/>
      <c r="Q45" s="48"/>
      <c r="R45" s="48"/>
      <c r="S45" s="48"/>
      <c r="T45" s="48"/>
      <c r="U45" s="48"/>
    </row>
    <row r="46" spans="1:21" ht="30.75" customHeight="1">
      <c r="A46" s="48"/>
      <c r="B46" s="1195"/>
      <c r="C46" s="1196"/>
      <c r="D46" s="62"/>
      <c r="E46" s="1187" t="s">
        <v>13</v>
      </c>
      <c r="F46" s="1187"/>
      <c r="G46" s="1187"/>
      <c r="H46" s="1187"/>
      <c r="I46" s="1187"/>
      <c r="J46" s="1188"/>
      <c r="K46" s="63" t="s">
        <v>480</v>
      </c>
      <c r="L46" s="64" t="s">
        <v>480</v>
      </c>
      <c r="M46" s="64" t="s">
        <v>480</v>
      </c>
      <c r="N46" s="64" t="s">
        <v>480</v>
      </c>
      <c r="O46" s="65" t="s">
        <v>480</v>
      </c>
      <c r="P46" s="48"/>
      <c r="Q46" s="48"/>
      <c r="R46" s="48"/>
      <c r="S46" s="48"/>
      <c r="T46" s="48"/>
      <c r="U46" s="48"/>
    </row>
    <row r="47" spans="1:21" ht="30.75" customHeight="1">
      <c r="A47" s="48"/>
      <c r="B47" s="1195"/>
      <c r="C47" s="1196"/>
      <c r="D47" s="62"/>
      <c r="E47" s="1187" t="s">
        <v>14</v>
      </c>
      <c r="F47" s="1187"/>
      <c r="G47" s="1187"/>
      <c r="H47" s="1187"/>
      <c r="I47" s="1187"/>
      <c r="J47" s="1188"/>
      <c r="K47" s="63" t="s">
        <v>480</v>
      </c>
      <c r="L47" s="64" t="s">
        <v>480</v>
      </c>
      <c r="M47" s="64" t="s">
        <v>480</v>
      </c>
      <c r="N47" s="64" t="s">
        <v>480</v>
      </c>
      <c r="O47" s="65" t="s">
        <v>480</v>
      </c>
      <c r="P47" s="48"/>
      <c r="Q47" s="48"/>
      <c r="R47" s="48"/>
      <c r="S47" s="48"/>
      <c r="T47" s="48"/>
      <c r="U47" s="48"/>
    </row>
    <row r="48" spans="1:21" ht="30.75" customHeight="1">
      <c r="A48" s="48"/>
      <c r="B48" s="1195"/>
      <c r="C48" s="1196"/>
      <c r="D48" s="62"/>
      <c r="E48" s="1187" t="s">
        <v>15</v>
      </c>
      <c r="F48" s="1187"/>
      <c r="G48" s="1187"/>
      <c r="H48" s="1187"/>
      <c r="I48" s="1187"/>
      <c r="J48" s="1188"/>
      <c r="K48" s="63">
        <v>601</v>
      </c>
      <c r="L48" s="64">
        <v>570</v>
      </c>
      <c r="M48" s="64">
        <v>524</v>
      </c>
      <c r="N48" s="64">
        <v>375</v>
      </c>
      <c r="O48" s="65">
        <v>531</v>
      </c>
      <c r="P48" s="48"/>
      <c r="Q48" s="48"/>
      <c r="R48" s="48"/>
      <c r="S48" s="48"/>
      <c r="T48" s="48"/>
      <c r="U48" s="48"/>
    </row>
    <row r="49" spans="1:21" ht="30.75" customHeight="1">
      <c r="A49" s="48"/>
      <c r="B49" s="1195"/>
      <c r="C49" s="1196"/>
      <c r="D49" s="62"/>
      <c r="E49" s="1187" t="s">
        <v>16</v>
      </c>
      <c r="F49" s="1187"/>
      <c r="G49" s="1187"/>
      <c r="H49" s="1187"/>
      <c r="I49" s="1187"/>
      <c r="J49" s="1188"/>
      <c r="K49" s="63" t="s">
        <v>480</v>
      </c>
      <c r="L49" s="64" t="s">
        <v>480</v>
      </c>
      <c r="M49" s="64" t="s">
        <v>480</v>
      </c>
      <c r="N49" s="64" t="s">
        <v>480</v>
      </c>
      <c r="O49" s="65" t="s">
        <v>480</v>
      </c>
      <c r="P49" s="48"/>
      <c r="Q49" s="48"/>
      <c r="R49" s="48"/>
      <c r="S49" s="48"/>
      <c r="T49" s="48"/>
      <c r="U49" s="48"/>
    </row>
    <row r="50" spans="1:21" ht="30.75" customHeight="1">
      <c r="A50" s="48"/>
      <c r="B50" s="1195"/>
      <c r="C50" s="1196"/>
      <c r="D50" s="62"/>
      <c r="E50" s="1187" t="s">
        <v>17</v>
      </c>
      <c r="F50" s="1187"/>
      <c r="G50" s="1187"/>
      <c r="H50" s="1187"/>
      <c r="I50" s="1187"/>
      <c r="J50" s="1188"/>
      <c r="K50" s="63" t="s">
        <v>480</v>
      </c>
      <c r="L50" s="64">
        <v>0</v>
      </c>
      <c r="M50" s="64" t="s">
        <v>480</v>
      </c>
      <c r="N50" s="64" t="s">
        <v>480</v>
      </c>
      <c r="O50" s="65" t="s">
        <v>480</v>
      </c>
      <c r="P50" s="48"/>
      <c r="Q50" s="48"/>
      <c r="R50" s="48"/>
      <c r="S50" s="48"/>
      <c r="T50" s="48"/>
      <c r="U50" s="48"/>
    </row>
    <row r="51" spans="1:21" ht="30.75" customHeight="1">
      <c r="A51" s="48"/>
      <c r="B51" s="1197"/>
      <c r="C51" s="1198"/>
      <c r="D51" s="66"/>
      <c r="E51" s="1187" t="s">
        <v>18</v>
      </c>
      <c r="F51" s="1187"/>
      <c r="G51" s="1187"/>
      <c r="H51" s="1187"/>
      <c r="I51" s="1187"/>
      <c r="J51" s="1188"/>
      <c r="K51" s="63">
        <v>0</v>
      </c>
      <c r="L51" s="64">
        <v>0</v>
      </c>
      <c r="M51" s="64">
        <v>0</v>
      </c>
      <c r="N51" s="64" t="s">
        <v>480</v>
      </c>
      <c r="O51" s="65">
        <v>0</v>
      </c>
      <c r="P51" s="48"/>
      <c r="Q51" s="48"/>
      <c r="R51" s="48"/>
      <c r="S51" s="48"/>
      <c r="T51" s="48"/>
      <c r="U51" s="48"/>
    </row>
    <row r="52" spans="1:21" ht="30.75" customHeight="1">
      <c r="A52" s="48"/>
      <c r="B52" s="1185" t="s">
        <v>19</v>
      </c>
      <c r="C52" s="1186"/>
      <c r="D52" s="66"/>
      <c r="E52" s="1187" t="s">
        <v>20</v>
      </c>
      <c r="F52" s="1187"/>
      <c r="G52" s="1187"/>
      <c r="H52" s="1187"/>
      <c r="I52" s="1187"/>
      <c r="J52" s="1188"/>
      <c r="K52" s="63">
        <v>5549</v>
      </c>
      <c r="L52" s="64">
        <v>5572</v>
      </c>
      <c r="M52" s="64">
        <v>5569</v>
      </c>
      <c r="N52" s="64">
        <v>5860</v>
      </c>
      <c r="O52" s="65">
        <v>5451</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1911</v>
      </c>
      <c r="L53" s="69">
        <v>1494</v>
      </c>
      <c r="M53" s="69">
        <v>1401</v>
      </c>
      <c r="N53" s="69">
        <v>1012</v>
      </c>
      <c r="O53" s="70">
        <v>1535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3" t="s">
        <v>24</v>
      </c>
      <c r="C41" s="1214"/>
      <c r="D41" s="81"/>
      <c r="E41" s="1215" t="s">
        <v>25</v>
      </c>
      <c r="F41" s="1215"/>
      <c r="G41" s="1215"/>
      <c r="H41" s="1216"/>
      <c r="I41" s="82">
        <v>59410</v>
      </c>
      <c r="J41" s="83">
        <v>60244</v>
      </c>
      <c r="K41" s="83">
        <v>60785</v>
      </c>
      <c r="L41" s="83">
        <v>60168</v>
      </c>
      <c r="M41" s="84">
        <v>60260</v>
      </c>
    </row>
    <row r="42" spans="2:13" ht="27.75" customHeight="1">
      <c r="B42" s="1203"/>
      <c r="C42" s="1204"/>
      <c r="D42" s="85"/>
      <c r="E42" s="1207" t="s">
        <v>26</v>
      </c>
      <c r="F42" s="1207"/>
      <c r="G42" s="1207"/>
      <c r="H42" s="1208"/>
      <c r="I42" s="86">
        <v>5261</v>
      </c>
      <c r="J42" s="87">
        <v>3923</v>
      </c>
      <c r="K42" s="87">
        <v>2436</v>
      </c>
      <c r="L42" s="87">
        <v>1757</v>
      </c>
      <c r="M42" s="88">
        <v>811</v>
      </c>
    </row>
    <row r="43" spans="2:13" ht="27.75" customHeight="1">
      <c r="B43" s="1203"/>
      <c r="C43" s="1204"/>
      <c r="D43" s="85"/>
      <c r="E43" s="1207" t="s">
        <v>27</v>
      </c>
      <c r="F43" s="1207"/>
      <c r="G43" s="1207"/>
      <c r="H43" s="1208"/>
      <c r="I43" s="86">
        <v>8052</v>
      </c>
      <c r="J43" s="87">
        <v>7585</v>
      </c>
      <c r="K43" s="87">
        <v>6667</v>
      </c>
      <c r="L43" s="87">
        <v>5812</v>
      </c>
      <c r="M43" s="88">
        <v>5426</v>
      </c>
    </row>
    <row r="44" spans="2:13" ht="27.75" customHeight="1">
      <c r="B44" s="1203"/>
      <c r="C44" s="1204"/>
      <c r="D44" s="85"/>
      <c r="E44" s="1207" t="s">
        <v>28</v>
      </c>
      <c r="F44" s="1207"/>
      <c r="G44" s="1207"/>
      <c r="H44" s="1208"/>
      <c r="I44" s="86" t="s">
        <v>480</v>
      </c>
      <c r="J44" s="87" t="s">
        <v>480</v>
      </c>
      <c r="K44" s="87" t="s">
        <v>480</v>
      </c>
      <c r="L44" s="87" t="s">
        <v>480</v>
      </c>
      <c r="M44" s="88" t="s">
        <v>480</v>
      </c>
    </row>
    <row r="45" spans="2:13" ht="27.75" customHeight="1">
      <c r="B45" s="1203"/>
      <c r="C45" s="1204"/>
      <c r="D45" s="85"/>
      <c r="E45" s="1207" t="s">
        <v>29</v>
      </c>
      <c r="F45" s="1207"/>
      <c r="G45" s="1207"/>
      <c r="H45" s="1208"/>
      <c r="I45" s="86">
        <v>11989</v>
      </c>
      <c r="J45" s="87">
        <v>11039</v>
      </c>
      <c r="K45" s="87">
        <v>10461</v>
      </c>
      <c r="L45" s="87">
        <v>9877</v>
      </c>
      <c r="M45" s="88">
        <v>8443</v>
      </c>
    </row>
    <row r="46" spans="2:13" ht="27.75" customHeight="1">
      <c r="B46" s="1203"/>
      <c r="C46" s="1204"/>
      <c r="D46" s="85"/>
      <c r="E46" s="1207" t="s">
        <v>30</v>
      </c>
      <c r="F46" s="1207"/>
      <c r="G46" s="1207"/>
      <c r="H46" s="1208"/>
      <c r="I46" s="86">
        <v>0</v>
      </c>
      <c r="J46" s="87">
        <v>0</v>
      </c>
      <c r="K46" s="87">
        <v>0</v>
      </c>
      <c r="L46" s="87">
        <v>0</v>
      </c>
      <c r="M46" s="88">
        <v>0</v>
      </c>
    </row>
    <row r="47" spans="2:13" ht="27.75" customHeight="1">
      <c r="B47" s="1203"/>
      <c r="C47" s="1204"/>
      <c r="D47" s="85"/>
      <c r="E47" s="1207" t="s">
        <v>31</v>
      </c>
      <c r="F47" s="1207"/>
      <c r="G47" s="1207"/>
      <c r="H47" s="1208"/>
      <c r="I47" s="86" t="s">
        <v>480</v>
      </c>
      <c r="J47" s="87" t="s">
        <v>480</v>
      </c>
      <c r="K47" s="87" t="s">
        <v>480</v>
      </c>
      <c r="L47" s="87" t="s">
        <v>480</v>
      </c>
      <c r="M47" s="88" t="s">
        <v>480</v>
      </c>
    </row>
    <row r="48" spans="2:13" ht="27.75" customHeight="1">
      <c r="B48" s="1205"/>
      <c r="C48" s="1206"/>
      <c r="D48" s="85"/>
      <c r="E48" s="1207" t="s">
        <v>32</v>
      </c>
      <c r="F48" s="1207"/>
      <c r="G48" s="1207"/>
      <c r="H48" s="1208"/>
      <c r="I48" s="86" t="s">
        <v>480</v>
      </c>
      <c r="J48" s="87" t="s">
        <v>480</v>
      </c>
      <c r="K48" s="87" t="s">
        <v>480</v>
      </c>
      <c r="L48" s="87" t="s">
        <v>480</v>
      </c>
      <c r="M48" s="88" t="s">
        <v>480</v>
      </c>
    </row>
    <row r="49" spans="2:13" ht="27.75" customHeight="1">
      <c r="B49" s="1201" t="s">
        <v>33</v>
      </c>
      <c r="C49" s="1202"/>
      <c r="D49" s="89"/>
      <c r="E49" s="1207" t="s">
        <v>34</v>
      </c>
      <c r="F49" s="1207"/>
      <c r="G49" s="1207"/>
      <c r="H49" s="1208"/>
      <c r="I49" s="86">
        <v>5214</v>
      </c>
      <c r="J49" s="87">
        <v>6430</v>
      </c>
      <c r="K49" s="87">
        <v>7349</v>
      </c>
      <c r="L49" s="87">
        <v>7681</v>
      </c>
      <c r="M49" s="88">
        <v>7401</v>
      </c>
    </row>
    <row r="50" spans="2:13" ht="27.75" customHeight="1">
      <c r="B50" s="1203"/>
      <c r="C50" s="1204"/>
      <c r="D50" s="85"/>
      <c r="E50" s="1207" t="s">
        <v>35</v>
      </c>
      <c r="F50" s="1207"/>
      <c r="G50" s="1207"/>
      <c r="H50" s="1208"/>
      <c r="I50" s="86">
        <v>13934</v>
      </c>
      <c r="J50" s="87">
        <v>14307</v>
      </c>
      <c r="K50" s="87">
        <v>13361</v>
      </c>
      <c r="L50" s="87">
        <v>13787</v>
      </c>
      <c r="M50" s="88">
        <v>12825</v>
      </c>
    </row>
    <row r="51" spans="2:13" ht="27.75" customHeight="1">
      <c r="B51" s="1205"/>
      <c r="C51" s="1206"/>
      <c r="D51" s="85"/>
      <c r="E51" s="1207" t="s">
        <v>36</v>
      </c>
      <c r="F51" s="1207"/>
      <c r="G51" s="1207"/>
      <c r="H51" s="1208"/>
      <c r="I51" s="86">
        <v>42377</v>
      </c>
      <c r="J51" s="87">
        <v>43836</v>
      </c>
      <c r="K51" s="87">
        <v>44376</v>
      </c>
      <c r="L51" s="87">
        <v>44848</v>
      </c>
      <c r="M51" s="88">
        <v>44951</v>
      </c>
    </row>
    <row r="52" spans="2:13" ht="27.75" customHeight="1" thickBot="1">
      <c r="B52" s="1209" t="s">
        <v>37</v>
      </c>
      <c r="C52" s="1210"/>
      <c r="D52" s="90"/>
      <c r="E52" s="1211" t="s">
        <v>38</v>
      </c>
      <c r="F52" s="1211"/>
      <c r="G52" s="1211"/>
      <c r="H52" s="1212"/>
      <c r="I52" s="91">
        <v>23188</v>
      </c>
      <c r="J52" s="92">
        <v>18218</v>
      </c>
      <c r="K52" s="92">
        <v>15263</v>
      </c>
      <c r="L52" s="92">
        <v>11299</v>
      </c>
      <c r="M52" s="93">
        <v>9764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5" zoomScaleNormal="100" zoomScaleSheetLayoutView="55" workbookViewId="0">
      <selection activeCell="I73" sqref="I73:J74"/>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17"/>
      <c r="H43" s="1218"/>
      <c r="I43" s="1218"/>
      <c r="J43" s="1218"/>
      <c r="K43" s="1218"/>
      <c r="L43" s="1218"/>
      <c r="M43" s="1218"/>
      <c r="N43" s="1218"/>
      <c r="O43" s="1219"/>
    </row>
    <row r="44" spans="2:17">
      <c r="B44" s="248"/>
      <c r="C44" s="244"/>
      <c r="D44" s="244"/>
      <c r="E44" s="244"/>
      <c r="F44" s="244"/>
      <c r="G44" s="1220"/>
      <c r="H44" s="1221"/>
      <c r="I44" s="1221"/>
      <c r="J44" s="1221"/>
      <c r="K44" s="1221"/>
      <c r="L44" s="1221"/>
      <c r="M44" s="1221"/>
      <c r="N44" s="1221"/>
      <c r="O44" s="1222"/>
    </row>
    <row r="45" spans="2:17">
      <c r="B45" s="248"/>
      <c r="C45" s="244"/>
      <c r="D45" s="244"/>
      <c r="E45" s="244"/>
      <c r="F45" s="244"/>
      <c r="G45" s="1220"/>
      <c r="H45" s="1221"/>
      <c r="I45" s="1221"/>
      <c r="J45" s="1221"/>
      <c r="K45" s="1221"/>
      <c r="L45" s="1221"/>
      <c r="M45" s="1221"/>
      <c r="N45" s="1221"/>
      <c r="O45" s="1222"/>
    </row>
    <row r="46" spans="2:17">
      <c r="B46" s="248"/>
      <c r="C46" s="244"/>
      <c r="D46" s="244"/>
      <c r="E46" s="244"/>
      <c r="F46" s="244"/>
      <c r="G46" s="1220"/>
      <c r="H46" s="1221"/>
      <c r="I46" s="1221"/>
      <c r="J46" s="1221"/>
      <c r="K46" s="1221"/>
      <c r="L46" s="1221"/>
      <c r="M46" s="1221"/>
      <c r="N46" s="1221"/>
      <c r="O46" s="1222"/>
    </row>
    <row r="47" spans="2:17">
      <c r="B47" s="248"/>
      <c r="C47" s="244"/>
      <c r="D47" s="244"/>
      <c r="E47" s="244"/>
      <c r="F47" s="244"/>
      <c r="G47" s="1223"/>
      <c r="H47" s="1224"/>
      <c r="I47" s="1224"/>
      <c r="J47" s="1224"/>
      <c r="K47" s="1224"/>
      <c r="L47" s="1224"/>
      <c r="M47" s="1224"/>
      <c r="N47" s="1224"/>
      <c r="O47" s="1225"/>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26"/>
      <c r="H50" s="1227"/>
      <c r="I50" s="1227"/>
      <c r="J50" s="1228"/>
      <c r="K50" s="354" t="s">
        <v>520</v>
      </c>
      <c r="L50" s="354" t="s">
        <v>521</v>
      </c>
      <c r="M50" s="354" t="s">
        <v>522</v>
      </c>
      <c r="N50" s="354" t="s">
        <v>523</v>
      </c>
      <c r="O50" s="354" t="s">
        <v>524</v>
      </c>
    </row>
    <row r="51" spans="1:17">
      <c r="B51" s="248"/>
      <c r="C51" s="244"/>
      <c r="D51" s="244"/>
      <c r="E51" s="244"/>
      <c r="F51" s="244"/>
      <c r="G51" s="1229" t="s">
        <v>552</v>
      </c>
      <c r="H51" s="1230"/>
      <c r="I51" s="1235" t="s">
        <v>553</v>
      </c>
      <c r="J51" s="1235"/>
      <c r="K51" s="1237"/>
      <c r="L51" s="1237"/>
      <c r="M51" s="1237"/>
      <c r="N51" s="1237"/>
      <c r="O51" s="1237"/>
    </row>
    <row r="52" spans="1:17">
      <c r="B52" s="248"/>
      <c r="C52" s="244"/>
      <c r="D52" s="244"/>
      <c r="E52" s="244"/>
      <c r="F52" s="244"/>
      <c r="G52" s="1231"/>
      <c r="H52" s="1232"/>
      <c r="I52" s="1236"/>
      <c r="J52" s="1236"/>
      <c r="K52" s="1238"/>
      <c r="L52" s="1238"/>
      <c r="M52" s="1238"/>
      <c r="N52" s="1238"/>
      <c r="O52" s="1238"/>
    </row>
    <row r="53" spans="1:17">
      <c r="A53" s="355"/>
      <c r="B53" s="248"/>
      <c r="C53" s="244"/>
      <c r="D53" s="244"/>
      <c r="E53" s="244"/>
      <c r="F53" s="244"/>
      <c r="G53" s="1231"/>
      <c r="H53" s="1232"/>
      <c r="I53" s="1239" t="s">
        <v>554</v>
      </c>
      <c r="J53" s="1239"/>
      <c r="K53" s="1240"/>
      <c r="L53" s="1240"/>
      <c r="M53" s="1240"/>
      <c r="N53" s="1240"/>
      <c r="O53" s="1240"/>
    </row>
    <row r="54" spans="1:17">
      <c r="A54" s="355"/>
      <c r="B54" s="248"/>
      <c r="C54" s="244"/>
      <c r="D54" s="244"/>
      <c r="E54" s="244"/>
      <c r="F54" s="244"/>
      <c r="G54" s="1233"/>
      <c r="H54" s="1234"/>
      <c r="I54" s="1239"/>
      <c r="J54" s="1239"/>
      <c r="K54" s="1241"/>
      <c r="L54" s="1241"/>
      <c r="M54" s="1241"/>
      <c r="N54" s="1241"/>
      <c r="O54" s="1241"/>
    </row>
    <row r="55" spans="1:17">
      <c r="A55" s="355"/>
      <c r="B55" s="248"/>
      <c r="C55" s="244"/>
      <c r="D55" s="244"/>
      <c r="E55" s="244"/>
      <c r="F55" s="244"/>
      <c r="G55" s="1242" t="s">
        <v>555</v>
      </c>
      <c r="H55" s="1243"/>
      <c r="I55" s="1239" t="s">
        <v>553</v>
      </c>
      <c r="J55" s="1239"/>
      <c r="K55" s="1237"/>
      <c r="L55" s="1237"/>
      <c r="M55" s="1237"/>
      <c r="N55" s="1237"/>
      <c r="O55" s="1237"/>
    </row>
    <row r="56" spans="1:17">
      <c r="A56" s="355"/>
      <c r="B56" s="248"/>
      <c r="C56" s="244"/>
      <c r="D56" s="244"/>
      <c r="E56" s="244"/>
      <c r="F56" s="244"/>
      <c r="G56" s="1244"/>
      <c r="H56" s="1245"/>
      <c r="I56" s="1239"/>
      <c r="J56" s="1239"/>
      <c r="K56" s="1238"/>
      <c r="L56" s="1238"/>
      <c r="M56" s="1238"/>
      <c r="N56" s="1238"/>
      <c r="O56" s="1238"/>
    </row>
    <row r="57" spans="1:17" s="355" customFormat="1">
      <c r="B57" s="356"/>
      <c r="C57" s="352"/>
      <c r="D57" s="352"/>
      <c r="E57" s="352"/>
      <c r="F57" s="352"/>
      <c r="G57" s="1244"/>
      <c r="H57" s="1245"/>
      <c r="I57" s="1248" t="s">
        <v>556</v>
      </c>
      <c r="J57" s="1248"/>
      <c r="K57" s="1240"/>
      <c r="L57" s="1240"/>
      <c r="M57" s="1240"/>
      <c r="N57" s="1240"/>
      <c r="O57" s="1240"/>
      <c r="P57" s="357"/>
      <c r="Q57" s="356"/>
    </row>
    <row r="58" spans="1:17" s="355" customFormat="1">
      <c r="A58" s="243"/>
      <c r="B58" s="356"/>
      <c r="C58" s="352"/>
      <c r="D58" s="352"/>
      <c r="E58" s="352"/>
      <c r="F58" s="352"/>
      <c r="G58" s="1246"/>
      <c r="H58" s="1247"/>
      <c r="I58" s="1248"/>
      <c r="J58" s="1248"/>
      <c r="K58" s="1241"/>
      <c r="L58" s="1241"/>
      <c r="M58" s="1241"/>
      <c r="N58" s="1241"/>
      <c r="O58" s="124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49" t="s">
        <v>560</v>
      </c>
      <c r="H65" s="1250"/>
      <c r="I65" s="1250"/>
      <c r="J65" s="1250"/>
      <c r="K65" s="1250"/>
      <c r="L65" s="1250"/>
      <c r="M65" s="1250"/>
      <c r="N65" s="1250"/>
      <c r="O65" s="1251"/>
    </row>
    <row r="66" spans="2:30">
      <c r="B66" s="248"/>
      <c r="C66" s="244"/>
      <c r="D66" s="244"/>
      <c r="E66" s="244"/>
      <c r="F66" s="244"/>
      <c r="G66" s="1252"/>
      <c r="H66" s="1253"/>
      <c r="I66" s="1253"/>
      <c r="J66" s="1253"/>
      <c r="K66" s="1253"/>
      <c r="L66" s="1253"/>
      <c r="M66" s="1253"/>
      <c r="N66" s="1253"/>
      <c r="O66" s="1254"/>
    </row>
    <row r="67" spans="2:30">
      <c r="B67" s="248"/>
      <c r="C67" s="244"/>
      <c r="D67" s="244"/>
      <c r="E67" s="244"/>
      <c r="F67" s="244"/>
      <c r="G67" s="1252"/>
      <c r="H67" s="1253"/>
      <c r="I67" s="1253"/>
      <c r="J67" s="1253"/>
      <c r="K67" s="1253"/>
      <c r="L67" s="1253"/>
      <c r="M67" s="1253"/>
      <c r="N67" s="1253"/>
      <c r="O67" s="1254"/>
    </row>
    <row r="68" spans="2:30">
      <c r="B68" s="248"/>
      <c r="C68" s="244"/>
      <c r="D68" s="244"/>
      <c r="E68" s="244"/>
      <c r="F68" s="244"/>
      <c r="G68" s="1252"/>
      <c r="H68" s="1253"/>
      <c r="I68" s="1253"/>
      <c r="J68" s="1253"/>
      <c r="K68" s="1253"/>
      <c r="L68" s="1253"/>
      <c r="M68" s="1253"/>
      <c r="N68" s="1253"/>
      <c r="O68" s="1254"/>
    </row>
    <row r="69" spans="2:30">
      <c r="B69" s="248"/>
      <c r="C69" s="244"/>
      <c r="D69" s="244"/>
      <c r="E69" s="244"/>
      <c r="F69" s="244"/>
      <c r="G69" s="1255"/>
      <c r="H69" s="1256"/>
      <c r="I69" s="1256"/>
      <c r="J69" s="1256"/>
      <c r="K69" s="1256"/>
      <c r="L69" s="1256"/>
      <c r="M69" s="1256"/>
      <c r="N69" s="1256"/>
      <c r="O69" s="125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6"/>
      <c r="H72" s="1227"/>
      <c r="I72" s="1227"/>
      <c r="J72" s="1228"/>
      <c r="K72" s="354" t="s">
        <v>520</v>
      </c>
      <c r="L72" s="354" t="s">
        <v>521</v>
      </c>
      <c r="M72" s="354" t="s">
        <v>522</v>
      </c>
      <c r="N72" s="354" t="s">
        <v>523</v>
      </c>
      <c r="O72" s="354" t="s">
        <v>524</v>
      </c>
    </row>
    <row r="73" spans="2:30">
      <c r="B73" s="248"/>
      <c r="C73" s="244"/>
      <c r="D73" s="244"/>
      <c r="E73" s="244"/>
      <c r="F73" s="244"/>
      <c r="G73" s="1229" t="s">
        <v>552</v>
      </c>
      <c r="H73" s="1230"/>
      <c r="I73" s="1235" t="s">
        <v>553</v>
      </c>
      <c r="J73" s="1235"/>
      <c r="K73" s="1258">
        <v>72.7</v>
      </c>
      <c r="L73" s="1258">
        <v>57.2</v>
      </c>
      <c r="M73" s="1238">
        <v>46.4</v>
      </c>
      <c r="N73" s="1238">
        <v>34.9</v>
      </c>
      <c r="O73" s="1238">
        <v>29.4</v>
      </c>
      <c r="S73" s="243">
        <v>9.9</v>
      </c>
    </row>
    <row r="74" spans="2:30">
      <c r="B74" s="248"/>
      <c r="C74" s="244"/>
      <c r="D74" s="244"/>
      <c r="E74" s="244"/>
      <c r="F74" s="244"/>
      <c r="G74" s="1231"/>
      <c r="H74" s="1232"/>
      <c r="I74" s="1236"/>
      <c r="J74" s="1236"/>
      <c r="K74" s="1258"/>
      <c r="L74" s="1258"/>
      <c r="M74" s="1238"/>
      <c r="N74" s="1238"/>
      <c r="O74" s="1238"/>
    </row>
    <row r="75" spans="2:30">
      <c r="B75" s="248"/>
      <c r="C75" s="244"/>
      <c r="D75" s="244"/>
      <c r="E75" s="244"/>
      <c r="F75" s="244"/>
      <c r="G75" s="1231"/>
      <c r="H75" s="1232"/>
      <c r="I75" s="1239" t="s">
        <v>559</v>
      </c>
      <c r="J75" s="1239"/>
      <c r="K75" s="1259">
        <v>6.9</v>
      </c>
      <c r="L75" s="1259">
        <v>6.1</v>
      </c>
      <c r="M75" s="1259">
        <v>4.9000000000000004</v>
      </c>
      <c r="N75" s="1259">
        <v>4</v>
      </c>
      <c r="O75" s="1259">
        <v>4</v>
      </c>
      <c r="U75" s="243">
        <v>81.2</v>
      </c>
      <c r="W75" s="243">
        <v>87.2</v>
      </c>
      <c r="Y75" s="243">
        <v>99.8</v>
      </c>
      <c r="AA75" s="243">
        <v>109.5</v>
      </c>
      <c r="AC75" s="243">
        <v>115.2</v>
      </c>
    </row>
    <row r="76" spans="2:30">
      <c r="B76" s="248"/>
      <c r="C76" s="244"/>
      <c r="D76" s="244"/>
      <c r="E76" s="244"/>
      <c r="F76" s="244"/>
      <c r="G76" s="1233"/>
      <c r="H76" s="1234"/>
      <c r="I76" s="1239"/>
      <c r="J76" s="1239"/>
      <c r="K76" s="1241"/>
      <c r="L76" s="1241"/>
      <c r="M76" s="1241"/>
      <c r="N76" s="1241"/>
      <c r="O76" s="1241"/>
    </row>
    <row r="77" spans="2:30">
      <c r="B77" s="248"/>
      <c r="C77" s="244"/>
      <c r="D77" s="244"/>
      <c r="E77" s="244"/>
      <c r="F77" s="244"/>
      <c r="G77" s="1242" t="s">
        <v>555</v>
      </c>
      <c r="H77" s="1243"/>
      <c r="I77" s="1239" t="s">
        <v>553</v>
      </c>
      <c r="J77" s="1239"/>
      <c r="K77" s="1258">
        <v>53.1</v>
      </c>
      <c r="L77" s="1258">
        <v>42</v>
      </c>
      <c r="M77" s="1238">
        <v>32.6</v>
      </c>
      <c r="N77" s="1238">
        <v>30.5</v>
      </c>
      <c r="O77" s="1238">
        <v>25.4</v>
      </c>
      <c r="R77" s="243">
        <v>12.3</v>
      </c>
      <c r="T77" s="243">
        <v>11.1</v>
      </c>
    </row>
    <row r="78" spans="2:30">
      <c r="B78" s="248"/>
      <c r="C78" s="244"/>
      <c r="D78" s="244"/>
      <c r="E78" s="244"/>
      <c r="F78" s="244"/>
      <c r="G78" s="1244"/>
      <c r="H78" s="1245"/>
      <c r="I78" s="1239"/>
      <c r="J78" s="1239"/>
      <c r="K78" s="1258"/>
      <c r="L78" s="1258"/>
      <c r="M78" s="1238"/>
      <c r="N78" s="1238"/>
      <c r="O78" s="1238"/>
    </row>
    <row r="79" spans="2:30">
      <c r="B79" s="248"/>
      <c r="C79" s="244"/>
      <c r="D79" s="244"/>
      <c r="E79" s="244"/>
      <c r="F79" s="244"/>
      <c r="G79" s="1244"/>
      <c r="H79" s="1245"/>
      <c r="I79" s="1260" t="s">
        <v>559</v>
      </c>
      <c r="J79" s="1248"/>
      <c r="K79" s="1261">
        <v>7.6</v>
      </c>
      <c r="L79" s="1261">
        <v>6.8</v>
      </c>
      <c r="M79" s="1261">
        <v>5.9</v>
      </c>
      <c r="N79" s="1261">
        <v>5.2</v>
      </c>
      <c r="O79" s="1261">
        <v>4.8</v>
      </c>
      <c r="V79" s="243">
        <v>53.5</v>
      </c>
      <c r="X79" s="243">
        <v>48.2</v>
      </c>
      <c r="Z79" s="243">
        <v>34.200000000000003</v>
      </c>
      <c r="AB79" s="243">
        <v>30.3</v>
      </c>
      <c r="AD79" s="243">
        <v>28.9</v>
      </c>
    </row>
    <row r="80" spans="2:30">
      <c r="B80" s="248"/>
      <c r="C80" s="244"/>
      <c r="D80" s="244"/>
      <c r="E80" s="244"/>
      <c r="F80" s="244"/>
      <c r="G80" s="1246"/>
      <c r="H80" s="1247"/>
      <c r="I80" s="1248"/>
      <c r="J80" s="1248"/>
      <c r="K80" s="1261"/>
      <c r="L80" s="1261"/>
      <c r="M80" s="1261"/>
      <c r="N80" s="1261"/>
      <c r="O80" s="126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28163</v>
      </c>
      <c r="E3" s="116"/>
      <c r="F3" s="117">
        <v>38606</v>
      </c>
      <c r="G3" s="118"/>
      <c r="H3" s="119"/>
    </row>
    <row r="4" spans="1:8">
      <c r="A4" s="120"/>
      <c r="B4" s="121"/>
      <c r="C4" s="122"/>
      <c r="D4" s="123">
        <v>15945</v>
      </c>
      <c r="E4" s="124"/>
      <c r="F4" s="125">
        <v>22435</v>
      </c>
      <c r="G4" s="126"/>
      <c r="H4" s="127"/>
    </row>
    <row r="5" spans="1:8">
      <c r="A5" s="108" t="s">
        <v>514</v>
      </c>
      <c r="B5" s="113"/>
      <c r="C5" s="114"/>
      <c r="D5" s="115">
        <v>36123</v>
      </c>
      <c r="E5" s="116"/>
      <c r="F5" s="117">
        <v>39425</v>
      </c>
      <c r="G5" s="118"/>
      <c r="H5" s="119"/>
    </row>
    <row r="6" spans="1:8">
      <c r="A6" s="120"/>
      <c r="B6" s="121"/>
      <c r="C6" s="122"/>
      <c r="D6" s="123">
        <v>20760</v>
      </c>
      <c r="E6" s="124"/>
      <c r="F6" s="125">
        <v>22414</v>
      </c>
      <c r="G6" s="126"/>
      <c r="H6" s="127"/>
    </row>
    <row r="7" spans="1:8">
      <c r="A7" s="108" t="s">
        <v>515</v>
      </c>
      <c r="B7" s="113"/>
      <c r="C7" s="114"/>
      <c r="D7" s="115">
        <v>30662</v>
      </c>
      <c r="E7" s="116"/>
      <c r="F7" s="117">
        <v>43141</v>
      </c>
      <c r="G7" s="118"/>
      <c r="H7" s="119"/>
    </row>
    <row r="8" spans="1:8">
      <c r="A8" s="120"/>
      <c r="B8" s="121"/>
      <c r="C8" s="122"/>
      <c r="D8" s="123">
        <v>21847</v>
      </c>
      <c r="E8" s="124"/>
      <c r="F8" s="125">
        <v>21887</v>
      </c>
      <c r="G8" s="126"/>
      <c r="H8" s="127"/>
    </row>
    <row r="9" spans="1:8">
      <c r="A9" s="108" t="s">
        <v>516</v>
      </c>
      <c r="B9" s="113"/>
      <c r="C9" s="114"/>
      <c r="D9" s="115">
        <v>23167</v>
      </c>
      <c r="E9" s="116"/>
      <c r="F9" s="117">
        <v>45117</v>
      </c>
      <c r="G9" s="118"/>
      <c r="H9" s="119"/>
    </row>
    <row r="10" spans="1:8">
      <c r="A10" s="120"/>
      <c r="B10" s="121"/>
      <c r="C10" s="122"/>
      <c r="D10" s="123">
        <v>18169</v>
      </c>
      <c r="E10" s="124"/>
      <c r="F10" s="125">
        <v>25589</v>
      </c>
      <c r="G10" s="126"/>
      <c r="H10" s="127"/>
    </row>
    <row r="11" spans="1:8">
      <c r="A11" s="108" t="s">
        <v>517</v>
      </c>
      <c r="B11" s="113"/>
      <c r="C11" s="114"/>
      <c r="D11" s="115">
        <v>29359</v>
      </c>
      <c r="E11" s="116"/>
      <c r="F11" s="117">
        <v>39951</v>
      </c>
      <c r="G11" s="118"/>
      <c r="H11" s="119"/>
    </row>
    <row r="12" spans="1:8">
      <c r="A12" s="120"/>
      <c r="B12" s="121"/>
      <c r="C12" s="128"/>
      <c r="D12" s="123">
        <v>22166</v>
      </c>
      <c r="E12" s="124"/>
      <c r="F12" s="125">
        <v>22555</v>
      </c>
      <c r="G12" s="126"/>
      <c r="H12" s="127"/>
    </row>
    <row r="13" spans="1:8">
      <c r="A13" s="108"/>
      <c r="B13" s="113"/>
      <c r="C13" s="129"/>
      <c r="D13" s="130">
        <v>29495</v>
      </c>
      <c r="E13" s="131"/>
      <c r="F13" s="132">
        <v>41248</v>
      </c>
      <c r="G13" s="133"/>
      <c r="H13" s="119"/>
    </row>
    <row r="14" spans="1:8">
      <c r="A14" s="120"/>
      <c r="B14" s="121"/>
      <c r="C14" s="122"/>
      <c r="D14" s="123">
        <v>19777</v>
      </c>
      <c r="E14" s="124"/>
      <c r="F14" s="125">
        <v>22976</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4.5599999999999996</v>
      </c>
      <c r="C19" s="134">
        <f>ROUND(VALUE(SUBSTITUTE(実質収支比率等に係る経年分析!G$48,"▲","-")),2)</f>
        <v>4.92</v>
      </c>
      <c r="D19" s="134">
        <f>ROUND(VALUE(SUBSTITUTE(実質収支比率等に係る経年分析!H$48,"▲","-")),2)</f>
        <v>5.68</v>
      </c>
      <c r="E19" s="134">
        <f>ROUND(VALUE(SUBSTITUTE(実質収支比率等に係る経年分析!I$48,"▲","-")),2)</f>
        <v>5.74</v>
      </c>
      <c r="F19" s="134">
        <f>ROUND(VALUE(SUBSTITUTE(実質収支比率等に係る経年分析!J$48,"▲","-")),2)</f>
        <v>6.83</v>
      </c>
    </row>
    <row r="20" spans="1:11">
      <c r="A20" s="134" t="s">
        <v>43</v>
      </c>
      <c r="B20" s="134">
        <f>ROUND(VALUE(SUBSTITUTE(実質収支比率等に係る経年分析!F$47,"▲","-")),2)</f>
        <v>10.54</v>
      </c>
      <c r="C20" s="134">
        <f>ROUND(VALUE(SUBSTITUTE(実質収支比率等に係る経年分析!G$47,"▲","-")),2)</f>
        <v>10.61</v>
      </c>
      <c r="D20" s="134">
        <f>ROUND(VALUE(SUBSTITUTE(実質収支比率等に係る経年分析!H$47,"▲","-")),2)</f>
        <v>10.33</v>
      </c>
      <c r="E20" s="134">
        <f>ROUND(VALUE(SUBSTITUTE(実質収支比率等に係る経年分析!I$47,"▲","-")),2)</f>
        <v>11.27</v>
      </c>
      <c r="F20" s="134">
        <f>ROUND(VALUE(SUBSTITUTE(実質収支比率等に係る経年分析!J$47,"▲","-")),2)</f>
        <v>10.55</v>
      </c>
    </row>
    <row r="21" spans="1:11">
      <c r="A21" s="134" t="s">
        <v>44</v>
      </c>
      <c r="B21" s="134">
        <f>IF(ISNUMBER(VALUE(SUBSTITUTE(実質収支比率等に係る経年分析!F$49,"▲","-"))),ROUND(VALUE(SUBSTITUTE(実質収支比率等に係る経年分析!F$49,"▲","-")),2),NA())</f>
        <v>3.47</v>
      </c>
      <c r="C21" s="134">
        <f>IF(ISNUMBER(VALUE(SUBSTITUTE(実質収支比率等に係る経年分析!G$49,"▲","-"))),ROUND(VALUE(SUBSTITUTE(実質収支比率等に係る経年分析!G$49,"▲","-")),2),NA())</f>
        <v>0.59</v>
      </c>
      <c r="D21" s="134">
        <f>IF(ISNUMBER(VALUE(SUBSTITUTE(実質収支比率等に係る経年分析!H$49,"▲","-"))),ROUND(VALUE(SUBSTITUTE(実質収支比率等に係る経年分析!H$49,"▲","-")),2),NA())</f>
        <v>0.9</v>
      </c>
      <c r="E21" s="134">
        <f>IF(ISNUMBER(VALUE(SUBSTITUTE(実質収支比率等に係る経年分析!I$49,"▲","-"))),ROUND(VALUE(SUBSTITUTE(実質収支比率等に係る経年分析!I$49,"▲","-")),2),NA())</f>
        <v>0.87</v>
      </c>
      <c r="F21" s="134">
        <f>IF(ISNUMBER(VALUE(SUBSTITUTE(実質収支比率等に係る経年分析!J$49,"▲","-"))),ROUND(VALUE(SUBSTITUTE(実質収支比率等に係る経年分析!J$49,"▲","-")),2),NA())</f>
        <v>0.61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上尾市後期高齢者医療特別会計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上尾市公共下水道事業特別会計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0.49</v>
      </c>
    </row>
    <row r="33" spans="1:16">
      <c r="A33" s="135" t="str">
        <f>IF(連結実質赤字比率に係る赤字・黒字の構成分析!C$37="",NA(),連結実質赤字比率に係る赤字・黒字の構成分析!C$37)</f>
        <v>上尾市介護保険特別会計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1.1100000000000001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1.1599999999999999</v>
      </c>
    </row>
    <row r="34" spans="1:16">
      <c r="A34" s="135" t="str">
        <f>IF(連結実質赤字比率に係る赤字・黒字の構成分析!C$36="",NA(),連結実質赤字比率に係る赤字・黒字の構成分析!C$36)</f>
        <v>上尾市国民健康保険特別会計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2.0299999999999998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6.82</v>
      </c>
    </row>
    <row r="36" spans="1:16">
      <c r="A36" s="135" t="str">
        <f>IF(連結実質赤字比率に係る赤字・黒字の構成分析!C$34="",NA(),連結実質赤字比率に係る赤字・黒字の構成分析!C$34)</f>
        <v>上尾市水道事業会計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11.71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11.19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5549</v>
      </c>
      <c r="E42" s="136"/>
      <c r="F42" s="136"/>
      <c r="G42" s="136">
        <f>'実質公債費比率（分子）の構造'!L$52</f>
        <v>5572</v>
      </c>
      <c r="H42" s="136"/>
      <c r="I42" s="136"/>
      <c r="J42" s="136">
        <f>'実質公債費比率（分子）の構造'!M$52</f>
        <v>5569</v>
      </c>
      <c r="K42" s="136"/>
      <c r="L42" s="136"/>
      <c r="M42" s="136">
        <f>'実質公債費比率（分子）の構造'!N$52</f>
        <v>5860</v>
      </c>
      <c r="N42" s="136"/>
      <c r="O42" s="136"/>
      <c r="P42" s="136">
        <f>'実質公債費比率（分子）の構造'!O$52</f>
        <v>5451</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c r="A44" s="136" t="s">
        <v>53</v>
      </c>
      <c r="B44" s="136" t="str">
        <f>'実質公債費比率（分子）の構造'!K$50</f>
        <v>-</v>
      </c>
      <c r="C44" s="136"/>
      <c r="D44" s="136"/>
      <c r="E44" s="136">
        <f>'実質公債費比率（分子）の構造'!L$50</f>
        <v>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601</v>
      </c>
      <c r="C46" s="136"/>
      <c r="D46" s="136"/>
      <c r="E46" s="136">
        <f>'実質公債費比率（分子）の構造'!L$48</f>
        <v>570</v>
      </c>
      <c r="F46" s="136"/>
      <c r="G46" s="136"/>
      <c r="H46" s="136">
        <f>'実質公債費比率（分子）の構造'!M$48</f>
        <v>524</v>
      </c>
      <c r="I46" s="136"/>
      <c r="J46" s="136"/>
      <c r="K46" s="136">
        <f>'実質公債費比率（分子）の構造'!N$48</f>
        <v>375</v>
      </c>
      <c r="L46" s="136"/>
      <c r="M46" s="136"/>
      <c r="N46" s="136">
        <f>'実質公債費比率（分子）の構造'!O$48</f>
        <v>531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6859</v>
      </c>
      <c r="C49" s="136"/>
      <c r="D49" s="136"/>
      <c r="E49" s="136">
        <f>'実質公債費比率（分子）の構造'!L$45</f>
        <v>6496</v>
      </c>
      <c r="F49" s="136"/>
      <c r="G49" s="136"/>
      <c r="H49" s="136">
        <f>'実質公債費比率（分子）の構造'!M$45</f>
        <v>6446</v>
      </c>
      <c r="I49" s="136"/>
      <c r="J49" s="136"/>
      <c r="K49" s="136">
        <f>'実質公債費比率（分子）の構造'!N$45</f>
        <v>6497</v>
      </c>
      <c r="L49" s="136"/>
      <c r="M49" s="136"/>
      <c r="N49" s="136">
        <f>'実質公債費比率（分子）の構造'!O$45</f>
        <v>6455</v>
      </c>
      <c r="O49" s="136"/>
      <c r="P49" s="136"/>
    </row>
    <row r="50" spans="1:16">
      <c r="A50" s="136" t="s">
        <v>59</v>
      </c>
      <c r="B50" s="136" t="e">
        <f>NA()</f>
        <v>#N/A</v>
      </c>
      <c r="C50" s="136">
        <f>IF(ISNUMBER('実質公債費比率（分子）の構造'!K$53),'実質公債費比率（分子）の構造'!K$53,NA())</f>
        <v>1911</v>
      </c>
      <c r="D50" s="136" t="e">
        <f>NA()</f>
        <v>#N/A</v>
      </c>
      <c r="E50" s="136" t="e">
        <f>NA()</f>
        <v>#N/A</v>
      </c>
      <c r="F50" s="136">
        <f>IF(ISNUMBER('実質公債費比率（分子）の構造'!L$53),'実質公債費比率（分子）の構造'!L$53,NA())</f>
        <v>1494</v>
      </c>
      <c r="G50" s="136" t="e">
        <f>NA()</f>
        <v>#N/A</v>
      </c>
      <c r="H50" s="136" t="e">
        <f>NA()</f>
        <v>#N/A</v>
      </c>
      <c r="I50" s="136">
        <f>IF(ISNUMBER('実質公債費比率（分子）の構造'!M$53),'実質公債費比率（分子）の構造'!M$53,NA())</f>
        <v>1401</v>
      </c>
      <c r="J50" s="136" t="e">
        <f>NA()</f>
        <v>#N/A</v>
      </c>
      <c r="K50" s="136" t="e">
        <f>NA()</f>
        <v>#N/A</v>
      </c>
      <c r="L50" s="136">
        <f>IF(ISNUMBER('実質公債費比率（分子）の構造'!N$53),'実質公債費比率（分子）の構造'!N$53,NA())</f>
        <v>1012</v>
      </c>
      <c r="M50" s="136" t="e">
        <f>NA()</f>
        <v>#N/A</v>
      </c>
      <c r="N50" s="136" t="e">
        <f>NA()</f>
        <v>#N/A</v>
      </c>
      <c r="O50" s="136">
        <f>IF(ISNUMBER('実質公債費比率（分子）の構造'!O$53),'実質公債費比率（分子）の構造'!O$53,NA())</f>
        <v>1535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42377</v>
      </c>
      <c r="E56" s="135"/>
      <c r="F56" s="135"/>
      <c r="G56" s="135">
        <f>'将来負担比率（分子）の構造'!J$51</f>
        <v>43836</v>
      </c>
      <c r="H56" s="135"/>
      <c r="I56" s="135"/>
      <c r="J56" s="135">
        <f>'将来負担比率（分子）の構造'!K$51</f>
        <v>44376</v>
      </c>
      <c r="K56" s="135"/>
      <c r="L56" s="135"/>
      <c r="M56" s="135">
        <f>'将来負担比率（分子）の構造'!L$51</f>
        <v>44848</v>
      </c>
      <c r="N56" s="135"/>
      <c r="O56" s="135"/>
      <c r="P56" s="135">
        <f>'将来負担比率（分子）の構造'!M$51</f>
        <v>44951</v>
      </c>
    </row>
    <row r="57" spans="1:16">
      <c r="A57" s="135" t="s">
        <v>35</v>
      </c>
      <c r="B57" s="135"/>
      <c r="C57" s="135"/>
      <c r="D57" s="135">
        <f>'将来負担比率（分子）の構造'!I$50</f>
        <v>13934</v>
      </c>
      <c r="E57" s="135"/>
      <c r="F57" s="135"/>
      <c r="G57" s="135">
        <f>'将来負担比率（分子）の構造'!J$50</f>
        <v>14307</v>
      </c>
      <c r="H57" s="135"/>
      <c r="I57" s="135"/>
      <c r="J57" s="135">
        <f>'将来負担比率（分子）の構造'!K$50</f>
        <v>13361</v>
      </c>
      <c r="K57" s="135"/>
      <c r="L57" s="135"/>
      <c r="M57" s="135">
        <f>'将来負担比率（分子）の構造'!L$50</f>
        <v>13787</v>
      </c>
      <c r="N57" s="135"/>
      <c r="O57" s="135"/>
      <c r="P57" s="135">
        <f>'将来負担比率（分子）の構造'!M$50</f>
        <v>12825</v>
      </c>
    </row>
    <row r="58" spans="1:16">
      <c r="A58" s="135" t="s">
        <v>34</v>
      </c>
      <c r="B58" s="135"/>
      <c r="C58" s="135"/>
      <c r="D58" s="135">
        <f>'将来負担比率（分子）の構造'!I$49</f>
        <v>5214</v>
      </c>
      <c r="E58" s="135"/>
      <c r="F58" s="135"/>
      <c r="G58" s="135">
        <f>'将来負担比率（分子）の構造'!J$49</f>
        <v>6430</v>
      </c>
      <c r="H58" s="135"/>
      <c r="I58" s="135"/>
      <c r="J58" s="135">
        <f>'将来負担比率（分子）の構造'!K$49</f>
        <v>7349</v>
      </c>
      <c r="K58" s="135"/>
      <c r="L58" s="135"/>
      <c r="M58" s="135">
        <f>'将来負担比率（分子）の構造'!L$49</f>
        <v>7681</v>
      </c>
      <c r="N58" s="135"/>
      <c r="O58" s="135"/>
      <c r="P58" s="135">
        <f>'将来負担比率（分子）の構造'!M$49</f>
        <v>7401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11989</v>
      </c>
      <c r="C62" s="135"/>
      <c r="D62" s="135"/>
      <c r="E62" s="135">
        <f>'将来負担比率（分子）の構造'!J$45</f>
        <v>11039</v>
      </c>
      <c r="F62" s="135"/>
      <c r="G62" s="135"/>
      <c r="H62" s="135">
        <f>'将来負担比率（分子）の構造'!K$45</f>
        <v>10461</v>
      </c>
      <c r="I62" s="135"/>
      <c r="J62" s="135"/>
      <c r="K62" s="135">
        <f>'将来負担比率（分子）の構造'!L$45</f>
        <v>9877</v>
      </c>
      <c r="L62" s="135"/>
      <c r="M62" s="135"/>
      <c r="N62" s="135">
        <f>'将来負担比率（分子）の構造'!M$45</f>
        <v>8443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8052</v>
      </c>
      <c r="C64" s="135"/>
      <c r="D64" s="135"/>
      <c r="E64" s="135">
        <f>'将来負担比率（分子）の構造'!J$43</f>
        <v>7585</v>
      </c>
      <c r="F64" s="135"/>
      <c r="G64" s="135"/>
      <c r="H64" s="135">
        <f>'将来負担比率（分子）の構造'!K$43</f>
        <v>6667</v>
      </c>
      <c r="I64" s="135"/>
      <c r="J64" s="135"/>
      <c r="K64" s="135">
        <f>'将来負担比率（分子）の構造'!L$43</f>
        <v>5812</v>
      </c>
      <c r="L64" s="135"/>
      <c r="M64" s="135"/>
      <c r="N64" s="135">
        <f>'将来負担比率（分子）の構造'!M$43</f>
        <v>5426</v>
      </c>
      <c r="O64" s="135"/>
      <c r="P64" s="135"/>
    </row>
    <row r="65" spans="1:16">
      <c r="A65" s="135" t="s">
        <v>26</v>
      </c>
      <c r="B65" s="135">
        <f>'将来負担比率（分子）の構造'!I$42</f>
        <v>5261</v>
      </c>
      <c r="C65" s="135"/>
      <c r="D65" s="135"/>
      <c r="E65" s="135">
        <f>'将来負担比率（分子）の構造'!J$42</f>
        <v>3923</v>
      </c>
      <c r="F65" s="135"/>
      <c r="G65" s="135"/>
      <c r="H65" s="135">
        <f>'将来負担比率（分子）の構造'!K$42</f>
        <v>2436</v>
      </c>
      <c r="I65" s="135"/>
      <c r="J65" s="135"/>
      <c r="K65" s="135">
        <f>'将来負担比率（分子）の構造'!L$42</f>
        <v>1757</v>
      </c>
      <c r="L65" s="135"/>
      <c r="M65" s="135"/>
      <c r="N65" s="135">
        <f>'将来負担比率（分子）の構造'!M$42</f>
        <v>811</v>
      </c>
      <c r="O65" s="135"/>
      <c r="P65" s="135"/>
    </row>
    <row r="66" spans="1:16">
      <c r="A66" s="135" t="s">
        <v>25</v>
      </c>
      <c r="B66" s="135">
        <f>'将来負担比率（分子）の構造'!I$41</f>
        <v>59410</v>
      </c>
      <c r="C66" s="135"/>
      <c r="D66" s="135"/>
      <c r="E66" s="135">
        <f>'将来負担比率（分子）の構造'!J$41</f>
        <v>60244</v>
      </c>
      <c r="F66" s="135"/>
      <c r="G66" s="135"/>
      <c r="H66" s="135">
        <f>'将来負担比率（分子）の構造'!K$41</f>
        <v>60785</v>
      </c>
      <c r="I66" s="135"/>
      <c r="J66" s="135"/>
      <c r="K66" s="135">
        <f>'将来負担比率（分子）の構造'!L$41</f>
        <v>60168</v>
      </c>
      <c r="L66" s="135"/>
      <c r="M66" s="135"/>
      <c r="N66" s="135">
        <f>'将来負担比率（分子）の構造'!M$41</f>
        <v>60260</v>
      </c>
      <c r="O66" s="135"/>
      <c r="P66" s="135"/>
    </row>
    <row r="67" spans="1:16">
      <c r="A67" s="135" t="s">
        <v>63</v>
      </c>
      <c r="B67" s="135" t="e">
        <f>NA()</f>
        <v>#N/A</v>
      </c>
      <c r="C67" s="135">
        <f>IF(ISNUMBER('将来負担比率（分子）の構造'!I$52), IF('将来負担比率（分子）の構造'!I$52 &lt; 0, 0, '将来負担比率（分子）の構造'!I$52), NA())</f>
        <v>23188</v>
      </c>
      <c r="D67" s="135" t="e">
        <f>NA()</f>
        <v>#N/A</v>
      </c>
      <c r="E67" s="135" t="e">
        <f>NA()</f>
        <v>#N/A</v>
      </c>
      <c r="F67" s="135">
        <f>IF(ISNUMBER('将来負担比率（分子）の構造'!J$52), IF('将来負担比率（分子）の構造'!J$52 &lt; 0, 0, '将来負担比率（分子）の構造'!J$52), NA())</f>
        <v>18218</v>
      </c>
      <c r="G67" s="135" t="e">
        <f>NA()</f>
        <v>#N/A</v>
      </c>
      <c r="H67" s="135" t="e">
        <f>NA()</f>
        <v>#N/A</v>
      </c>
      <c r="I67" s="135">
        <f>IF(ISNUMBER('将来負担比率（分子）の構造'!K$52), IF('将来負担比率（分子）の構造'!K$52 &lt; 0, 0, '将来負担比率（分子）の構造'!K$52), NA())</f>
        <v>15263</v>
      </c>
      <c r="J67" s="135" t="e">
        <f>NA()</f>
        <v>#N/A</v>
      </c>
      <c r="K67" s="135" t="e">
        <f>NA()</f>
        <v>#N/A</v>
      </c>
      <c r="L67" s="135">
        <f>IF(ISNUMBER('将来負担比率（分子）の構造'!L$52), IF('将来負担比率（分子）の構造'!L$52 &lt; 0, 0, '将来負担比率（分子）の構造'!L$52), NA())</f>
        <v>11299</v>
      </c>
      <c r="M67" s="135" t="e">
        <f>NA()</f>
        <v>#N/A</v>
      </c>
      <c r="N67" s="135" t="e">
        <f>NA()</f>
        <v>#N/A</v>
      </c>
      <c r="O67" s="135">
        <f>IF(ISNUMBER('将来負担比率（分子）の構造'!M$52), IF('将来負担比率（分子）の構造'!M$52 &lt; 0, 0, '将来負担比率（分子）の構造'!M$52), NA())</f>
        <v>9764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30130209</v>
      </c>
      <c r="S5" s="669"/>
      <c r="T5" s="669"/>
      <c r="U5" s="669"/>
      <c r="V5" s="669"/>
      <c r="W5" s="669"/>
      <c r="X5" s="669"/>
      <c r="Y5" s="716"/>
      <c r="Z5" s="729">
        <v>47.9</v>
      </c>
      <c r="AA5" s="729"/>
      <c r="AB5" s="729"/>
      <c r="AC5" s="729"/>
      <c r="AD5" s="730">
        <v>27943538</v>
      </c>
      <c r="AE5" s="730"/>
      <c r="AF5" s="730"/>
      <c r="AG5" s="730"/>
      <c r="AH5" s="730"/>
      <c r="AI5" s="730"/>
      <c r="AJ5" s="730"/>
      <c r="AK5" s="730"/>
      <c r="AL5" s="717">
        <v>78.3</v>
      </c>
      <c r="AM5" s="686"/>
      <c r="AN5" s="686"/>
      <c r="AO5" s="718"/>
      <c r="AP5" s="705" t="s">
        <v>207</v>
      </c>
      <c r="AQ5" s="706"/>
      <c r="AR5" s="706"/>
      <c r="AS5" s="706"/>
      <c r="AT5" s="706"/>
      <c r="AU5" s="706"/>
      <c r="AV5" s="706"/>
      <c r="AW5" s="706"/>
      <c r="AX5" s="706"/>
      <c r="AY5" s="706"/>
      <c r="AZ5" s="706"/>
      <c r="BA5" s="706"/>
      <c r="BB5" s="706"/>
      <c r="BC5" s="706"/>
      <c r="BD5" s="706"/>
      <c r="BE5" s="706"/>
      <c r="BF5" s="707"/>
      <c r="BG5" s="618">
        <v>27943538</v>
      </c>
      <c r="BH5" s="619"/>
      <c r="BI5" s="619"/>
      <c r="BJ5" s="619"/>
      <c r="BK5" s="619"/>
      <c r="BL5" s="619"/>
      <c r="BM5" s="619"/>
      <c r="BN5" s="620"/>
      <c r="BO5" s="671">
        <v>92.7</v>
      </c>
      <c r="BP5" s="671"/>
      <c r="BQ5" s="671"/>
      <c r="BR5" s="671"/>
      <c r="BS5" s="672">
        <v>221632</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413764</v>
      </c>
      <c r="S6" s="619"/>
      <c r="T6" s="619"/>
      <c r="U6" s="619"/>
      <c r="V6" s="619"/>
      <c r="W6" s="619"/>
      <c r="X6" s="619"/>
      <c r="Y6" s="620"/>
      <c r="Z6" s="671">
        <v>0.7</v>
      </c>
      <c r="AA6" s="671"/>
      <c r="AB6" s="671"/>
      <c r="AC6" s="671"/>
      <c r="AD6" s="672">
        <v>413764</v>
      </c>
      <c r="AE6" s="672"/>
      <c r="AF6" s="672"/>
      <c r="AG6" s="672"/>
      <c r="AH6" s="672"/>
      <c r="AI6" s="672"/>
      <c r="AJ6" s="672"/>
      <c r="AK6" s="672"/>
      <c r="AL6" s="641">
        <v>1.2</v>
      </c>
      <c r="AM6" s="673"/>
      <c r="AN6" s="673"/>
      <c r="AO6" s="674"/>
      <c r="AP6" s="615" t="s">
        <v>212</v>
      </c>
      <c r="AQ6" s="616"/>
      <c r="AR6" s="616"/>
      <c r="AS6" s="616"/>
      <c r="AT6" s="616"/>
      <c r="AU6" s="616"/>
      <c r="AV6" s="616"/>
      <c r="AW6" s="616"/>
      <c r="AX6" s="616"/>
      <c r="AY6" s="616"/>
      <c r="AZ6" s="616"/>
      <c r="BA6" s="616"/>
      <c r="BB6" s="616"/>
      <c r="BC6" s="616"/>
      <c r="BD6" s="616"/>
      <c r="BE6" s="616"/>
      <c r="BF6" s="617"/>
      <c r="BG6" s="618">
        <v>27943538</v>
      </c>
      <c r="BH6" s="619"/>
      <c r="BI6" s="619"/>
      <c r="BJ6" s="619"/>
      <c r="BK6" s="619"/>
      <c r="BL6" s="619"/>
      <c r="BM6" s="619"/>
      <c r="BN6" s="620"/>
      <c r="BO6" s="671">
        <v>92.7</v>
      </c>
      <c r="BP6" s="671"/>
      <c r="BQ6" s="671"/>
      <c r="BR6" s="671"/>
      <c r="BS6" s="672">
        <v>221632</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453047</v>
      </c>
      <c r="CS6" s="619"/>
      <c r="CT6" s="619"/>
      <c r="CU6" s="619"/>
      <c r="CV6" s="619"/>
      <c r="CW6" s="619"/>
      <c r="CX6" s="619"/>
      <c r="CY6" s="620"/>
      <c r="CZ6" s="671">
        <v>0.8</v>
      </c>
      <c r="DA6" s="671"/>
      <c r="DB6" s="671"/>
      <c r="DC6" s="671"/>
      <c r="DD6" s="624" t="s">
        <v>214</v>
      </c>
      <c r="DE6" s="619"/>
      <c r="DF6" s="619"/>
      <c r="DG6" s="619"/>
      <c r="DH6" s="619"/>
      <c r="DI6" s="619"/>
      <c r="DJ6" s="619"/>
      <c r="DK6" s="619"/>
      <c r="DL6" s="619"/>
      <c r="DM6" s="619"/>
      <c r="DN6" s="619"/>
      <c r="DO6" s="619"/>
      <c r="DP6" s="620"/>
      <c r="DQ6" s="624">
        <v>453022</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46087</v>
      </c>
      <c r="S7" s="619"/>
      <c r="T7" s="619"/>
      <c r="U7" s="619"/>
      <c r="V7" s="619"/>
      <c r="W7" s="619"/>
      <c r="X7" s="619"/>
      <c r="Y7" s="620"/>
      <c r="Z7" s="671">
        <v>0.1</v>
      </c>
      <c r="AA7" s="671"/>
      <c r="AB7" s="671"/>
      <c r="AC7" s="671"/>
      <c r="AD7" s="672">
        <v>46087</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14908298</v>
      </c>
      <c r="BH7" s="619"/>
      <c r="BI7" s="619"/>
      <c r="BJ7" s="619"/>
      <c r="BK7" s="619"/>
      <c r="BL7" s="619"/>
      <c r="BM7" s="619"/>
      <c r="BN7" s="620"/>
      <c r="BO7" s="671">
        <v>49.5</v>
      </c>
      <c r="BP7" s="671"/>
      <c r="BQ7" s="671"/>
      <c r="BR7" s="671"/>
      <c r="BS7" s="672">
        <v>221632</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6023768</v>
      </c>
      <c r="CS7" s="619"/>
      <c r="CT7" s="619"/>
      <c r="CU7" s="619"/>
      <c r="CV7" s="619"/>
      <c r="CW7" s="619"/>
      <c r="CX7" s="619"/>
      <c r="CY7" s="620"/>
      <c r="CZ7" s="671">
        <v>10.1</v>
      </c>
      <c r="DA7" s="671"/>
      <c r="DB7" s="671"/>
      <c r="DC7" s="671"/>
      <c r="DD7" s="624">
        <v>334798</v>
      </c>
      <c r="DE7" s="619"/>
      <c r="DF7" s="619"/>
      <c r="DG7" s="619"/>
      <c r="DH7" s="619"/>
      <c r="DI7" s="619"/>
      <c r="DJ7" s="619"/>
      <c r="DK7" s="619"/>
      <c r="DL7" s="619"/>
      <c r="DM7" s="619"/>
      <c r="DN7" s="619"/>
      <c r="DO7" s="619"/>
      <c r="DP7" s="620"/>
      <c r="DQ7" s="624">
        <v>4905925</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186551</v>
      </c>
      <c r="S8" s="619"/>
      <c r="T8" s="619"/>
      <c r="U8" s="619"/>
      <c r="V8" s="619"/>
      <c r="W8" s="619"/>
      <c r="X8" s="619"/>
      <c r="Y8" s="620"/>
      <c r="Z8" s="671">
        <v>0.3</v>
      </c>
      <c r="AA8" s="671"/>
      <c r="AB8" s="671"/>
      <c r="AC8" s="671"/>
      <c r="AD8" s="672">
        <v>186551</v>
      </c>
      <c r="AE8" s="672"/>
      <c r="AF8" s="672"/>
      <c r="AG8" s="672"/>
      <c r="AH8" s="672"/>
      <c r="AI8" s="672"/>
      <c r="AJ8" s="672"/>
      <c r="AK8" s="672"/>
      <c r="AL8" s="641">
        <v>0.5</v>
      </c>
      <c r="AM8" s="673"/>
      <c r="AN8" s="673"/>
      <c r="AO8" s="674"/>
      <c r="AP8" s="615" t="s">
        <v>219</v>
      </c>
      <c r="AQ8" s="616"/>
      <c r="AR8" s="616"/>
      <c r="AS8" s="616"/>
      <c r="AT8" s="616"/>
      <c r="AU8" s="616"/>
      <c r="AV8" s="616"/>
      <c r="AW8" s="616"/>
      <c r="AX8" s="616"/>
      <c r="AY8" s="616"/>
      <c r="AZ8" s="616"/>
      <c r="BA8" s="616"/>
      <c r="BB8" s="616"/>
      <c r="BC8" s="616"/>
      <c r="BD8" s="616"/>
      <c r="BE8" s="616"/>
      <c r="BF8" s="617"/>
      <c r="BG8" s="618">
        <v>386543</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26738023</v>
      </c>
      <c r="CS8" s="619"/>
      <c r="CT8" s="619"/>
      <c r="CU8" s="619"/>
      <c r="CV8" s="619"/>
      <c r="CW8" s="619"/>
      <c r="CX8" s="619"/>
      <c r="CY8" s="620"/>
      <c r="CZ8" s="671">
        <v>44.7</v>
      </c>
      <c r="DA8" s="671"/>
      <c r="DB8" s="671"/>
      <c r="DC8" s="671"/>
      <c r="DD8" s="624">
        <v>706535</v>
      </c>
      <c r="DE8" s="619"/>
      <c r="DF8" s="619"/>
      <c r="DG8" s="619"/>
      <c r="DH8" s="619"/>
      <c r="DI8" s="619"/>
      <c r="DJ8" s="619"/>
      <c r="DK8" s="619"/>
      <c r="DL8" s="619"/>
      <c r="DM8" s="619"/>
      <c r="DN8" s="619"/>
      <c r="DO8" s="619"/>
      <c r="DP8" s="620"/>
      <c r="DQ8" s="624">
        <v>14220347</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189017</v>
      </c>
      <c r="S9" s="619"/>
      <c r="T9" s="619"/>
      <c r="U9" s="619"/>
      <c r="V9" s="619"/>
      <c r="W9" s="619"/>
      <c r="X9" s="619"/>
      <c r="Y9" s="620"/>
      <c r="Z9" s="671">
        <v>0.3</v>
      </c>
      <c r="AA9" s="671"/>
      <c r="AB9" s="671"/>
      <c r="AC9" s="671"/>
      <c r="AD9" s="672">
        <v>189017</v>
      </c>
      <c r="AE9" s="672"/>
      <c r="AF9" s="672"/>
      <c r="AG9" s="672"/>
      <c r="AH9" s="672"/>
      <c r="AI9" s="672"/>
      <c r="AJ9" s="672"/>
      <c r="AK9" s="672"/>
      <c r="AL9" s="641">
        <v>0.5</v>
      </c>
      <c r="AM9" s="673"/>
      <c r="AN9" s="673"/>
      <c r="AO9" s="674"/>
      <c r="AP9" s="615" t="s">
        <v>222</v>
      </c>
      <c r="AQ9" s="616"/>
      <c r="AR9" s="616"/>
      <c r="AS9" s="616"/>
      <c r="AT9" s="616"/>
      <c r="AU9" s="616"/>
      <c r="AV9" s="616"/>
      <c r="AW9" s="616"/>
      <c r="AX9" s="616"/>
      <c r="AY9" s="616"/>
      <c r="AZ9" s="616"/>
      <c r="BA9" s="616"/>
      <c r="BB9" s="616"/>
      <c r="BC9" s="616"/>
      <c r="BD9" s="616"/>
      <c r="BE9" s="616"/>
      <c r="BF9" s="617"/>
      <c r="BG9" s="618">
        <v>12676623</v>
      </c>
      <c r="BH9" s="619"/>
      <c r="BI9" s="619"/>
      <c r="BJ9" s="619"/>
      <c r="BK9" s="619"/>
      <c r="BL9" s="619"/>
      <c r="BM9" s="619"/>
      <c r="BN9" s="620"/>
      <c r="BO9" s="671">
        <v>42.1</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4772932</v>
      </c>
      <c r="CS9" s="619"/>
      <c r="CT9" s="619"/>
      <c r="CU9" s="619"/>
      <c r="CV9" s="619"/>
      <c r="CW9" s="619"/>
      <c r="CX9" s="619"/>
      <c r="CY9" s="620"/>
      <c r="CZ9" s="671">
        <v>8</v>
      </c>
      <c r="DA9" s="671"/>
      <c r="DB9" s="671"/>
      <c r="DC9" s="671"/>
      <c r="DD9" s="624">
        <v>216249</v>
      </c>
      <c r="DE9" s="619"/>
      <c r="DF9" s="619"/>
      <c r="DG9" s="619"/>
      <c r="DH9" s="619"/>
      <c r="DI9" s="619"/>
      <c r="DJ9" s="619"/>
      <c r="DK9" s="619"/>
      <c r="DL9" s="619"/>
      <c r="DM9" s="619"/>
      <c r="DN9" s="619"/>
      <c r="DO9" s="619"/>
      <c r="DP9" s="620"/>
      <c r="DQ9" s="624">
        <v>4251345</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3510620</v>
      </c>
      <c r="S10" s="619"/>
      <c r="T10" s="619"/>
      <c r="U10" s="619"/>
      <c r="V10" s="619"/>
      <c r="W10" s="619"/>
      <c r="X10" s="619"/>
      <c r="Y10" s="620"/>
      <c r="Z10" s="671">
        <v>5.6</v>
      </c>
      <c r="AA10" s="671"/>
      <c r="AB10" s="671"/>
      <c r="AC10" s="671"/>
      <c r="AD10" s="672">
        <v>3510620</v>
      </c>
      <c r="AE10" s="672"/>
      <c r="AF10" s="672"/>
      <c r="AG10" s="672"/>
      <c r="AH10" s="672"/>
      <c r="AI10" s="672"/>
      <c r="AJ10" s="672"/>
      <c r="AK10" s="672"/>
      <c r="AL10" s="641">
        <v>9.8000000000000007</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452842</v>
      </c>
      <c r="BH10" s="619"/>
      <c r="BI10" s="619"/>
      <c r="BJ10" s="619"/>
      <c r="BK10" s="619"/>
      <c r="BL10" s="619"/>
      <c r="BM10" s="619"/>
      <c r="BN10" s="620"/>
      <c r="BO10" s="671">
        <v>1.5</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433527</v>
      </c>
      <c r="CS10" s="619"/>
      <c r="CT10" s="619"/>
      <c r="CU10" s="619"/>
      <c r="CV10" s="619"/>
      <c r="CW10" s="619"/>
      <c r="CX10" s="619"/>
      <c r="CY10" s="620"/>
      <c r="CZ10" s="671">
        <v>0.7</v>
      </c>
      <c r="DA10" s="671"/>
      <c r="DB10" s="671"/>
      <c r="DC10" s="671"/>
      <c r="DD10" s="624">
        <v>4666</v>
      </c>
      <c r="DE10" s="619"/>
      <c r="DF10" s="619"/>
      <c r="DG10" s="619"/>
      <c r="DH10" s="619"/>
      <c r="DI10" s="619"/>
      <c r="DJ10" s="619"/>
      <c r="DK10" s="619"/>
      <c r="DL10" s="619"/>
      <c r="DM10" s="619"/>
      <c r="DN10" s="619"/>
      <c r="DO10" s="619"/>
      <c r="DP10" s="620"/>
      <c r="DQ10" s="624">
        <v>210807</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38634</v>
      </c>
      <c r="S11" s="619"/>
      <c r="T11" s="619"/>
      <c r="U11" s="619"/>
      <c r="V11" s="619"/>
      <c r="W11" s="619"/>
      <c r="X11" s="619"/>
      <c r="Y11" s="620"/>
      <c r="Z11" s="671">
        <v>0.1</v>
      </c>
      <c r="AA11" s="671"/>
      <c r="AB11" s="671"/>
      <c r="AC11" s="671"/>
      <c r="AD11" s="672">
        <v>38634</v>
      </c>
      <c r="AE11" s="672"/>
      <c r="AF11" s="672"/>
      <c r="AG11" s="672"/>
      <c r="AH11" s="672"/>
      <c r="AI11" s="672"/>
      <c r="AJ11" s="672"/>
      <c r="AK11" s="672"/>
      <c r="AL11" s="641">
        <v>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1392290</v>
      </c>
      <c r="BH11" s="619"/>
      <c r="BI11" s="619"/>
      <c r="BJ11" s="619"/>
      <c r="BK11" s="619"/>
      <c r="BL11" s="619"/>
      <c r="BM11" s="619"/>
      <c r="BN11" s="620"/>
      <c r="BO11" s="671">
        <v>4.5999999999999996</v>
      </c>
      <c r="BP11" s="671"/>
      <c r="BQ11" s="671"/>
      <c r="BR11" s="671"/>
      <c r="BS11" s="624">
        <v>221632</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171326</v>
      </c>
      <c r="CS11" s="619"/>
      <c r="CT11" s="619"/>
      <c r="CU11" s="619"/>
      <c r="CV11" s="619"/>
      <c r="CW11" s="619"/>
      <c r="CX11" s="619"/>
      <c r="CY11" s="620"/>
      <c r="CZ11" s="671">
        <v>0.3</v>
      </c>
      <c r="DA11" s="671"/>
      <c r="DB11" s="671"/>
      <c r="DC11" s="671"/>
      <c r="DD11" s="624">
        <v>12032</v>
      </c>
      <c r="DE11" s="619"/>
      <c r="DF11" s="619"/>
      <c r="DG11" s="619"/>
      <c r="DH11" s="619"/>
      <c r="DI11" s="619"/>
      <c r="DJ11" s="619"/>
      <c r="DK11" s="619"/>
      <c r="DL11" s="619"/>
      <c r="DM11" s="619"/>
      <c r="DN11" s="619"/>
      <c r="DO11" s="619"/>
      <c r="DP11" s="620"/>
      <c r="DQ11" s="624">
        <v>146983</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11470530</v>
      </c>
      <c r="BH12" s="619"/>
      <c r="BI12" s="619"/>
      <c r="BJ12" s="619"/>
      <c r="BK12" s="619"/>
      <c r="BL12" s="619"/>
      <c r="BM12" s="619"/>
      <c r="BN12" s="620"/>
      <c r="BO12" s="671">
        <v>38.1</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469471</v>
      </c>
      <c r="CS12" s="619"/>
      <c r="CT12" s="619"/>
      <c r="CU12" s="619"/>
      <c r="CV12" s="619"/>
      <c r="CW12" s="619"/>
      <c r="CX12" s="619"/>
      <c r="CY12" s="620"/>
      <c r="CZ12" s="671">
        <v>0.8</v>
      </c>
      <c r="DA12" s="671"/>
      <c r="DB12" s="671"/>
      <c r="DC12" s="671"/>
      <c r="DD12" s="624">
        <v>913</v>
      </c>
      <c r="DE12" s="619"/>
      <c r="DF12" s="619"/>
      <c r="DG12" s="619"/>
      <c r="DH12" s="619"/>
      <c r="DI12" s="619"/>
      <c r="DJ12" s="619"/>
      <c r="DK12" s="619"/>
      <c r="DL12" s="619"/>
      <c r="DM12" s="619"/>
      <c r="DN12" s="619"/>
      <c r="DO12" s="619"/>
      <c r="DP12" s="620"/>
      <c r="DQ12" s="624">
        <v>257173</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124395</v>
      </c>
      <c r="S13" s="619"/>
      <c r="T13" s="619"/>
      <c r="U13" s="619"/>
      <c r="V13" s="619"/>
      <c r="W13" s="619"/>
      <c r="X13" s="619"/>
      <c r="Y13" s="620"/>
      <c r="Z13" s="671">
        <v>0.2</v>
      </c>
      <c r="AA13" s="671"/>
      <c r="AB13" s="671"/>
      <c r="AC13" s="671"/>
      <c r="AD13" s="672">
        <v>124395</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11445221</v>
      </c>
      <c r="BH13" s="619"/>
      <c r="BI13" s="619"/>
      <c r="BJ13" s="619"/>
      <c r="BK13" s="619"/>
      <c r="BL13" s="619"/>
      <c r="BM13" s="619"/>
      <c r="BN13" s="620"/>
      <c r="BO13" s="671">
        <v>38</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5148204</v>
      </c>
      <c r="CS13" s="619"/>
      <c r="CT13" s="619"/>
      <c r="CU13" s="619"/>
      <c r="CV13" s="619"/>
      <c r="CW13" s="619"/>
      <c r="CX13" s="619"/>
      <c r="CY13" s="620"/>
      <c r="CZ13" s="671">
        <v>8.6</v>
      </c>
      <c r="DA13" s="671"/>
      <c r="DB13" s="671"/>
      <c r="DC13" s="671"/>
      <c r="DD13" s="624">
        <v>3120788</v>
      </c>
      <c r="DE13" s="619"/>
      <c r="DF13" s="619"/>
      <c r="DG13" s="619"/>
      <c r="DH13" s="619"/>
      <c r="DI13" s="619"/>
      <c r="DJ13" s="619"/>
      <c r="DK13" s="619"/>
      <c r="DL13" s="619"/>
      <c r="DM13" s="619"/>
      <c r="DN13" s="619"/>
      <c r="DO13" s="619"/>
      <c r="DP13" s="620"/>
      <c r="DQ13" s="624">
        <v>3750800</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237257</v>
      </c>
      <c r="BH14" s="619"/>
      <c r="BI14" s="619"/>
      <c r="BJ14" s="619"/>
      <c r="BK14" s="619"/>
      <c r="BL14" s="619"/>
      <c r="BM14" s="619"/>
      <c r="BN14" s="620"/>
      <c r="BO14" s="671">
        <v>0.8</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2634513</v>
      </c>
      <c r="CS14" s="619"/>
      <c r="CT14" s="619"/>
      <c r="CU14" s="619"/>
      <c r="CV14" s="619"/>
      <c r="CW14" s="619"/>
      <c r="CX14" s="619"/>
      <c r="CY14" s="620"/>
      <c r="CZ14" s="671">
        <v>4.4000000000000004</v>
      </c>
      <c r="DA14" s="671"/>
      <c r="DB14" s="671"/>
      <c r="DC14" s="671"/>
      <c r="DD14" s="624">
        <v>156821</v>
      </c>
      <c r="DE14" s="619"/>
      <c r="DF14" s="619"/>
      <c r="DG14" s="619"/>
      <c r="DH14" s="619"/>
      <c r="DI14" s="619"/>
      <c r="DJ14" s="619"/>
      <c r="DK14" s="619"/>
      <c r="DL14" s="619"/>
      <c r="DM14" s="619"/>
      <c r="DN14" s="619"/>
      <c r="DO14" s="619"/>
      <c r="DP14" s="620"/>
      <c r="DQ14" s="624">
        <v>2520711</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158059</v>
      </c>
      <c r="S15" s="619"/>
      <c r="T15" s="619"/>
      <c r="U15" s="619"/>
      <c r="V15" s="619"/>
      <c r="W15" s="619"/>
      <c r="X15" s="619"/>
      <c r="Y15" s="620"/>
      <c r="Z15" s="671">
        <v>0.3</v>
      </c>
      <c r="AA15" s="671"/>
      <c r="AB15" s="671"/>
      <c r="AC15" s="671"/>
      <c r="AD15" s="672">
        <v>158059</v>
      </c>
      <c r="AE15" s="672"/>
      <c r="AF15" s="672"/>
      <c r="AG15" s="672"/>
      <c r="AH15" s="672"/>
      <c r="AI15" s="672"/>
      <c r="AJ15" s="672"/>
      <c r="AK15" s="672"/>
      <c r="AL15" s="641">
        <v>0.4</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1327453</v>
      </c>
      <c r="BH15" s="619"/>
      <c r="BI15" s="619"/>
      <c r="BJ15" s="619"/>
      <c r="BK15" s="619"/>
      <c r="BL15" s="619"/>
      <c r="BM15" s="619"/>
      <c r="BN15" s="620"/>
      <c r="BO15" s="671">
        <v>4.4000000000000004</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6472912</v>
      </c>
      <c r="CS15" s="619"/>
      <c r="CT15" s="619"/>
      <c r="CU15" s="619"/>
      <c r="CV15" s="619"/>
      <c r="CW15" s="619"/>
      <c r="CX15" s="619"/>
      <c r="CY15" s="620"/>
      <c r="CZ15" s="671">
        <v>10.8</v>
      </c>
      <c r="DA15" s="671"/>
      <c r="DB15" s="671"/>
      <c r="DC15" s="671"/>
      <c r="DD15" s="624">
        <v>2137707</v>
      </c>
      <c r="DE15" s="619"/>
      <c r="DF15" s="619"/>
      <c r="DG15" s="619"/>
      <c r="DH15" s="619"/>
      <c r="DI15" s="619"/>
      <c r="DJ15" s="619"/>
      <c r="DK15" s="619"/>
      <c r="DL15" s="619"/>
      <c r="DM15" s="619"/>
      <c r="DN15" s="619"/>
      <c r="DO15" s="619"/>
      <c r="DP15" s="620"/>
      <c r="DQ15" s="624">
        <v>4471666</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3057477</v>
      </c>
      <c r="S16" s="619"/>
      <c r="T16" s="619"/>
      <c r="U16" s="619"/>
      <c r="V16" s="619"/>
      <c r="W16" s="619"/>
      <c r="X16" s="619"/>
      <c r="Y16" s="620"/>
      <c r="Z16" s="671">
        <v>4.9000000000000004</v>
      </c>
      <c r="AA16" s="671"/>
      <c r="AB16" s="671"/>
      <c r="AC16" s="671"/>
      <c r="AD16" s="672">
        <v>2684689</v>
      </c>
      <c r="AE16" s="672"/>
      <c r="AF16" s="672"/>
      <c r="AG16" s="672"/>
      <c r="AH16" s="672"/>
      <c r="AI16" s="672"/>
      <c r="AJ16" s="672"/>
      <c r="AK16" s="672"/>
      <c r="AL16" s="641">
        <v>7.5</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2684689</v>
      </c>
      <c r="S17" s="619"/>
      <c r="T17" s="619"/>
      <c r="U17" s="619"/>
      <c r="V17" s="619"/>
      <c r="W17" s="619"/>
      <c r="X17" s="619"/>
      <c r="Y17" s="620"/>
      <c r="Z17" s="671">
        <v>4.3</v>
      </c>
      <c r="AA17" s="671"/>
      <c r="AB17" s="671"/>
      <c r="AC17" s="671"/>
      <c r="AD17" s="672">
        <v>2684689</v>
      </c>
      <c r="AE17" s="672"/>
      <c r="AF17" s="672"/>
      <c r="AG17" s="672"/>
      <c r="AH17" s="672"/>
      <c r="AI17" s="672"/>
      <c r="AJ17" s="672"/>
      <c r="AK17" s="672"/>
      <c r="AL17" s="641">
        <v>7.5</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6455831</v>
      </c>
      <c r="CS17" s="619"/>
      <c r="CT17" s="619"/>
      <c r="CU17" s="619"/>
      <c r="CV17" s="619"/>
      <c r="CW17" s="619"/>
      <c r="CX17" s="619"/>
      <c r="CY17" s="620"/>
      <c r="CZ17" s="671">
        <v>10.8</v>
      </c>
      <c r="DA17" s="671"/>
      <c r="DB17" s="671"/>
      <c r="DC17" s="671"/>
      <c r="DD17" s="624" t="s">
        <v>109</v>
      </c>
      <c r="DE17" s="619"/>
      <c r="DF17" s="619"/>
      <c r="DG17" s="619"/>
      <c r="DH17" s="619"/>
      <c r="DI17" s="619"/>
      <c r="DJ17" s="619"/>
      <c r="DK17" s="619"/>
      <c r="DL17" s="619"/>
      <c r="DM17" s="619"/>
      <c r="DN17" s="619"/>
      <c r="DO17" s="619"/>
      <c r="DP17" s="620"/>
      <c r="DQ17" s="624">
        <v>6430473</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372788</v>
      </c>
      <c r="S18" s="619"/>
      <c r="T18" s="619"/>
      <c r="U18" s="619"/>
      <c r="V18" s="619"/>
      <c r="W18" s="619"/>
      <c r="X18" s="619"/>
      <c r="Y18" s="620"/>
      <c r="Z18" s="671">
        <v>0.6</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2186671</v>
      </c>
      <c r="BH19" s="619"/>
      <c r="BI19" s="619"/>
      <c r="BJ19" s="619"/>
      <c r="BK19" s="619"/>
      <c r="BL19" s="619"/>
      <c r="BM19" s="619"/>
      <c r="BN19" s="620"/>
      <c r="BO19" s="671">
        <v>7.3</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37854813</v>
      </c>
      <c r="S20" s="619"/>
      <c r="T20" s="619"/>
      <c r="U20" s="619"/>
      <c r="V20" s="619"/>
      <c r="W20" s="619"/>
      <c r="X20" s="619"/>
      <c r="Y20" s="620"/>
      <c r="Z20" s="671">
        <v>60.1</v>
      </c>
      <c r="AA20" s="671"/>
      <c r="AB20" s="671"/>
      <c r="AC20" s="671"/>
      <c r="AD20" s="672">
        <v>35295354</v>
      </c>
      <c r="AE20" s="672"/>
      <c r="AF20" s="672"/>
      <c r="AG20" s="672"/>
      <c r="AH20" s="672"/>
      <c r="AI20" s="672"/>
      <c r="AJ20" s="672"/>
      <c r="AK20" s="672"/>
      <c r="AL20" s="641">
        <v>98.9</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2186671</v>
      </c>
      <c r="BH20" s="619"/>
      <c r="BI20" s="619"/>
      <c r="BJ20" s="619"/>
      <c r="BK20" s="619"/>
      <c r="BL20" s="619"/>
      <c r="BM20" s="619"/>
      <c r="BN20" s="620"/>
      <c r="BO20" s="671">
        <v>7.3</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59773554</v>
      </c>
      <c r="CS20" s="619"/>
      <c r="CT20" s="619"/>
      <c r="CU20" s="619"/>
      <c r="CV20" s="619"/>
      <c r="CW20" s="619"/>
      <c r="CX20" s="619"/>
      <c r="CY20" s="620"/>
      <c r="CZ20" s="671">
        <v>100</v>
      </c>
      <c r="DA20" s="671"/>
      <c r="DB20" s="671"/>
      <c r="DC20" s="671"/>
      <c r="DD20" s="624">
        <v>6690509</v>
      </c>
      <c r="DE20" s="619"/>
      <c r="DF20" s="619"/>
      <c r="DG20" s="619"/>
      <c r="DH20" s="619"/>
      <c r="DI20" s="619"/>
      <c r="DJ20" s="619"/>
      <c r="DK20" s="619"/>
      <c r="DL20" s="619"/>
      <c r="DM20" s="619"/>
      <c r="DN20" s="619"/>
      <c r="DO20" s="619"/>
      <c r="DP20" s="620"/>
      <c r="DQ20" s="624">
        <v>41619252</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32025</v>
      </c>
      <c r="S21" s="619"/>
      <c r="T21" s="619"/>
      <c r="U21" s="619"/>
      <c r="V21" s="619"/>
      <c r="W21" s="619"/>
      <c r="X21" s="619"/>
      <c r="Y21" s="620"/>
      <c r="Z21" s="671">
        <v>0.1</v>
      </c>
      <c r="AA21" s="671"/>
      <c r="AB21" s="671"/>
      <c r="AC21" s="671"/>
      <c r="AD21" s="672">
        <v>32025</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399152</v>
      </c>
      <c r="S22" s="619"/>
      <c r="T22" s="619"/>
      <c r="U22" s="619"/>
      <c r="V22" s="619"/>
      <c r="W22" s="619"/>
      <c r="X22" s="619"/>
      <c r="Y22" s="620"/>
      <c r="Z22" s="671">
        <v>0.6</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686899</v>
      </c>
      <c r="S23" s="619"/>
      <c r="T23" s="619"/>
      <c r="U23" s="619"/>
      <c r="V23" s="619"/>
      <c r="W23" s="619"/>
      <c r="X23" s="619"/>
      <c r="Y23" s="620"/>
      <c r="Z23" s="671">
        <v>1.1000000000000001</v>
      </c>
      <c r="AA23" s="671"/>
      <c r="AB23" s="671"/>
      <c r="AC23" s="671"/>
      <c r="AD23" s="672">
        <v>152175</v>
      </c>
      <c r="AE23" s="672"/>
      <c r="AF23" s="672"/>
      <c r="AG23" s="672"/>
      <c r="AH23" s="672"/>
      <c r="AI23" s="672"/>
      <c r="AJ23" s="672"/>
      <c r="AK23" s="672"/>
      <c r="AL23" s="641">
        <v>0.4</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2186671</v>
      </c>
      <c r="BH23" s="619"/>
      <c r="BI23" s="619"/>
      <c r="BJ23" s="619"/>
      <c r="BK23" s="619"/>
      <c r="BL23" s="619"/>
      <c r="BM23" s="619"/>
      <c r="BN23" s="620"/>
      <c r="BO23" s="671">
        <v>7.3</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218891</v>
      </c>
      <c r="S24" s="619"/>
      <c r="T24" s="619"/>
      <c r="U24" s="619"/>
      <c r="V24" s="619"/>
      <c r="W24" s="619"/>
      <c r="X24" s="619"/>
      <c r="Y24" s="620"/>
      <c r="Z24" s="671">
        <v>0.3</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33627064</v>
      </c>
      <c r="CS24" s="669"/>
      <c r="CT24" s="669"/>
      <c r="CU24" s="669"/>
      <c r="CV24" s="669"/>
      <c r="CW24" s="669"/>
      <c r="CX24" s="669"/>
      <c r="CY24" s="716"/>
      <c r="CZ24" s="720">
        <v>56.3</v>
      </c>
      <c r="DA24" s="721"/>
      <c r="DB24" s="721"/>
      <c r="DC24" s="722"/>
      <c r="DD24" s="715">
        <v>22411775</v>
      </c>
      <c r="DE24" s="669"/>
      <c r="DF24" s="669"/>
      <c r="DG24" s="669"/>
      <c r="DH24" s="669"/>
      <c r="DI24" s="669"/>
      <c r="DJ24" s="669"/>
      <c r="DK24" s="716"/>
      <c r="DL24" s="715">
        <v>22235239</v>
      </c>
      <c r="DM24" s="669"/>
      <c r="DN24" s="669"/>
      <c r="DO24" s="669"/>
      <c r="DP24" s="669"/>
      <c r="DQ24" s="669"/>
      <c r="DR24" s="669"/>
      <c r="DS24" s="669"/>
      <c r="DT24" s="669"/>
      <c r="DU24" s="669"/>
      <c r="DV24" s="716"/>
      <c r="DW24" s="717">
        <v>57.9</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9464196</v>
      </c>
      <c r="S25" s="619"/>
      <c r="T25" s="619"/>
      <c r="U25" s="619"/>
      <c r="V25" s="619"/>
      <c r="W25" s="619"/>
      <c r="X25" s="619"/>
      <c r="Y25" s="620"/>
      <c r="Z25" s="671">
        <v>15</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11228152</v>
      </c>
      <c r="CS25" s="637"/>
      <c r="CT25" s="637"/>
      <c r="CU25" s="637"/>
      <c r="CV25" s="637"/>
      <c r="CW25" s="637"/>
      <c r="CX25" s="637"/>
      <c r="CY25" s="638"/>
      <c r="CZ25" s="621">
        <v>18.8</v>
      </c>
      <c r="DA25" s="639"/>
      <c r="DB25" s="639"/>
      <c r="DC25" s="640"/>
      <c r="DD25" s="624">
        <v>10342869</v>
      </c>
      <c r="DE25" s="637"/>
      <c r="DF25" s="637"/>
      <c r="DG25" s="637"/>
      <c r="DH25" s="637"/>
      <c r="DI25" s="637"/>
      <c r="DJ25" s="637"/>
      <c r="DK25" s="638"/>
      <c r="DL25" s="624">
        <v>10272216</v>
      </c>
      <c r="DM25" s="637"/>
      <c r="DN25" s="637"/>
      <c r="DO25" s="637"/>
      <c r="DP25" s="637"/>
      <c r="DQ25" s="637"/>
      <c r="DR25" s="637"/>
      <c r="DS25" s="637"/>
      <c r="DT25" s="637"/>
      <c r="DU25" s="637"/>
      <c r="DV25" s="638"/>
      <c r="DW25" s="641">
        <v>26.8</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7815227</v>
      </c>
      <c r="CS26" s="619"/>
      <c r="CT26" s="619"/>
      <c r="CU26" s="619"/>
      <c r="CV26" s="619"/>
      <c r="CW26" s="619"/>
      <c r="CX26" s="619"/>
      <c r="CY26" s="620"/>
      <c r="CZ26" s="621">
        <v>13.1</v>
      </c>
      <c r="DA26" s="639"/>
      <c r="DB26" s="639"/>
      <c r="DC26" s="640"/>
      <c r="DD26" s="624">
        <v>7067120</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3892433</v>
      </c>
      <c r="S27" s="619"/>
      <c r="T27" s="619"/>
      <c r="U27" s="619"/>
      <c r="V27" s="619"/>
      <c r="W27" s="619"/>
      <c r="X27" s="619"/>
      <c r="Y27" s="620"/>
      <c r="Z27" s="671">
        <v>6.2</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30130209</v>
      </c>
      <c r="BH27" s="619"/>
      <c r="BI27" s="619"/>
      <c r="BJ27" s="619"/>
      <c r="BK27" s="619"/>
      <c r="BL27" s="619"/>
      <c r="BM27" s="619"/>
      <c r="BN27" s="620"/>
      <c r="BO27" s="671">
        <v>100</v>
      </c>
      <c r="BP27" s="671"/>
      <c r="BQ27" s="671"/>
      <c r="BR27" s="671"/>
      <c r="BS27" s="624">
        <v>221632</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15943081</v>
      </c>
      <c r="CS27" s="637"/>
      <c r="CT27" s="637"/>
      <c r="CU27" s="637"/>
      <c r="CV27" s="637"/>
      <c r="CW27" s="637"/>
      <c r="CX27" s="637"/>
      <c r="CY27" s="638"/>
      <c r="CZ27" s="621">
        <v>26.7</v>
      </c>
      <c r="DA27" s="639"/>
      <c r="DB27" s="639"/>
      <c r="DC27" s="640"/>
      <c r="DD27" s="624">
        <v>5638433</v>
      </c>
      <c r="DE27" s="637"/>
      <c r="DF27" s="637"/>
      <c r="DG27" s="637"/>
      <c r="DH27" s="637"/>
      <c r="DI27" s="637"/>
      <c r="DJ27" s="637"/>
      <c r="DK27" s="638"/>
      <c r="DL27" s="624">
        <v>5532550</v>
      </c>
      <c r="DM27" s="637"/>
      <c r="DN27" s="637"/>
      <c r="DO27" s="637"/>
      <c r="DP27" s="637"/>
      <c r="DQ27" s="637"/>
      <c r="DR27" s="637"/>
      <c r="DS27" s="637"/>
      <c r="DT27" s="637"/>
      <c r="DU27" s="637"/>
      <c r="DV27" s="638"/>
      <c r="DW27" s="641">
        <v>14.4</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112389</v>
      </c>
      <c r="S28" s="619"/>
      <c r="T28" s="619"/>
      <c r="U28" s="619"/>
      <c r="V28" s="619"/>
      <c r="W28" s="619"/>
      <c r="X28" s="619"/>
      <c r="Y28" s="620"/>
      <c r="Z28" s="671">
        <v>0.2</v>
      </c>
      <c r="AA28" s="671"/>
      <c r="AB28" s="671"/>
      <c r="AC28" s="671"/>
      <c r="AD28" s="672">
        <v>73673</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6455831</v>
      </c>
      <c r="CS28" s="619"/>
      <c r="CT28" s="619"/>
      <c r="CU28" s="619"/>
      <c r="CV28" s="619"/>
      <c r="CW28" s="619"/>
      <c r="CX28" s="619"/>
      <c r="CY28" s="620"/>
      <c r="CZ28" s="621">
        <v>10.8</v>
      </c>
      <c r="DA28" s="639"/>
      <c r="DB28" s="639"/>
      <c r="DC28" s="640"/>
      <c r="DD28" s="624">
        <v>6430473</v>
      </c>
      <c r="DE28" s="619"/>
      <c r="DF28" s="619"/>
      <c r="DG28" s="619"/>
      <c r="DH28" s="619"/>
      <c r="DI28" s="619"/>
      <c r="DJ28" s="619"/>
      <c r="DK28" s="620"/>
      <c r="DL28" s="624">
        <v>6430473</v>
      </c>
      <c r="DM28" s="619"/>
      <c r="DN28" s="619"/>
      <c r="DO28" s="619"/>
      <c r="DP28" s="619"/>
      <c r="DQ28" s="619"/>
      <c r="DR28" s="619"/>
      <c r="DS28" s="619"/>
      <c r="DT28" s="619"/>
      <c r="DU28" s="619"/>
      <c r="DV28" s="620"/>
      <c r="DW28" s="641">
        <v>16.8</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86613</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6455261</v>
      </c>
      <c r="CS29" s="637"/>
      <c r="CT29" s="637"/>
      <c r="CU29" s="637"/>
      <c r="CV29" s="637"/>
      <c r="CW29" s="637"/>
      <c r="CX29" s="637"/>
      <c r="CY29" s="638"/>
      <c r="CZ29" s="621">
        <v>10.8</v>
      </c>
      <c r="DA29" s="639"/>
      <c r="DB29" s="639"/>
      <c r="DC29" s="640"/>
      <c r="DD29" s="624">
        <v>6429903</v>
      </c>
      <c r="DE29" s="637"/>
      <c r="DF29" s="637"/>
      <c r="DG29" s="637"/>
      <c r="DH29" s="637"/>
      <c r="DI29" s="637"/>
      <c r="DJ29" s="637"/>
      <c r="DK29" s="638"/>
      <c r="DL29" s="624">
        <v>6429903</v>
      </c>
      <c r="DM29" s="637"/>
      <c r="DN29" s="637"/>
      <c r="DO29" s="637"/>
      <c r="DP29" s="637"/>
      <c r="DQ29" s="637"/>
      <c r="DR29" s="637"/>
      <c r="DS29" s="637"/>
      <c r="DT29" s="637"/>
      <c r="DU29" s="637"/>
      <c r="DV29" s="638"/>
      <c r="DW29" s="641">
        <v>16.8</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594763</v>
      </c>
      <c r="S30" s="619"/>
      <c r="T30" s="619"/>
      <c r="U30" s="619"/>
      <c r="V30" s="619"/>
      <c r="W30" s="619"/>
      <c r="X30" s="619"/>
      <c r="Y30" s="620"/>
      <c r="Z30" s="671">
        <v>0.9</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v>
      </c>
      <c r="BH30" s="685"/>
      <c r="BI30" s="685"/>
      <c r="BJ30" s="685"/>
      <c r="BK30" s="685"/>
      <c r="BL30" s="685"/>
      <c r="BM30" s="686">
        <v>96.5</v>
      </c>
      <c r="BN30" s="685"/>
      <c r="BO30" s="685"/>
      <c r="BP30" s="685"/>
      <c r="BQ30" s="687"/>
      <c r="BR30" s="684">
        <v>98.8</v>
      </c>
      <c r="BS30" s="685"/>
      <c r="BT30" s="685"/>
      <c r="BU30" s="685"/>
      <c r="BV30" s="685"/>
      <c r="BW30" s="685"/>
      <c r="BX30" s="686">
        <v>95.9</v>
      </c>
      <c r="BY30" s="685"/>
      <c r="BZ30" s="685"/>
      <c r="CA30" s="685"/>
      <c r="CB30" s="687"/>
      <c r="CD30" s="690"/>
      <c r="CE30" s="691"/>
      <c r="CF30" s="655" t="s">
        <v>291</v>
      </c>
      <c r="CG30" s="652"/>
      <c r="CH30" s="652"/>
      <c r="CI30" s="652"/>
      <c r="CJ30" s="652"/>
      <c r="CK30" s="652"/>
      <c r="CL30" s="652"/>
      <c r="CM30" s="652"/>
      <c r="CN30" s="652"/>
      <c r="CO30" s="652"/>
      <c r="CP30" s="652"/>
      <c r="CQ30" s="653"/>
      <c r="CR30" s="618">
        <v>5859403</v>
      </c>
      <c r="CS30" s="619"/>
      <c r="CT30" s="619"/>
      <c r="CU30" s="619"/>
      <c r="CV30" s="619"/>
      <c r="CW30" s="619"/>
      <c r="CX30" s="619"/>
      <c r="CY30" s="620"/>
      <c r="CZ30" s="621">
        <v>9.8000000000000007</v>
      </c>
      <c r="DA30" s="639"/>
      <c r="DB30" s="639"/>
      <c r="DC30" s="640"/>
      <c r="DD30" s="624">
        <v>5835133</v>
      </c>
      <c r="DE30" s="619"/>
      <c r="DF30" s="619"/>
      <c r="DG30" s="619"/>
      <c r="DH30" s="619"/>
      <c r="DI30" s="619"/>
      <c r="DJ30" s="619"/>
      <c r="DK30" s="620"/>
      <c r="DL30" s="624">
        <v>5835133</v>
      </c>
      <c r="DM30" s="619"/>
      <c r="DN30" s="619"/>
      <c r="DO30" s="619"/>
      <c r="DP30" s="619"/>
      <c r="DQ30" s="619"/>
      <c r="DR30" s="619"/>
      <c r="DS30" s="619"/>
      <c r="DT30" s="619"/>
      <c r="DU30" s="619"/>
      <c r="DV30" s="620"/>
      <c r="DW30" s="641">
        <v>15.2</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2433304</v>
      </c>
      <c r="S31" s="619"/>
      <c r="T31" s="619"/>
      <c r="U31" s="619"/>
      <c r="V31" s="619"/>
      <c r="W31" s="619"/>
      <c r="X31" s="619"/>
      <c r="Y31" s="620"/>
      <c r="Z31" s="671">
        <v>3.9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98.8</v>
      </c>
      <c r="BH31" s="637"/>
      <c r="BI31" s="637"/>
      <c r="BJ31" s="637"/>
      <c r="BK31" s="637"/>
      <c r="BL31" s="637"/>
      <c r="BM31" s="673">
        <v>95.5</v>
      </c>
      <c r="BN31" s="683"/>
      <c r="BO31" s="683"/>
      <c r="BP31" s="683"/>
      <c r="BQ31" s="647"/>
      <c r="BR31" s="682">
        <v>98.4</v>
      </c>
      <c r="BS31" s="637"/>
      <c r="BT31" s="637"/>
      <c r="BU31" s="637"/>
      <c r="BV31" s="637"/>
      <c r="BW31" s="637"/>
      <c r="BX31" s="673">
        <v>94.7</v>
      </c>
      <c r="BY31" s="683"/>
      <c r="BZ31" s="683"/>
      <c r="CA31" s="683"/>
      <c r="CB31" s="647"/>
      <c r="CD31" s="690"/>
      <c r="CE31" s="691"/>
      <c r="CF31" s="655" t="s">
        <v>295</v>
      </c>
      <c r="CG31" s="652"/>
      <c r="CH31" s="652"/>
      <c r="CI31" s="652"/>
      <c r="CJ31" s="652"/>
      <c r="CK31" s="652"/>
      <c r="CL31" s="652"/>
      <c r="CM31" s="652"/>
      <c r="CN31" s="652"/>
      <c r="CO31" s="652"/>
      <c r="CP31" s="652"/>
      <c r="CQ31" s="653"/>
      <c r="CR31" s="618">
        <v>595858</v>
      </c>
      <c r="CS31" s="637"/>
      <c r="CT31" s="637"/>
      <c r="CU31" s="637"/>
      <c r="CV31" s="637"/>
      <c r="CW31" s="637"/>
      <c r="CX31" s="637"/>
      <c r="CY31" s="638"/>
      <c r="CZ31" s="621">
        <v>1</v>
      </c>
      <c r="DA31" s="639"/>
      <c r="DB31" s="639"/>
      <c r="DC31" s="640"/>
      <c r="DD31" s="624">
        <v>594770</v>
      </c>
      <c r="DE31" s="637"/>
      <c r="DF31" s="637"/>
      <c r="DG31" s="637"/>
      <c r="DH31" s="637"/>
      <c r="DI31" s="637"/>
      <c r="DJ31" s="637"/>
      <c r="DK31" s="638"/>
      <c r="DL31" s="624">
        <v>594770</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1237660</v>
      </c>
      <c r="S32" s="619"/>
      <c r="T32" s="619"/>
      <c r="U32" s="619"/>
      <c r="V32" s="619"/>
      <c r="W32" s="619"/>
      <c r="X32" s="619"/>
      <c r="Y32" s="620"/>
      <c r="Z32" s="671">
        <v>2</v>
      </c>
      <c r="AA32" s="671"/>
      <c r="AB32" s="671"/>
      <c r="AC32" s="671"/>
      <c r="AD32" s="672">
        <v>133205</v>
      </c>
      <c r="AE32" s="672"/>
      <c r="AF32" s="672"/>
      <c r="AG32" s="672"/>
      <c r="AH32" s="672"/>
      <c r="AI32" s="672"/>
      <c r="AJ32" s="672"/>
      <c r="AK32" s="672"/>
      <c r="AL32" s="641">
        <v>0.4</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99.1</v>
      </c>
      <c r="BH32" s="603"/>
      <c r="BI32" s="603"/>
      <c r="BJ32" s="603"/>
      <c r="BK32" s="603"/>
      <c r="BL32" s="603"/>
      <c r="BM32" s="666">
        <v>97.4</v>
      </c>
      <c r="BN32" s="603"/>
      <c r="BO32" s="603"/>
      <c r="BP32" s="603"/>
      <c r="BQ32" s="660"/>
      <c r="BR32" s="681">
        <v>99</v>
      </c>
      <c r="BS32" s="603"/>
      <c r="BT32" s="603"/>
      <c r="BU32" s="603"/>
      <c r="BV32" s="603"/>
      <c r="BW32" s="603"/>
      <c r="BX32" s="666">
        <v>96.9</v>
      </c>
      <c r="BY32" s="603"/>
      <c r="BZ32" s="603"/>
      <c r="CA32" s="603"/>
      <c r="CB32" s="660"/>
      <c r="CD32" s="692"/>
      <c r="CE32" s="693"/>
      <c r="CF32" s="655" t="s">
        <v>298</v>
      </c>
      <c r="CG32" s="652"/>
      <c r="CH32" s="652"/>
      <c r="CI32" s="652"/>
      <c r="CJ32" s="652"/>
      <c r="CK32" s="652"/>
      <c r="CL32" s="652"/>
      <c r="CM32" s="652"/>
      <c r="CN32" s="652"/>
      <c r="CO32" s="652"/>
      <c r="CP32" s="652"/>
      <c r="CQ32" s="653"/>
      <c r="CR32" s="618">
        <v>570</v>
      </c>
      <c r="CS32" s="619"/>
      <c r="CT32" s="619"/>
      <c r="CU32" s="619"/>
      <c r="CV32" s="619"/>
      <c r="CW32" s="619"/>
      <c r="CX32" s="619"/>
      <c r="CY32" s="620"/>
      <c r="CZ32" s="621">
        <v>0</v>
      </c>
      <c r="DA32" s="639"/>
      <c r="DB32" s="639"/>
      <c r="DC32" s="640"/>
      <c r="DD32" s="624">
        <v>570</v>
      </c>
      <c r="DE32" s="619"/>
      <c r="DF32" s="619"/>
      <c r="DG32" s="619"/>
      <c r="DH32" s="619"/>
      <c r="DI32" s="619"/>
      <c r="DJ32" s="619"/>
      <c r="DK32" s="620"/>
      <c r="DL32" s="624">
        <v>570</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5951700</v>
      </c>
      <c r="S33" s="619"/>
      <c r="T33" s="619"/>
      <c r="U33" s="619"/>
      <c r="V33" s="619"/>
      <c r="W33" s="619"/>
      <c r="X33" s="619"/>
      <c r="Y33" s="620"/>
      <c r="Z33" s="671">
        <v>9.5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19455981</v>
      </c>
      <c r="CS33" s="637"/>
      <c r="CT33" s="637"/>
      <c r="CU33" s="637"/>
      <c r="CV33" s="637"/>
      <c r="CW33" s="637"/>
      <c r="CX33" s="637"/>
      <c r="CY33" s="638"/>
      <c r="CZ33" s="621">
        <v>32.5</v>
      </c>
      <c r="DA33" s="639"/>
      <c r="DB33" s="639"/>
      <c r="DC33" s="640"/>
      <c r="DD33" s="624">
        <v>16608467</v>
      </c>
      <c r="DE33" s="637"/>
      <c r="DF33" s="637"/>
      <c r="DG33" s="637"/>
      <c r="DH33" s="637"/>
      <c r="DI33" s="637"/>
      <c r="DJ33" s="637"/>
      <c r="DK33" s="638"/>
      <c r="DL33" s="624">
        <v>14077944</v>
      </c>
      <c r="DM33" s="637"/>
      <c r="DN33" s="637"/>
      <c r="DO33" s="637"/>
      <c r="DP33" s="637"/>
      <c r="DQ33" s="637"/>
      <c r="DR33" s="637"/>
      <c r="DS33" s="637"/>
      <c r="DT33" s="637"/>
      <c r="DU33" s="637"/>
      <c r="DV33" s="638"/>
      <c r="DW33" s="641">
        <v>36.700000000000003</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9643228</v>
      </c>
      <c r="CS34" s="619"/>
      <c r="CT34" s="619"/>
      <c r="CU34" s="619"/>
      <c r="CV34" s="619"/>
      <c r="CW34" s="619"/>
      <c r="CX34" s="619"/>
      <c r="CY34" s="620"/>
      <c r="CZ34" s="621">
        <v>16.100000000000001</v>
      </c>
      <c r="DA34" s="639"/>
      <c r="DB34" s="639"/>
      <c r="DC34" s="640"/>
      <c r="DD34" s="624">
        <v>8589777</v>
      </c>
      <c r="DE34" s="619"/>
      <c r="DF34" s="619"/>
      <c r="DG34" s="619"/>
      <c r="DH34" s="619"/>
      <c r="DI34" s="619"/>
      <c r="DJ34" s="619"/>
      <c r="DK34" s="620"/>
      <c r="DL34" s="624">
        <v>8192126</v>
      </c>
      <c r="DM34" s="619"/>
      <c r="DN34" s="619"/>
      <c r="DO34" s="619"/>
      <c r="DP34" s="619"/>
      <c r="DQ34" s="619"/>
      <c r="DR34" s="619"/>
      <c r="DS34" s="619"/>
      <c r="DT34" s="619"/>
      <c r="DU34" s="619"/>
      <c r="DV34" s="620"/>
      <c r="DW34" s="641">
        <v>21.3</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2692300</v>
      </c>
      <c r="S35" s="619"/>
      <c r="T35" s="619"/>
      <c r="U35" s="619"/>
      <c r="V35" s="619"/>
      <c r="W35" s="619"/>
      <c r="X35" s="619"/>
      <c r="Y35" s="620"/>
      <c r="Z35" s="671">
        <v>4.3</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6676878</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952938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84250</v>
      </c>
      <c r="CS35" s="637"/>
      <c r="CT35" s="637"/>
      <c r="CU35" s="637"/>
      <c r="CV35" s="637"/>
      <c r="CW35" s="637"/>
      <c r="CX35" s="637"/>
      <c r="CY35" s="638"/>
      <c r="CZ35" s="621">
        <v>0.1</v>
      </c>
      <c r="DA35" s="639"/>
      <c r="DB35" s="639"/>
      <c r="DC35" s="640"/>
      <c r="DD35" s="624">
        <v>78366</v>
      </c>
      <c r="DE35" s="637"/>
      <c r="DF35" s="637"/>
      <c r="DG35" s="637"/>
      <c r="DH35" s="637"/>
      <c r="DI35" s="637"/>
      <c r="DJ35" s="637"/>
      <c r="DK35" s="638"/>
      <c r="DL35" s="624">
        <v>78366</v>
      </c>
      <c r="DM35" s="637"/>
      <c r="DN35" s="637"/>
      <c r="DO35" s="637"/>
      <c r="DP35" s="637"/>
      <c r="DQ35" s="637"/>
      <c r="DR35" s="637"/>
      <c r="DS35" s="637"/>
      <c r="DT35" s="637"/>
      <c r="DU35" s="637"/>
      <c r="DV35" s="638"/>
      <c r="DW35" s="641">
        <v>0.2</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62964838</v>
      </c>
      <c r="S36" s="659"/>
      <c r="T36" s="659"/>
      <c r="U36" s="659"/>
      <c r="V36" s="659"/>
      <c r="W36" s="659"/>
      <c r="X36" s="659"/>
      <c r="Y36" s="662"/>
      <c r="Z36" s="663">
        <v>100</v>
      </c>
      <c r="AA36" s="663"/>
      <c r="AB36" s="663"/>
      <c r="AC36" s="663"/>
      <c r="AD36" s="664">
        <v>35686432</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838570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-88756</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2749605</v>
      </c>
      <c r="CS36" s="619"/>
      <c r="CT36" s="619"/>
      <c r="CU36" s="619"/>
      <c r="CV36" s="619"/>
      <c r="CW36" s="619"/>
      <c r="CX36" s="619"/>
      <c r="CY36" s="620"/>
      <c r="CZ36" s="621">
        <v>4.5999999999999996</v>
      </c>
      <c r="DA36" s="639"/>
      <c r="DB36" s="639"/>
      <c r="DC36" s="640"/>
      <c r="DD36" s="624">
        <v>2078604</v>
      </c>
      <c r="DE36" s="619"/>
      <c r="DF36" s="619"/>
      <c r="DG36" s="619"/>
      <c r="DH36" s="619"/>
      <c r="DI36" s="619"/>
      <c r="DJ36" s="619"/>
      <c r="DK36" s="620"/>
      <c r="DL36" s="624">
        <v>1464022</v>
      </c>
      <c r="DM36" s="619"/>
      <c r="DN36" s="619"/>
      <c r="DO36" s="619"/>
      <c r="DP36" s="619"/>
      <c r="DQ36" s="619"/>
      <c r="DR36" s="619"/>
      <c r="DS36" s="619"/>
      <c r="DT36" s="619"/>
      <c r="DU36" s="619"/>
      <c r="DV36" s="620"/>
      <c r="DW36" s="641">
        <v>3.8</v>
      </c>
      <c r="DX36" s="642"/>
      <c r="DY36" s="642"/>
      <c r="DZ36" s="642"/>
      <c r="EA36" s="642"/>
      <c r="EB36" s="642"/>
      <c r="EC36" s="643"/>
    </row>
    <row r="37" spans="2:133" ht="11.25" customHeight="1">
      <c r="AQ37" s="644" t="s">
        <v>313</v>
      </c>
      <c r="AR37" s="645"/>
      <c r="AS37" s="645"/>
      <c r="AT37" s="645"/>
      <c r="AU37" s="645"/>
      <c r="AV37" s="645"/>
      <c r="AW37" s="645"/>
      <c r="AX37" s="645"/>
      <c r="AY37" s="646"/>
      <c r="AZ37" s="618">
        <v>18003</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34579</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199495</v>
      </c>
      <c r="CS37" s="637"/>
      <c r="CT37" s="637"/>
      <c r="CU37" s="637"/>
      <c r="CV37" s="637"/>
      <c r="CW37" s="637"/>
      <c r="CX37" s="637"/>
      <c r="CY37" s="638"/>
      <c r="CZ37" s="621">
        <v>0.3</v>
      </c>
      <c r="DA37" s="639"/>
      <c r="DB37" s="639"/>
      <c r="DC37" s="640"/>
      <c r="DD37" s="624">
        <v>199495</v>
      </c>
      <c r="DE37" s="637"/>
      <c r="DF37" s="637"/>
      <c r="DG37" s="637"/>
      <c r="DH37" s="637"/>
      <c r="DI37" s="637"/>
      <c r="DJ37" s="637"/>
      <c r="DK37" s="638"/>
      <c r="DL37" s="624">
        <v>199495</v>
      </c>
      <c r="DM37" s="637"/>
      <c r="DN37" s="637"/>
      <c r="DO37" s="637"/>
      <c r="DP37" s="637"/>
      <c r="DQ37" s="637"/>
      <c r="DR37" s="637"/>
      <c r="DS37" s="637"/>
      <c r="DT37" s="637"/>
      <c r="DU37" s="637"/>
      <c r="DV37" s="638"/>
      <c r="DW37" s="641">
        <v>0.5</v>
      </c>
      <c r="DX37" s="642"/>
      <c r="DY37" s="642"/>
      <c r="DZ37" s="642"/>
      <c r="EA37" s="642"/>
      <c r="EB37" s="642"/>
      <c r="EC37" s="643"/>
    </row>
    <row r="38" spans="2:133" ht="11.25" customHeight="1">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57324</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6658875</v>
      </c>
      <c r="CS38" s="619"/>
      <c r="CT38" s="619"/>
      <c r="CU38" s="619"/>
      <c r="CV38" s="619"/>
      <c r="CW38" s="619"/>
      <c r="CX38" s="619"/>
      <c r="CY38" s="620"/>
      <c r="CZ38" s="621">
        <v>11.1</v>
      </c>
      <c r="DA38" s="639"/>
      <c r="DB38" s="639"/>
      <c r="DC38" s="640"/>
      <c r="DD38" s="624">
        <v>5839569</v>
      </c>
      <c r="DE38" s="619"/>
      <c r="DF38" s="619"/>
      <c r="DG38" s="619"/>
      <c r="DH38" s="619"/>
      <c r="DI38" s="619"/>
      <c r="DJ38" s="619"/>
      <c r="DK38" s="620"/>
      <c r="DL38" s="624">
        <v>4335110</v>
      </c>
      <c r="DM38" s="619"/>
      <c r="DN38" s="619"/>
      <c r="DO38" s="619"/>
      <c r="DP38" s="619"/>
      <c r="DQ38" s="619"/>
      <c r="DR38" s="619"/>
      <c r="DS38" s="619"/>
      <c r="DT38" s="619"/>
      <c r="DU38" s="619"/>
      <c r="DV38" s="620"/>
      <c r="DW38" s="641">
        <v>11.3</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86</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97992</v>
      </c>
      <c r="CS39" s="637"/>
      <c r="CT39" s="637"/>
      <c r="CU39" s="637"/>
      <c r="CV39" s="637"/>
      <c r="CW39" s="637"/>
      <c r="CX39" s="637"/>
      <c r="CY39" s="638"/>
      <c r="CZ39" s="621">
        <v>0.2</v>
      </c>
      <c r="DA39" s="639"/>
      <c r="DB39" s="639"/>
      <c r="DC39" s="640"/>
      <c r="DD39" s="624">
        <v>13831</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1845971</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95</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222031</v>
      </c>
      <c r="CS40" s="619"/>
      <c r="CT40" s="619"/>
      <c r="CU40" s="619"/>
      <c r="CV40" s="619"/>
      <c r="CW40" s="619"/>
      <c r="CX40" s="619"/>
      <c r="CY40" s="620"/>
      <c r="CZ40" s="621">
        <v>0.4</v>
      </c>
      <c r="DA40" s="639"/>
      <c r="DB40" s="639"/>
      <c r="DC40" s="640"/>
      <c r="DD40" s="624">
        <v>8320</v>
      </c>
      <c r="DE40" s="619"/>
      <c r="DF40" s="619"/>
      <c r="DG40" s="619"/>
      <c r="DH40" s="619"/>
      <c r="DI40" s="619"/>
      <c r="DJ40" s="619"/>
      <c r="DK40" s="620"/>
      <c r="DL40" s="624">
        <v>8320</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3974334</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287</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6690509</v>
      </c>
      <c r="CS42" s="619"/>
      <c r="CT42" s="619"/>
      <c r="CU42" s="619"/>
      <c r="CV42" s="619"/>
      <c r="CW42" s="619"/>
      <c r="CX42" s="619"/>
      <c r="CY42" s="620"/>
      <c r="CZ42" s="621">
        <v>11.2</v>
      </c>
      <c r="DA42" s="622"/>
      <c r="DB42" s="622"/>
      <c r="DC42" s="623"/>
      <c r="DD42" s="624">
        <v>2599010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372286</v>
      </c>
      <c r="CS43" s="637"/>
      <c r="CT43" s="637"/>
      <c r="CU43" s="637"/>
      <c r="CV43" s="637"/>
      <c r="CW43" s="637"/>
      <c r="CX43" s="637"/>
      <c r="CY43" s="638"/>
      <c r="CZ43" s="621">
        <v>0.6</v>
      </c>
      <c r="DA43" s="639"/>
      <c r="DB43" s="639"/>
      <c r="DC43" s="640"/>
      <c r="DD43" s="624">
        <v>372286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6690509</v>
      </c>
      <c r="CS44" s="619"/>
      <c r="CT44" s="619"/>
      <c r="CU44" s="619"/>
      <c r="CV44" s="619"/>
      <c r="CW44" s="619"/>
      <c r="CX44" s="619"/>
      <c r="CY44" s="620"/>
      <c r="CZ44" s="621">
        <v>11.2</v>
      </c>
      <c r="DA44" s="622"/>
      <c r="DB44" s="622"/>
      <c r="DC44" s="623"/>
      <c r="DD44" s="624">
        <v>2599010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1540373</v>
      </c>
      <c r="CS45" s="637"/>
      <c r="CT45" s="637"/>
      <c r="CU45" s="637"/>
      <c r="CV45" s="637"/>
      <c r="CW45" s="637"/>
      <c r="CX45" s="637"/>
      <c r="CY45" s="638"/>
      <c r="CZ45" s="621">
        <v>2.6</v>
      </c>
      <c r="DA45" s="639"/>
      <c r="DB45" s="639"/>
      <c r="DC45" s="640"/>
      <c r="DD45" s="624">
        <v>145790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5051405</v>
      </c>
      <c r="CS46" s="619"/>
      <c r="CT46" s="619"/>
      <c r="CU46" s="619"/>
      <c r="CV46" s="619"/>
      <c r="CW46" s="619"/>
      <c r="CX46" s="619"/>
      <c r="CY46" s="620"/>
      <c r="CZ46" s="621">
        <v>8.5</v>
      </c>
      <c r="DA46" s="622"/>
      <c r="DB46" s="622"/>
      <c r="DC46" s="623"/>
      <c r="DD46" s="624">
        <v>2443689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109</v>
      </c>
      <c r="CS47" s="637"/>
      <c r="CT47" s="637"/>
      <c r="CU47" s="637"/>
      <c r="CV47" s="637"/>
      <c r="CW47" s="637"/>
      <c r="CX47" s="637"/>
      <c r="CY47" s="638"/>
      <c r="CZ47" s="621" t="s">
        <v>109</v>
      </c>
      <c r="DA47" s="639"/>
      <c r="DB47" s="639"/>
      <c r="DC47" s="640"/>
      <c r="DD47" s="624" t="s">
        <v>109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59773554</v>
      </c>
      <c r="CS49" s="603"/>
      <c r="CT49" s="603"/>
      <c r="CU49" s="603"/>
      <c r="CV49" s="603"/>
      <c r="CW49" s="603"/>
      <c r="CX49" s="603"/>
      <c r="CY49" s="604"/>
      <c r="CZ49" s="605">
        <v>100</v>
      </c>
      <c r="DA49" s="606"/>
      <c r="DB49" s="606"/>
      <c r="DC49" s="607"/>
      <c r="DD49" s="608">
        <v>41619252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6" t="s">
        <v>341</v>
      </c>
      <c r="DK2" s="1117"/>
      <c r="DL2" s="1117"/>
      <c r="DM2" s="1117"/>
      <c r="DN2" s="1117"/>
      <c r="DO2" s="1118"/>
      <c r="DP2" s="200"/>
      <c r="DQ2" s="1116" t="s">
        <v>342</v>
      </c>
      <c r="DR2" s="1117"/>
      <c r="DS2" s="1117"/>
      <c r="DT2" s="1117"/>
      <c r="DU2" s="1117"/>
      <c r="DV2" s="1117"/>
      <c r="DW2" s="1117"/>
      <c r="DX2" s="1117"/>
      <c r="DY2" s="1117"/>
      <c r="DZ2" s="111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1" t="s">
        <v>343</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3" t="s">
        <v>345</v>
      </c>
      <c r="B5" s="1024"/>
      <c r="C5" s="1024"/>
      <c r="D5" s="1024"/>
      <c r="E5" s="1024"/>
      <c r="F5" s="1024"/>
      <c r="G5" s="1024"/>
      <c r="H5" s="1024"/>
      <c r="I5" s="1024"/>
      <c r="J5" s="1024"/>
      <c r="K5" s="1024"/>
      <c r="L5" s="1024"/>
      <c r="M5" s="1024"/>
      <c r="N5" s="1024"/>
      <c r="O5" s="1024"/>
      <c r="P5" s="1025"/>
      <c r="Q5" s="1029" t="s">
        <v>346</v>
      </c>
      <c r="R5" s="1030"/>
      <c r="S5" s="1030"/>
      <c r="T5" s="1030"/>
      <c r="U5" s="1031"/>
      <c r="V5" s="1029" t="s">
        <v>347</v>
      </c>
      <c r="W5" s="1030"/>
      <c r="X5" s="1030"/>
      <c r="Y5" s="1030"/>
      <c r="Z5" s="1031"/>
      <c r="AA5" s="1029" t="s">
        <v>348</v>
      </c>
      <c r="AB5" s="1030"/>
      <c r="AC5" s="1030"/>
      <c r="AD5" s="1030"/>
      <c r="AE5" s="1030"/>
      <c r="AF5" s="1119" t="s">
        <v>349</v>
      </c>
      <c r="AG5" s="1030"/>
      <c r="AH5" s="1030"/>
      <c r="AI5" s="1030"/>
      <c r="AJ5" s="1045"/>
      <c r="AK5" s="1030" t="s">
        <v>350</v>
      </c>
      <c r="AL5" s="1030"/>
      <c r="AM5" s="1030"/>
      <c r="AN5" s="1030"/>
      <c r="AO5" s="1031"/>
      <c r="AP5" s="1029" t="s">
        <v>351</v>
      </c>
      <c r="AQ5" s="1030"/>
      <c r="AR5" s="1030"/>
      <c r="AS5" s="1030"/>
      <c r="AT5" s="1031"/>
      <c r="AU5" s="1029" t="s">
        <v>352</v>
      </c>
      <c r="AV5" s="1030"/>
      <c r="AW5" s="1030"/>
      <c r="AX5" s="1030"/>
      <c r="AY5" s="1045"/>
      <c r="AZ5" s="207"/>
      <c r="BA5" s="207"/>
      <c r="BB5" s="207"/>
      <c r="BC5" s="207"/>
      <c r="BD5" s="207"/>
      <c r="BE5" s="208"/>
      <c r="BF5" s="208"/>
      <c r="BG5" s="208"/>
      <c r="BH5" s="208"/>
      <c r="BI5" s="208"/>
      <c r="BJ5" s="208"/>
      <c r="BK5" s="208"/>
      <c r="BL5" s="208"/>
      <c r="BM5" s="208"/>
      <c r="BN5" s="208"/>
      <c r="BO5" s="208"/>
      <c r="BP5" s="208"/>
      <c r="BQ5" s="1023" t="s">
        <v>353</v>
      </c>
      <c r="BR5" s="1024"/>
      <c r="BS5" s="1024"/>
      <c r="BT5" s="1024"/>
      <c r="BU5" s="1024"/>
      <c r="BV5" s="1024"/>
      <c r="BW5" s="1024"/>
      <c r="BX5" s="1024"/>
      <c r="BY5" s="1024"/>
      <c r="BZ5" s="1024"/>
      <c r="CA5" s="1024"/>
      <c r="CB5" s="1024"/>
      <c r="CC5" s="1024"/>
      <c r="CD5" s="1024"/>
      <c r="CE5" s="1024"/>
      <c r="CF5" s="1024"/>
      <c r="CG5" s="1025"/>
      <c r="CH5" s="1029" t="s">
        <v>354</v>
      </c>
      <c r="CI5" s="1030"/>
      <c r="CJ5" s="1030"/>
      <c r="CK5" s="1030"/>
      <c r="CL5" s="1031"/>
      <c r="CM5" s="1029" t="s">
        <v>355</v>
      </c>
      <c r="CN5" s="1030"/>
      <c r="CO5" s="1030"/>
      <c r="CP5" s="1030"/>
      <c r="CQ5" s="1031"/>
      <c r="CR5" s="1029" t="s">
        <v>356</v>
      </c>
      <c r="CS5" s="1030"/>
      <c r="CT5" s="1030"/>
      <c r="CU5" s="1030"/>
      <c r="CV5" s="1031"/>
      <c r="CW5" s="1029" t="s">
        <v>357</v>
      </c>
      <c r="CX5" s="1030"/>
      <c r="CY5" s="1030"/>
      <c r="CZ5" s="1030"/>
      <c r="DA5" s="1031"/>
      <c r="DB5" s="1029" t="s">
        <v>358</v>
      </c>
      <c r="DC5" s="1030"/>
      <c r="DD5" s="1030"/>
      <c r="DE5" s="1030"/>
      <c r="DF5" s="1031"/>
      <c r="DG5" s="1134" t="s">
        <v>359</v>
      </c>
      <c r="DH5" s="1135"/>
      <c r="DI5" s="1135"/>
      <c r="DJ5" s="1135"/>
      <c r="DK5" s="1136"/>
      <c r="DL5" s="1134" t="s">
        <v>360</v>
      </c>
      <c r="DM5" s="1135"/>
      <c r="DN5" s="1135"/>
      <c r="DO5" s="1135"/>
      <c r="DP5" s="1136"/>
      <c r="DQ5" s="1029" t="s">
        <v>361</v>
      </c>
      <c r="DR5" s="1030"/>
      <c r="DS5" s="1030"/>
      <c r="DT5" s="1030"/>
      <c r="DU5" s="1031"/>
      <c r="DV5" s="1029" t="s">
        <v>352</v>
      </c>
      <c r="DW5" s="1030"/>
      <c r="DX5" s="1030"/>
      <c r="DY5" s="1030"/>
      <c r="DZ5" s="1045"/>
      <c r="EA5" s="205"/>
    </row>
    <row r="6" spans="1:131" s="206"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0"/>
      <c r="AG6" s="1033"/>
      <c r="AH6" s="1033"/>
      <c r="AI6" s="1033"/>
      <c r="AJ6" s="1046"/>
      <c r="AK6" s="1033"/>
      <c r="AL6" s="1033"/>
      <c r="AM6" s="1033"/>
      <c r="AN6" s="1033"/>
      <c r="AO6" s="1034"/>
      <c r="AP6" s="1032"/>
      <c r="AQ6" s="1033"/>
      <c r="AR6" s="1033"/>
      <c r="AS6" s="1033"/>
      <c r="AT6" s="1034"/>
      <c r="AU6" s="1032"/>
      <c r="AV6" s="1033"/>
      <c r="AW6" s="1033"/>
      <c r="AX6" s="1033"/>
      <c r="AY6" s="1046"/>
      <c r="AZ6" s="203"/>
      <c r="BA6" s="203"/>
      <c r="BB6" s="203"/>
      <c r="BC6" s="203"/>
      <c r="BD6" s="203"/>
      <c r="BE6" s="204"/>
      <c r="BF6" s="204"/>
      <c r="BG6" s="204"/>
      <c r="BH6" s="204"/>
      <c r="BI6" s="204"/>
      <c r="BJ6" s="204"/>
      <c r="BK6" s="204"/>
      <c r="BL6" s="204"/>
      <c r="BM6" s="204"/>
      <c r="BN6" s="204"/>
      <c r="BO6" s="204"/>
      <c r="BP6" s="204"/>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7"/>
      <c r="DH6" s="1138"/>
      <c r="DI6" s="1138"/>
      <c r="DJ6" s="1138"/>
      <c r="DK6" s="1139"/>
      <c r="DL6" s="1137"/>
      <c r="DM6" s="1138"/>
      <c r="DN6" s="1138"/>
      <c r="DO6" s="1138"/>
      <c r="DP6" s="1139"/>
      <c r="DQ6" s="1032"/>
      <c r="DR6" s="1033"/>
      <c r="DS6" s="1033"/>
      <c r="DT6" s="1033"/>
      <c r="DU6" s="1034"/>
      <c r="DV6" s="1032"/>
      <c r="DW6" s="1033"/>
      <c r="DX6" s="1033"/>
      <c r="DY6" s="1033"/>
      <c r="DZ6" s="1046"/>
      <c r="EA6" s="205"/>
    </row>
    <row r="7" spans="1:131" s="206" customFormat="1" ht="26.25" customHeight="1" thickTop="1">
      <c r="A7" s="209">
        <v>1</v>
      </c>
      <c r="B7" s="1078" t="s">
        <v>362</v>
      </c>
      <c r="C7" s="1079"/>
      <c r="D7" s="1079"/>
      <c r="E7" s="1079"/>
      <c r="F7" s="1079"/>
      <c r="G7" s="1079"/>
      <c r="H7" s="1079"/>
      <c r="I7" s="1079"/>
      <c r="J7" s="1079"/>
      <c r="K7" s="1079"/>
      <c r="L7" s="1079"/>
      <c r="M7" s="1079"/>
      <c r="N7" s="1079"/>
      <c r="O7" s="1079"/>
      <c r="P7" s="1080"/>
      <c r="Q7" s="1140">
        <v>62980</v>
      </c>
      <c r="R7" s="1141"/>
      <c r="S7" s="1141"/>
      <c r="T7" s="1141"/>
      <c r="U7" s="1141"/>
      <c r="V7" s="1141">
        <v>59789</v>
      </c>
      <c r="W7" s="1141"/>
      <c r="X7" s="1141"/>
      <c r="Y7" s="1141"/>
      <c r="Z7" s="1141"/>
      <c r="AA7" s="1141">
        <v>3191</v>
      </c>
      <c r="AB7" s="1141"/>
      <c r="AC7" s="1141"/>
      <c r="AD7" s="1141"/>
      <c r="AE7" s="1142"/>
      <c r="AF7" s="1143">
        <v>2522</v>
      </c>
      <c r="AG7" s="1144"/>
      <c r="AH7" s="1144"/>
      <c r="AI7" s="1144"/>
      <c r="AJ7" s="1145"/>
      <c r="AK7" s="1127"/>
      <c r="AL7" s="1128"/>
      <c r="AM7" s="1128"/>
      <c r="AN7" s="1128"/>
      <c r="AO7" s="1128"/>
      <c r="AP7" s="1128">
        <v>60260</v>
      </c>
      <c r="AQ7" s="1128"/>
      <c r="AR7" s="1128"/>
      <c r="AS7" s="1128"/>
      <c r="AT7" s="1128"/>
      <c r="AU7" s="1129"/>
      <c r="AV7" s="1129"/>
      <c r="AW7" s="1129"/>
      <c r="AX7" s="1129"/>
      <c r="AY7" s="1130"/>
      <c r="AZ7" s="203"/>
      <c r="BA7" s="203"/>
      <c r="BB7" s="203"/>
      <c r="BC7" s="203"/>
      <c r="BD7" s="203"/>
      <c r="BE7" s="204"/>
      <c r="BF7" s="204"/>
      <c r="BG7" s="204"/>
      <c r="BH7" s="204"/>
      <c r="BI7" s="204"/>
      <c r="BJ7" s="204"/>
      <c r="BK7" s="204"/>
      <c r="BL7" s="204"/>
      <c r="BM7" s="204"/>
      <c r="BN7" s="204"/>
      <c r="BO7" s="204"/>
      <c r="BP7" s="204"/>
      <c r="BQ7" s="210">
        <v>1</v>
      </c>
      <c r="BR7" s="211"/>
      <c r="BS7" s="1131" t="s">
        <v>533</v>
      </c>
      <c r="BT7" s="1132"/>
      <c r="BU7" s="1132"/>
      <c r="BV7" s="1132"/>
      <c r="BW7" s="1132"/>
      <c r="BX7" s="1132"/>
      <c r="BY7" s="1132"/>
      <c r="BZ7" s="1132"/>
      <c r="CA7" s="1132"/>
      <c r="CB7" s="1132"/>
      <c r="CC7" s="1132"/>
      <c r="CD7" s="1132"/>
      <c r="CE7" s="1132"/>
      <c r="CF7" s="1132"/>
      <c r="CG7" s="1133"/>
      <c r="CH7" s="1124">
        <v>14</v>
      </c>
      <c r="CI7" s="1125"/>
      <c r="CJ7" s="1125"/>
      <c r="CK7" s="1125"/>
      <c r="CL7" s="1126"/>
      <c r="CM7" s="1124">
        <v>2147</v>
      </c>
      <c r="CN7" s="1125"/>
      <c r="CO7" s="1125"/>
      <c r="CP7" s="1125"/>
      <c r="CQ7" s="1126"/>
      <c r="CR7" s="1124">
        <v>75</v>
      </c>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1"/>
      <c r="DW7" s="1122"/>
      <c r="DX7" s="1122"/>
      <c r="DY7" s="1122"/>
      <c r="DZ7" s="1123"/>
      <c r="EA7" s="205"/>
    </row>
    <row r="8" spans="1:131" s="206" customFormat="1" ht="26.25" customHeight="1">
      <c r="A8" s="212">
        <v>2</v>
      </c>
      <c r="B8" s="1065"/>
      <c r="C8" s="1066"/>
      <c r="D8" s="1066"/>
      <c r="E8" s="1066"/>
      <c r="F8" s="1066"/>
      <c r="G8" s="1066"/>
      <c r="H8" s="1066"/>
      <c r="I8" s="1066"/>
      <c r="J8" s="1066"/>
      <c r="K8" s="1066"/>
      <c r="L8" s="1066"/>
      <c r="M8" s="1066"/>
      <c r="N8" s="1066"/>
      <c r="O8" s="1066"/>
      <c r="P8" s="1067"/>
      <c r="Q8" s="1071"/>
      <c r="R8" s="1072"/>
      <c r="S8" s="1072"/>
      <c r="T8" s="1072"/>
      <c r="U8" s="1072"/>
      <c r="V8" s="1072"/>
      <c r="W8" s="1072"/>
      <c r="X8" s="1072"/>
      <c r="Y8" s="1072"/>
      <c r="Z8" s="1072"/>
      <c r="AA8" s="1072"/>
      <c r="AB8" s="1072"/>
      <c r="AC8" s="1072"/>
      <c r="AD8" s="1072"/>
      <c r="AE8" s="1073"/>
      <c r="AF8" s="1047"/>
      <c r="AG8" s="1048"/>
      <c r="AH8" s="1048"/>
      <c r="AI8" s="1048"/>
      <c r="AJ8" s="1049"/>
      <c r="AK8" s="1114"/>
      <c r="AL8" s="1115"/>
      <c r="AM8" s="1115"/>
      <c r="AN8" s="1115"/>
      <c r="AO8" s="1115"/>
      <c r="AP8" s="1115"/>
      <c r="AQ8" s="1115"/>
      <c r="AR8" s="1115"/>
      <c r="AS8" s="1115"/>
      <c r="AT8" s="1115"/>
      <c r="AU8" s="1112"/>
      <c r="AV8" s="1112"/>
      <c r="AW8" s="1112"/>
      <c r="AX8" s="1112"/>
      <c r="AY8" s="1113"/>
      <c r="AZ8" s="203"/>
      <c r="BA8" s="203"/>
      <c r="BB8" s="203"/>
      <c r="BC8" s="203"/>
      <c r="BD8" s="203"/>
      <c r="BE8" s="204"/>
      <c r="BF8" s="204"/>
      <c r="BG8" s="204"/>
      <c r="BH8" s="204"/>
      <c r="BI8" s="204"/>
      <c r="BJ8" s="204"/>
      <c r="BK8" s="204"/>
      <c r="BL8" s="204"/>
      <c r="BM8" s="204"/>
      <c r="BN8" s="204"/>
      <c r="BO8" s="204"/>
      <c r="BP8" s="204"/>
      <c r="BQ8" s="213">
        <v>2</v>
      </c>
      <c r="BR8" s="214"/>
      <c r="BS8" s="1042" t="s">
        <v>534</v>
      </c>
      <c r="BT8" s="1043"/>
      <c r="BU8" s="1043"/>
      <c r="BV8" s="1043"/>
      <c r="BW8" s="1043"/>
      <c r="BX8" s="1043"/>
      <c r="BY8" s="1043"/>
      <c r="BZ8" s="1043"/>
      <c r="CA8" s="1043"/>
      <c r="CB8" s="1043"/>
      <c r="CC8" s="1043"/>
      <c r="CD8" s="1043"/>
      <c r="CE8" s="1043"/>
      <c r="CF8" s="1043"/>
      <c r="CG8" s="1044"/>
      <c r="CH8" s="1017">
        <v>-3</v>
      </c>
      <c r="CI8" s="1018"/>
      <c r="CJ8" s="1018"/>
      <c r="CK8" s="1018"/>
      <c r="CL8" s="1019"/>
      <c r="CM8" s="1017">
        <v>10</v>
      </c>
      <c r="CN8" s="1018"/>
      <c r="CO8" s="1018"/>
      <c r="CP8" s="1018"/>
      <c r="CQ8" s="1019"/>
      <c r="CR8" s="1017">
        <v>4</v>
      </c>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05"/>
    </row>
    <row r="9" spans="1:131" s="206" customFormat="1" ht="26.25" customHeight="1">
      <c r="A9" s="212">
        <v>3</v>
      </c>
      <c r="B9" s="1065"/>
      <c r="C9" s="1066"/>
      <c r="D9" s="1066"/>
      <c r="E9" s="1066"/>
      <c r="F9" s="1066"/>
      <c r="G9" s="1066"/>
      <c r="H9" s="1066"/>
      <c r="I9" s="1066"/>
      <c r="J9" s="1066"/>
      <c r="K9" s="1066"/>
      <c r="L9" s="1066"/>
      <c r="M9" s="1066"/>
      <c r="N9" s="1066"/>
      <c r="O9" s="1066"/>
      <c r="P9" s="1067"/>
      <c r="Q9" s="1071"/>
      <c r="R9" s="1072"/>
      <c r="S9" s="1072"/>
      <c r="T9" s="1072"/>
      <c r="U9" s="1072"/>
      <c r="V9" s="1072"/>
      <c r="W9" s="1072"/>
      <c r="X9" s="1072"/>
      <c r="Y9" s="1072"/>
      <c r="Z9" s="1072"/>
      <c r="AA9" s="1072"/>
      <c r="AB9" s="1072"/>
      <c r="AC9" s="1072"/>
      <c r="AD9" s="1072"/>
      <c r="AE9" s="1073"/>
      <c r="AF9" s="1047"/>
      <c r="AG9" s="1048"/>
      <c r="AH9" s="1048"/>
      <c r="AI9" s="1048"/>
      <c r="AJ9" s="1049"/>
      <c r="AK9" s="1114"/>
      <c r="AL9" s="1115"/>
      <c r="AM9" s="1115"/>
      <c r="AN9" s="1115"/>
      <c r="AO9" s="1115"/>
      <c r="AP9" s="1115"/>
      <c r="AQ9" s="1115"/>
      <c r="AR9" s="1115"/>
      <c r="AS9" s="1115"/>
      <c r="AT9" s="1115"/>
      <c r="AU9" s="1112"/>
      <c r="AV9" s="1112"/>
      <c r="AW9" s="1112"/>
      <c r="AX9" s="1112"/>
      <c r="AY9" s="1113"/>
      <c r="AZ9" s="203"/>
      <c r="BA9" s="203"/>
      <c r="BB9" s="203"/>
      <c r="BC9" s="203"/>
      <c r="BD9" s="203"/>
      <c r="BE9" s="204"/>
      <c r="BF9" s="204"/>
      <c r="BG9" s="204"/>
      <c r="BH9" s="204"/>
      <c r="BI9" s="204"/>
      <c r="BJ9" s="204"/>
      <c r="BK9" s="204"/>
      <c r="BL9" s="204"/>
      <c r="BM9" s="204"/>
      <c r="BN9" s="204"/>
      <c r="BO9" s="204"/>
      <c r="BP9" s="204"/>
      <c r="BQ9" s="213">
        <v>3</v>
      </c>
      <c r="BR9" s="214"/>
      <c r="BS9" s="1042" t="s">
        <v>535</v>
      </c>
      <c r="BT9" s="1043"/>
      <c r="BU9" s="1043"/>
      <c r="BV9" s="1043"/>
      <c r="BW9" s="1043"/>
      <c r="BX9" s="1043"/>
      <c r="BY9" s="1043"/>
      <c r="BZ9" s="1043"/>
      <c r="CA9" s="1043"/>
      <c r="CB9" s="1043"/>
      <c r="CC9" s="1043"/>
      <c r="CD9" s="1043"/>
      <c r="CE9" s="1043"/>
      <c r="CF9" s="1043"/>
      <c r="CG9" s="1044"/>
      <c r="CH9" s="1017">
        <v>-6</v>
      </c>
      <c r="CI9" s="1018"/>
      <c r="CJ9" s="1018"/>
      <c r="CK9" s="1018"/>
      <c r="CL9" s="1019"/>
      <c r="CM9" s="1017">
        <v>32</v>
      </c>
      <c r="CN9" s="1018"/>
      <c r="CO9" s="1018"/>
      <c r="CP9" s="1018"/>
      <c r="CQ9" s="1019"/>
      <c r="CR9" s="1017">
        <v>30</v>
      </c>
      <c r="CS9" s="1018"/>
      <c r="CT9" s="1018"/>
      <c r="CU9" s="1018"/>
      <c r="CV9" s="1019"/>
      <c r="CW9" s="1017">
        <v>55</v>
      </c>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05"/>
    </row>
    <row r="10" spans="1:131" s="206" customFormat="1" ht="26.25" customHeight="1">
      <c r="A10" s="212">
        <v>4</v>
      </c>
      <c r="B10" s="1065"/>
      <c r="C10" s="1066"/>
      <c r="D10" s="1066"/>
      <c r="E10" s="1066"/>
      <c r="F10" s="1066"/>
      <c r="G10" s="1066"/>
      <c r="H10" s="1066"/>
      <c r="I10" s="1066"/>
      <c r="J10" s="1066"/>
      <c r="K10" s="1066"/>
      <c r="L10" s="1066"/>
      <c r="M10" s="1066"/>
      <c r="N10" s="1066"/>
      <c r="O10" s="1066"/>
      <c r="P10" s="1067"/>
      <c r="Q10" s="1071"/>
      <c r="R10" s="1072"/>
      <c r="S10" s="1072"/>
      <c r="T10" s="1072"/>
      <c r="U10" s="1072"/>
      <c r="V10" s="1072"/>
      <c r="W10" s="1072"/>
      <c r="X10" s="1072"/>
      <c r="Y10" s="1072"/>
      <c r="Z10" s="1072"/>
      <c r="AA10" s="1072"/>
      <c r="AB10" s="1072"/>
      <c r="AC10" s="1072"/>
      <c r="AD10" s="1072"/>
      <c r="AE10" s="1073"/>
      <c r="AF10" s="1047"/>
      <c r="AG10" s="1048"/>
      <c r="AH10" s="1048"/>
      <c r="AI10" s="1048"/>
      <c r="AJ10" s="1049"/>
      <c r="AK10" s="1114"/>
      <c r="AL10" s="1115"/>
      <c r="AM10" s="1115"/>
      <c r="AN10" s="1115"/>
      <c r="AO10" s="1115"/>
      <c r="AP10" s="1115"/>
      <c r="AQ10" s="1115"/>
      <c r="AR10" s="1115"/>
      <c r="AS10" s="1115"/>
      <c r="AT10" s="1115"/>
      <c r="AU10" s="1112"/>
      <c r="AV10" s="1112"/>
      <c r="AW10" s="1112"/>
      <c r="AX10" s="1112"/>
      <c r="AY10" s="1113"/>
      <c r="AZ10" s="203"/>
      <c r="BA10" s="203"/>
      <c r="BB10" s="203"/>
      <c r="BC10" s="203"/>
      <c r="BD10" s="203"/>
      <c r="BE10" s="204"/>
      <c r="BF10" s="204"/>
      <c r="BG10" s="204"/>
      <c r="BH10" s="204"/>
      <c r="BI10" s="204"/>
      <c r="BJ10" s="204"/>
      <c r="BK10" s="204"/>
      <c r="BL10" s="204"/>
      <c r="BM10" s="204"/>
      <c r="BN10" s="204"/>
      <c r="BO10" s="204"/>
      <c r="BP10" s="204"/>
      <c r="BQ10" s="213">
        <v>4</v>
      </c>
      <c r="BR10" s="214"/>
      <c r="BS10" s="1042" t="s">
        <v>536</v>
      </c>
      <c r="BT10" s="1043"/>
      <c r="BU10" s="1043"/>
      <c r="BV10" s="1043"/>
      <c r="BW10" s="1043"/>
      <c r="BX10" s="1043"/>
      <c r="BY10" s="1043"/>
      <c r="BZ10" s="1043"/>
      <c r="CA10" s="1043"/>
      <c r="CB10" s="1043"/>
      <c r="CC10" s="1043"/>
      <c r="CD10" s="1043"/>
      <c r="CE10" s="1043"/>
      <c r="CF10" s="1043"/>
      <c r="CG10" s="1044"/>
      <c r="CH10" s="1017">
        <v>-1</v>
      </c>
      <c r="CI10" s="1018"/>
      <c r="CJ10" s="1018"/>
      <c r="CK10" s="1018"/>
      <c r="CL10" s="1019"/>
      <c r="CM10" s="1017">
        <v>127</v>
      </c>
      <c r="CN10" s="1018"/>
      <c r="CO10" s="1018"/>
      <c r="CP10" s="1018"/>
      <c r="CQ10" s="1019"/>
      <c r="CR10" s="1017">
        <v>50</v>
      </c>
      <c r="CS10" s="1018"/>
      <c r="CT10" s="1018"/>
      <c r="CU10" s="1018"/>
      <c r="CV10" s="1019"/>
      <c r="CW10" s="1017">
        <v>44</v>
      </c>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05"/>
    </row>
    <row r="11" spans="1:131" s="206" customFormat="1" ht="26.25" customHeight="1">
      <c r="A11" s="212">
        <v>5</v>
      </c>
      <c r="B11" s="1065"/>
      <c r="C11" s="1066"/>
      <c r="D11" s="1066"/>
      <c r="E11" s="1066"/>
      <c r="F11" s="1066"/>
      <c r="G11" s="1066"/>
      <c r="H11" s="1066"/>
      <c r="I11" s="1066"/>
      <c r="J11" s="1066"/>
      <c r="K11" s="1066"/>
      <c r="L11" s="1066"/>
      <c r="M11" s="1066"/>
      <c r="N11" s="1066"/>
      <c r="O11" s="1066"/>
      <c r="P11" s="1067"/>
      <c r="Q11" s="1071"/>
      <c r="R11" s="1072"/>
      <c r="S11" s="1072"/>
      <c r="T11" s="1072"/>
      <c r="U11" s="1072"/>
      <c r="V11" s="1072"/>
      <c r="W11" s="1072"/>
      <c r="X11" s="1072"/>
      <c r="Y11" s="1072"/>
      <c r="Z11" s="1072"/>
      <c r="AA11" s="1072"/>
      <c r="AB11" s="1072"/>
      <c r="AC11" s="1072"/>
      <c r="AD11" s="1072"/>
      <c r="AE11" s="1073"/>
      <c r="AF11" s="1047"/>
      <c r="AG11" s="1048"/>
      <c r="AH11" s="1048"/>
      <c r="AI11" s="1048"/>
      <c r="AJ11" s="1049"/>
      <c r="AK11" s="1114"/>
      <c r="AL11" s="1115"/>
      <c r="AM11" s="1115"/>
      <c r="AN11" s="1115"/>
      <c r="AO11" s="1115"/>
      <c r="AP11" s="1115"/>
      <c r="AQ11" s="1115"/>
      <c r="AR11" s="1115"/>
      <c r="AS11" s="1115"/>
      <c r="AT11" s="1115"/>
      <c r="AU11" s="1112"/>
      <c r="AV11" s="1112"/>
      <c r="AW11" s="1112"/>
      <c r="AX11" s="1112"/>
      <c r="AY11" s="1113"/>
      <c r="AZ11" s="203"/>
      <c r="BA11" s="203"/>
      <c r="BB11" s="203"/>
      <c r="BC11" s="203"/>
      <c r="BD11" s="203"/>
      <c r="BE11" s="204"/>
      <c r="BF11" s="204"/>
      <c r="BG11" s="204"/>
      <c r="BH11" s="204"/>
      <c r="BI11" s="204"/>
      <c r="BJ11" s="204"/>
      <c r="BK11" s="204"/>
      <c r="BL11" s="204"/>
      <c r="BM11" s="204"/>
      <c r="BN11" s="204"/>
      <c r="BO11" s="204"/>
      <c r="BP11" s="204"/>
      <c r="BQ11" s="213">
        <v>5</v>
      </c>
      <c r="BR11" s="214"/>
      <c r="BS11" s="1042" t="s">
        <v>537</v>
      </c>
      <c r="BT11" s="1043"/>
      <c r="BU11" s="1043"/>
      <c r="BV11" s="1043"/>
      <c r="BW11" s="1043"/>
      <c r="BX11" s="1043"/>
      <c r="BY11" s="1043"/>
      <c r="BZ11" s="1043"/>
      <c r="CA11" s="1043"/>
      <c r="CB11" s="1043"/>
      <c r="CC11" s="1043"/>
      <c r="CD11" s="1043"/>
      <c r="CE11" s="1043"/>
      <c r="CF11" s="1043"/>
      <c r="CG11" s="1044"/>
      <c r="CH11" s="1017">
        <v>-5</v>
      </c>
      <c r="CI11" s="1018"/>
      <c r="CJ11" s="1018"/>
      <c r="CK11" s="1018"/>
      <c r="CL11" s="1019"/>
      <c r="CM11" s="1017">
        <v>222</v>
      </c>
      <c r="CN11" s="1018"/>
      <c r="CO11" s="1018"/>
      <c r="CP11" s="1018"/>
      <c r="CQ11" s="1019"/>
      <c r="CR11" s="1017">
        <v>2</v>
      </c>
      <c r="CS11" s="1018"/>
      <c r="CT11" s="1018"/>
      <c r="CU11" s="1018"/>
      <c r="CV11" s="1019"/>
      <c r="CW11" s="1017"/>
      <c r="CX11" s="1018"/>
      <c r="CY11" s="1018"/>
      <c r="CZ11" s="1018"/>
      <c r="DA11" s="1019"/>
      <c r="DB11" s="1017">
        <v>641</v>
      </c>
      <c r="DC11" s="1018"/>
      <c r="DD11" s="1018"/>
      <c r="DE11" s="1018"/>
      <c r="DF11" s="1019"/>
      <c r="DG11" s="1017"/>
      <c r="DH11" s="1018"/>
      <c r="DI11" s="1018"/>
      <c r="DJ11" s="1018"/>
      <c r="DK11" s="1019"/>
      <c r="DL11" s="1017"/>
      <c r="DM11" s="1018"/>
      <c r="DN11" s="1018"/>
      <c r="DO11" s="1018"/>
      <c r="DP11" s="1019"/>
      <c r="DQ11" s="1017">
        <v>811</v>
      </c>
      <c r="DR11" s="1018"/>
      <c r="DS11" s="1018"/>
      <c r="DT11" s="1018"/>
      <c r="DU11" s="1019"/>
      <c r="DV11" s="1020"/>
      <c r="DW11" s="1021"/>
      <c r="DX11" s="1021"/>
      <c r="DY11" s="1021"/>
      <c r="DZ11" s="1022"/>
      <c r="EA11" s="205"/>
    </row>
    <row r="12" spans="1:131" s="206" customFormat="1" ht="26.25" customHeight="1">
      <c r="A12" s="212">
        <v>6</v>
      </c>
      <c r="B12" s="1065"/>
      <c r="C12" s="1066"/>
      <c r="D12" s="1066"/>
      <c r="E12" s="1066"/>
      <c r="F12" s="1066"/>
      <c r="G12" s="1066"/>
      <c r="H12" s="1066"/>
      <c r="I12" s="1066"/>
      <c r="J12" s="1066"/>
      <c r="K12" s="1066"/>
      <c r="L12" s="1066"/>
      <c r="M12" s="1066"/>
      <c r="N12" s="1066"/>
      <c r="O12" s="1066"/>
      <c r="P12" s="1067"/>
      <c r="Q12" s="1071"/>
      <c r="R12" s="1072"/>
      <c r="S12" s="1072"/>
      <c r="T12" s="1072"/>
      <c r="U12" s="1072"/>
      <c r="V12" s="1072"/>
      <c r="W12" s="1072"/>
      <c r="X12" s="1072"/>
      <c r="Y12" s="1072"/>
      <c r="Z12" s="1072"/>
      <c r="AA12" s="1072"/>
      <c r="AB12" s="1072"/>
      <c r="AC12" s="1072"/>
      <c r="AD12" s="1072"/>
      <c r="AE12" s="1073"/>
      <c r="AF12" s="1047"/>
      <c r="AG12" s="1048"/>
      <c r="AH12" s="1048"/>
      <c r="AI12" s="1048"/>
      <c r="AJ12" s="1049"/>
      <c r="AK12" s="1114"/>
      <c r="AL12" s="1115"/>
      <c r="AM12" s="1115"/>
      <c r="AN12" s="1115"/>
      <c r="AO12" s="1115"/>
      <c r="AP12" s="1115"/>
      <c r="AQ12" s="1115"/>
      <c r="AR12" s="1115"/>
      <c r="AS12" s="1115"/>
      <c r="AT12" s="1115"/>
      <c r="AU12" s="1112"/>
      <c r="AV12" s="1112"/>
      <c r="AW12" s="1112"/>
      <c r="AX12" s="1112"/>
      <c r="AY12" s="1113"/>
      <c r="AZ12" s="203"/>
      <c r="BA12" s="203"/>
      <c r="BB12" s="203"/>
      <c r="BC12" s="203"/>
      <c r="BD12" s="203"/>
      <c r="BE12" s="204"/>
      <c r="BF12" s="204"/>
      <c r="BG12" s="204"/>
      <c r="BH12" s="204"/>
      <c r="BI12" s="204"/>
      <c r="BJ12" s="204"/>
      <c r="BK12" s="204"/>
      <c r="BL12" s="204"/>
      <c r="BM12" s="204"/>
      <c r="BN12" s="204"/>
      <c r="BO12" s="204"/>
      <c r="BP12" s="204"/>
      <c r="BQ12" s="213">
        <v>6</v>
      </c>
      <c r="BR12" s="214"/>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5"/>
    </row>
    <row r="13" spans="1:131" s="206" customFormat="1" ht="26.25" customHeight="1">
      <c r="A13" s="212">
        <v>7</v>
      </c>
      <c r="B13" s="1065"/>
      <c r="C13" s="1066"/>
      <c r="D13" s="1066"/>
      <c r="E13" s="1066"/>
      <c r="F13" s="1066"/>
      <c r="G13" s="1066"/>
      <c r="H13" s="1066"/>
      <c r="I13" s="1066"/>
      <c r="J13" s="1066"/>
      <c r="K13" s="1066"/>
      <c r="L13" s="1066"/>
      <c r="M13" s="1066"/>
      <c r="N13" s="1066"/>
      <c r="O13" s="1066"/>
      <c r="P13" s="1067"/>
      <c r="Q13" s="1071"/>
      <c r="R13" s="1072"/>
      <c r="S13" s="1072"/>
      <c r="T13" s="1072"/>
      <c r="U13" s="1072"/>
      <c r="V13" s="1072"/>
      <c r="W13" s="1072"/>
      <c r="X13" s="1072"/>
      <c r="Y13" s="1072"/>
      <c r="Z13" s="1072"/>
      <c r="AA13" s="1072"/>
      <c r="AB13" s="1072"/>
      <c r="AC13" s="1072"/>
      <c r="AD13" s="1072"/>
      <c r="AE13" s="1073"/>
      <c r="AF13" s="1047"/>
      <c r="AG13" s="1048"/>
      <c r="AH13" s="1048"/>
      <c r="AI13" s="1048"/>
      <c r="AJ13" s="1049"/>
      <c r="AK13" s="1114"/>
      <c r="AL13" s="1115"/>
      <c r="AM13" s="1115"/>
      <c r="AN13" s="1115"/>
      <c r="AO13" s="1115"/>
      <c r="AP13" s="1115"/>
      <c r="AQ13" s="1115"/>
      <c r="AR13" s="1115"/>
      <c r="AS13" s="1115"/>
      <c r="AT13" s="1115"/>
      <c r="AU13" s="1112"/>
      <c r="AV13" s="1112"/>
      <c r="AW13" s="1112"/>
      <c r="AX13" s="1112"/>
      <c r="AY13" s="1113"/>
      <c r="AZ13" s="203"/>
      <c r="BA13" s="203"/>
      <c r="BB13" s="203"/>
      <c r="BC13" s="203"/>
      <c r="BD13" s="203"/>
      <c r="BE13" s="204"/>
      <c r="BF13" s="204"/>
      <c r="BG13" s="204"/>
      <c r="BH13" s="204"/>
      <c r="BI13" s="204"/>
      <c r="BJ13" s="204"/>
      <c r="BK13" s="204"/>
      <c r="BL13" s="204"/>
      <c r="BM13" s="204"/>
      <c r="BN13" s="204"/>
      <c r="BO13" s="204"/>
      <c r="BP13" s="204"/>
      <c r="BQ13" s="213">
        <v>7</v>
      </c>
      <c r="BR13" s="214"/>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5"/>
    </row>
    <row r="14" spans="1:131" s="206" customFormat="1" ht="26.25" customHeight="1">
      <c r="A14" s="212">
        <v>8</v>
      </c>
      <c r="B14" s="1065"/>
      <c r="C14" s="1066"/>
      <c r="D14" s="1066"/>
      <c r="E14" s="1066"/>
      <c r="F14" s="1066"/>
      <c r="G14" s="1066"/>
      <c r="H14" s="1066"/>
      <c r="I14" s="1066"/>
      <c r="J14" s="1066"/>
      <c r="K14" s="1066"/>
      <c r="L14" s="1066"/>
      <c r="M14" s="1066"/>
      <c r="N14" s="1066"/>
      <c r="O14" s="1066"/>
      <c r="P14" s="1067"/>
      <c r="Q14" s="1071"/>
      <c r="R14" s="1072"/>
      <c r="S14" s="1072"/>
      <c r="T14" s="1072"/>
      <c r="U14" s="1072"/>
      <c r="V14" s="1072"/>
      <c r="W14" s="1072"/>
      <c r="X14" s="1072"/>
      <c r="Y14" s="1072"/>
      <c r="Z14" s="1072"/>
      <c r="AA14" s="1072"/>
      <c r="AB14" s="1072"/>
      <c r="AC14" s="1072"/>
      <c r="AD14" s="1072"/>
      <c r="AE14" s="1073"/>
      <c r="AF14" s="1047"/>
      <c r="AG14" s="1048"/>
      <c r="AH14" s="1048"/>
      <c r="AI14" s="1048"/>
      <c r="AJ14" s="1049"/>
      <c r="AK14" s="1114"/>
      <c r="AL14" s="1115"/>
      <c r="AM14" s="1115"/>
      <c r="AN14" s="1115"/>
      <c r="AO14" s="1115"/>
      <c r="AP14" s="1115"/>
      <c r="AQ14" s="1115"/>
      <c r="AR14" s="1115"/>
      <c r="AS14" s="1115"/>
      <c r="AT14" s="1115"/>
      <c r="AU14" s="1112"/>
      <c r="AV14" s="1112"/>
      <c r="AW14" s="1112"/>
      <c r="AX14" s="1112"/>
      <c r="AY14" s="1113"/>
      <c r="AZ14" s="203"/>
      <c r="BA14" s="203"/>
      <c r="BB14" s="203"/>
      <c r="BC14" s="203"/>
      <c r="BD14" s="203"/>
      <c r="BE14" s="204"/>
      <c r="BF14" s="204"/>
      <c r="BG14" s="204"/>
      <c r="BH14" s="204"/>
      <c r="BI14" s="204"/>
      <c r="BJ14" s="204"/>
      <c r="BK14" s="204"/>
      <c r="BL14" s="204"/>
      <c r="BM14" s="204"/>
      <c r="BN14" s="204"/>
      <c r="BO14" s="204"/>
      <c r="BP14" s="204"/>
      <c r="BQ14" s="213">
        <v>8</v>
      </c>
      <c r="BR14" s="214"/>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5"/>
    </row>
    <row r="15" spans="1:131" s="206" customFormat="1" ht="26.25" customHeight="1">
      <c r="A15" s="212">
        <v>9</v>
      </c>
      <c r="B15" s="1065"/>
      <c r="C15" s="1066"/>
      <c r="D15" s="1066"/>
      <c r="E15" s="1066"/>
      <c r="F15" s="1066"/>
      <c r="G15" s="1066"/>
      <c r="H15" s="1066"/>
      <c r="I15" s="1066"/>
      <c r="J15" s="1066"/>
      <c r="K15" s="1066"/>
      <c r="L15" s="1066"/>
      <c r="M15" s="1066"/>
      <c r="N15" s="1066"/>
      <c r="O15" s="1066"/>
      <c r="P15" s="1067"/>
      <c r="Q15" s="1071"/>
      <c r="R15" s="1072"/>
      <c r="S15" s="1072"/>
      <c r="T15" s="1072"/>
      <c r="U15" s="1072"/>
      <c r="V15" s="1072"/>
      <c r="W15" s="1072"/>
      <c r="X15" s="1072"/>
      <c r="Y15" s="1072"/>
      <c r="Z15" s="1072"/>
      <c r="AA15" s="1072"/>
      <c r="AB15" s="1072"/>
      <c r="AC15" s="1072"/>
      <c r="AD15" s="1072"/>
      <c r="AE15" s="1073"/>
      <c r="AF15" s="1047"/>
      <c r="AG15" s="1048"/>
      <c r="AH15" s="1048"/>
      <c r="AI15" s="1048"/>
      <c r="AJ15" s="1049"/>
      <c r="AK15" s="1114"/>
      <c r="AL15" s="1115"/>
      <c r="AM15" s="1115"/>
      <c r="AN15" s="1115"/>
      <c r="AO15" s="1115"/>
      <c r="AP15" s="1115"/>
      <c r="AQ15" s="1115"/>
      <c r="AR15" s="1115"/>
      <c r="AS15" s="1115"/>
      <c r="AT15" s="1115"/>
      <c r="AU15" s="1112"/>
      <c r="AV15" s="1112"/>
      <c r="AW15" s="1112"/>
      <c r="AX15" s="1112"/>
      <c r="AY15" s="1113"/>
      <c r="AZ15" s="203"/>
      <c r="BA15" s="203"/>
      <c r="BB15" s="203"/>
      <c r="BC15" s="203"/>
      <c r="BD15" s="203"/>
      <c r="BE15" s="204"/>
      <c r="BF15" s="204"/>
      <c r="BG15" s="204"/>
      <c r="BH15" s="204"/>
      <c r="BI15" s="204"/>
      <c r="BJ15" s="204"/>
      <c r="BK15" s="204"/>
      <c r="BL15" s="204"/>
      <c r="BM15" s="204"/>
      <c r="BN15" s="204"/>
      <c r="BO15" s="204"/>
      <c r="BP15" s="204"/>
      <c r="BQ15" s="213">
        <v>9</v>
      </c>
      <c r="BR15" s="214"/>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5"/>
    </row>
    <row r="16" spans="1:131" s="206" customFormat="1" ht="26.25" customHeight="1">
      <c r="A16" s="212">
        <v>10</v>
      </c>
      <c r="B16" s="1065"/>
      <c r="C16" s="1066"/>
      <c r="D16" s="1066"/>
      <c r="E16" s="1066"/>
      <c r="F16" s="1066"/>
      <c r="G16" s="1066"/>
      <c r="H16" s="1066"/>
      <c r="I16" s="1066"/>
      <c r="J16" s="1066"/>
      <c r="K16" s="1066"/>
      <c r="L16" s="1066"/>
      <c r="M16" s="1066"/>
      <c r="N16" s="1066"/>
      <c r="O16" s="1066"/>
      <c r="P16" s="1067"/>
      <c r="Q16" s="1071"/>
      <c r="R16" s="1072"/>
      <c r="S16" s="1072"/>
      <c r="T16" s="1072"/>
      <c r="U16" s="1072"/>
      <c r="V16" s="1072"/>
      <c r="W16" s="1072"/>
      <c r="X16" s="1072"/>
      <c r="Y16" s="1072"/>
      <c r="Z16" s="1072"/>
      <c r="AA16" s="1072"/>
      <c r="AB16" s="1072"/>
      <c r="AC16" s="1072"/>
      <c r="AD16" s="1072"/>
      <c r="AE16" s="1073"/>
      <c r="AF16" s="1047"/>
      <c r="AG16" s="1048"/>
      <c r="AH16" s="1048"/>
      <c r="AI16" s="1048"/>
      <c r="AJ16" s="1049"/>
      <c r="AK16" s="1114"/>
      <c r="AL16" s="1115"/>
      <c r="AM16" s="1115"/>
      <c r="AN16" s="1115"/>
      <c r="AO16" s="1115"/>
      <c r="AP16" s="1115"/>
      <c r="AQ16" s="1115"/>
      <c r="AR16" s="1115"/>
      <c r="AS16" s="1115"/>
      <c r="AT16" s="1115"/>
      <c r="AU16" s="1112"/>
      <c r="AV16" s="1112"/>
      <c r="AW16" s="1112"/>
      <c r="AX16" s="1112"/>
      <c r="AY16" s="1113"/>
      <c r="AZ16" s="203"/>
      <c r="BA16" s="203"/>
      <c r="BB16" s="203"/>
      <c r="BC16" s="203"/>
      <c r="BD16" s="203"/>
      <c r="BE16" s="204"/>
      <c r="BF16" s="204"/>
      <c r="BG16" s="204"/>
      <c r="BH16" s="204"/>
      <c r="BI16" s="204"/>
      <c r="BJ16" s="204"/>
      <c r="BK16" s="204"/>
      <c r="BL16" s="204"/>
      <c r="BM16" s="204"/>
      <c r="BN16" s="204"/>
      <c r="BO16" s="204"/>
      <c r="BP16" s="204"/>
      <c r="BQ16" s="213">
        <v>10</v>
      </c>
      <c r="BR16" s="214"/>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5"/>
    </row>
    <row r="17" spans="1:131" s="206" customFormat="1" ht="26.25" customHeight="1">
      <c r="A17" s="212">
        <v>11</v>
      </c>
      <c r="B17" s="1065"/>
      <c r="C17" s="1066"/>
      <c r="D17" s="1066"/>
      <c r="E17" s="1066"/>
      <c r="F17" s="1066"/>
      <c r="G17" s="1066"/>
      <c r="H17" s="1066"/>
      <c r="I17" s="1066"/>
      <c r="J17" s="1066"/>
      <c r="K17" s="1066"/>
      <c r="L17" s="1066"/>
      <c r="M17" s="1066"/>
      <c r="N17" s="1066"/>
      <c r="O17" s="1066"/>
      <c r="P17" s="1067"/>
      <c r="Q17" s="1071"/>
      <c r="R17" s="1072"/>
      <c r="S17" s="1072"/>
      <c r="T17" s="1072"/>
      <c r="U17" s="1072"/>
      <c r="V17" s="1072"/>
      <c r="W17" s="1072"/>
      <c r="X17" s="1072"/>
      <c r="Y17" s="1072"/>
      <c r="Z17" s="1072"/>
      <c r="AA17" s="1072"/>
      <c r="AB17" s="1072"/>
      <c r="AC17" s="1072"/>
      <c r="AD17" s="1072"/>
      <c r="AE17" s="1073"/>
      <c r="AF17" s="1047"/>
      <c r="AG17" s="1048"/>
      <c r="AH17" s="1048"/>
      <c r="AI17" s="1048"/>
      <c r="AJ17" s="1049"/>
      <c r="AK17" s="1114"/>
      <c r="AL17" s="1115"/>
      <c r="AM17" s="1115"/>
      <c r="AN17" s="1115"/>
      <c r="AO17" s="1115"/>
      <c r="AP17" s="1115"/>
      <c r="AQ17" s="1115"/>
      <c r="AR17" s="1115"/>
      <c r="AS17" s="1115"/>
      <c r="AT17" s="1115"/>
      <c r="AU17" s="1112"/>
      <c r="AV17" s="1112"/>
      <c r="AW17" s="1112"/>
      <c r="AX17" s="1112"/>
      <c r="AY17" s="1113"/>
      <c r="AZ17" s="203"/>
      <c r="BA17" s="203"/>
      <c r="BB17" s="203"/>
      <c r="BC17" s="203"/>
      <c r="BD17" s="203"/>
      <c r="BE17" s="204"/>
      <c r="BF17" s="204"/>
      <c r="BG17" s="204"/>
      <c r="BH17" s="204"/>
      <c r="BI17" s="204"/>
      <c r="BJ17" s="204"/>
      <c r="BK17" s="204"/>
      <c r="BL17" s="204"/>
      <c r="BM17" s="204"/>
      <c r="BN17" s="204"/>
      <c r="BO17" s="204"/>
      <c r="BP17" s="204"/>
      <c r="BQ17" s="213">
        <v>11</v>
      </c>
      <c r="BR17" s="214"/>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5"/>
    </row>
    <row r="18" spans="1:131" s="206" customFormat="1" ht="26.25" customHeight="1">
      <c r="A18" s="212">
        <v>12</v>
      </c>
      <c r="B18" s="1065"/>
      <c r="C18" s="1066"/>
      <c r="D18" s="1066"/>
      <c r="E18" s="1066"/>
      <c r="F18" s="1066"/>
      <c r="G18" s="1066"/>
      <c r="H18" s="1066"/>
      <c r="I18" s="1066"/>
      <c r="J18" s="1066"/>
      <c r="K18" s="1066"/>
      <c r="L18" s="1066"/>
      <c r="M18" s="1066"/>
      <c r="N18" s="1066"/>
      <c r="O18" s="1066"/>
      <c r="P18" s="1067"/>
      <c r="Q18" s="1071"/>
      <c r="R18" s="1072"/>
      <c r="S18" s="1072"/>
      <c r="T18" s="1072"/>
      <c r="U18" s="1072"/>
      <c r="V18" s="1072"/>
      <c r="W18" s="1072"/>
      <c r="X18" s="1072"/>
      <c r="Y18" s="1072"/>
      <c r="Z18" s="1072"/>
      <c r="AA18" s="1072"/>
      <c r="AB18" s="1072"/>
      <c r="AC18" s="1072"/>
      <c r="AD18" s="1072"/>
      <c r="AE18" s="1073"/>
      <c r="AF18" s="1047"/>
      <c r="AG18" s="1048"/>
      <c r="AH18" s="1048"/>
      <c r="AI18" s="1048"/>
      <c r="AJ18" s="1049"/>
      <c r="AK18" s="1114"/>
      <c r="AL18" s="1115"/>
      <c r="AM18" s="1115"/>
      <c r="AN18" s="1115"/>
      <c r="AO18" s="1115"/>
      <c r="AP18" s="1115"/>
      <c r="AQ18" s="1115"/>
      <c r="AR18" s="1115"/>
      <c r="AS18" s="1115"/>
      <c r="AT18" s="1115"/>
      <c r="AU18" s="1112"/>
      <c r="AV18" s="1112"/>
      <c r="AW18" s="1112"/>
      <c r="AX18" s="1112"/>
      <c r="AY18" s="1113"/>
      <c r="AZ18" s="203"/>
      <c r="BA18" s="203"/>
      <c r="BB18" s="203"/>
      <c r="BC18" s="203"/>
      <c r="BD18" s="203"/>
      <c r="BE18" s="204"/>
      <c r="BF18" s="204"/>
      <c r="BG18" s="204"/>
      <c r="BH18" s="204"/>
      <c r="BI18" s="204"/>
      <c r="BJ18" s="204"/>
      <c r="BK18" s="204"/>
      <c r="BL18" s="204"/>
      <c r="BM18" s="204"/>
      <c r="BN18" s="204"/>
      <c r="BO18" s="204"/>
      <c r="BP18" s="204"/>
      <c r="BQ18" s="213">
        <v>12</v>
      </c>
      <c r="BR18" s="214"/>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5"/>
    </row>
    <row r="19" spans="1:131" s="206" customFormat="1" ht="26.25" customHeight="1">
      <c r="A19" s="212">
        <v>13</v>
      </c>
      <c r="B19" s="1065"/>
      <c r="C19" s="1066"/>
      <c r="D19" s="1066"/>
      <c r="E19" s="1066"/>
      <c r="F19" s="1066"/>
      <c r="G19" s="1066"/>
      <c r="H19" s="1066"/>
      <c r="I19" s="1066"/>
      <c r="J19" s="1066"/>
      <c r="K19" s="1066"/>
      <c r="L19" s="1066"/>
      <c r="M19" s="1066"/>
      <c r="N19" s="1066"/>
      <c r="O19" s="1066"/>
      <c r="P19" s="1067"/>
      <c r="Q19" s="1071"/>
      <c r="R19" s="1072"/>
      <c r="S19" s="1072"/>
      <c r="T19" s="1072"/>
      <c r="U19" s="1072"/>
      <c r="V19" s="1072"/>
      <c r="W19" s="1072"/>
      <c r="X19" s="1072"/>
      <c r="Y19" s="1072"/>
      <c r="Z19" s="1072"/>
      <c r="AA19" s="1072"/>
      <c r="AB19" s="1072"/>
      <c r="AC19" s="1072"/>
      <c r="AD19" s="1072"/>
      <c r="AE19" s="1073"/>
      <c r="AF19" s="1047"/>
      <c r="AG19" s="1048"/>
      <c r="AH19" s="1048"/>
      <c r="AI19" s="1048"/>
      <c r="AJ19" s="1049"/>
      <c r="AK19" s="1114"/>
      <c r="AL19" s="1115"/>
      <c r="AM19" s="1115"/>
      <c r="AN19" s="1115"/>
      <c r="AO19" s="1115"/>
      <c r="AP19" s="1115"/>
      <c r="AQ19" s="1115"/>
      <c r="AR19" s="1115"/>
      <c r="AS19" s="1115"/>
      <c r="AT19" s="1115"/>
      <c r="AU19" s="1112"/>
      <c r="AV19" s="1112"/>
      <c r="AW19" s="1112"/>
      <c r="AX19" s="1112"/>
      <c r="AY19" s="1113"/>
      <c r="AZ19" s="203"/>
      <c r="BA19" s="203"/>
      <c r="BB19" s="203"/>
      <c r="BC19" s="203"/>
      <c r="BD19" s="203"/>
      <c r="BE19" s="204"/>
      <c r="BF19" s="204"/>
      <c r="BG19" s="204"/>
      <c r="BH19" s="204"/>
      <c r="BI19" s="204"/>
      <c r="BJ19" s="204"/>
      <c r="BK19" s="204"/>
      <c r="BL19" s="204"/>
      <c r="BM19" s="204"/>
      <c r="BN19" s="204"/>
      <c r="BO19" s="204"/>
      <c r="BP19" s="204"/>
      <c r="BQ19" s="213">
        <v>13</v>
      </c>
      <c r="BR19" s="214"/>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5"/>
    </row>
    <row r="20" spans="1:131" s="206" customFormat="1" ht="26.25" customHeight="1">
      <c r="A20" s="212">
        <v>14</v>
      </c>
      <c r="B20" s="1065"/>
      <c r="C20" s="1066"/>
      <c r="D20" s="1066"/>
      <c r="E20" s="1066"/>
      <c r="F20" s="1066"/>
      <c r="G20" s="1066"/>
      <c r="H20" s="1066"/>
      <c r="I20" s="1066"/>
      <c r="J20" s="1066"/>
      <c r="K20" s="1066"/>
      <c r="L20" s="1066"/>
      <c r="M20" s="1066"/>
      <c r="N20" s="1066"/>
      <c r="O20" s="1066"/>
      <c r="P20" s="1067"/>
      <c r="Q20" s="1071"/>
      <c r="R20" s="1072"/>
      <c r="S20" s="1072"/>
      <c r="T20" s="1072"/>
      <c r="U20" s="1072"/>
      <c r="V20" s="1072"/>
      <c r="W20" s="1072"/>
      <c r="X20" s="1072"/>
      <c r="Y20" s="1072"/>
      <c r="Z20" s="1072"/>
      <c r="AA20" s="1072"/>
      <c r="AB20" s="1072"/>
      <c r="AC20" s="1072"/>
      <c r="AD20" s="1072"/>
      <c r="AE20" s="1073"/>
      <c r="AF20" s="1047"/>
      <c r="AG20" s="1048"/>
      <c r="AH20" s="1048"/>
      <c r="AI20" s="1048"/>
      <c r="AJ20" s="1049"/>
      <c r="AK20" s="1114"/>
      <c r="AL20" s="1115"/>
      <c r="AM20" s="1115"/>
      <c r="AN20" s="1115"/>
      <c r="AO20" s="1115"/>
      <c r="AP20" s="1115"/>
      <c r="AQ20" s="1115"/>
      <c r="AR20" s="1115"/>
      <c r="AS20" s="1115"/>
      <c r="AT20" s="1115"/>
      <c r="AU20" s="1112"/>
      <c r="AV20" s="1112"/>
      <c r="AW20" s="1112"/>
      <c r="AX20" s="1112"/>
      <c r="AY20" s="1113"/>
      <c r="AZ20" s="203"/>
      <c r="BA20" s="203"/>
      <c r="BB20" s="203"/>
      <c r="BC20" s="203"/>
      <c r="BD20" s="203"/>
      <c r="BE20" s="204"/>
      <c r="BF20" s="204"/>
      <c r="BG20" s="204"/>
      <c r="BH20" s="204"/>
      <c r="BI20" s="204"/>
      <c r="BJ20" s="204"/>
      <c r="BK20" s="204"/>
      <c r="BL20" s="204"/>
      <c r="BM20" s="204"/>
      <c r="BN20" s="204"/>
      <c r="BO20" s="204"/>
      <c r="BP20" s="204"/>
      <c r="BQ20" s="213">
        <v>14</v>
      </c>
      <c r="BR20" s="214"/>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5"/>
    </row>
    <row r="21" spans="1:131" s="206" customFormat="1" ht="26.25" customHeight="1" thickBot="1">
      <c r="A21" s="212">
        <v>15</v>
      </c>
      <c r="B21" s="1065"/>
      <c r="C21" s="1066"/>
      <c r="D21" s="1066"/>
      <c r="E21" s="1066"/>
      <c r="F21" s="1066"/>
      <c r="G21" s="1066"/>
      <c r="H21" s="1066"/>
      <c r="I21" s="1066"/>
      <c r="J21" s="1066"/>
      <c r="K21" s="1066"/>
      <c r="L21" s="1066"/>
      <c r="M21" s="1066"/>
      <c r="N21" s="1066"/>
      <c r="O21" s="1066"/>
      <c r="P21" s="1067"/>
      <c r="Q21" s="1071"/>
      <c r="R21" s="1072"/>
      <c r="S21" s="1072"/>
      <c r="T21" s="1072"/>
      <c r="U21" s="1072"/>
      <c r="V21" s="1072"/>
      <c r="W21" s="1072"/>
      <c r="X21" s="1072"/>
      <c r="Y21" s="1072"/>
      <c r="Z21" s="1072"/>
      <c r="AA21" s="1072"/>
      <c r="AB21" s="1072"/>
      <c r="AC21" s="1072"/>
      <c r="AD21" s="1072"/>
      <c r="AE21" s="1073"/>
      <c r="AF21" s="1047"/>
      <c r="AG21" s="1048"/>
      <c r="AH21" s="1048"/>
      <c r="AI21" s="1048"/>
      <c r="AJ21" s="1049"/>
      <c r="AK21" s="1114"/>
      <c r="AL21" s="1115"/>
      <c r="AM21" s="1115"/>
      <c r="AN21" s="1115"/>
      <c r="AO21" s="1115"/>
      <c r="AP21" s="1115"/>
      <c r="AQ21" s="1115"/>
      <c r="AR21" s="1115"/>
      <c r="AS21" s="1115"/>
      <c r="AT21" s="1115"/>
      <c r="AU21" s="1112"/>
      <c r="AV21" s="1112"/>
      <c r="AW21" s="1112"/>
      <c r="AX21" s="1112"/>
      <c r="AY21" s="1113"/>
      <c r="AZ21" s="203"/>
      <c r="BA21" s="203"/>
      <c r="BB21" s="203"/>
      <c r="BC21" s="203"/>
      <c r="BD21" s="203"/>
      <c r="BE21" s="204"/>
      <c r="BF21" s="204"/>
      <c r="BG21" s="204"/>
      <c r="BH21" s="204"/>
      <c r="BI21" s="204"/>
      <c r="BJ21" s="204"/>
      <c r="BK21" s="204"/>
      <c r="BL21" s="204"/>
      <c r="BM21" s="204"/>
      <c r="BN21" s="204"/>
      <c r="BO21" s="204"/>
      <c r="BP21" s="204"/>
      <c r="BQ21" s="213">
        <v>15</v>
      </c>
      <c r="BR21" s="214"/>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5"/>
    </row>
    <row r="22" spans="1:131" s="206" customFormat="1" ht="26.25" customHeight="1">
      <c r="A22" s="212">
        <v>16</v>
      </c>
      <c r="B22" s="1065"/>
      <c r="C22" s="1066"/>
      <c r="D22" s="1066"/>
      <c r="E22" s="1066"/>
      <c r="F22" s="1066"/>
      <c r="G22" s="1066"/>
      <c r="H22" s="1066"/>
      <c r="I22" s="1066"/>
      <c r="J22" s="1066"/>
      <c r="K22" s="1066"/>
      <c r="L22" s="1066"/>
      <c r="M22" s="1066"/>
      <c r="N22" s="1066"/>
      <c r="O22" s="1066"/>
      <c r="P22" s="1067"/>
      <c r="Q22" s="1109"/>
      <c r="R22" s="1110"/>
      <c r="S22" s="1110"/>
      <c r="T22" s="1110"/>
      <c r="U22" s="1110"/>
      <c r="V22" s="1110"/>
      <c r="W22" s="1110"/>
      <c r="X22" s="1110"/>
      <c r="Y22" s="1110"/>
      <c r="Z22" s="1110"/>
      <c r="AA22" s="1110"/>
      <c r="AB22" s="1110"/>
      <c r="AC22" s="1110"/>
      <c r="AD22" s="1110"/>
      <c r="AE22" s="1111"/>
      <c r="AF22" s="1047"/>
      <c r="AG22" s="1048"/>
      <c r="AH22" s="1048"/>
      <c r="AI22" s="1048"/>
      <c r="AJ22" s="1049"/>
      <c r="AK22" s="1105"/>
      <c r="AL22" s="1106"/>
      <c r="AM22" s="1106"/>
      <c r="AN22" s="1106"/>
      <c r="AO22" s="1106"/>
      <c r="AP22" s="1106"/>
      <c r="AQ22" s="1106"/>
      <c r="AR22" s="1106"/>
      <c r="AS22" s="1106"/>
      <c r="AT22" s="1106"/>
      <c r="AU22" s="1107"/>
      <c r="AV22" s="1107"/>
      <c r="AW22" s="1107"/>
      <c r="AX22" s="1107"/>
      <c r="AY22" s="1108"/>
      <c r="AZ22" s="1063" t="s">
        <v>363</v>
      </c>
      <c r="BA22" s="1063"/>
      <c r="BB22" s="1063"/>
      <c r="BC22" s="1063"/>
      <c r="BD22" s="1064"/>
      <c r="BE22" s="204"/>
      <c r="BF22" s="204"/>
      <c r="BG22" s="204"/>
      <c r="BH22" s="204"/>
      <c r="BI22" s="204"/>
      <c r="BJ22" s="204"/>
      <c r="BK22" s="204"/>
      <c r="BL22" s="204"/>
      <c r="BM22" s="204"/>
      <c r="BN22" s="204"/>
      <c r="BO22" s="204"/>
      <c r="BP22" s="204"/>
      <c r="BQ22" s="213">
        <v>16</v>
      </c>
      <c r="BR22" s="214"/>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6">
        <v>62965</v>
      </c>
      <c r="R23" s="1097"/>
      <c r="S23" s="1097"/>
      <c r="T23" s="1097"/>
      <c r="U23" s="1097"/>
      <c r="V23" s="1097">
        <v>59774</v>
      </c>
      <c r="W23" s="1097"/>
      <c r="X23" s="1097"/>
      <c r="Y23" s="1097"/>
      <c r="Z23" s="1097"/>
      <c r="AA23" s="1097">
        <v>3191</v>
      </c>
      <c r="AB23" s="1097"/>
      <c r="AC23" s="1097"/>
      <c r="AD23" s="1097"/>
      <c r="AE23" s="1098"/>
      <c r="AF23" s="1099">
        <v>2522</v>
      </c>
      <c r="AG23" s="1097"/>
      <c r="AH23" s="1097"/>
      <c r="AI23" s="1097"/>
      <c r="AJ23" s="1100"/>
      <c r="AK23" s="1101"/>
      <c r="AL23" s="1102"/>
      <c r="AM23" s="1102"/>
      <c r="AN23" s="1102"/>
      <c r="AO23" s="1102"/>
      <c r="AP23" s="1097">
        <v>60260</v>
      </c>
      <c r="AQ23" s="1097"/>
      <c r="AR23" s="1097"/>
      <c r="AS23" s="1097"/>
      <c r="AT23" s="1097"/>
      <c r="AU23" s="1103"/>
      <c r="AV23" s="1103"/>
      <c r="AW23" s="1103"/>
      <c r="AX23" s="1103"/>
      <c r="AY23" s="1104"/>
      <c r="AZ23" s="1093" t="s">
        <v>109</v>
      </c>
      <c r="BA23" s="1094"/>
      <c r="BB23" s="1094"/>
      <c r="BC23" s="1094"/>
      <c r="BD23" s="1095"/>
      <c r="BE23" s="204"/>
      <c r="BF23" s="204"/>
      <c r="BG23" s="204"/>
      <c r="BH23" s="204"/>
      <c r="BI23" s="204"/>
      <c r="BJ23" s="204"/>
      <c r="BK23" s="204"/>
      <c r="BL23" s="204"/>
      <c r="BM23" s="204"/>
      <c r="BN23" s="204"/>
      <c r="BO23" s="204"/>
      <c r="BP23" s="204"/>
      <c r="BQ23" s="213">
        <v>17</v>
      </c>
      <c r="BR23" s="214"/>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5"/>
    </row>
    <row r="24" spans="1:131" s="206" customFormat="1" ht="26.25" customHeight="1">
      <c r="A24" s="1092" t="s">
        <v>366</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3"/>
      <c r="BA24" s="203"/>
      <c r="BB24" s="203"/>
      <c r="BC24" s="203"/>
      <c r="BD24" s="203"/>
      <c r="BE24" s="204"/>
      <c r="BF24" s="204"/>
      <c r="BG24" s="204"/>
      <c r="BH24" s="204"/>
      <c r="BI24" s="204"/>
      <c r="BJ24" s="204"/>
      <c r="BK24" s="204"/>
      <c r="BL24" s="204"/>
      <c r="BM24" s="204"/>
      <c r="BN24" s="204"/>
      <c r="BO24" s="204"/>
      <c r="BP24" s="204"/>
      <c r="BQ24" s="213">
        <v>18</v>
      </c>
      <c r="BR24" s="214"/>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5"/>
    </row>
    <row r="25" spans="1:131" s="198" customFormat="1" ht="26.25" customHeight="1" thickBot="1">
      <c r="A25" s="1091" t="s">
        <v>367</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3"/>
      <c r="BK25" s="203"/>
      <c r="BL25" s="203"/>
      <c r="BM25" s="203"/>
      <c r="BN25" s="203"/>
      <c r="BO25" s="216"/>
      <c r="BP25" s="216"/>
      <c r="BQ25" s="213">
        <v>19</v>
      </c>
      <c r="BR25" s="214"/>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7"/>
    </row>
    <row r="26" spans="1:131" s="198" customFormat="1" ht="26.25" customHeight="1">
      <c r="A26" s="1023" t="s">
        <v>345</v>
      </c>
      <c r="B26" s="1024"/>
      <c r="C26" s="1024"/>
      <c r="D26" s="1024"/>
      <c r="E26" s="1024"/>
      <c r="F26" s="1024"/>
      <c r="G26" s="1024"/>
      <c r="H26" s="1024"/>
      <c r="I26" s="1024"/>
      <c r="J26" s="1024"/>
      <c r="K26" s="1024"/>
      <c r="L26" s="1024"/>
      <c r="M26" s="1024"/>
      <c r="N26" s="1024"/>
      <c r="O26" s="1024"/>
      <c r="P26" s="1025"/>
      <c r="Q26" s="1029" t="s">
        <v>368</v>
      </c>
      <c r="R26" s="1030"/>
      <c r="S26" s="1030"/>
      <c r="T26" s="1030"/>
      <c r="U26" s="1031"/>
      <c r="V26" s="1029" t="s">
        <v>369</v>
      </c>
      <c r="W26" s="1030"/>
      <c r="X26" s="1030"/>
      <c r="Y26" s="1030"/>
      <c r="Z26" s="1031"/>
      <c r="AA26" s="1029" t="s">
        <v>370</v>
      </c>
      <c r="AB26" s="1030"/>
      <c r="AC26" s="1030"/>
      <c r="AD26" s="1030"/>
      <c r="AE26" s="1030"/>
      <c r="AF26" s="1087" t="s">
        <v>371</v>
      </c>
      <c r="AG26" s="1036"/>
      <c r="AH26" s="1036"/>
      <c r="AI26" s="1036"/>
      <c r="AJ26" s="1088"/>
      <c r="AK26" s="1030" t="s">
        <v>372</v>
      </c>
      <c r="AL26" s="1030"/>
      <c r="AM26" s="1030"/>
      <c r="AN26" s="1030"/>
      <c r="AO26" s="1031"/>
      <c r="AP26" s="1029" t="s">
        <v>373</v>
      </c>
      <c r="AQ26" s="1030"/>
      <c r="AR26" s="1030"/>
      <c r="AS26" s="1030"/>
      <c r="AT26" s="1031"/>
      <c r="AU26" s="1029" t="s">
        <v>374</v>
      </c>
      <c r="AV26" s="1030"/>
      <c r="AW26" s="1030"/>
      <c r="AX26" s="1030"/>
      <c r="AY26" s="1031"/>
      <c r="AZ26" s="1029" t="s">
        <v>375</v>
      </c>
      <c r="BA26" s="1030"/>
      <c r="BB26" s="1030"/>
      <c r="BC26" s="1030"/>
      <c r="BD26" s="1031"/>
      <c r="BE26" s="1029" t="s">
        <v>352</v>
      </c>
      <c r="BF26" s="1030"/>
      <c r="BG26" s="1030"/>
      <c r="BH26" s="1030"/>
      <c r="BI26" s="1045"/>
      <c r="BJ26" s="203"/>
      <c r="BK26" s="203"/>
      <c r="BL26" s="203"/>
      <c r="BM26" s="203"/>
      <c r="BN26" s="203"/>
      <c r="BO26" s="216"/>
      <c r="BP26" s="216"/>
      <c r="BQ26" s="213">
        <v>20</v>
      </c>
      <c r="BR26" s="214"/>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7"/>
    </row>
    <row r="27" spans="1:131" s="198" customFormat="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3"/>
      <c r="BK27" s="203"/>
      <c r="BL27" s="203"/>
      <c r="BM27" s="203"/>
      <c r="BN27" s="203"/>
      <c r="BO27" s="216"/>
      <c r="BP27" s="216"/>
      <c r="BQ27" s="213">
        <v>21</v>
      </c>
      <c r="BR27" s="214"/>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7"/>
    </row>
    <row r="28" spans="1:131" s="198" customFormat="1" ht="26.25" customHeight="1" thickTop="1">
      <c r="A28" s="217">
        <v>1</v>
      </c>
      <c r="B28" s="1078" t="s">
        <v>376</v>
      </c>
      <c r="C28" s="1079"/>
      <c r="D28" s="1079"/>
      <c r="E28" s="1079"/>
      <c r="F28" s="1079"/>
      <c r="G28" s="1079"/>
      <c r="H28" s="1079"/>
      <c r="I28" s="1079"/>
      <c r="J28" s="1079"/>
      <c r="K28" s="1079"/>
      <c r="L28" s="1079"/>
      <c r="M28" s="1079"/>
      <c r="N28" s="1079"/>
      <c r="O28" s="1079"/>
      <c r="P28" s="1080"/>
      <c r="Q28" s="1081">
        <v>28147</v>
      </c>
      <c r="R28" s="1082"/>
      <c r="S28" s="1082"/>
      <c r="T28" s="1082"/>
      <c r="U28" s="1082"/>
      <c r="V28" s="1082">
        <v>27194</v>
      </c>
      <c r="W28" s="1082"/>
      <c r="X28" s="1082"/>
      <c r="Y28" s="1082"/>
      <c r="Z28" s="1082"/>
      <c r="AA28" s="1082">
        <v>953</v>
      </c>
      <c r="AB28" s="1082"/>
      <c r="AC28" s="1082"/>
      <c r="AD28" s="1082"/>
      <c r="AE28" s="1083"/>
      <c r="AF28" s="1084">
        <v>953</v>
      </c>
      <c r="AG28" s="1082"/>
      <c r="AH28" s="1082"/>
      <c r="AI28" s="1082"/>
      <c r="AJ28" s="1085"/>
      <c r="AK28" s="1086">
        <v>1846</v>
      </c>
      <c r="AL28" s="1074"/>
      <c r="AM28" s="1074"/>
      <c r="AN28" s="1074"/>
      <c r="AO28" s="1074"/>
      <c r="AP28" s="1074"/>
      <c r="AQ28" s="1074"/>
      <c r="AR28" s="1074"/>
      <c r="AS28" s="1074"/>
      <c r="AT28" s="1074"/>
      <c r="AU28" s="1074"/>
      <c r="AV28" s="1074"/>
      <c r="AW28" s="1074"/>
      <c r="AX28" s="1074"/>
      <c r="AY28" s="1074"/>
      <c r="AZ28" s="1075"/>
      <c r="BA28" s="1075"/>
      <c r="BB28" s="1075"/>
      <c r="BC28" s="1075"/>
      <c r="BD28" s="1075"/>
      <c r="BE28" s="1076"/>
      <c r="BF28" s="1076"/>
      <c r="BG28" s="1076"/>
      <c r="BH28" s="1076"/>
      <c r="BI28" s="1077"/>
      <c r="BJ28" s="203"/>
      <c r="BK28" s="203"/>
      <c r="BL28" s="203"/>
      <c r="BM28" s="203"/>
      <c r="BN28" s="203"/>
      <c r="BO28" s="216"/>
      <c r="BP28" s="216"/>
      <c r="BQ28" s="213">
        <v>22</v>
      </c>
      <c r="BR28" s="214"/>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7"/>
    </row>
    <row r="29" spans="1:131" s="198" customFormat="1" ht="26.25" customHeight="1">
      <c r="A29" s="217">
        <v>2</v>
      </c>
      <c r="B29" s="1065" t="s">
        <v>377</v>
      </c>
      <c r="C29" s="1066"/>
      <c r="D29" s="1066"/>
      <c r="E29" s="1066"/>
      <c r="F29" s="1066"/>
      <c r="G29" s="1066"/>
      <c r="H29" s="1066"/>
      <c r="I29" s="1066"/>
      <c r="J29" s="1066"/>
      <c r="K29" s="1066"/>
      <c r="L29" s="1066"/>
      <c r="M29" s="1066"/>
      <c r="N29" s="1066"/>
      <c r="O29" s="1066"/>
      <c r="P29" s="1067"/>
      <c r="Q29" s="1071">
        <v>13282</v>
      </c>
      <c r="R29" s="1072"/>
      <c r="S29" s="1072"/>
      <c r="T29" s="1072"/>
      <c r="U29" s="1072"/>
      <c r="V29" s="1072">
        <v>12853</v>
      </c>
      <c r="W29" s="1072"/>
      <c r="X29" s="1072"/>
      <c r="Y29" s="1072"/>
      <c r="Z29" s="1072"/>
      <c r="AA29" s="1072">
        <v>429</v>
      </c>
      <c r="AB29" s="1072"/>
      <c r="AC29" s="1072"/>
      <c r="AD29" s="1072"/>
      <c r="AE29" s="1073"/>
      <c r="AF29" s="1047">
        <v>429</v>
      </c>
      <c r="AG29" s="1048"/>
      <c r="AH29" s="1048"/>
      <c r="AI29" s="1048"/>
      <c r="AJ29" s="1049"/>
      <c r="AK29" s="1006">
        <v>1948</v>
      </c>
      <c r="AL29" s="997"/>
      <c r="AM29" s="997"/>
      <c r="AN29" s="997"/>
      <c r="AO29" s="997"/>
      <c r="AP29" s="997"/>
      <c r="AQ29" s="997"/>
      <c r="AR29" s="997"/>
      <c r="AS29" s="997"/>
      <c r="AT29" s="997"/>
      <c r="AU29" s="997"/>
      <c r="AV29" s="997"/>
      <c r="AW29" s="997"/>
      <c r="AX29" s="997"/>
      <c r="AY29" s="997"/>
      <c r="AZ29" s="1070"/>
      <c r="BA29" s="1070"/>
      <c r="BB29" s="1070"/>
      <c r="BC29" s="1070"/>
      <c r="BD29" s="1070"/>
      <c r="BE29" s="1060"/>
      <c r="BF29" s="1060"/>
      <c r="BG29" s="1060"/>
      <c r="BH29" s="1060"/>
      <c r="BI29" s="1061"/>
      <c r="BJ29" s="203"/>
      <c r="BK29" s="203"/>
      <c r="BL29" s="203"/>
      <c r="BM29" s="203"/>
      <c r="BN29" s="203"/>
      <c r="BO29" s="216"/>
      <c r="BP29" s="216"/>
      <c r="BQ29" s="213">
        <v>23</v>
      </c>
      <c r="BR29" s="214"/>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7"/>
    </row>
    <row r="30" spans="1:131" s="198" customFormat="1" ht="26.25" customHeight="1">
      <c r="A30" s="217">
        <v>3</v>
      </c>
      <c r="B30" s="1065" t="s">
        <v>378</v>
      </c>
      <c r="C30" s="1066"/>
      <c r="D30" s="1066"/>
      <c r="E30" s="1066"/>
      <c r="F30" s="1066"/>
      <c r="G30" s="1066"/>
      <c r="H30" s="1066"/>
      <c r="I30" s="1066"/>
      <c r="J30" s="1066"/>
      <c r="K30" s="1066"/>
      <c r="L30" s="1066"/>
      <c r="M30" s="1066"/>
      <c r="N30" s="1066"/>
      <c r="O30" s="1066"/>
      <c r="P30" s="1067"/>
      <c r="Q30" s="1071">
        <v>2252</v>
      </c>
      <c r="R30" s="1072"/>
      <c r="S30" s="1072"/>
      <c r="T30" s="1072"/>
      <c r="U30" s="1072"/>
      <c r="V30" s="1072">
        <v>2248</v>
      </c>
      <c r="W30" s="1072"/>
      <c r="X30" s="1072"/>
      <c r="Y30" s="1072"/>
      <c r="Z30" s="1072"/>
      <c r="AA30" s="1072">
        <v>2</v>
      </c>
      <c r="AB30" s="1072"/>
      <c r="AC30" s="1072"/>
      <c r="AD30" s="1072"/>
      <c r="AE30" s="1073"/>
      <c r="AF30" s="1047">
        <v>4</v>
      </c>
      <c r="AG30" s="1048"/>
      <c r="AH30" s="1048"/>
      <c r="AI30" s="1048"/>
      <c r="AJ30" s="1049"/>
      <c r="AK30" s="1006">
        <v>340</v>
      </c>
      <c r="AL30" s="997"/>
      <c r="AM30" s="997"/>
      <c r="AN30" s="997"/>
      <c r="AO30" s="997"/>
      <c r="AP30" s="997"/>
      <c r="AQ30" s="997"/>
      <c r="AR30" s="997"/>
      <c r="AS30" s="997"/>
      <c r="AT30" s="997"/>
      <c r="AU30" s="997"/>
      <c r="AV30" s="997"/>
      <c r="AW30" s="997"/>
      <c r="AX30" s="997"/>
      <c r="AY30" s="997"/>
      <c r="AZ30" s="1070"/>
      <c r="BA30" s="1070"/>
      <c r="BB30" s="1070"/>
      <c r="BC30" s="1070"/>
      <c r="BD30" s="1070"/>
      <c r="BE30" s="1060"/>
      <c r="BF30" s="1060"/>
      <c r="BG30" s="1060"/>
      <c r="BH30" s="1060"/>
      <c r="BI30" s="1061"/>
      <c r="BJ30" s="203"/>
      <c r="BK30" s="203"/>
      <c r="BL30" s="203"/>
      <c r="BM30" s="203"/>
      <c r="BN30" s="203"/>
      <c r="BO30" s="216"/>
      <c r="BP30" s="216"/>
      <c r="BQ30" s="213">
        <v>24</v>
      </c>
      <c r="BR30" s="214"/>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7"/>
    </row>
    <row r="31" spans="1:131" s="198" customFormat="1" ht="26.25" customHeight="1">
      <c r="A31" s="217">
        <v>4</v>
      </c>
      <c r="B31" s="1065" t="s">
        <v>379</v>
      </c>
      <c r="C31" s="1066"/>
      <c r="D31" s="1066"/>
      <c r="E31" s="1066"/>
      <c r="F31" s="1066"/>
      <c r="G31" s="1066"/>
      <c r="H31" s="1066"/>
      <c r="I31" s="1066"/>
      <c r="J31" s="1066"/>
      <c r="K31" s="1066"/>
      <c r="L31" s="1066"/>
      <c r="M31" s="1066"/>
      <c r="N31" s="1066"/>
      <c r="O31" s="1066"/>
      <c r="P31" s="1067"/>
      <c r="Q31" s="1071">
        <v>4160</v>
      </c>
      <c r="R31" s="1072"/>
      <c r="S31" s="1072"/>
      <c r="T31" s="1072"/>
      <c r="U31" s="1072"/>
      <c r="V31" s="1072">
        <v>3614</v>
      </c>
      <c r="W31" s="1072"/>
      <c r="X31" s="1072"/>
      <c r="Y31" s="1072"/>
      <c r="Z31" s="1072"/>
      <c r="AA31" s="1072">
        <v>546</v>
      </c>
      <c r="AB31" s="1072"/>
      <c r="AC31" s="1072"/>
      <c r="AD31" s="1072"/>
      <c r="AE31" s="1073"/>
      <c r="AF31" s="1047">
        <v>4004</v>
      </c>
      <c r="AG31" s="1048"/>
      <c r="AH31" s="1048"/>
      <c r="AI31" s="1048"/>
      <c r="AJ31" s="1049"/>
      <c r="AK31" s="1006"/>
      <c r="AL31" s="997"/>
      <c r="AM31" s="997"/>
      <c r="AN31" s="997"/>
      <c r="AO31" s="997"/>
      <c r="AP31" s="997">
        <v>5454</v>
      </c>
      <c r="AQ31" s="997"/>
      <c r="AR31" s="997"/>
      <c r="AS31" s="997"/>
      <c r="AT31" s="997"/>
      <c r="AU31" s="997">
        <v>22</v>
      </c>
      <c r="AV31" s="997"/>
      <c r="AW31" s="997"/>
      <c r="AX31" s="997"/>
      <c r="AY31" s="997"/>
      <c r="AZ31" s="1070"/>
      <c r="BA31" s="1070"/>
      <c r="BB31" s="1070"/>
      <c r="BC31" s="1070"/>
      <c r="BD31" s="1070"/>
      <c r="BE31" s="1060" t="s">
        <v>380</v>
      </c>
      <c r="BF31" s="1060"/>
      <c r="BG31" s="1060"/>
      <c r="BH31" s="1060"/>
      <c r="BI31" s="1061"/>
      <c r="BJ31" s="203"/>
      <c r="BK31" s="203"/>
      <c r="BL31" s="203"/>
      <c r="BM31" s="203"/>
      <c r="BN31" s="203"/>
      <c r="BO31" s="216"/>
      <c r="BP31" s="216"/>
      <c r="BQ31" s="213">
        <v>25</v>
      </c>
      <c r="BR31" s="214"/>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7"/>
    </row>
    <row r="32" spans="1:131" s="198" customFormat="1" ht="26.25" customHeight="1">
      <c r="A32" s="217">
        <v>5</v>
      </c>
      <c r="B32" s="1065" t="s">
        <v>381</v>
      </c>
      <c r="C32" s="1066"/>
      <c r="D32" s="1066"/>
      <c r="E32" s="1066"/>
      <c r="F32" s="1066"/>
      <c r="G32" s="1066"/>
      <c r="H32" s="1066"/>
      <c r="I32" s="1066"/>
      <c r="J32" s="1066"/>
      <c r="K32" s="1066"/>
      <c r="L32" s="1066"/>
      <c r="M32" s="1066"/>
      <c r="N32" s="1066"/>
      <c r="O32" s="1066"/>
      <c r="P32" s="1067"/>
      <c r="Q32" s="1071">
        <v>4932</v>
      </c>
      <c r="R32" s="1072"/>
      <c r="S32" s="1072"/>
      <c r="T32" s="1072"/>
      <c r="U32" s="1072"/>
      <c r="V32" s="1072">
        <v>4747</v>
      </c>
      <c r="W32" s="1072"/>
      <c r="X32" s="1072"/>
      <c r="Y32" s="1072"/>
      <c r="Z32" s="1072"/>
      <c r="AA32" s="1072">
        <v>185</v>
      </c>
      <c r="AB32" s="1072"/>
      <c r="AC32" s="1072"/>
      <c r="AD32" s="1072"/>
      <c r="AE32" s="1073"/>
      <c r="AF32" s="1047">
        <v>183</v>
      </c>
      <c r="AG32" s="1048"/>
      <c r="AH32" s="1048"/>
      <c r="AI32" s="1048"/>
      <c r="AJ32" s="1049"/>
      <c r="AK32" s="1006">
        <v>839</v>
      </c>
      <c r="AL32" s="997"/>
      <c r="AM32" s="997"/>
      <c r="AN32" s="997"/>
      <c r="AO32" s="997"/>
      <c r="AP32" s="997">
        <v>17376</v>
      </c>
      <c r="AQ32" s="997"/>
      <c r="AR32" s="997"/>
      <c r="AS32" s="997"/>
      <c r="AT32" s="997"/>
      <c r="AU32" s="997">
        <v>5404</v>
      </c>
      <c r="AV32" s="997"/>
      <c r="AW32" s="997"/>
      <c r="AX32" s="997"/>
      <c r="AY32" s="997"/>
      <c r="AZ32" s="1070"/>
      <c r="BA32" s="1070"/>
      <c r="BB32" s="1070"/>
      <c r="BC32" s="1070"/>
      <c r="BD32" s="1070"/>
      <c r="BE32" s="1060" t="s">
        <v>382</v>
      </c>
      <c r="BF32" s="1060"/>
      <c r="BG32" s="1060"/>
      <c r="BH32" s="1060"/>
      <c r="BI32" s="1061"/>
      <c r="BJ32" s="203"/>
      <c r="BK32" s="203"/>
      <c r="BL32" s="203"/>
      <c r="BM32" s="203"/>
      <c r="BN32" s="203"/>
      <c r="BO32" s="216"/>
      <c r="BP32" s="216"/>
      <c r="BQ32" s="213">
        <v>26</v>
      </c>
      <c r="BR32" s="214"/>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7"/>
    </row>
    <row r="33" spans="1:131" s="198" customFormat="1" ht="26.25" customHeight="1">
      <c r="A33" s="217">
        <v>6</v>
      </c>
      <c r="B33" s="1065"/>
      <c r="C33" s="1066"/>
      <c r="D33" s="1066"/>
      <c r="E33" s="1066"/>
      <c r="F33" s="1066"/>
      <c r="G33" s="1066"/>
      <c r="H33" s="1066"/>
      <c r="I33" s="1066"/>
      <c r="J33" s="1066"/>
      <c r="K33" s="1066"/>
      <c r="L33" s="1066"/>
      <c r="M33" s="1066"/>
      <c r="N33" s="1066"/>
      <c r="O33" s="1066"/>
      <c r="P33" s="1067"/>
      <c r="Q33" s="1071"/>
      <c r="R33" s="1072"/>
      <c r="S33" s="1072"/>
      <c r="T33" s="1072"/>
      <c r="U33" s="1072"/>
      <c r="V33" s="1072"/>
      <c r="W33" s="1072"/>
      <c r="X33" s="1072"/>
      <c r="Y33" s="1072"/>
      <c r="Z33" s="1072"/>
      <c r="AA33" s="1072"/>
      <c r="AB33" s="1072"/>
      <c r="AC33" s="1072"/>
      <c r="AD33" s="1072"/>
      <c r="AE33" s="1073"/>
      <c r="AF33" s="1047"/>
      <c r="AG33" s="1048"/>
      <c r="AH33" s="1048"/>
      <c r="AI33" s="1048"/>
      <c r="AJ33" s="1049"/>
      <c r="AK33" s="1006"/>
      <c r="AL33" s="997"/>
      <c r="AM33" s="997"/>
      <c r="AN33" s="997"/>
      <c r="AO33" s="997"/>
      <c r="AP33" s="997"/>
      <c r="AQ33" s="997"/>
      <c r="AR33" s="997"/>
      <c r="AS33" s="997"/>
      <c r="AT33" s="997"/>
      <c r="AU33" s="997"/>
      <c r="AV33" s="997"/>
      <c r="AW33" s="997"/>
      <c r="AX33" s="997"/>
      <c r="AY33" s="997"/>
      <c r="AZ33" s="1070"/>
      <c r="BA33" s="1070"/>
      <c r="BB33" s="1070"/>
      <c r="BC33" s="1070"/>
      <c r="BD33" s="1070"/>
      <c r="BE33" s="1060"/>
      <c r="BF33" s="1060"/>
      <c r="BG33" s="1060"/>
      <c r="BH33" s="1060"/>
      <c r="BI33" s="1061"/>
      <c r="BJ33" s="203"/>
      <c r="BK33" s="203"/>
      <c r="BL33" s="203"/>
      <c r="BM33" s="203"/>
      <c r="BN33" s="203"/>
      <c r="BO33" s="216"/>
      <c r="BP33" s="216"/>
      <c r="BQ33" s="213">
        <v>27</v>
      </c>
      <c r="BR33" s="214"/>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7"/>
    </row>
    <row r="34" spans="1:131" s="198" customFormat="1" ht="26.25" customHeight="1">
      <c r="A34" s="217">
        <v>7</v>
      </c>
      <c r="B34" s="1065"/>
      <c r="C34" s="1066"/>
      <c r="D34" s="1066"/>
      <c r="E34" s="1066"/>
      <c r="F34" s="1066"/>
      <c r="G34" s="1066"/>
      <c r="H34" s="1066"/>
      <c r="I34" s="1066"/>
      <c r="J34" s="1066"/>
      <c r="K34" s="1066"/>
      <c r="L34" s="1066"/>
      <c r="M34" s="1066"/>
      <c r="N34" s="1066"/>
      <c r="O34" s="1066"/>
      <c r="P34" s="1067"/>
      <c r="Q34" s="1071"/>
      <c r="R34" s="1072"/>
      <c r="S34" s="1072"/>
      <c r="T34" s="1072"/>
      <c r="U34" s="1072"/>
      <c r="V34" s="1072"/>
      <c r="W34" s="1072"/>
      <c r="X34" s="1072"/>
      <c r="Y34" s="1072"/>
      <c r="Z34" s="1072"/>
      <c r="AA34" s="1072"/>
      <c r="AB34" s="1072"/>
      <c r="AC34" s="1072"/>
      <c r="AD34" s="1072"/>
      <c r="AE34" s="1073"/>
      <c r="AF34" s="1047"/>
      <c r="AG34" s="1048"/>
      <c r="AH34" s="1048"/>
      <c r="AI34" s="1048"/>
      <c r="AJ34" s="1049"/>
      <c r="AK34" s="1006"/>
      <c r="AL34" s="997"/>
      <c r="AM34" s="997"/>
      <c r="AN34" s="997"/>
      <c r="AO34" s="997"/>
      <c r="AP34" s="997"/>
      <c r="AQ34" s="997"/>
      <c r="AR34" s="997"/>
      <c r="AS34" s="997"/>
      <c r="AT34" s="997"/>
      <c r="AU34" s="997"/>
      <c r="AV34" s="997"/>
      <c r="AW34" s="997"/>
      <c r="AX34" s="997"/>
      <c r="AY34" s="997"/>
      <c r="AZ34" s="1070"/>
      <c r="BA34" s="1070"/>
      <c r="BB34" s="1070"/>
      <c r="BC34" s="1070"/>
      <c r="BD34" s="1070"/>
      <c r="BE34" s="1060"/>
      <c r="BF34" s="1060"/>
      <c r="BG34" s="1060"/>
      <c r="BH34" s="1060"/>
      <c r="BI34" s="1061"/>
      <c r="BJ34" s="203"/>
      <c r="BK34" s="203"/>
      <c r="BL34" s="203"/>
      <c r="BM34" s="203"/>
      <c r="BN34" s="203"/>
      <c r="BO34" s="216"/>
      <c r="BP34" s="216"/>
      <c r="BQ34" s="213">
        <v>28</v>
      </c>
      <c r="BR34" s="214"/>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7"/>
    </row>
    <row r="35" spans="1:131" s="198" customFormat="1" ht="26.25" customHeight="1">
      <c r="A35" s="217">
        <v>8</v>
      </c>
      <c r="B35" s="1065"/>
      <c r="C35" s="1066"/>
      <c r="D35" s="1066"/>
      <c r="E35" s="1066"/>
      <c r="F35" s="1066"/>
      <c r="G35" s="1066"/>
      <c r="H35" s="1066"/>
      <c r="I35" s="1066"/>
      <c r="J35" s="1066"/>
      <c r="K35" s="1066"/>
      <c r="L35" s="1066"/>
      <c r="M35" s="1066"/>
      <c r="N35" s="1066"/>
      <c r="O35" s="1066"/>
      <c r="P35" s="1067"/>
      <c r="Q35" s="1071"/>
      <c r="R35" s="1072"/>
      <c r="S35" s="1072"/>
      <c r="T35" s="1072"/>
      <c r="U35" s="1072"/>
      <c r="V35" s="1072"/>
      <c r="W35" s="1072"/>
      <c r="X35" s="1072"/>
      <c r="Y35" s="1072"/>
      <c r="Z35" s="1072"/>
      <c r="AA35" s="1072"/>
      <c r="AB35" s="1072"/>
      <c r="AC35" s="1072"/>
      <c r="AD35" s="1072"/>
      <c r="AE35" s="1073"/>
      <c r="AF35" s="1047"/>
      <c r="AG35" s="1048"/>
      <c r="AH35" s="1048"/>
      <c r="AI35" s="1048"/>
      <c r="AJ35" s="1049"/>
      <c r="AK35" s="1006"/>
      <c r="AL35" s="997"/>
      <c r="AM35" s="997"/>
      <c r="AN35" s="997"/>
      <c r="AO35" s="997"/>
      <c r="AP35" s="997"/>
      <c r="AQ35" s="997"/>
      <c r="AR35" s="997"/>
      <c r="AS35" s="997"/>
      <c r="AT35" s="997"/>
      <c r="AU35" s="997"/>
      <c r="AV35" s="997"/>
      <c r="AW35" s="997"/>
      <c r="AX35" s="997"/>
      <c r="AY35" s="997"/>
      <c r="AZ35" s="1070"/>
      <c r="BA35" s="1070"/>
      <c r="BB35" s="1070"/>
      <c r="BC35" s="1070"/>
      <c r="BD35" s="1070"/>
      <c r="BE35" s="1060"/>
      <c r="BF35" s="1060"/>
      <c r="BG35" s="1060"/>
      <c r="BH35" s="1060"/>
      <c r="BI35" s="1061"/>
      <c r="BJ35" s="203"/>
      <c r="BK35" s="203"/>
      <c r="BL35" s="203"/>
      <c r="BM35" s="203"/>
      <c r="BN35" s="203"/>
      <c r="BO35" s="216"/>
      <c r="BP35" s="216"/>
      <c r="BQ35" s="213">
        <v>29</v>
      </c>
      <c r="BR35" s="214"/>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7"/>
    </row>
    <row r="36" spans="1:131" s="198" customFormat="1" ht="26.25" customHeight="1">
      <c r="A36" s="217">
        <v>9</v>
      </c>
      <c r="B36" s="1065"/>
      <c r="C36" s="1066"/>
      <c r="D36" s="1066"/>
      <c r="E36" s="1066"/>
      <c r="F36" s="1066"/>
      <c r="G36" s="1066"/>
      <c r="H36" s="1066"/>
      <c r="I36" s="1066"/>
      <c r="J36" s="1066"/>
      <c r="K36" s="1066"/>
      <c r="L36" s="1066"/>
      <c r="M36" s="1066"/>
      <c r="N36" s="1066"/>
      <c r="O36" s="1066"/>
      <c r="P36" s="1067"/>
      <c r="Q36" s="1071"/>
      <c r="R36" s="1072"/>
      <c r="S36" s="1072"/>
      <c r="T36" s="1072"/>
      <c r="U36" s="1072"/>
      <c r="V36" s="1072"/>
      <c r="W36" s="1072"/>
      <c r="X36" s="1072"/>
      <c r="Y36" s="1072"/>
      <c r="Z36" s="1072"/>
      <c r="AA36" s="1072"/>
      <c r="AB36" s="1072"/>
      <c r="AC36" s="1072"/>
      <c r="AD36" s="1072"/>
      <c r="AE36" s="1073"/>
      <c r="AF36" s="1047"/>
      <c r="AG36" s="1048"/>
      <c r="AH36" s="1048"/>
      <c r="AI36" s="1048"/>
      <c r="AJ36" s="1049"/>
      <c r="AK36" s="1006"/>
      <c r="AL36" s="997"/>
      <c r="AM36" s="997"/>
      <c r="AN36" s="997"/>
      <c r="AO36" s="997"/>
      <c r="AP36" s="997"/>
      <c r="AQ36" s="997"/>
      <c r="AR36" s="997"/>
      <c r="AS36" s="997"/>
      <c r="AT36" s="997"/>
      <c r="AU36" s="997"/>
      <c r="AV36" s="997"/>
      <c r="AW36" s="997"/>
      <c r="AX36" s="997"/>
      <c r="AY36" s="997"/>
      <c r="AZ36" s="1070"/>
      <c r="BA36" s="1070"/>
      <c r="BB36" s="1070"/>
      <c r="BC36" s="1070"/>
      <c r="BD36" s="1070"/>
      <c r="BE36" s="1060"/>
      <c r="BF36" s="1060"/>
      <c r="BG36" s="1060"/>
      <c r="BH36" s="1060"/>
      <c r="BI36" s="1061"/>
      <c r="BJ36" s="203"/>
      <c r="BK36" s="203"/>
      <c r="BL36" s="203"/>
      <c r="BM36" s="203"/>
      <c r="BN36" s="203"/>
      <c r="BO36" s="216"/>
      <c r="BP36" s="216"/>
      <c r="BQ36" s="213">
        <v>30</v>
      </c>
      <c r="BR36" s="214"/>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7"/>
    </row>
    <row r="37" spans="1:131" s="198" customFormat="1" ht="26.25" customHeight="1">
      <c r="A37" s="217">
        <v>10</v>
      </c>
      <c r="B37" s="1065"/>
      <c r="C37" s="1066"/>
      <c r="D37" s="1066"/>
      <c r="E37" s="1066"/>
      <c r="F37" s="1066"/>
      <c r="G37" s="1066"/>
      <c r="H37" s="1066"/>
      <c r="I37" s="1066"/>
      <c r="J37" s="1066"/>
      <c r="K37" s="1066"/>
      <c r="L37" s="1066"/>
      <c r="M37" s="1066"/>
      <c r="N37" s="1066"/>
      <c r="O37" s="1066"/>
      <c r="P37" s="1067"/>
      <c r="Q37" s="1071"/>
      <c r="R37" s="1072"/>
      <c r="S37" s="1072"/>
      <c r="T37" s="1072"/>
      <c r="U37" s="1072"/>
      <c r="V37" s="1072"/>
      <c r="W37" s="1072"/>
      <c r="X37" s="1072"/>
      <c r="Y37" s="1072"/>
      <c r="Z37" s="1072"/>
      <c r="AA37" s="1072"/>
      <c r="AB37" s="1072"/>
      <c r="AC37" s="1072"/>
      <c r="AD37" s="1072"/>
      <c r="AE37" s="1073"/>
      <c r="AF37" s="1047"/>
      <c r="AG37" s="1048"/>
      <c r="AH37" s="1048"/>
      <c r="AI37" s="1048"/>
      <c r="AJ37" s="1049"/>
      <c r="AK37" s="1006"/>
      <c r="AL37" s="997"/>
      <c r="AM37" s="997"/>
      <c r="AN37" s="997"/>
      <c r="AO37" s="997"/>
      <c r="AP37" s="997"/>
      <c r="AQ37" s="997"/>
      <c r="AR37" s="997"/>
      <c r="AS37" s="997"/>
      <c r="AT37" s="997"/>
      <c r="AU37" s="997"/>
      <c r="AV37" s="997"/>
      <c r="AW37" s="997"/>
      <c r="AX37" s="997"/>
      <c r="AY37" s="997"/>
      <c r="AZ37" s="1070"/>
      <c r="BA37" s="1070"/>
      <c r="BB37" s="1070"/>
      <c r="BC37" s="1070"/>
      <c r="BD37" s="1070"/>
      <c r="BE37" s="1060"/>
      <c r="BF37" s="1060"/>
      <c r="BG37" s="1060"/>
      <c r="BH37" s="1060"/>
      <c r="BI37" s="1061"/>
      <c r="BJ37" s="203"/>
      <c r="BK37" s="203"/>
      <c r="BL37" s="203"/>
      <c r="BM37" s="203"/>
      <c r="BN37" s="203"/>
      <c r="BO37" s="216"/>
      <c r="BP37" s="216"/>
      <c r="BQ37" s="213">
        <v>31</v>
      </c>
      <c r="BR37" s="214"/>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7"/>
    </row>
    <row r="38" spans="1:131" s="198" customFormat="1" ht="26.25" customHeight="1">
      <c r="A38" s="217">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7"/>
      <c r="AG38" s="1048"/>
      <c r="AH38" s="1048"/>
      <c r="AI38" s="1048"/>
      <c r="AJ38" s="1049"/>
      <c r="AK38" s="1006"/>
      <c r="AL38" s="997"/>
      <c r="AM38" s="997"/>
      <c r="AN38" s="997"/>
      <c r="AO38" s="997"/>
      <c r="AP38" s="997"/>
      <c r="AQ38" s="997"/>
      <c r="AR38" s="997"/>
      <c r="AS38" s="997"/>
      <c r="AT38" s="997"/>
      <c r="AU38" s="997"/>
      <c r="AV38" s="997"/>
      <c r="AW38" s="997"/>
      <c r="AX38" s="997"/>
      <c r="AY38" s="997"/>
      <c r="AZ38" s="1070"/>
      <c r="BA38" s="1070"/>
      <c r="BB38" s="1070"/>
      <c r="BC38" s="1070"/>
      <c r="BD38" s="1070"/>
      <c r="BE38" s="1060"/>
      <c r="BF38" s="1060"/>
      <c r="BG38" s="1060"/>
      <c r="BH38" s="1060"/>
      <c r="BI38" s="1061"/>
      <c r="BJ38" s="203"/>
      <c r="BK38" s="203"/>
      <c r="BL38" s="203"/>
      <c r="BM38" s="203"/>
      <c r="BN38" s="203"/>
      <c r="BO38" s="216"/>
      <c r="BP38" s="216"/>
      <c r="BQ38" s="213">
        <v>32</v>
      </c>
      <c r="BR38" s="214"/>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7"/>
    </row>
    <row r="39" spans="1:131" s="198" customFormat="1" ht="26.25" customHeight="1">
      <c r="A39" s="217">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7"/>
      <c r="AG39" s="1048"/>
      <c r="AH39" s="1048"/>
      <c r="AI39" s="1048"/>
      <c r="AJ39" s="1049"/>
      <c r="AK39" s="1006"/>
      <c r="AL39" s="997"/>
      <c r="AM39" s="997"/>
      <c r="AN39" s="997"/>
      <c r="AO39" s="997"/>
      <c r="AP39" s="997"/>
      <c r="AQ39" s="997"/>
      <c r="AR39" s="997"/>
      <c r="AS39" s="997"/>
      <c r="AT39" s="997"/>
      <c r="AU39" s="997"/>
      <c r="AV39" s="997"/>
      <c r="AW39" s="997"/>
      <c r="AX39" s="997"/>
      <c r="AY39" s="997"/>
      <c r="AZ39" s="1070"/>
      <c r="BA39" s="1070"/>
      <c r="BB39" s="1070"/>
      <c r="BC39" s="1070"/>
      <c r="BD39" s="1070"/>
      <c r="BE39" s="1060"/>
      <c r="BF39" s="1060"/>
      <c r="BG39" s="1060"/>
      <c r="BH39" s="1060"/>
      <c r="BI39" s="1061"/>
      <c r="BJ39" s="203"/>
      <c r="BK39" s="203"/>
      <c r="BL39" s="203"/>
      <c r="BM39" s="203"/>
      <c r="BN39" s="203"/>
      <c r="BO39" s="216"/>
      <c r="BP39" s="216"/>
      <c r="BQ39" s="213">
        <v>33</v>
      </c>
      <c r="BR39" s="214"/>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7"/>
    </row>
    <row r="40" spans="1:131" s="198" customFormat="1" ht="26.25" customHeight="1">
      <c r="A40" s="212">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7"/>
      <c r="AG40" s="1048"/>
      <c r="AH40" s="1048"/>
      <c r="AI40" s="1048"/>
      <c r="AJ40" s="1049"/>
      <c r="AK40" s="1006"/>
      <c r="AL40" s="997"/>
      <c r="AM40" s="997"/>
      <c r="AN40" s="997"/>
      <c r="AO40" s="997"/>
      <c r="AP40" s="997"/>
      <c r="AQ40" s="997"/>
      <c r="AR40" s="997"/>
      <c r="AS40" s="997"/>
      <c r="AT40" s="997"/>
      <c r="AU40" s="997"/>
      <c r="AV40" s="997"/>
      <c r="AW40" s="997"/>
      <c r="AX40" s="997"/>
      <c r="AY40" s="997"/>
      <c r="AZ40" s="1070"/>
      <c r="BA40" s="1070"/>
      <c r="BB40" s="1070"/>
      <c r="BC40" s="1070"/>
      <c r="BD40" s="1070"/>
      <c r="BE40" s="1060"/>
      <c r="BF40" s="1060"/>
      <c r="BG40" s="1060"/>
      <c r="BH40" s="1060"/>
      <c r="BI40" s="1061"/>
      <c r="BJ40" s="203"/>
      <c r="BK40" s="203"/>
      <c r="BL40" s="203"/>
      <c r="BM40" s="203"/>
      <c r="BN40" s="203"/>
      <c r="BO40" s="216"/>
      <c r="BP40" s="216"/>
      <c r="BQ40" s="213">
        <v>34</v>
      </c>
      <c r="BR40" s="214"/>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7"/>
    </row>
    <row r="41" spans="1:131" s="198" customFormat="1" ht="26.25" customHeight="1">
      <c r="A41" s="212">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7"/>
      <c r="AG41" s="1048"/>
      <c r="AH41" s="1048"/>
      <c r="AI41" s="1048"/>
      <c r="AJ41" s="1049"/>
      <c r="AK41" s="1006"/>
      <c r="AL41" s="997"/>
      <c r="AM41" s="997"/>
      <c r="AN41" s="997"/>
      <c r="AO41" s="997"/>
      <c r="AP41" s="997"/>
      <c r="AQ41" s="997"/>
      <c r="AR41" s="997"/>
      <c r="AS41" s="997"/>
      <c r="AT41" s="997"/>
      <c r="AU41" s="997"/>
      <c r="AV41" s="997"/>
      <c r="AW41" s="997"/>
      <c r="AX41" s="997"/>
      <c r="AY41" s="997"/>
      <c r="AZ41" s="1070"/>
      <c r="BA41" s="1070"/>
      <c r="BB41" s="1070"/>
      <c r="BC41" s="1070"/>
      <c r="BD41" s="1070"/>
      <c r="BE41" s="1060"/>
      <c r="BF41" s="1060"/>
      <c r="BG41" s="1060"/>
      <c r="BH41" s="1060"/>
      <c r="BI41" s="1061"/>
      <c r="BJ41" s="203"/>
      <c r="BK41" s="203"/>
      <c r="BL41" s="203"/>
      <c r="BM41" s="203"/>
      <c r="BN41" s="203"/>
      <c r="BO41" s="216"/>
      <c r="BP41" s="216"/>
      <c r="BQ41" s="213">
        <v>35</v>
      </c>
      <c r="BR41" s="214"/>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7"/>
    </row>
    <row r="42" spans="1:131" s="198" customFormat="1" ht="26.25" customHeight="1">
      <c r="A42" s="212">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7"/>
      <c r="AG42" s="1048"/>
      <c r="AH42" s="1048"/>
      <c r="AI42" s="1048"/>
      <c r="AJ42" s="1049"/>
      <c r="AK42" s="1006"/>
      <c r="AL42" s="997"/>
      <c r="AM42" s="997"/>
      <c r="AN42" s="997"/>
      <c r="AO42" s="997"/>
      <c r="AP42" s="997"/>
      <c r="AQ42" s="997"/>
      <c r="AR42" s="997"/>
      <c r="AS42" s="997"/>
      <c r="AT42" s="997"/>
      <c r="AU42" s="997"/>
      <c r="AV42" s="997"/>
      <c r="AW42" s="997"/>
      <c r="AX42" s="997"/>
      <c r="AY42" s="997"/>
      <c r="AZ42" s="1070"/>
      <c r="BA42" s="1070"/>
      <c r="BB42" s="1070"/>
      <c r="BC42" s="1070"/>
      <c r="BD42" s="1070"/>
      <c r="BE42" s="1060"/>
      <c r="BF42" s="1060"/>
      <c r="BG42" s="1060"/>
      <c r="BH42" s="1060"/>
      <c r="BI42" s="1061"/>
      <c r="BJ42" s="203"/>
      <c r="BK42" s="203"/>
      <c r="BL42" s="203"/>
      <c r="BM42" s="203"/>
      <c r="BN42" s="203"/>
      <c r="BO42" s="216"/>
      <c r="BP42" s="216"/>
      <c r="BQ42" s="213">
        <v>36</v>
      </c>
      <c r="BR42" s="214"/>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7"/>
    </row>
    <row r="43" spans="1:131" s="198" customFormat="1" ht="26.25" customHeight="1">
      <c r="A43" s="212">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7"/>
      <c r="AG43" s="1048"/>
      <c r="AH43" s="1048"/>
      <c r="AI43" s="1048"/>
      <c r="AJ43" s="1049"/>
      <c r="AK43" s="1006"/>
      <c r="AL43" s="997"/>
      <c r="AM43" s="997"/>
      <c r="AN43" s="997"/>
      <c r="AO43" s="997"/>
      <c r="AP43" s="997"/>
      <c r="AQ43" s="997"/>
      <c r="AR43" s="997"/>
      <c r="AS43" s="997"/>
      <c r="AT43" s="997"/>
      <c r="AU43" s="997"/>
      <c r="AV43" s="997"/>
      <c r="AW43" s="997"/>
      <c r="AX43" s="997"/>
      <c r="AY43" s="997"/>
      <c r="AZ43" s="1070"/>
      <c r="BA43" s="1070"/>
      <c r="BB43" s="1070"/>
      <c r="BC43" s="1070"/>
      <c r="BD43" s="1070"/>
      <c r="BE43" s="1060"/>
      <c r="BF43" s="1060"/>
      <c r="BG43" s="1060"/>
      <c r="BH43" s="1060"/>
      <c r="BI43" s="1061"/>
      <c r="BJ43" s="203"/>
      <c r="BK43" s="203"/>
      <c r="BL43" s="203"/>
      <c r="BM43" s="203"/>
      <c r="BN43" s="203"/>
      <c r="BO43" s="216"/>
      <c r="BP43" s="216"/>
      <c r="BQ43" s="213">
        <v>37</v>
      </c>
      <c r="BR43" s="214"/>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7"/>
    </row>
    <row r="44" spans="1:131" s="198" customFormat="1" ht="26.25" customHeight="1">
      <c r="A44" s="212">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7"/>
      <c r="AG44" s="1048"/>
      <c r="AH44" s="1048"/>
      <c r="AI44" s="1048"/>
      <c r="AJ44" s="1049"/>
      <c r="AK44" s="1006"/>
      <c r="AL44" s="997"/>
      <c r="AM44" s="997"/>
      <c r="AN44" s="997"/>
      <c r="AO44" s="997"/>
      <c r="AP44" s="997"/>
      <c r="AQ44" s="997"/>
      <c r="AR44" s="997"/>
      <c r="AS44" s="997"/>
      <c r="AT44" s="997"/>
      <c r="AU44" s="997"/>
      <c r="AV44" s="997"/>
      <c r="AW44" s="997"/>
      <c r="AX44" s="997"/>
      <c r="AY44" s="997"/>
      <c r="AZ44" s="1070"/>
      <c r="BA44" s="1070"/>
      <c r="BB44" s="1070"/>
      <c r="BC44" s="1070"/>
      <c r="BD44" s="1070"/>
      <c r="BE44" s="1060"/>
      <c r="BF44" s="1060"/>
      <c r="BG44" s="1060"/>
      <c r="BH44" s="1060"/>
      <c r="BI44" s="1061"/>
      <c r="BJ44" s="203"/>
      <c r="BK44" s="203"/>
      <c r="BL44" s="203"/>
      <c r="BM44" s="203"/>
      <c r="BN44" s="203"/>
      <c r="BO44" s="216"/>
      <c r="BP44" s="216"/>
      <c r="BQ44" s="213">
        <v>38</v>
      </c>
      <c r="BR44" s="214"/>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7"/>
    </row>
    <row r="45" spans="1:131" s="198" customFormat="1" ht="26.25" customHeight="1">
      <c r="A45" s="212">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7"/>
      <c r="AG45" s="1048"/>
      <c r="AH45" s="1048"/>
      <c r="AI45" s="1048"/>
      <c r="AJ45" s="1049"/>
      <c r="AK45" s="1006"/>
      <c r="AL45" s="997"/>
      <c r="AM45" s="997"/>
      <c r="AN45" s="997"/>
      <c r="AO45" s="997"/>
      <c r="AP45" s="997"/>
      <c r="AQ45" s="997"/>
      <c r="AR45" s="997"/>
      <c r="AS45" s="997"/>
      <c r="AT45" s="997"/>
      <c r="AU45" s="997"/>
      <c r="AV45" s="997"/>
      <c r="AW45" s="997"/>
      <c r="AX45" s="997"/>
      <c r="AY45" s="997"/>
      <c r="AZ45" s="1070"/>
      <c r="BA45" s="1070"/>
      <c r="BB45" s="1070"/>
      <c r="BC45" s="1070"/>
      <c r="BD45" s="1070"/>
      <c r="BE45" s="1060"/>
      <c r="BF45" s="1060"/>
      <c r="BG45" s="1060"/>
      <c r="BH45" s="1060"/>
      <c r="BI45" s="1061"/>
      <c r="BJ45" s="203"/>
      <c r="BK45" s="203"/>
      <c r="BL45" s="203"/>
      <c r="BM45" s="203"/>
      <c r="BN45" s="203"/>
      <c r="BO45" s="216"/>
      <c r="BP45" s="216"/>
      <c r="BQ45" s="213">
        <v>39</v>
      </c>
      <c r="BR45" s="214"/>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7"/>
    </row>
    <row r="46" spans="1:131" s="198" customFormat="1" ht="26.25" customHeight="1">
      <c r="A46" s="212">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7"/>
      <c r="AG46" s="1048"/>
      <c r="AH46" s="1048"/>
      <c r="AI46" s="1048"/>
      <c r="AJ46" s="1049"/>
      <c r="AK46" s="1006"/>
      <c r="AL46" s="997"/>
      <c r="AM46" s="997"/>
      <c r="AN46" s="997"/>
      <c r="AO46" s="997"/>
      <c r="AP46" s="997"/>
      <c r="AQ46" s="997"/>
      <c r="AR46" s="997"/>
      <c r="AS46" s="997"/>
      <c r="AT46" s="997"/>
      <c r="AU46" s="997"/>
      <c r="AV46" s="997"/>
      <c r="AW46" s="997"/>
      <c r="AX46" s="997"/>
      <c r="AY46" s="997"/>
      <c r="AZ46" s="1070"/>
      <c r="BA46" s="1070"/>
      <c r="BB46" s="1070"/>
      <c r="BC46" s="1070"/>
      <c r="BD46" s="1070"/>
      <c r="BE46" s="1060"/>
      <c r="BF46" s="1060"/>
      <c r="BG46" s="1060"/>
      <c r="BH46" s="1060"/>
      <c r="BI46" s="1061"/>
      <c r="BJ46" s="203"/>
      <c r="BK46" s="203"/>
      <c r="BL46" s="203"/>
      <c r="BM46" s="203"/>
      <c r="BN46" s="203"/>
      <c r="BO46" s="216"/>
      <c r="BP46" s="216"/>
      <c r="BQ46" s="213">
        <v>40</v>
      </c>
      <c r="BR46" s="214"/>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7"/>
    </row>
    <row r="47" spans="1:131" s="198" customFormat="1" ht="26.25" customHeight="1">
      <c r="A47" s="212">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7"/>
      <c r="AG47" s="1048"/>
      <c r="AH47" s="1048"/>
      <c r="AI47" s="1048"/>
      <c r="AJ47" s="1049"/>
      <c r="AK47" s="1006"/>
      <c r="AL47" s="997"/>
      <c r="AM47" s="997"/>
      <c r="AN47" s="997"/>
      <c r="AO47" s="997"/>
      <c r="AP47" s="997"/>
      <c r="AQ47" s="997"/>
      <c r="AR47" s="997"/>
      <c r="AS47" s="997"/>
      <c r="AT47" s="997"/>
      <c r="AU47" s="997"/>
      <c r="AV47" s="997"/>
      <c r="AW47" s="997"/>
      <c r="AX47" s="997"/>
      <c r="AY47" s="997"/>
      <c r="AZ47" s="1070"/>
      <c r="BA47" s="1070"/>
      <c r="BB47" s="1070"/>
      <c r="BC47" s="1070"/>
      <c r="BD47" s="1070"/>
      <c r="BE47" s="1060"/>
      <c r="BF47" s="1060"/>
      <c r="BG47" s="1060"/>
      <c r="BH47" s="1060"/>
      <c r="BI47" s="1061"/>
      <c r="BJ47" s="203"/>
      <c r="BK47" s="203"/>
      <c r="BL47" s="203"/>
      <c r="BM47" s="203"/>
      <c r="BN47" s="203"/>
      <c r="BO47" s="216"/>
      <c r="BP47" s="216"/>
      <c r="BQ47" s="213">
        <v>41</v>
      </c>
      <c r="BR47" s="214"/>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7"/>
    </row>
    <row r="48" spans="1:131" s="198" customFormat="1" ht="26.25" customHeight="1">
      <c r="A48" s="212">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7"/>
      <c r="AG48" s="1048"/>
      <c r="AH48" s="1048"/>
      <c r="AI48" s="1048"/>
      <c r="AJ48" s="1049"/>
      <c r="AK48" s="1006"/>
      <c r="AL48" s="997"/>
      <c r="AM48" s="997"/>
      <c r="AN48" s="997"/>
      <c r="AO48" s="997"/>
      <c r="AP48" s="997"/>
      <c r="AQ48" s="997"/>
      <c r="AR48" s="997"/>
      <c r="AS48" s="997"/>
      <c r="AT48" s="997"/>
      <c r="AU48" s="997"/>
      <c r="AV48" s="997"/>
      <c r="AW48" s="997"/>
      <c r="AX48" s="997"/>
      <c r="AY48" s="997"/>
      <c r="AZ48" s="1070"/>
      <c r="BA48" s="1070"/>
      <c r="BB48" s="1070"/>
      <c r="BC48" s="1070"/>
      <c r="BD48" s="1070"/>
      <c r="BE48" s="1060"/>
      <c r="BF48" s="1060"/>
      <c r="BG48" s="1060"/>
      <c r="BH48" s="1060"/>
      <c r="BI48" s="1061"/>
      <c r="BJ48" s="203"/>
      <c r="BK48" s="203"/>
      <c r="BL48" s="203"/>
      <c r="BM48" s="203"/>
      <c r="BN48" s="203"/>
      <c r="BO48" s="216"/>
      <c r="BP48" s="216"/>
      <c r="BQ48" s="213">
        <v>42</v>
      </c>
      <c r="BR48" s="214"/>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7"/>
    </row>
    <row r="49" spans="1:131" s="198" customFormat="1" ht="26.25" customHeight="1">
      <c r="A49" s="212">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7"/>
      <c r="AG49" s="1048"/>
      <c r="AH49" s="1048"/>
      <c r="AI49" s="1048"/>
      <c r="AJ49" s="1049"/>
      <c r="AK49" s="1006"/>
      <c r="AL49" s="997"/>
      <c r="AM49" s="997"/>
      <c r="AN49" s="997"/>
      <c r="AO49" s="997"/>
      <c r="AP49" s="997"/>
      <c r="AQ49" s="997"/>
      <c r="AR49" s="997"/>
      <c r="AS49" s="997"/>
      <c r="AT49" s="997"/>
      <c r="AU49" s="997"/>
      <c r="AV49" s="997"/>
      <c r="AW49" s="997"/>
      <c r="AX49" s="997"/>
      <c r="AY49" s="997"/>
      <c r="AZ49" s="1070"/>
      <c r="BA49" s="1070"/>
      <c r="BB49" s="1070"/>
      <c r="BC49" s="1070"/>
      <c r="BD49" s="1070"/>
      <c r="BE49" s="1060"/>
      <c r="BF49" s="1060"/>
      <c r="BG49" s="1060"/>
      <c r="BH49" s="1060"/>
      <c r="BI49" s="1061"/>
      <c r="BJ49" s="203"/>
      <c r="BK49" s="203"/>
      <c r="BL49" s="203"/>
      <c r="BM49" s="203"/>
      <c r="BN49" s="203"/>
      <c r="BO49" s="216"/>
      <c r="BP49" s="216"/>
      <c r="BQ49" s="213">
        <v>43</v>
      </c>
      <c r="BR49" s="214"/>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7"/>
    </row>
    <row r="50" spans="1:131" s="198" customFormat="1" ht="26.25" customHeight="1">
      <c r="A50" s="212">
        <v>23</v>
      </c>
      <c r="B50" s="1065"/>
      <c r="C50" s="1066"/>
      <c r="D50" s="1066"/>
      <c r="E50" s="1066"/>
      <c r="F50" s="1066"/>
      <c r="G50" s="1066"/>
      <c r="H50" s="1066"/>
      <c r="I50" s="1066"/>
      <c r="J50" s="1066"/>
      <c r="K50" s="1066"/>
      <c r="L50" s="1066"/>
      <c r="M50" s="1066"/>
      <c r="N50" s="1066"/>
      <c r="O50" s="1066"/>
      <c r="P50" s="1067"/>
      <c r="Q50" s="1068"/>
      <c r="R50" s="1051"/>
      <c r="S50" s="1051"/>
      <c r="T50" s="1051"/>
      <c r="U50" s="1051"/>
      <c r="V50" s="1051"/>
      <c r="W50" s="1051"/>
      <c r="X50" s="1051"/>
      <c r="Y50" s="1051"/>
      <c r="Z50" s="1051"/>
      <c r="AA50" s="1051"/>
      <c r="AB50" s="1051"/>
      <c r="AC50" s="1051"/>
      <c r="AD50" s="1051"/>
      <c r="AE50" s="1069"/>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0"/>
      <c r="BF50" s="1060"/>
      <c r="BG50" s="1060"/>
      <c r="BH50" s="1060"/>
      <c r="BI50" s="1061"/>
      <c r="BJ50" s="203"/>
      <c r="BK50" s="203"/>
      <c r="BL50" s="203"/>
      <c r="BM50" s="203"/>
      <c r="BN50" s="203"/>
      <c r="BO50" s="216"/>
      <c r="BP50" s="216"/>
      <c r="BQ50" s="213">
        <v>44</v>
      </c>
      <c r="BR50" s="214"/>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7"/>
    </row>
    <row r="51" spans="1:131" s="198" customFormat="1" ht="26.25" customHeight="1">
      <c r="A51" s="212">
        <v>24</v>
      </c>
      <c r="B51" s="1065"/>
      <c r="C51" s="1066"/>
      <c r="D51" s="1066"/>
      <c r="E51" s="1066"/>
      <c r="F51" s="1066"/>
      <c r="G51" s="1066"/>
      <c r="H51" s="1066"/>
      <c r="I51" s="1066"/>
      <c r="J51" s="1066"/>
      <c r="K51" s="1066"/>
      <c r="L51" s="1066"/>
      <c r="M51" s="1066"/>
      <c r="N51" s="1066"/>
      <c r="O51" s="1066"/>
      <c r="P51" s="1067"/>
      <c r="Q51" s="1068"/>
      <c r="R51" s="1051"/>
      <c r="S51" s="1051"/>
      <c r="T51" s="1051"/>
      <c r="U51" s="1051"/>
      <c r="V51" s="1051"/>
      <c r="W51" s="1051"/>
      <c r="X51" s="1051"/>
      <c r="Y51" s="1051"/>
      <c r="Z51" s="1051"/>
      <c r="AA51" s="1051"/>
      <c r="AB51" s="1051"/>
      <c r="AC51" s="1051"/>
      <c r="AD51" s="1051"/>
      <c r="AE51" s="1069"/>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0"/>
      <c r="BF51" s="1060"/>
      <c r="BG51" s="1060"/>
      <c r="BH51" s="1060"/>
      <c r="BI51" s="1061"/>
      <c r="BJ51" s="203"/>
      <c r="BK51" s="203"/>
      <c r="BL51" s="203"/>
      <c r="BM51" s="203"/>
      <c r="BN51" s="203"/>
      <c r="BO51" s="216"/>
      <c r="BP51" s="216"/>
      <c r="BQ51" s="213">
        <v>45</v>
      </c>
      <c r="BR51" s="214"/>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7"/>
    </row>
    <row r="52" spans="1:131" s="198" customFormat="1" ht="26.25" customHeight="1">
      <c r="A52" s="212">
        <v>25</v>
      </c>
      <c r="B52" s="1065"/>
      <c r="C52" s="1066"/>
      <c r="D52" s="1066"/>
      <c r="E52" s="1066"/>
      <c r="F52" s="1066"/>
      <c r="G52" s="1066"/>
      <c r="H52" s="1066"/>
      <c r="I52" s="1066"/>
      <c r="J52" s="1066"/>
      <c r="K52" s="1066"/>
      <c r="L52" s="1066"/>
      <c r="M52" s="1066"/>
      <c r="N52" s="1066"/>
      <c r="O52" s="1066"/>
      <c r="P52" s="1067"/>
      <c r="Q52" s="1068"/>
      <c r="R52" s="1051"/>
      <c r="S52" s="1051"/>
      <c r="T52" s="1051"/>
      <c r="U52" s="1051"/>
      <c r="V52" s="1051"/>
      <c r="W52" s="1051"/>
      <c r="X52" s="1051"/>
      <c r="Y52" s="1051"/>
      <c r="Z52" s="1051"/>
      <c r="AA52" s="1051"/>
      <c r="AB52" s="1051"/>
      <c r="AC52" s="1051"/>
      <c r="AD52" s="1051"/>
      <c r="AE52" s="1069"/>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0"/>
      <c r="BF52" s="1060"/>
      <c r="BG52" s="1060"/>
      <c r="BH52" s="1060"/>
      <c r="BI52" s="1061"/>
      <c r="BJ52" s="203"/>
      <c r="BK52" s="203"/>
      <c r="BL52" s="203"/>
      <c r="BM52" s="203"/>
      <c r="BN52" s="203"/>
      <c r="BO52" s="216"/>
      <c r="BP52" s="216"/>
      <c r="BQ52" s="213">
        <v>46</v>
      </c>
      <c r="BR52" s="214"/>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7"/>
    </row>
    <row r="53" spans="1:131" s="198" customFormat="1" ht="26.25" customHeight="1">
      <c r="A53" s="212">
        <v>26</v>
      </c>
      <c r="B53" s="1065"/>
      <c r="C53" s="1066"/>
      <c r="D53" s="1066"/>
      <c r="E53" s="1066"/>
      <c r="F53" s="1066"/>
      <c r="G53" s="1066"/>
      <c r="H53" s="1066"/>
      <c r="I53" s="1066"/>
      <c r="J53" s="1066"/>
      <c r="K53" s="1066"/>
      <c r="L53" s="1066"/>
      <c r="M53" s="1066"/>
      <c r="N53" s="1066"/>
      <c r="O53" s="1066"/>
      <c r="P53" s="1067"/>
      <c r="Q53" s="1068"/>
      <c r="R53" s="1051"/>
      <c r="S53" s="1051"/>
      <c r="T53" s="1051"/>
      <c r="U53" s="1051"/>
      <c r="V53" s="1051"/>
      <c r="W53" s="1051"/>
      <c r="X53" s="1051"/>
      <c r="Y53" s="1051"/>
      <c r="Z53" s="1051"/>
      <c r="AA53" s="1051"/>
      <c r="AB53" s="1051"/>
      <c r="AC53" s="1051"/>
      <c r="AD53" s="1051"/>
      <c r="AE53" s="1069"/>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0"/>
      <c r="BF53" s="1060"/>
      <c r="BG53" s="1060"/>
      <c r="BH53" s="1060"/>
      <c r="BI53" s="1061"/>
      <c r="BJ53" s="203"/>
      <c r="BK53" s="203"/>
      <c r="BL53" s="203"/>
      <c r="BM53" s="203"/>
      <c r="BN53" s="203"/>
      <c r="BO53" s="216"/>
      <c r="BP53" s="216"/>
      <c r="BQ53" s="213">
        <v>47</v>
      </c>
      <c r="BR53" s="214"/>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7"/>
    </row>
    <row r="54" spans="1:131" s="198" customFormat="1" ht="26.25" customHeight="1">
      <c r="A54" s="212">
        <v>27</v>
      </c>
      <c r="B54" s="1065"/>
      <c r="C54" s="1066"/>
      <c r="D54" s="1066"/>
      <c r="E54" s="1066"/>
      <c r="F54" s="1066"/>
      <c r="G54" s="1066"/>
      <c r="H54" s="1066"/>
      <c r="I54" s="1066"/>
      <c r="J54" s="1066"/>
      <c r="K54" s="1066"/>
      <c r="L54" s="1066"/>
      <c r="M54" s="1066"/>
      <c r="N54" s="1066"/>
      <c r="O54" s="1066"/>
      <c r="P54" s="1067"/>
      <c r="Q54" s="1068"/>
      <c r="R54" s="1051"/>
      <c r="S54" s="1051"/>
      <c r="T54" s="1051"/>
      <c r="U54" s="1051"/>
      <c r="V54" s="1051"/>
      <c r="W54" s="1051"/>
      <c r="X54" s="1051"/>
      <c r="Y54" s="1051"/>
      <c r="Z54" s="1051"/>
      <c r="AA54" s="1051"/>
      <c r="AB54" s="1051"/>
      <c r="AC54" s="1051"/>
      <c r="AD54" s="1051"/>
      <c r="AE54" s="1069"/>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0"/>
      <c r="BF54" s="1060"/>
      <c r="BG54" s="1060"/>
      <c r="BH54" s="1060"/>
      <c r="BI54" s="1061"/>
      <c r="BJ54" s="203"/>
      <c r="BK54" s="203"/>
      <c r="BL54" s="203"/>
      <c r="BM54" s="203"/>
      <c r="BN54" s="203"/>
      <c r="BO54" s="216"/>
      <c r="BP54" s="216"/>
      <c r="BQ54" s="213">
        <v>48</v>
      </c>
      <c r="BR54" s="214"/>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7"/>
    </row>
    <row r="55" spans="1:131" s="198" customFormat="1" ht="26.25" customHeight="1">
      <c r="A55" s="212">
        <v>28</v>
      </c>
      <c r="B55" s="1065"/>
      <c r="C55" s="1066"/>
      <c r="D55" s="1066"/>
      <c r="E55" s="1066"/>
      <c r="F55" s="1066"/>
      <c r="G55" s="1066"/>
      <c r="H55" s="1066"/>
      <c r="I55" s="1066"/>
      <c r="J55" s="1066"/>
      <c r="K55" s="1066"/>
      <c r="L55" s="1066"/>
      <c r="M55" s="1066"/>
      <c r="N55" s="1066"/>
      <c r="O55" s="1066"/>
      <c r="P55" s="1067"/>
      <c r="Q55" s="1068"/>
      <c r="R55" s="1051"/>
      <c r="S55" s="1051"/>
      <c r="T55" s="1051"/>
      <c r="U55" s="1051"/>
      <c r="V55" s="1051"/>
      <c r="W55" s="1051"/>
      <c r="X55" s="1051"/>
      <c r="Y55" s="1051"/>
      <c r="Z55" s="1051"/>
      <c r="AA55" s="1051"/>
      <c r="AB55" s="1051"/>
      <c r="AC55" s="1051"/>
      <c r="AD55" s="1051"/>
      <c r="AE55" s="1069"/>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0"/>
      <c r="BF55" s="1060"/>
      <c r="BG55" s="1060"/>
      <c r="BH55" s="1060"/>
      <c r="BI55" s="1061"/>
      <c r="BJ55" s="203"/>
      <c r="BK55" s="203"/>
      <c r="BL55" s="203"/>
      <c r="BM55" s="203"/>
      <c r="BN55" s="203"/>
      <c r="BO55" s="216"/>
      <c r="BP55" s="216"/>
      <c r="BQ55" s="213">
        <v>49</v>
      </c>
      <c r="BR55" s="214"/>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7"/>
    </row>
    <row r="56" spans="1:131" s="198" customFormat="1" ht="26.25" customHeight="1">
      <c r="A56" s="212">
        <v>29</v>
      </c>
      <c r="B56" s="1065"/>
      <c r="C56" s="1066"/>
      <c r="D56" s="1066"/>
      <c r="E56" s="1066"/>
      <c r="F56" s="1066"/>
      <c r="G56" s="1066"/>
      <c r="H56" s="1066"/>
      <c r="I56" s="1066"/>
      <c r="J56" s="1066"/>
      <c r="K56" s="1066"/>
      <c r="L56" s="1066"/>
      <c r="M56" s="1066"/>
      <c r="N56" s="1066"/>
      <c r="O56" s="1066"/>
      <c r="P56" s="1067"/>
      <c r="Q56" s="1068"/>
      <c r="R56" s="1051"/>
      <c r="S56" s="1051"/>
      <c r="T56" s="1051"/>
      <c r="U56" s="1051"/>
      <c r="V56" s="1051"/>
      <c r="W56" s="1051"/>
      <c r="X56" s="1051"/>
      <c r="Y56" s="1051"/>
      <c r="Z56" s="1051"/>
      <c r="AA56" s="1051"/>
      <c r="AB56" s="1051"/>
      <c r="AC56" s="1051"/>
      <c r="AD56" s="1051"/>
      <c r="AE56" s="1069"/>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0"/>
      <c r="BF56" s="1060"/>
      <c r="BG56" s="1060"/>
      <c r="BH56" s="1060"/>
      <c r="BI56" s="1061"/>
      <c r="BJ56" s="203"/>
      <c r="BK56" s="203"/>
      <c r="BL56" s="203"/>
      <c r="BM56" s="203"/>
      <c r="BN56" s="203"/>
      <c r="BO56" s="216"/>
      <c r="BP56" s="216"/>
      <c r="BQ56" s="213">
        <v>50</v>
      </c>
      <c r="BR56" s="214"/>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7"/>
    </row>
    <row r="57" spans="1:131" s="198" customFormat="1" ht="26.25" customHeight="1">
      <c r="A57" s="212">
        <v>30</v>
      </c>
      <c r="B57" s="1065"/>
      <c r="C57" s="1066"/>
      <c r="D57" s="1066"/>
      <c r="E57" s="1066"/>
      <c r="F57" s="1066"/>
      <c r="G57" s="1066"/>
      <c r="H57" s="1066"/>
      <c r="I57" s="1066"/>
      <c r="J57" s="1066"/>
      <c r="K57" s="1066"/>
      <c r="L57" s="1066"/>
      <c r="M57" s="1066"/>
      <c r="N57" s="1066"/>
      <c r="O57" s="1066"/>
      <c r="P57" s="1067"/>
      <c r="Q57" s="1068"/>
      <c r="R57" s="1051"/>
      <c r="S57" s="1051"/>
      <c r="T57" s="1051"/>
      <c r="U57" s="1051"/>
      <c r="V57" s="1051"/>
      <c r="W57" s="1051"/>
      <c r="X57" s="1051"/>
      <c r="Y57" s="1051"/>
      <c r="Z57" s="1051"/>
      <c r="AA57" s="1051"/>
      <c r="AB57" s="1051"/>
      <c r="AC57" s="1051"/>
      <c r="AD57" s="1051"/>
      <c r="AE57" s="1069"/>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0"/>
      <c r="BF57" s="1060"/>
      <c r="BG57" s="1060"/>
      <c r="BH57" s="1060"/>
      <c r="BI57" s="1061"/>
      <c r="BJ57" s="203"/>
      <c r="BK57" s="203"/>
      <c r="BL57" s="203"/>
      <c r="BM57" s="203"/>
      <c r="BN57" s="203"/>
      <c r="BO57" s="216"/>
      <c r="BP57" s="216"/>
      <c r="BQ57" s="213">
        <v>51</v>
      </c>
      <c r="BR57" s="214"/>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7"/>
    </row>
    <row r="58" spans="1:131" s="198" customFormat="1" ht="26.25" customHeight="1">
      <c r="A58" s="212">
        <v>31</v>
      </c>
      <c r="B58" s="1065"/>
      <c r="C58" s="1066"/>
      <c r="D58" s="1066"/>
      <c r="E58" s="1066"/>
      <c r="F58" s="1066"/>
      <c r="G58" s="1066"/>
      <c r="H58" s="1066"/>
      <c r="I58" s="1066"/>
      <c r="J58" s="1066"/>
      <c r="K58" s="1066"/>
      <c r="L58" s="1066"/>
      <c r="M58" s="1066"/>
      <c r="N58" s="1066"/>
      <c r="O58" s="1066"/>
      <c r="P58" s="1067"/>
      <c r="Q58" s="1068"/>
      <c r="R58" s="1051"/>
      <c r="S58" s="1051"/>
      <c r="T58" s="1051"/>
      <c r="U58" s="1051"/>
      <c r="V58" s="1051"/>
      <c r="W58" s="1051"/>
      <c r="X58" s="1051"/>
      <c r="Y58" s="1051"/>
      <c r="Z58" s="1051"/>
      <c r="AA58" s="1051"/>
      <c r="AB58" s="1051"/>
      <c r="AC58" s="1051"/>
      <c r="AD58" s="1051"/>
      <c r="AE58" s="1069"/>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0"/>
      <c r="BF58" s="1060"/>
      <c r="BG58" s="1060"/>
      <c r="BH58" s="1060"/>
      <c r="BI58" s="1061"/>
      <c r="BJ58" s="203"/>
      <c r="BK58" s="203"/>
      <c r="BL58" s="203"/>
      <c r="BM58" s="203"/>
      <c r="BN58" s="203"/>
      <c r="BO58" s="216"/>
      <c r="BP58" s="216"/>
      <c r="BQ58" s="213">
        <v>52</v>
      </c>
      <c r="BR58" s="214"/>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7"/>
    </row>
    <row r="59" spans="1:131" s="198" customFormat="1" ht="26.25" customHeight="1">
      <c r="A59" s="212">
        <v>32</v>
      </c>
      <c r="B59" s="1065"/>
      <c r="C59" s="1066"/>
      <c r="D59" s="1066"/>
      <c r="E59" s="1066"/>
      <c r="F59" s="1066"/>
      <c r="G59" s="1066"/>
      <c r="H59" s="1066"/>
      <c r="I59" s="1066"/>
      <c r="J59" s="1066"/>
      <c r="K59" s="1066"/>
      <c r="L59" s="1066"/>
      <c r="M59" s="1066"/>
      <c r="N59" s="1066"/>
      <c r="O59" s="1066"/>
      <c r="P59" s="1067"/>
      <c r="Q59" s="1068"/>
      <c r="R59" s="1051"/>
      <c r="S59" s="1051"/>
      <c r="T59" s="1051"/>
      <c r="U59" s="1051"/>
      <c r="V59" s="1051"/>
      <c r="W59" s="1051"/>
      <c r="X59" s="1051"/>
      <c r="Y59" s="1051"/>
      <c r="Z59" s="1051"/>
      <c r="AA59" s="1051"/>
      <c r="AB59" s="1051"/>
      <c r="AC59" s="1051"/>
      <c r="AD59" s="1051"/>
      <c r="AE59" s="1069"/>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0"/>
      <c r="BF59" s="1060"/>
      <c r="BG59" s="1060"/>
      <c r="BH59" s="1060"/>
      <c r="BI59" s="1061"/>
      <c r="BJ59" s="203"/>
      <c r="BK59" s="203"/>
      <c r="BL59" s="203"/>
      <c r="BM59" s="203"/>
      <c r="BN59" s="203"/>
      <c r="BO59" s="216"/>
      <c r="BP59" s="216"/>
      <c r="BQ59" s="213">
        <v>53</v>
      </c>
      <c r="BR59" s="214"/>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7"/>
    </row>
    <row r="60" spans="1:131" s="198" customFormat="1" ht="26.25" customHeight="1">
      <c r="A60" s="212">
        <v>33</v>
      </c>
      <c r="B60" s="1065"/>
      <c r="C60" s="1066"/>
      <c r="D60" s="1066"/>
      <c r="E60" s="1066"/>
      <c r="F60" s="1066"/>
      <c r="G60" s="1066"/>
      <c r="H60" s="1066"/>
      <c r="I60" s="1066"/>
      <c r="J60" s="1066"/>
      <c r="K60" s="1066"/>
      <c r="L60" s="1066"/>
      <c r="M60" s="1066"/>
      <c r="N60" s="1066"/>
      <c r="O60" s="1066"/>
      <c r="P60" s="1067"/>
      <c r="Q60" s="1068"/>
      <c r="R60" s="1051"/>
      <c r="S60" s="1051"/>
      <c r="T60" s="1051"/>
      <c r="U60" s="1051"/>
      <c r="V60" s="1051"/>
      <c r="W60" s="1051"/>
      <c r="X60" s="1051"/>
      <c r="Y60" s="1051"/>
      <c r="Z60" s="1051"/>
      <c r="AA60" s="1051"/>
      <c r="AB60" s="1051"/>
      <c r="AC60" s="1051"/>
      <c r="AD60" s="1051"/>
      <c r="AE60" s="1069"/>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0"/>
      <c r="BF60" s="1060"/>
      <c r="BG60" s="1060"/>
      <c r="BH60" s="1060"/>
      <c r="BI60" s="1061"/>
      <c r="BJ60" s="203"/>
      <c r="BK60" s="203"/>
      <c r="BL60" s="203"/>
      <c r="BM60" s="203"/>
      <c r="BN60" s="203"/>
      <c r="BO60" s="216"/>
      <c r="BP60" s="216"/>
      <c r="BQ60" s="213">
        <v>54</v>
      </c>
      <c r="BR60" s="214"/>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7"/>
    </row>
    <row r="61" spans="1:131" s="198" customFormat="1" ht="26.25" customHeight="1" thickBot="1">
      <c r="A61" s="212">
        <v>34</v>
      </c>
      <c r="B61" s="1065"/>
      <c r="C61" s="1066"/>
      <c r="D61" s="1066"/>
      <c r="E61" s="1066"/>
      <c r="F61" s="1066"/>
      <c r="G61" s="1066"/>
      <c r="H61" s="1066"/>
      <c r="I61" s="1066"/>
      <c r="J61" s="1066"/>
      <c r="K61" s="1066"/>
      <c r="L61" s="1066"/>
      <c r="M61" s="1066"/>
      <c r="N61" s="1066"/>
      <c r="O61" s="1066"/>
      <c r="P61" s="1067"/>
      <c r="Q61" s="1068"/>
      <c r="R61" s="1051"/>
      <c r="S61" s="1051"/>
      <c r="T61" s="1051"/>
      <c r="U61" s="1051"/>
      <c r="V61" s="1051"/>
      <c r="W61" s="1051"/>
      <c r="X61" s="1051"/>
      <c r="Y61" s="1051"/>
      <c r="Z61" s="1051"/>
      <c r="AA61" s="1051"/>
      <c r="AB61" s="1051"/>
      <c r="AC61" s="1051"/>
      <c r="AD61" s="1051"/>
      <c r="AE61" s="1069"/>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0"/>
      <c r="BF61" s="1060"/>
      <c r="BG61" s="1060"/>
      <c r="BH61" s="1060"/>
      <c r="BI61" s="1061"/>
      <c r="BJ61" s="203"/>
      <c r="BK61" s="203"/>
      <c r="BL61" s="203"/>
      <c r="BM61" s="203"/>
      <c r="BN61" s="203"/>
      <c r="BO61" s="216"/>
      <c r="BP61" s="216"/>
      <c r="BQ61" s="213">
        <v>55</v>
      </c>
      <c r="BR61" s="214"/>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7"/>
    </row>
    <row r="62" spans="1:131" s="198" customFormat="1" ht="26.25" customHeight="1">
      <c r="A62" s="212">
        <v>35</v>
      </c>
      <c r="B62" s="1065"/>
      <c r="C62" s="1066"/>
      <c r="D62" s="1066"/>
      <c r="E62" s="1066"/>
      <c r="F62" s="1066"/>
      <c r="G62" s="1066"/>
      <c r="H62" s="1066"/>
      <c r="I62" s="1066"/>
      <c r="J62" s="1066"/>
      <c r="K62" s="1066"/>
      <c r="L62" s="1066"/>
      <c r="M62" s="1066"/>
      <c r="N62" s="1066"/>
      <c r="O62" s="1066"/>
      <c r="P62" s="1067"/>
      <c r="Q62" s="1068"/>
      <c r="R62" s="1051"/>
      <c r="S62" s="1051"/>
      <c r="T62" s="1051"/>
      <c r="U62" s="1051"/>
      <c r="V62" s="1051"/>
      <c r="W62" s="1051"/>
      <c r="X62" s="1051"/>
      <c r="Y62" s="1051"/>
      <c r="Z62" s="1051"/>
      <c r="AA62" s="1051"/>
      <c r="AB62" s="1051"/>
      <c r="AC62" s="1051"/>
      <c r="AD62" s="1051"/>
      <c r="AE62" s="1069"/>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0"/>
      <c r="BF62" s="1060"/>
      <c r="BG62" s="1060"/>
      <c r="BH62" s="1060"/>
      <c r="BI62" s="1061"/>
      <c r="BJ62" s="1062" t="s">
        <v>383</v>
      </c>
      <c r="BK62" s="1063"/>
      <c r="BL62" s="1063"/>
      <c r="BM62" s="1063"/>
      <c r="BN62" s="1064"/>
      <c r="BO62" s="216"/>
      <c r="BP62" s="216"/>
      <c r="BQ62" s="213">
        <v>56</v>
      </c>
      <c r="BR62" s="214"/>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7"/>
    </row>
    <row r="63" spans="1:131" s="198" customFormat="1" ht="26.25" customHeight="1" thickBot="1">
      <c r="A63" s="215" t="s">
        <v>364</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5571</v>
      </c>
      <c r="AG63" s="985"/>
      <c r="AH63" s="985"/>
      <c r="AI63" s="985"/>
      <c r="AJ63" s="1058"/>
      <c r="AK63" s="1059"/>
      <c r="AL63" s="989"/>
      <c r="AM63" s="989"/>
      <c r="AN63" s="989"/>
      <c r="AO63" s="989"/>
      <c r="AP63" s="985">
        <v>22830</v>
      </c>
      <c r="AQ63" s="985"/>
      <c r="AR63" s="985"/>
      <c r="AS63" s="985"/>
      <c r="AT63" s="985"/>
      <c r="AU63" s="985">
        <v>5426</v>
      </c>
      <c r="AV63" s="985"/>
      <c r="AW63" s="985"/>
      <c r="AX63" s="985"/>
      <c r="AY63" s="985"/>
      <c r="AZ63" s="1053"/>
      <c r="BA63" s="1053"/>
      <c r="BB63" s="1053"/>
      <c r="BC63" s="1053"/>
      <c r="BD63" s="1053"/>
      <c r="BE63" s="986"/>
      <c r="BF63" s="986"/>
      <c r="BG63" s="986"/>
      <c r="BH63" s="986"/>
      <c r="BI63" s="987"/>
      <c r="BJ63" s="1054" t="s">
        <v>109</v>
      </c>
      <c r="BK63" s="977"/>
      <c r="BL63" s="977"/>
      <c r="BM63" s="977"/>
      <c r="BN63" s="1055"/>
      <c r="BO63" s="216"/>
      <c r="BP63" s="216"/>
      <c r="BQ63" s="213">
        <v>57</v>
      </c>
      <c r="BR63" s="214"/>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7"/>
    </row>
    <row r="66" spans="1:131" s="198" customFormat="1" ht="26.25" customHeight="1">
      <c r="A66" s="1023" t="s">
        <v>386</v>
      </c>
      <c r="B66" s="1024"/>
      <c r="C66" s="1024"/>
      <c r="D66" s="1024"/>
      <c r="E66" s="1024"/>
      <c r="F66" s="1024"/>
      <c r="G66" s="1024"/>
      <c r="H66" s="1024"/>
      <c r="I66" s="1024"/>
      <c r="J66" s="1024"/>
      <c r="K66" s="1024"/>
      <c r="L66" s="1024"/>
      <c r="M66" s="1024"/>
      <c r="N66" s="1024"/>
      <c r="O66" s="1024"/>
      <c r="P66" s="1025"/>
      <c r="Q66" s="1029" t="s">
        <v>368</v>
      </c>
      <c r="R66" s="1030"/>
      <c r="S66" s="1030"/>
      <c r="T66" s="1030"/>
      <c r="U66" s="1031"/>
      <c r="V66" s="1029" t="s">
        <v>369</v>
      </c>
      <c r="W66" s="1030"/>
      <c r="X66" s="1030"/>
      <c r="Y66" s="1030"/>
      <c r="Z66" s="1031"/>
      <c r="AA66" s="1029" t="s">
        <v>370</v>
      </c>
      <c r="AB66" s="1030"/>
      <c r="AC66" s="1030"/>
      <c r="AD66" s="1030"/>
      <c r="AE66" s="1031"/>
      <c r="AF66" s="1035" t="s">
        <v>371</v>
      </c>
      <c r="AG66" s="1036"/>
      <c r="AH66" s="1036"/>
      <c r="AI66" s="1036"/>
      <c r="AJ66" s="1037"/>
      <c r="AK66" s="1029" t="s">
        <v>372</v>
      </c>
      <c r="AL66" s="1024"/>
      <c r="AM66" s="1024"/>
      <c r="AN66" s="1024"/>
      <c r="AO66" s="1025"/>
      <c r="AP66" s="1029" t="s">
        <v>373</v>
      </c>
      <c r="AQ66" s="1030"/>
      <c r="AR66" s="1030"/>
      <c r="AS66" s="1030"/>
      <c r="AT66" s="1031"/>
      <c r="AU66" s="1029" t="s">
        <v>387</v>
      </c>
      <c r="AV66" s="1030"/>
      <c r="AW66" s="1030"/>
      <c r="AX66" s="1030"/>
      <c r="AY66" s="1031"/>
      <c r="AZ66" s="1029" t="s">
        <v>352</v>
      </c>
      <c r="BA66" s="1030"/>
      <c r="BB66" s="1030"/>
      <c r="BC66" s="1030"/>
      <c r="BD66" s="1045"/>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3" t="s">
        <v>538</v>
      </c>
      <c r="C68" s="1014"/>
      <c r="D68" s="1014"/>
      <c r="E68" s="1014"/>
      <c r="F68" s="1014"/>
      <c r="G68" s="1014"/>
      <c r="H68" s="1014"/>
      <c r="I68" s="1014"/>
      <c r="J68" s="1014"/>
      <c r="K68" s="1014"/>
      <c r="L68" s="1014"/>
      <c r="M68" s="1014"/>
      <c r="N68" s="1014"/>
      <c r="O68" s="1014"/>
      <c r="P68" s="1015"/>
      <c r="Q68" s="1016">
        <v>1476</v>
      </c>
      <c r="R68" s="1009"/>
      <c r="S68" s="1009"/>
      <c r="T68" s="1009"/>
      <c r="U68" s="1010"/>
      <c r="V68" s="1008">
        <v>1442</v>
      </c>
      <c r="W68" s="1009"/>
      <c r="X68" s="1009"/>
      <c r="Y68" s="1009"/>
      <c r="Z68" s="1010"/>
      <c r="AA68" s="1008">
        <v>35</v>
      </c>
      <c r="AB68" s="1009"/>
      <c r="AC68" s="1009"/>
      <c r="AD68" s="1009"/>
      <c r="AE68" s="1010"/>
      <c r="AF68" s="1008">
        <v>35</v>
      </c>
      <c r="AG68" s="1009"/>
      <c r="AH68" s="1009"/>
      <c r="AI68" s="1009"/>
      <c r="AJ68" s="1010"/>
      <c r="AK68" s="1008" t="s">
        <v>546</v>
      </c>
      <c r="AL68" s="1009"/>
      <c r="AM68" s="1009"/>
      <c r="AN68" s="1009"/>
      <c r="AO68" s="1010"/>
      <c r="AP68" s="1008" t="s">
        <v>547</v>
      </c>
      <c r="AQ68" s="1009"/>
      <c r="AR68" s="1009"/>
      <c r="AS68" s="1009"/>
      <c r="AT68" s="1010"/>
      <c r="AU68" s="1008" t="s">
        <v>547</v>
      </c>
      <c r="AV68" s="1009"/>
      <c r="AW68" s="1009"/>
      <c r="AX68" s="1009"/>
      <c r="AY68" s="1010"/>
      <c r="AZ68" s="1011" t="s">
        <v>543</v>
      </c>
      <c r="BA68" s="1011"/>
      <c r="BB68" s="1011"/>
      <c r="BC68" s="1011"/>
      <c r="BD68" s="1012"/>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4">
        <v>634650</v>
      </c>
      <c r="R69" s="1005"/>
      <c r="S69" s="1005"/>
      <c r="T69" s="1005"/>
      <c r="U69" s="1006"/>
      <c r="V69" s="1007">
        <v>617408</v>
      </c>
      <c r="W69" s="1005"/>
      <c r="X69" s="1005"/>
      <c r="Y69" s="1005"/>
      <c r="Z69" s="1006"/>
      <c r="AA69" s="1007">
        <v>17242</v>
      </c>
      <c r="AB69" s="1005"/>
      <c r="AC69" s="1005"/>
      <c r="AD69" s="1005"/>
      <c r="AE69" s="1006"/>
      <c r="AF69" s="1007">
        <v>17242</v>
      </c>
      <c r="AG69" s="1005"/>
      <c r="AH69" s="1005"/>
      <c r="AI69" s="1005"/>
      <c r="AJ69" s="1006"/>
      <c r="AK69" s="1007">
        <v>5814</v>
      </c>
      <c r="AL69" s="1005"/>
      <c r="AM69" s="1005"/>
      <c r="AN69" s="1005"/>
      <c r="AO69" s="1006"/>
      <c r="AP69" s="1007" t="s">
        <v>546</v>
      </c>
      <c r="AQ69" s="1005"/>
      <c r="AR69" s="1005"/>
      <c r="AS69" s="1005"/>
      <c r="AT69" s="1006"/>
      <c r="AU69" s="1007" t="s">
        <v>546</v>
      </c>
      <c r="AV69" s="1005"/>
      <c r="AW69" s="1005"/>
      <c r="AX69" s="1005"/>
      <c r="AY69" s="1006"/>
      <c r="AZ69" s="998" t="s">
        <v>544</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4">
        <v>31982</v>
      </c>
      <c r="R70" s="1005"/>
      <c r="S70" s="1005"/>
      <c r="T70" s="1005"/>
      <c r="U70" s="1006"/>
      <c r="V70" s="1007">
        <v>31890</v>
      </c>
      <c r="W70" s="1005"/>
      <c r="X70" s="1005"/>
      <c r="Y70" s="1005"/>
      <c r="Z70" s="1006"/>
      <c r="AA70" s="1007">
        <v>92</v>
      </c>
      <c r="AB70" s="1005"/>
      <c r="AC70" s="1005"/>
      <c r="AD70" s="1005"/>
      <c r="AE70" s="1006"/>
      <c r="AF70" s="1007">
        <v>92</v>
      </c>
      <c r="AG70" s="1005"/>
      <c r="AH70" s="1005"/>
      <c r="AI70" s="1005"/>
      <c r="AJ70" s="1006"/>
      <c r="AK70" s="1007">
        <v>972</v>
      </c>
      <c r="AL70" s="1005"/>
      <c r="AM70" s="1005"/>
      <c r="AN70" s="1005"/>
      <c r="AO70" s="1006"/>
      <c r="AP70" s="1007" t="s">
        <v>546</v>
      </c>
      <c r="AQ70" s="1005"/>
      <c r="AR70" s="1005"/>
      <c r="AS70" s="1005"/>
      <c r="AT70" s="1006"/>
      <c r="AU70" s="1007" t="s">
        <v>546</v>
      </c>
      <c r="AV70" s="1005"/>
      <c r="AW70" s="1005"/>
      <c r="AX70" s="1005"/>
      <c r="AY70" s="1006"/>
      <c r="AZ70" s="998" t="s">
        <v>543</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4">
        <v>346</v>
      </c>
      <c r="R71" s="1005"/>
      <c r="S71" s="1005"/>
      <c r="T71" s="1005"/>
      <c r="U71" s="1006"/>
      <c r="V71" s="1007">
        <v>170</v>
      </c>
      <c r="W71" s="1005"/>
      <c r="X71" s="1005"/>
      <c r="Y71" s="1005"/>
      <c r="Z71" s="1006"/>
      <c r="AA71" s="1007">
        <v>176</v>
      </c>
      <c r="AB71" s="1005"/>
      <c r="AC71" s="1005"/>
      <c r="AD71" s="1005"/>
      <c r="AE71" s="1006"/>
      <c r="AF71" s="1007">
        <v>176</v>
      </c>
      <c r="AG71" s="1005"/>
      <c r="AH71" s="1005"/>
      <c r="AI71" s="1005"/>
      <c r="AJ71" s="1006"/>
      <c r="AK71" s="1007" t="s">
        <v>546</v>
      </c>
      <c r="AL71" s="1005"/>
      <c r="AM71" s="1005"/>
      <c r="AN71" s="1005"/>
      <c r="AO71" s="1006"/>
      <c r="AP71" s="1007" t="s">
        <v>546</v>
      </c>
      <c r="AQ71" s="1005"/>
      <c r="AR71" s="1005"/>
      <c r="AS71" s="1005"/>
      <c r="AT71" s="1006"/>
      <c r="AU71" s="1007" t="s">
        <v>547</v>
      </c>
      <c r="AV71" s="1005"/>
      <c r="AW71" s="1005"/>
      <c r="AX71" s="1005"/>
      <c r="AY71" s="1006"/>
      <c r="AZ71" s="998" t="s">
        <v>545</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540</v>
      </c>
      <c r="C72" s="1001"/>
      <c r="D72" s="1001"/>
      <c r="E72" s="1001"/>
      <c r="F72" s="1001"/>
      <c r="G72" s="1001"/>
      <c r="H72" s="1001"/>
      <c r="I72" s="1001"/>
      <c r="J72" s="1001"/>
      <c r="K72" s="1001"/>
      <c r="L72" s="1001"/>
      <c r="M72" s="1001"/>
      <c r="N72" s="1001"/>
      <c r="O72" s="1001"/>
      <c r="P72" s="1002"/>
      <c r="Q72" s="1004">
        <v>422</v>
      </c>
      <c r="R72" s="1005"/>
      <c r="S72" s="1005"/>
      <c r="T72" s="1005"/>
      <c r="U72" s="1006"/>
      <c r="V72" s="1007">
        <v>404</v>
      </c>
      <c r="W72" s="1005"/>
      <c r="X72" s="1005"/>
      <c r="Y72" s="1005"/>
      <c r="Z72" s="1006"/>
      <c r="AA72" s="1007">
        <v>17</v>
      </c>
      <c r="AB72" s="1005"/>
      <c r="AC72" s="1005"/>
      <c r="AD72" s="1005"/>
      <c r="AE72" s="1006"/>
      <c r="AF72" s="1007">
        <v>17</v>
      </c>
      <c r="AG72" s="1005"/>
      <c r="AH72" s="1005"/>
      <c r="AI72" s="1005"/>
      <c r="AJ72" s="1006"/>
      <c r="AK72" s="1007">
        <v>95</v>
      </c>
      <c r="AL72" s="1005"/>
      <c r="AM72" s="1005"/>
      <c r="AN72" s="1005"/>
      <c r="AO72" s="1006"/>
      <c r="AP72" s="1007" t="s">
        <v>546</v>
      </c>
      <c r="AQ72" s="1005"/>
      <c r="AR72" s="1005"/>
      <c r="AS72" s="1005"/>
      <c r="AT72" s="1006"/>
      <c r="AU72" s="1007" t="s">
        <v>547</v>
      </c>
      <c r="AV72" s="1005"/>
      <c r="AW72" s="1005"/>
      <c r="AX72" s="1005"/>
      <c r="AY72" s="1006"/>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541</v>
      </c>
      <c r="C73" s="1001"/>
      <c r="D73" s="1001"/>
      <c r="E73" s="1001"/>
      <c r="F73" s="1001"/>
      <c r="G73" s="1001"/>
      <c r="H73" s="1001"/>
      <c r="I73" s="1001"/>
      <c r="J73" s="1001"/>
      <c r="K73" s="1001"/>
      <c r="L73" s="1001"/>
      <c r="M73" s="1001"/>
      <c r="N73" s="1001"/>
      <c r="O73" s="1001"/>
      <c r="P73" s="1002"/>
      <c r="Q73" s="1004">
        <v>61090</v>
      </c>
      <c r="R73" s="1005"/>
      <c r="S73" s="1005"/>
      <c r="T73" s="1005"/>
      <c r="U73" s="1006"/>
      <c r="V73" s="1007">
        <v>58244</v>
      </c>
      <c r="W73" s="1005"/>
      <c r="X73" s="1005"/>
      <c r="Y73" s="1005"/>
      <c r="Z73" s="1006"/>
      <c r="AA73" s="1007">
        <v>2846</v>
      </c>
      <c r="AB73" s="1005"/>
      <c r="AC73" s="1005"/>
      <c r="AD73" s="1005"/>
      <c r="AE73" s="1006"/>
      <c r="AF73" s="1007">
        <v>2846</v>
      </c>
      <c r="AG73" s="1005"/>
      <c r="AH73" s="1005"/>
      <c r="AI73" s="1005"/>
      <c r="AJ73" s="1006"/>
      <c r="AK73" s="1007" t="s">
        <v>546</v>
      </c>
      <c r="AL73" s="1005"/>
      <c r="AM73" s="1005"/>
      <c r="AN73" s="1005"/>
      <c r="AO73" s="1006"/>
      <c r="AP73" s="1007" t="s">
        <v>546</v>
      </c>
      <c r="AQ73" s="1005"/>
      <c r="AR73" s="1005"/>
      <c r="AS73" s="1005"/>
      <c r="AT73" s="1006"/>
      <c r="AU73" s="1007" t="s">
        <v>547</v>
      </c>
      <c r="AV73" s="1005"/>
      <c r="AW73" s="1005"/>
      <c r="AX73" s="1005"/>
      <c r="AY73" s="1006"/>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542</v>
      </c>
      <c r="C74" s="1001"/>
      <c r="D74" s="1001"/>
      <c r="E74" s="1001"/>
      <c r="F74" s="1001"/>
      <c r="G74" s="1001"/>
      <c r="H74" s="1001"/>
      <c r="I74" s="1001"/>
      <c r="J74" s="1001"/>
      <c r="K74" s="1001"/>
      <c r="L74" s="1001"/>
      <c r="M74" s="1001"/>
      <c r="N74" s="1001"/>
      <c r="O74" s="1001"/>
      <c r="P74" s="1002"/>
      <c r="Q74" s="1003">
        <v>319</v>
      </c>
      <c r="R74" s="997"/>
      <c r="S74" s="997"/>
      <c r="T74" s="997"/>
      <c r="U74" s="997"/>
      <c r="V74" s="997">
        <v>274</v>
      </c>
      <c r="W74" s="997"/>
      <c r="X74" s="997"/>
      <c r="Y74" s="997"/>
      <c r="Z74" s="997"/>
      <c r="AA74" s="997">
        <v>44</v>
      </c>
      <c r="AB74" s="997"/>
      <c r="AC74" s="997"/>
      <c r="AD74" s="997"/>
      <c r="AE74" s="997"/>
      <c r="AF74" s="997">
        <v>44</v>
      </c>
      <c r="AG74" s="997"/>
      <c r="AH74" s="997"/>
      <c r="AI74" s="997"/>
      <c r="AJ74" s="997"/>
      <c r="AK74" s="997">
        <v>0</v>
      </c>
      <c r="AL74" s="997"/>
      <c r="AM74" s="997"/>
      <c r="AN74" s="997"/>
      <c r="AO74" s="997"/>
      <c r="AP74" s="997">
        <v>0</v>
      </c>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20452</v>
      </c>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161</v>
      </c>
      <c r="CS102" s="977"/>
      <c r="CT102" s="977"/>
      <c r="CU102" s="977"/>
      <c r="CV102" s="978"/>
      <c r="CW102" s="976">
        <v>99</v>
      </c>
      <c r="CX102" s="977"/>
      <c r="CY102" s="977"/>
      <c r="CZ102" s="977"/>
      <c r="DA102" s="978"/>
      <c r="DB102" s="976">
        <v>641</v>
      </c>
      <c r="DC102" s="977"/>
      <c r="DD102" s="977"/>
      <c r="DE102" s="977"/>
      <c r="DF102" s="978"/>
      <c r="DG102" s="976"/>
      <c r="DH102" s="977"/>
      <c r="DI102" s="977"/>
      <c r="DJ102" s="977"/>
      <c r="DK102" s="978"/>
      <c r="DL102" s="976"/>
      <c r="DM102" s="977"/>
      <c r="DN102" s="977"/>
      <c r="DO102" s="977"/>
      <c r="DP102" s="978"/>
      <c r="DQ102" s="976">
        <v>811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285</v>
      </c>
      <c r="AG109" s="918"/>
      <c r="AH109" s="918"/>
      <c r="AI109" s="918"/>
      <c r="AJ109" s="919"/>
      <c r="AK109" s="920" t="s">
        <v>284</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285</v>
      </c>
      <c r="BW109" s="918"/>
      <c r="BX109" s="918"/>
      <c r="BY109" s="918"/>
      <c r="BZ109" s="919"/>
      <c r="CA109" s="920" t="s">
        <v>284</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285</v>
      </c>
      <c r="DM109" s="918"/>
      <c r="DN109" s="918"/>
      <c r="DO109" s="918"/>
      <c r="DP109" s="919"/>
      <c r="DQ109" s="920" t="s">
        <v>284</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6446359</v>
      </c>
      <c r="AB110" s="903"/>
      <c r="AC110" s="903"/>
      <c r="AD110" s="903"/>
      <c r="AE110" s="904"/>
      <c r="AF110" s="905">
        <v>6496860</v>
      </c>
      <c r="AG110" s="903"/>
      <c r="AH110" s="903"/>
      <c r="AI110" s="903"/>
      <c r="AJ110" s="904"/>
      <c r="AK110" s="905">
        <v>6455261</v>
      </c>
      <c r="AL110" s="903"/>
      <c r="AM110" s="903"/>
      <c r="AN110" s="903"/>
      <c r="AO110" s="904"/>
      <c r="AP110" s="906">
        <v>19.5</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60784661</v>
      </c>
      <c r="BR110" s="830"/>
      <c r="BS110" s="830"/>
      <c r="BT110" s="830"/>
      <c r="BU110" s="830"/>
      <c r="BV110" s="830">
        <v>60168175</v>
      </c>
      <c r="BW110" s="830"/>
      <c r="BX110" s="830"/>
      <c r="BY110" s="830"/>
      <c r="BZ110" s="830"/>
      <c r="CA110" s="830">
        <v>60260472</v>
      </c>
      <c r="CB110" s="830"/>
      <c r="CC110" s="830"/>
      <c r="CD110" s="830"/>
      <c r="CE110" s="830"/>
      <c r="CF110" s="891">
        <v>181.7</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2436073</v>
      </c>
      <c r="BR111" s="801"/>
      <c r="BS111" s="801"/>
      <c r="BT111" s="801"/>
      <c r="BU111" s="801"/>
      <c r="BV111" s="801">
        <v>1757446</v>
      </c>
      <c r="BW111" s="801"/>
      <c r="BX111" s="801"/>
      <c r="BY111" s="801"/>
      <c r="BZ111" s="801"/>
      <c r="CA111" s="801">
        <v>811088</v>
      </c>
      <c r="CB111" s="801"/>
      <c r="CC111" s="801"/>
      <c r="CD111" s="801"/>
      <c r="CE111" s="801"/>
      <c r="CF111" s="878">
        <v>2.4</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6667188</v>
      </c>
      <c r="BR112" s="801"/>
      <c r="BS112" s="801"/>
      <c r="BT112" s="801"/>
      <c r="BU112" s="801"/>
      <c r="BV112" s="801">
        <v>5812473</v>
      </c>
      <c r="BW112" s="801"/>
      <c r="BX112" s="801"/>
      <c r="BY112" s="801"/>
      <c r="BZ112" s="801"/>
      <c r="CA112" s="801">
        <v>5425675</v>
      </c>
      <c r="CB112" s="801"/>
      <c r="CC112" s="801"/>
      <c r="CD112" s="801"/>
      <c r="CE112" s="801"/>
      <c r="CF112" s="878">
        <v>16.399999999999999</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523823</v>
      </c>
      <c r="AB113" s="939"/>
      <c r="AC113" s="939"/>
      <c r="AD113" s="939"/>
      <c r="AE113" s="940"/>
      <c r="AF113" s="941">
        <v>375462</v>
      </c>
      <c r="AG113" s="939"/>
      <c r="AH113" s="939"/>
      <c r="AI113" s="939"/>
      <c r="AJ113" s="940"/>
      <c r="AK113" s="941">
        <v>531111</v>
      </c>
      <c r="AL113" s="939"/>
      <c r="AM113" s="939"/>
      <c r="AN113" s="939"/>
      <c r="AO113" s="940"/>
      <c r="AP113" s="942">
        <v>1.6</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t="s">
        <v>407</v>
      </c>
      <c r="BR113" s="801"/>
      <c r="BS113" s="801"/>
      <c r="BT113" s="801"/>
      <c r="BU113" s="801"/>
      <c r="BV113" s="801" t="s">
        <v>407</v>
      </c>
      <c r="BW113" s="801"/>
      <c r="BX113" s="801"/>
      <c r="BY113" s="801"/>
      <c r="BZ113" s="801"/>
      <c r="CA113" s="801" t="s">
        <v>407</v>
      </c>
      <c r="CB113" s="801"/>
      <c r="CC113" s="801"/>
      <c r="CD113" s="801"/>
      <c r="CE113" s="801"/>
      <c r="CF113" s="878" t="s">
        <v>407</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407</v>
      </c>
      <c r="AB114" s="814"/>
      <c r="AC114" s="814"/>
      <c r="AD114" s="814"/>
      <c r="AE114" s="815"/>
      <c r="AF114" s="816" t="s">
        <v>407</v>
      </c>
      <c r="AG114" s="814"/>
      <c r="AH114" s="814"/>
      <c r="AI114" s="814"/>
      <c r="AJ114" s="815"/>
      <c r="AK114" s="816" t="s">
        <v>407</v>
      </c>
      <c r="AL114" s="814"/>
      <c r="AM114" s="814"/>
      <c r="AN114" s="814"/>
      <c r="AO114" s="815"/>
      <c r="AP114" s="784" t="s">
        <v>407</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10461425</v>
      </c>
      <c r="BR114" s="801"/>
      <c r="BS114" s="801"/>
      <c r="BT114" s="801"/>
      <c r="BU114" s="801"/>
      <c r="BV114" s="801">
        <v>9876643</v>
      </c>
      <c r="BW114" s="801"/>
      <c r="BX114" s="801"/>
      <c r="BY114" s="801"/>
      <c r="BZ114" s="801"/>
      <c r="CA114" s="801">
        <v>8443449</v>
      </c>
      <c r="CB114" s="801"/>
      <c r="CC114" s="801"/>
      <c r="CD114" s="801"/>
      <c r="CE114" s="801"/>
      <c r="CF114" s="878">
        <v>25.5</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407</v>
      </c>
      <c r="AB115" s="939"/>
      <c r="AC115" s="939"/>
      <c r="AD115" s="939"/>
      <c r="AE115" s="940"/>
      <c r="AF115" s="941" t="s">
        <v>407</v>
      </c>
      <c r="AG115" s="939"/>
      <c r="AH115" s="939"/>
      <c r="AI115" s="939"/>
      <c r="AJ115" s="940"/>
      <c r="AK115" s="941" t="s">
        <v>407</v>
      </c>
      <c r="AL115" s="939"/>
      <c r="AM115" s="939"/>
      <c r="AN115" s="939"/>
      <c r="AO115" s="940"/>
      <c r="AP115" s="942" t="s">
        <v>407</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v>351</v>
      </c>
      <c r="BR115" s="801"/>
      <c r="BS115" s="801"/>
      <c r="BT115" s="801"/>
      <c r="BU115" s="801"/>
      <c r="BV115" s="801">
        <v>261</v>
      </c>
      <c r="BW115" s="801"/>
      <c r="BX115" s="801"/>
      <c r="BY115" s="801"/>
      <c r="BZ115" s="801"/>
      <c r="CA115" s="801">
        <v>223</v>
      </c>
      <c r="CB115" s="801"/>
      <c r="CC115" s="801"/>
      <c r="CD115" s="801"/>
      <c r="CE115" s="801"/>
      <c r="CF115" s="878">
        <v>0</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2436073</v>
      </c>
      <c r="DH115" s="814"/>
      <c r="DI115" s="814"/>
      <c r="DJ115" s="814"/>
      <c r="DK115" s="815"/>
      <c r="DL115" s="816">
        <v>1757446</v>
      </c>
      <c r="DM115" s="814"/>
      <c r="DN115" s="814"/>
      <c r="DO115" s="814"/>
      <c r="DP115" s="815"/>
      <c r="DQ115" s="816">
        <v>811088</v>
      </c>
      <c r="DR115" s="814"/>
      <c r="DS115" s="814"/>
      <c r="DT115" s="814"/>
      <c r="DU115" s="815"/>
      <c r="DV115" s="784">
        <v>2.4</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121</v>
      </c>
      <c r="AB116" s="814"/>
      <c r="AC116" s="814"/>
      <c r="AD116" s="814"/>
      <c r="AE116" s="815"/>
      <c r="AF116" s="816" t="s">
        <v>407</v>
      </c>
      <c r="AG116" s="814"/>
      <c r="AH116" s="814"/>
      <c r="AI116" s="814"/>
      <c r="AJ116" s="815"/>
      <c r="AK116" s="816">
        <v>461</v>
      </c>
      <c r="AL116" s="814"/>
      <c r="AM116" s="814"/>
      <c r="AN116" s="814"/>
      <c r="AO116" s="815"/>
      <c r="AP116" s="784">
        <v>0</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407</v>
      </c>
      <c r="DH116" s="814"/>
      <c r="DI116" s="814"/>
      <c r="DJ116" s="814"/>
      <c r="DK116" s="815"/>
      <c r="DL116" s="816" t="s">
        <v>407</v>
      </c>
      <c r="DM116" s="814"/>
      <c r="DN116" s="814"/>
      <c r="DO116" s="814"/>
      <c r="DP116" s="815"/>
      <c r="DQ116" s="816" t="s">
        <v>407</v>
      </c>
      <c r="DR116" s="814"/>
      <c r="DS116" s="814"/>
      <c r="DT116" s="814"/>
      <c r="DU116" s="815"/>
      <c r="DV116" s="784" t="s">
        <v>407</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6970303</v>
      </c>
      <c r="AB117" s="925"/>
      <c r="AC117" s="925"/>
      <c r="AD117" s="925"/>
      <c r="AE117" s="926"/>
      <c r="AF117" s="928">
        <v>6872322</v>
      </c>
      <c r="AG117" s="925"/>
      <c r="AH117" s="925"/>
      <c r="AI117" s="925"/>
      <c r="AJ117" s="926"/>
      <c r="AK117" s="928">
        <v>6986833</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285</v>
      </c>
      <c r="AG118" s="918"/>
      <c r="AH118" s="918"/>
      <c r="AI118" s="918"/>
      <c r="AJ118" s="919"/>
      <c r="AK118" s="920" t="s">
        <v>284</v>
      </c>
      <c r="AL118" s="918"/>
      <c r="AM118" s="918"/>
      <c r="AN118" s="918"/>
      <c r="AO118" s="919"/>
      <c r="AP118" s="921" t="s">
        <v>398</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427</v>
      </c>
      <c r="BP118" s="868"/>
      <c r="BQ118" s="887">
        <v>80349698</v>
      </c>
      <c r="BR118" s="888"/>
      <c r="BS118" s="888"/>
      <c r="BT118" s="888"/>
      <c r="BU118" s="888"/>
      <c r="BV118" s="888">
        <v>77614998</v>
      </c>
      <c r="BW118" s="888"/>
      <c r="BX118" s="888"/>
      <c r="BY118" s="888"/>
      <c r="BZ118" s="888"/>
      <c r="CA118" s="888">
        <v>74940907</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429</v>
      </c>
      <c r="DH118" s="814"/>
      <c r="DI118" s="814"/>
      <c r="DJ118" s="814"/>
      <c r="DK118" s="815"/>
      <c r="DL118" s="816" t="s">
        <v>429</v>
      </c>
      <c r="DM118" s="814"/>
      <c r="DN118" s="814"/>
      <c r="DO118" s="814"/>
      <c r="DP118" s="815"/>
      <c r="DQ118" s="816" t="s">
        <v>429</v>
      </c>
      <c r="DR118" s="814"/>
      <c r="DS118" s="814"/>
      <c r="DT118" s="814"/>
      <c r="DU118" s="815"/>
      <c r="DV118" s="784" t="s">
        <v>429</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429</v>
      </c>
      <c r="AB119" s="903"/>
      <c r="AC119" s="903"/>
      <c r="AD119" s="903"/>
      <c r="AE119" s="904"/>
      <c r="AF119" s="905" t="s">
        <v>429</v>
      </c>
      <c r="AG119" s="903"/>
      <c r="AH119" s="903"/>
      <c r="AI119" s="903"/>
      <c r="AJ119" s="904"/>
      <c r="AK119" s="905" t="s">
        <v>429</v>
      </c>
      <c r="AL119" s="903"/>
      <c r="AM119" s="903"/>
      <c r="AN119" s="903"/>
      <c r="AO119" s="904"/>
      <c r="AP119" s="906" t="s">
        <v>429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7349045</v>
      </c>
      <c r="BR119" s="830"/>
      <c r="BS119" s="830"/>
      <c r="BT119" s="830"/>
      <c r="BU119" s="830"/>
      <c r="BV119" s="830">
        <v>7680715</v>
      </c>
      <c r="BW119" s="830"/>
      <c r="BX119" s="830"/>
      <c r="BY119" s="830"/>
      <c r="BZ119" s="830"/>
      <c r="CA119" s="830">
        <v>7400621</v>
      </c>
      <c r="CB119" s="830"/>
      <c r="CC119" s="830"/>
      <c r="CD119" s="830"/>
      <c r="CE119" s="830"/>
      <c r="CF119" s="891">
        <v>22.3</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429</v>
      </c>
      <c r="DH119" s="747"/>
      <c r="DI119" s="747"/>
      <c r="DJ119" s="747"/>
      <c r="DK119" s="748"/>
      <c r="DL119" s="749" t="s">
        <v>429</v>
      </c>
      <c r="DM119" s="747"/>
      <c r="DN119" s="747"/>
      <c r="DO119" s="747"/>
      <c r="DP119" s="748"/>
      <c r="DQ119" s="749" t="s">
        <v>429</v>
      </c>
      <c r="DR119" s="747"/>
      <c r="DS119" s="747"/>
      <c r="DT119" s="747"/>
      <c r="DU119" s="748"/>
      <c r="DV119" s="837" t="s">
        <v>429</v>
      </c>
      <c r="DW119" s="838"/>
      <c r="DX119" s="838"/>
      <c r="DY119" s="838"/>
      <c r="DZ119" s="839"/>
    </row>
    <row r="120" spans="1:130" s="197" customFormat="1" ht="26.25" customHeight="1">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429</v>
      </c>
      <c r="AB120" s="814"/>
      <c r="AC120" s="814"/>
      <c r="AD120" s="814"/>
      <c r="AE120" s="815"/>
      <c r="AF120" s="816" t="s">
        <v>429</v>
      </c>
      <c r="AG120" s="814"/>
      <c r="AH120" s="814"/>
      <c r="AI120" s="814"/>
      <c r="AJ120" s="815"/>
      <c r="AK120" s="816" t="s">
        <v>429</v>
      </c>
      <c r="AL120" s="814"/>
      <c r="AM120" s="814"/>
      <c r="AN120" s="814"/>
      <c r="AO120" s="815"/>
      <c r="AP120" s="784" t="s">
        <v>429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13361381</v>
      </c>
      <c r="BR120" s="801"/>
      <c r="BS120" s="801"/>
      <c r="BT120" s="801"/>
      <c r="BU120" s="801"/>
      <c r="BV120" s="801">
        <v>13787411</v>
      </c>
      <c r="BW120" s="801"/>
      <c r="BX120" s="801"/>
      <c r="BY120" s="801"/>
      <c r="BZ120" s="801"/>
      <c r="CA120" s="801">
        <v>12824788</v>
      </c>
      <c r="CB120" s="801"/>
      <c r="CC120" s="801"/>
      <c r="CD120" s="801"/>
      <c r="CE120" s="801"/>
      <c r="CF120" s="878">
        <v>38.700000000000003</v>
      </c>
      <c r="CG120" s="879"/>
      <c r="CH120" s="879"/>
      <c r="CI120" s="879"/>
      <c r="CJ120" s="879"/>
      <c r="CK120" s="880" t="s">
        <v>434</v>
      </c>
      <c r="CL120" s="840"/>
      <c r="CM120" s="840"/>
      <c r="CN120" s="840"/>
      <c r="CO120" s="841"/>
      <c r="CP120" s="884" t="s">
        <v>435</v>
      </c>
      <c r="CQ120" s="885"/>
      <c r="CR120" s="885"/>
      <c r="CS120" s="885"/>
      <c r="CT120" s="885"/>
      <c r="CU120" s="885"/>
      <c r="CV120" s="885"/>
      <c r="CW120" s="885"/>
      <c r="CX120" s="885"/>
      <c r="CY120" s="885"/>
      <c r="CZ120" s="885"/>
      <c r="DA120" s="885"/>
      <c r="DB120" s="885"/>
      <c r="DC120" s="885"/>
      <c r="DD120" s="885"/>
      <c r="DE120" s="885"/>
      <c r="DF120" s="886"/>
      <c r="DG120" s="829">
        <v>6647935</v>
      </c>
      <c r="DH120" s="830"/>
      <c r="DI120" s="830"/>
      <c r="DJ120" s="830"/>
      <c r="DK120" s="830"/>
      <c r="DL120" s="830">
        <v>5794669</v>
      </c>
      <c r="DM120" s="830"/>
      <c r="DN120" s="830"/>
      <c r="DO120" s="830"/>
      <c r="DP120" s="830"/>
      <c r="DQ120" s="830">
        <v>5403860</v>
      </c>
      <c r="DR120" s="830"/>
      <c r="DS120" s="830"/>
      <c r="DT120" s="830"/>
      <c r="DU120" s="830"/>
      <c r="DV120" s="831">
        <v>16.3</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429</v>
      </c>
      <c r="AB121" s="814"/>
      <c r="AC121" s="814"/>
      <c r="AD121" s="814"/>
      <c r="AE121" s="815"/>
      <c r="AF121" s="816" t="s">
        <v>429</v>
      </c>
      <c r="AG121" s="814"/>
      <c r="AH121" s="814"/>
      <c r="AI121" s="814"/>
      <c r="AJ121" s="815"/>
      <c r="AK121" s="816" t="s">
        <v>429</v>
      </c>
      <c r="AL121" s="814"/>
      <c r="AM121" s="814"/>
      <c r="AN121" s="814"/>
      <c r="AO121" s="815"/>
      <c r="AP121" s="784" t="s">
        <v>429</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44376056</v>
      </c>
      <c r="BR121" s="888"/>
      <c r="BS121" s="888"/>
      <c r="BT121" s="888"/>
      <c r="BU121" s="888"/>
      <c r="BV121" s="888">
        <v>44847848</v>
      </c>
      <c r="BW121" s="888"/>
      <c r="BX121" s="888"/>
      <c r="BY121" s="888"/>
      <c r="BZ121" s="888"/>
      <c r="CA121" s="888">
        <v>44951403</v>
      </c>
      <c r="CB121" s="888"/>
      <c r="CC121" s="888"/>
      <c r="CD121" s="888"/>
      <c r="CE121" s="888"/>
      <c r="CF121" s="889">
        <v>135.6</v>
      </c>
      <c r="CG121" s="890"/>
      <c r="CH121" s="890"/>
      <c r="CI121" s="890"/>
      <c r="CJ121" s="890"/>
      <c r="CK121" s="881"/>
      <c r="CL121" s="842"/>
      <c r="CM121" s="842"/>
      <c r="CN121" s="842"/>
      <c r="CO121" s="843"/>
      <c r="CP121" s="858" t="s">
        <v>438</v>
      </c>
      <c r="CQ121" s="859"/>
      <c r="CR121" s="859"/>
      <c r="CS121" s="859"/>
      <c r="CT121" s="859"/>
      <c r="CU121" s="859"/>
      <c r="CV121" s="859"/>
      <c r="CW121" s="859"/>
      <c r="CX121" s="859"/>
      <c r="CY121" s="859"/>
      <c r="CZ121" s="859"/>
      <c r="DA121" s="859"/>
      <c r="DB121" s="859"/>
      <c r="DC121" s="859"/>
      <c r="DD121" s="859"/>
      <c r="DE121" s="859"/>
      <c r="DF121" s="860"/>
      <c r="DG121" s="800">
        <v>19253</v>
      </c>
      <c r="DH121" s="801"/>
      <c r="DI121" s="801"/>
      <c r="DJ121" s="801"/>
      <c r="DK121" s="801"/>
      <c r="DL121" s="801">
        <v>17804</v>
      </c>
      <c r="DM121" s="801"/>
      <c r="DN121" s="801"/>
      <c r="DO121" s="801"/>
      <c r="DP121" s="801"/>
      <c r="DQ121" s="801">
        <v>21815</v>
      </c>
      <c r="DR121" s="801"/>
      <c r="DS121" s="801"/>
      <c r="DT121" s="801"/>
      <c r="DU121" s="801"/>
      <c r="DV121" s="853">
        <v>0.1</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439</v>
      </c>
      <c r="AB122" s="814"/>
      <c r="AC122" s="814"/>
      <c r="AD122" s="814"/>
      <c r="AE122" s="815"/>
      <c r="AF122" s="816" t="s">
        <v>439</v>
      </c>
      <c r="AG122" s="814"/>
      <c r="AH122" s="814"/>
      <c r="AI122" s="814"/>
      <c r="AJ122" s="815"/>
      <c r="AK122" s="816" t="s">
        <v>439</v>
      </c>
      <c r="AL122" s="814"/>
      <c r="AM122" s="814"/>
      <c r="AN122" s="814"/>
      <c r="AO122" s="815"/>
      <c r="AP122" s="784" t="s">
        <v>439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440</v>
      </c>
      <c r="BP122" s="868"/>
      <c r="BQ122" s="869">
        <v>65086482</v>
      </c>
      <c r="BR122" s="870"/>
      <c r="BS122" s="870"/>
      <c r="BT122" s="870"/>
      <c r="BU122" s="870"/>
      <c r="BV122" s="870">
        <v>66315974</v>
      </c>
      <c r="BW122" s="870"/>
      <c r="BX122" s="870"/>
      <c r="BY122" s="870"/>
      <c r="BZ122" s="870"/>
      <c r="CA122" s="870">
        <v>65176812</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t="s">
        <v>442</v>
      </c>
      <c r="DH122" s="801"/>
      <c r="DI122" s="801"/>
      <c r="DJ122" s="801"/>
      <c r="DK122" s="801"/>
      <c r="DL122" s="801" t="s">
        <v>442</v>
      </c>
      <c r="DM122" s="801"/>
      <c r="DN122" s="801"/>
      <c r="DO122" s="801"/>
      <c r="DP122" s="801"/>
      <c r="DQ122" s="801" t="s">
        <v>442</v>
      </c>
      <c r="DR122" s="801"/>
      <c r="DS122" s="801"/>
      <c r="DT122" s="801"/>
      <c r="DU122" s="801"/>
      <c r="DV122" s="853" t="s">
        <v>442</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442</v>
      </c>
      <c r="AB123" s="814"/>
      <c r="AC123" s="814"/>
      <c r="AD123" s="814"/>
      <c r="AE123" s="815"/>
      <c r="AF123" s="816" t="s">
        <v>442</v>
      </c>
      <c r="AG123" s="814"/>
      <c r="AH123" s="814"/>
      <c r="AI123" s="814"/>
      <c r="AJ123" s="815"/>
      <c r="AK123" s="816" t="s">
        <v>442</v>
      </c>
      <c r="AL123" s="814"/>
      <c r="AM123" s="814"/>
      <c r="AN123" s="814"/>
      <c r="AO123" s="815"/>
      <c r="AP123" s="784" t="s">
        <v>442</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46.4</v>
      </c>
      <c r="BR123" s="862"/>
      <c r="BS123" s="862"/>
      <c r="BT123" s="862"/>
      <c r="BU123" s="862"/>
      <c r="BV123" s="862">
        <v>34.9</v>
      </c>
      <c r="BW123" s="862"/>
      <c r="BX123" s="862"/>
      <c r="BY123" s="862"/>
      <c r="BZ123" s="862"/>
      <c r="CA123" s="862">
        <v>29.4</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t="s">
        <v>442</v>
      </c>
      <c r="DH123" s="814"/>
      <c r="DI123" s="814"/>
      <c r="DJ123" s="814"/>
      <c r="DK123" s="815"/>
      <c r="DL123" s="816" t="s">
        <v>442</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442</v>
      </c>
      <c r="AB126" s="814"/>
      <c r="AC126" s="814"/>
      <c r="AD126" s="814"/>
      <c r="AE126" s="815"/>
      <c r="AF126" s="816" t="s">
        <v>442</v>
      </c>
      <c r="AG126" s="814"/>
      <c r="AH126" s="814"/>
      <c r="AI126" s="814"/>
      <c r="AJ126" s="815"/>
      <c r="AK126" s="816" t="s">
        <v>442</v>
      </c>
      <c r="AL126" s="814"/>
      <c r="AM126" s="814"/>
      <c r="AN126" s="814"/>
      <c r="AO126" s="815"/>
      <c r="AP126" s="784" t="s">
        <v>442</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442</v>
      </c>
      <c r="AB127" s="814"/>
      <c r="AC127" s="814"/>
      <c r="AD127" s="814"/>
      <c r="AE127" s="815"/>
      <c r="AF127" s="816" t="s">
        <v>442</v>
      </c>
      <c r="AG127" s="814"/>
      <c r="AH127" s="814"/>
      <c r="AI127" s="814"/>
      <c r="AJ127" s="815"/>
      <c r="AK127" s="816" t="s">
        <v>442</v>
      </c>
      <c r="AL127" s="814"/>
      <c r="AM127" s="814"/>
      <c r="AN127" s="814"/>
      <c r="AO127" s="815"/>
      <c r="AP127" s="784" t="s">
        <v>442</v>
      </c>
      <c r="AQ127" s="785"/>
      <c r="AR127" s="785"/>
      <c r="AS127" s="785"/>
      <c r="AT127" s="786"/>
      <c r="AU127" s="233"/>
      <c r="AV127" s="233"/>
      <c r="AW127" s="233"/>
      <c r="AX127" s="787" t="s">
        <v>454</v>
      </c>
      <c r="AY127" s="788"/>
      <c r="AZ127" s="788"/>
      <c r="BA127" s="788"/>
      <c r="BB127" s="788"/>
      <c r="BC127" s="788"/>
      <c r="BD127" s="788"/>
      <c r="BE127" s="789"/>
      <c r="BF127" s="790" t="s">
        <v>442</v>
      </c>
      <c r="BG127" s="791"/>
      <c r="BH127" s="791"/>
      <c r="BI127" s="791"/>
      <c r="BJ127" s="791"/>
      <c r="BK127" s="791"/>
      <c r="BL127" s="792"/>
      <c r="BM127" s="790">
        <v>11.55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v>351</v>
      </c>
      <c r="DH127" s="850"/>
      <c r="DI127" s="850"/>
      <c r="DJ127" s="850"/>
      <c r="DK127" s="850"/>
      <c r="DL127" s="850">
        <v>261</v>
      </c>
      <c r="DM127" s="850"/>
      <c r="DN127" s="850"/>
      <c r="DO127" s="850"/>
      <c r="DP127" s="850"/>
      <c r="DQ127" s="850">
        <v>223</v>
      </c>
      <c r="DR127" s="850"/>
      <c r="DS127" s="850"/>
      <c r="DT127" s="850"/>
      <c r="DU127" s="850"/>
      <c r="DV127" s="851">
        <v>0</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1713512</v>
      </c>
      <c r="AB128" s="754"/>
      <c r="AC128" s="754"/>
      <c r="AD128" s="754"/>
      <c r="AE128" s="755"/>
      <c r="AF128" s="756">
        <v>1734124</v>
      </c>
      <c r="AG128" s="754"/>
      <c r="AH128" s="754"/>
      <c r="AI128" s="754"/>
      <c r="AJ128" s="755"/>
      <c r="AK128" s="756">
        <v>1691948</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16.55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36709106</v>
      </c>
      <c r="AB129" s="814"/>
      <c r="AC129" s="814"/>
      <c r="AD129" s="814"/>
      <c r="AE129" s="815"/>
      <c r="AF129" s="816">
        <v>36409992</v>
      </c>
      <c r="AG129" s="814"/>
      <c r="AH129" s="814"/>
      <c r="AI129" s="814"/>
      <c r="AJ129" s="815"/>
      <c r="AK129" s="816">
        <v>36919980</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3854373</v>
      </c>
      <c r="AB130" s="814"/>
      <c r="AC130" s="814"/>
      <c r="AD130" s="814"/>
      <c r="AE130" s="815"/>
      <c r="AF130" s="816">
        <v>4124784</v>
      </c>
      <c r="AG130" s="814"/>
      <c r="AH130" s="814"/>
      <c r="AI130" s="814"/>
      <c r="AJ130" s="815"/>
      <c r="AK130" s="816">
        <v>3758624</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29.4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32854733</v>
      </c>
      <c r="AB131" s="747"/>
      <c r="AC131" s="747"/>
      <c r="AD131" s="747"/>
      <c r="AE131" s="748"/>
      <c r="AF131" s="749">
        <v>32285208</v>
      </c>
      <c r="AG131" s="747"/>
      <c r="AH131" s="747"/>
      <c r="AI131" s="747"/>
      <c r="AJ131" s="748"/>
      <c r="AK131" s="749">
        <v>33161356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4.2685417650000002</v>
      </c>
      <c r="AB132" s="770"/>
      <c r="AC132" s="770"/>
      <c r="AD132" s="770"/>
      <c r="AE132" s="771"/>
      <c r="AF132" s="772">
        <v>3.1389434839999999</v>
      </c>
      <c r="AG132" s="770"/>
      <c r="AH132" s="770"/>
      <c r="AI132" s="770"/>
      <c r="AJ132" s="771"/>
      <c r="AK132" s="772">
        <v>4.632685028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4.9000000000000004</v>
      </c>
      <c r="AB133" s="779"/>
      <c r="AC133" s="779"/>
      <c r="AD133" s="779"/>
      <c r="AE133" s="780"/>
      <c r="AF133" s="778">
        <v>4</v>
      </c>
      <c r="AG133" s="779"/>
      <c r="AH133" s="779"/>
      <c r="AI133" s="779"/>
      <c r="AJ133" s="780"/>
      <c r="AK133" s="778">
        <v>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CM7:CQ7"/>
    <mergeCell ref="AP69:AT69"/>
    <mergeCell ref="AU69:AY69"/>
    <mergeCell ref="AP70:AT70"/>
    <mergeCell ref="V71:Z71"/>
    <mergeCell ref="AA71:AE71"/>
    <mergeCell ref="AF71:AJ71"/>
    <mergeCell ref="AK71:AO71"/>
    <mergeCell ref="AP71:AT71"/>
    <mergeCell ref="AU71:AY71"/>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V10:Z10"/>
    <mergeCell ref="AA10:AE10"/>
    <mergeCell ref="AF10:AJ10"/>
    <mergeCell ref="Q10:U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BS69:CG69"/>
    <mergeCell ref="CH69:CL69"/>
    <mergeCell ref="CM69:CQ69"/>
    <mergeCell ref="CR69:CV69"/>
    <mergeCell ref="CW69:DA69"/>
    <mergeCell ref="DB69:DF69"/>
    <mergeCell ref="DV68:DZ68"/>
    <mergeCell ref="B69:P69"/>
    <mergeCell ref="AZ69:BD69"/>
    <mergeCell ref="CR68:CV68"/>
    <mergeCell ref="CW68:DA68"/>
    <mergeCell ref="DB68:DF68"/>
    <mergeCell ref="DG68:DK68"/>
    <mergeCell ref="DL68:DP68"/>
    <mergeCell ref="DQ68:DU68"/>
    <mergeCell ref="DV70:DZ70"/>
    <mergeCell ref="Q69:U69"/>
    <mergeCell ref="V69:Z69"/>
    <mergeCell ref="AA69:AE69"/>
    <mergeCell ref="AF69:AJ69"/>
    <mergeCell ref="AK69:AO69"/>
    <mergeCell ref="Q70:U70"/>
    <mergeCell ref="B71:P71"/>
    <mergeCell ref="AZ71:BD71"/>
    <mergeCell ref="CR70:CV70"/>
    <mergeCell ref="CW70:DA70"/>
    <mergeCell ref="DB70:DF70"/>
    <mergeCell ref="DG70:DK70"/>
    <mergeCell ref="DL70:DP70"/>
    <mergeCell ref="DQ70:DU70"/>
    <mergeCell ref="AZ70:BD70"/>
    <mergeCell ref="BS70:CG70"/>
    <mergeCell ref="CH70:CL70"/>
    <mergeCell ref="CM70:CQ70"/>
    <mergeCell ref="AZ72:BD72"/>
    <mergeCell ref="BS72:CG72"/>
    <mergeCell ref="CH72:CL72"/>
    <mergeCell ref="CM72:CQ72"/>
    <mergeCell ref="DG71:DK71"/>
    <mergeCell ref="DL71:DP71"/>
    <mergeCell ref="DQ71:DU71"/>
    <mergeCell ref="AA72:AE72"/>
    <mergeCell ref="AF72:AJ72"/>
    <mergeCell ref="AK72:AO72"/>
    <mergeCell ref="AP72:AT72"/>
    <mergeCell ref="AU72:AY72"/>
    <mergeCell ref="Q71:U71"/>
    <mergeCell ref="V70:Z70"/>
    <mergeCell ref="AA70:AE70"/>
    <mergeCell ref="AF70:AJ70"/>
    <mergeCell ref="AK70:AO70"/>
    <mergeCell ref="AU70:AY70"/>
    <mergeCell ref="DV71:DZ71"/>
    <mergeCell ref="B72:P72"/>
    <mergeCell ref="Q72:U72"/>
    <mergeCell ref="V72:Z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51" t="s">
        <v>471</v>
      </c>
      <c r="L7" s="254"/>
      <c r="M7" s="255" t="s">
        <v>472</v>
      </c>
      <c r="N7" s="256"/>
    </row>
    <row r="8" spans="1:16">
      <c r="A8" s="248"/>
      <c r="B8" s="244"/>
      <c r="C8" s="244"/>
      <c r="D8" s="244"/>
      <c r="E8" s="244"/>
      <c r="F8" s="244"/>
      <c r="G8" s="257"/>
      <c r="H8" s="258"/>
      <c r="I8" s="258"/>
      <c r="J8" s="259"/>
      <c r="K8" s="1152"/>
      <c r="L8" s="260" t="s">
        <v>473</v>
      </c>
      <c r="M8" s="261" t="s">
        <v>474</v>
      </c>
      <c r="N8" s="262" t="s">
        <v>475</v>
      </c>
    </row>
    <row r="9" spans="1:16">
      <c r="A9" s="248"/>
      <c r="B9" s="244"/>
      <c r="C9" s="244"/>
      <c r="D9" s="244"/>
      <c r="E9" s="244"/>
      <c r="F9" s="244"/>
      <c r="G9" s="1165" t="s">
        <v>476</v>
      </c>
      <c r="H9" s="1166"/>
      <c r="I9" s="1166"/>
      <c r="J9" s="1167"/>
      <c r="K9" s="263">
        <v>11228152</v>
      </c>
      <c r="L9" s="264">
        <v>49270</v>
      </c>
      <c r="M9" s="265">
        <v>57502</v>
      </c>
      <c r="N9" s="266">
        <v>-14.3</v>
      </c>
    </row>
    <row r="10" spans="1:16">
      <c r="A10" s="248"/>
      <c r="B10" s="244"/>
      <c r="C10" s="244"/>
      <c r="D10" s="244"/>
      <c r="E10" s="244"/>
      <c r="F10" s="244"/>
      <c r="G10" s="1165" t="s">
        <v>477</v>
      </c>
      <c r="H10" s="1166"/>
      <c r="I10" s="1166"/>
      <c r="J10" s="1167"/>
      <c r="K10" s="267">
        <v>429838</v>
      </c>
      <c r="L10" s="268">
        <v>1886</v>
      </c>
      <c r="M10" s="269">
        <v>3770</v>
      </c>
      <c r="N10" s="270">
        <v>-50</v>
      </c>
    </row>
    <row r="11" spans="1:16" ht="13.5" customHeight="1">
      <c r="A11" s="248"/>
      <c r="B11" s="244"/>
      <c r="C11" s="244"/>
      <c r="D11" s="244"/>
      <c r="E11" s="244"/>
      <c r="F11" s="244"/>
      <c r="G11" s="1165" t="s">
        <v>478</v>
      </c>
      <c r="H11" s="1166"/>
      <c r="I11" s="1166"/>
      <c r="J11" s="1167"/>
      <c r="K11" s="267">
        <v>68349</v>
      </c>
      <c r="L11" s="268">
        <v>300</v>
      </c>
      <c r="M11" s="269">
        <v>1760</v>
      </c>
      <c r="N11" s="270">
        <v>-83</v>
      </c>
    </row>
    <row r="12" spans="1:16" ht="13.5" customHeight="1">
      <c r="A12" s="248"/>
      <c r="B12" s="244"/>
      <c r="C12" s="244"/>
      <c r="D12" s="244"/>
      <c r="E12" s="244"/>
      <c r="F12" s="244"/>
      <c r="G12" s="1165" t="s">
        <v>479</v>
      </c>
      <c r="H12" s="1166"/>
      <c r="I12" s="1166"/>
      <c r="J12" s="1167"/>
      <c r="K12" s="267" t="s">
        <v>480</v>
      </c>
      <c r="L12" s="268" t="s">
        <v>480</v>
      </c>
      <c r="M12" s="269">
        <v>849</v>
      </c>
      <c r="N12" s="270" t="s">
        <v>480</v>
      </c>
    </row>
    <row r="13" spans="1:16" ht="13.5" customHeight="1">
      <c r="A13" s="248"/>
      <c r="B13" s="244"/>
      <c r="C13" s="244"/>
      <c r="D13" s="244"/>
      <c r="E13" s="244"/>
      <c r="F13" s="244"/>
      <c r="G13" s="1165" t="s">
        <v>481</v>
      </c>
      <c r="H13" s="1166"/>
      <c r="I13" s="1166"/>
      <c r="J13" s="1167"/>
      <c r="K13" s="267" t="s">
        <v>480</v>
      </c>
      <c r="L13" s="268" t="s">
        <v>480</v>
      </c>
      <c r="M13" s="269">
        <v>27</v>
      </c>
      <c r="N13" s="270" t="s">
        <v>480</v>
      </c>
    </row>
    <row r="14" spans="1:16" ht="13.5" customHeight="1">
      <c r="A14" s="248"/>
      <c r="B14" s="244"/>
      <c r="C14" s="244"/>
      <c r="D14" s="244"/>
      <c r="E14" s="244"/>
      <c r="F14" s="244"/>
      <c r="G14" s="1165" t="s">
        <v>482</v>
      </c>
      <c r="H14" s="1166"/>
      <c r="I14" s="1166"/>
      <c r="J14" s="1167"/>
      <c r="K14" s="267">
        <v>481707</v>
      </c>
      <c r="L14" s="268">
        <v>2114</v>
      </c>
      <c r="M14" s="269">
        <v>2523</v>
      </c>
      <c r="N14" s="270">
        <v>-16.2</v>
      </c>
    </row>
    <row r="15" spans="1:16" ht="13.5" customHeight="1">
      <c r="A15" s="248"/>
      <c r="B15" s="244"/>
      <c r="C15" s="244"/>
      <c r="D15" s="244"/>
      <c r="E15" s="244"/>
      <c r="F15" s="244"/>
      <c r="G15" s="1165" t="s">
        <v>483</v>
      </c>
      <c r="H15" s="1166"/>
      <c r="I15" s="1166"/>
      <c r="J15" s="1167"/>
      <c r="K15" s="267">
        <v>372286</v>
      </c>
      <c r="L15" s="268">
        <v>1634</v>
      </c>
      <c r="M15" s="269">
        <v>1457</v>
      </c>
      <c r="N15" s="270">
        <v>12.1</v>
      </c>
    </row>
    <row r="16" spans="1:16">
      <c r="A16" s="248"/>
      <c r="B16" s="244"/>
      <c r="C16" s="244"/>
      <c r="D16" s="244"/>
      <c r="E16" s="244"/>
      <c r="F16" s="244"/>
      <c r="G16" s="1168" t="s">
        <v>484</v>
      </c>
      <c r="H16" s="1169"/>
      <c r="I16" s="1169"/>
      <c r="J16" s="1170"/>
      <c r="K16" s="268">
        <v>-1124458</v>
      </c>
      <c r="L16" s="268">
        <v>-4934</v>
      </c>
      <c r="M16" s="269">
        <v>-5099</v>
      </c>
      <c r="N16" s="270">
        <v>-3.2</v>
      </c>
    </row>
    <row r="17" spans="1:16">
      <c r="A17" s="248"/>
      <c r="B17" s="244"/>
      <c r="C17" s="244"/>
      <c r="D17" s="244"/>
      <c r="E17" s="244"/>
      <c r="F17" s="244"/>
      <c r="G17" s="1168" t="s">
        <v>168</v>
      </c>
      <c r="H17" s="1169"/>
      <c r="I17" s="1169"/>
      <c r="J17" s="1170"/>
      <c r="K17" s="268">
        <v>11455874</v>
      </c>
      <c r="L17" s="268">
        <v>50269</v>
      </c>
      <c r="M17" s="269">
        <v>62790</v>
      </c>
      <c r="N17" s="270">
        <v>-19.899999999999999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2" t="s">
        <v>489</v>
      </c>
      <c r="H21" s="1163"/>
      <c r="I21" s="1163"/>
      <c r="J21" s="1164"/>
      <c r="K21" s="280">
        <v>5.66</v>
      </c>
      <c r="L21" s="281">
        <v>6.21</v>
      </c>
      <c r="M21" s="282">
        <v>-0.55000000000000004</v>
      </c>
      <c r="N21" s="249"/>
      <c r="O21" s="283"/>
      <c r="P21" s="279"/>
    </row>
    <row r="22" spans="1:16" s="284" customFormat="1">
      <c r="A22" s="279"/>
      <c r="B22" s="249"/>
      <c r="C22" s="249"/>
      <c r="D22" s="249"/>
      <c r="E22" s="249"/>
      <c r="F22" s="249"/>
      <c r="G22" s="1162" t="s">
        <v>490</v>
      </c>
      <c r="H22" s="1163"/>
      <c r="I22" s="1163"/>
      <c r="J22" s="1164"/>
      <c r="K22" s="285">
        <v>103.3</v>
      </c>
      <c r="L22" s="286">
        <v>100.9</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51" t="s">
        <v>471</v>
      </c>
      <c r="L30" s="254"/>
      <c r="M30" s="255" t="s">
        <v>472</v>
      </c>
      <c r="N30" s="256"/>
    </row>
    <row r="31" spans="1:16">
      <c r="A31" s="248"/>
      <c r="B31" s="244"/>
      <c r="C31" s="244"/>
      <c r="D31" s="244"/>
      <c r="E31" s="244"/>
      <c r="F31" s="244"/>
      <c r="G31" s="257"/>
      <c r="H31" s="258"/>
      <c r="I31" s="258"/>
      <c r="J31" s="259"/>
      <c r="K31" s="1152"/>
      <c r="L31" s="260" t="s">
        <v>473</v>
      </c>
      <c r="M31" s="261" t="s">
        <v>474</v>
      </c>
      <c r="N31" s="262" t="s">
        <v>475</v>
      </c>
    </row>
    <row r="32" spans="1:16" ht="27" customHeight="1">
      <c r="A32" s="248"/>
      <c r="B32" s="244"/>
      <c r="C32" s="244"/>
      <c r="D32" s="244"/>
      <c r="E32" s="244"/>
      <c r="F32" s="244"/>
      <c r="G32" s="1153" t="s">
        <v>494</v>
      </c>
      <c r="H32" s="1154"/>
      <c r="I32" s="1154"/>
      <c r="J32" s="1155"/>
      <c r="K32" s="294">
        <v>6455261</v>
      </c>
      <c r="L32" s="294">
        <v>28326</v>
      </c>
      <c r="M32" s="295">
        <v>28154</v>
      </c>
      <c r="N32" s="296">
        <v>0.6</v>
      </c>
    </row>
    <row r="33" spans="1:16" ht="13.5" customHeight="1">
      <c r="A33" s="248"/>
      <c r="B33" s="244"/>
      <c r="C33" s="244"/>
      <c r="D33" s="244"/>
      <c r="E33" s="244"/>
      <c r="F33" s="244"/>
      <c r="G33" s="1153" t="s">
        <v>495</v>
      </c>
      <c r="H33" s="1154"/>
      <c r="I33" s="1154"/>
      <c r="J33" s="1155"/>
      <c r="K33" s="294" t="s">
        <v>480</v>
      </c>
      <c r="L33" s="294" t="s">
        <v>480</v>
      </c>
      <c r="M33" s="295" t="s">
        <v>480</v>
      </c>
      <c r="N33" s="296" t="s">
        <v>480</v>
      </c>
    </row>
    <row r="34" spans="1:16" ht="27" customHeight="1">
      <c r="A34" s="248"/>
      <c r="B34" s="244"/>
      <c r="C34" s="244"/>
      <c r="D34" s="244"/>
      <c r="E34" s="244"/>
      <c r="F34" s="244"/>
      <c r="G34" s="1153" t="s">
        <v>496</v>
      </c>
      <c r="H34" s="1154"/>
      <c r="I34" s="1154"/>
      <c r="J34" s="1155"/>
      <c r="K34" s="294" t="s">
        <v>480</v>
      </c>
      <c r="L34" s="294" t="s">
        <v>480</v>
      </c>
      <c r="M34" s="295">
        <v>58</v>
      </c>
      <c r="N34" s="296" t="s">
        <v>480</v>
      </c>
    </row>
    <row r="35" spans="1:16" ht="27" customHeight="1">
      <c r="A35" s="248"/>
      <c r="B35" s="244"/>
      <c r="C35" s="244"/>
      <c r="D35" s="244"/>
      <c r="E35" s="244"/>
      <c r="F35" s="244"/>
      <c r="G35" s="1153" t="s">
        <v>497</v>
      </c>
      <c r="H35" s="1154"/>
      <c r="I35" s="1154"/>
      <c r="J35" s="1155"/>
      <c r="K35" s="294">
        <v>531111</v>
      </c>
      <c r="L35" s="294">
        <v>2331</v>
      </c>
      <c r="M35" s="295">
        <v>7772</v>
      </c>
      <c r="N35" s="296">
        <v>-70</v>
      </c>
    </row>
    <row r="36" spans="1:16" ht="27" customHeight="1">
      <c r="A36" s="248"/>
      <c r="B36" s="244"/>
      <c r="C36" s="244"/>
      <c r="D36" s="244"/>
      <c r="E36" s="244"/>
      <c r="F36" s="244"/>
      <c r="G36" s="1153" t="s">
        <v>498</v>
      </c>
      <c r="H36" s="1154"/>
      <c r="I36" s="1154"/>
      <c r="J36" s="1155"/>
      <c r="K36" s="294" t="s">
        <v>480</v>
      </c>
      <c r="L36" s="294" t="s">
        <v>480</v>
      </c>
      <c r="M36" s="295">
        <v>714</v>
      </c>
      <c r="N36" s="296" t="s">
        <v>480</v>
      </c>
    </row>
    <row r="37" spans="1:16" ht="13.5" customHeight="1">
      <c r="A37" s="248"/>
      <c r="B37" s="244"/>
      <c r="C37" s="244"/>
      <c r="D37" s="244"/>
      <c r="E37" s="244"/>
      <c r="F37" s="244"/>
      <c r="G37" s="1153" t="s">
        <v>499</v>
      </c>
      <c r="H37" s="1154"/>
      <c r="I37" s="1154"/>
      <c r="J37" s="1155"/>
      <c r="K37" s="294" t="s">
        <v>480</v>
      </c>
      <c r="L37" s="294" t="s">
        <v>480</v>
      </c>
      <c r="M37" s="295">
        <v>1587</v>
      </c>
      <c r="N37" s="296" t="s">
        <v>480</v>
      </c>
    </row>
    <row r="38" spans="1:16" ht="27" customHeight="1">
      <c r="A38" s="248"/>
      <c r="B38" s="244"/>
      <c r="C38" s="244"/>
      <c r="D38" s="244"/>
      <c r="E38" s="244"/>
      <c r="F38" s="244"/>
      <c r="G38" s="1156" t="s">
        <v>500</v>
      </c>
      <c r="H38" s="1157"/>
      <c r="I38" s="1157"/>
      <c r="J38" s="1158"/>
      <c r="K38" s="297">
        <v>461</v>
      </c>
      <c r="L38" s="297">
        <v>2</v>
      </c>
      <c r="M38" s="298">
        <v>3</v>
      </c>
      <c r="N38" s="299">
        <v>-33.299999999999997</v>
      </c>
      <c r="O38" s="293"/>
    </row>
    <row r="39" spans="1:16">
      <c r="A39" s="248"/>
      <c r="B39" s="244"/>
      <c r="C39" s="244"/>
      <c r="D39" s="244"/>
      <c r="E39" s="244"/>
      <c r="F39" s="244"/>
      <c r="G39" s="1156" t="s">
        <v>501</v>
      </c>
      <c r="H39" s="1157"/>
      <c r="I39" s="1157"/>
      <c r="J39" s="1158"/>
      <c r="K39" s="300">
        <v>-1691948</v>
      </c>
      <c r="L39" s="300">
        <v>-7424</v>
      </c>
      <c r="M39" s="301">
        <v>-7908</v>
      </c>
      <c r="N39" s="302">
        <v>-6.1</v>
      </c>
      <c r="O39" s="293"/>
    </row>
    <row r="40" spans="1:16" ht="27" customHeight="1">
      <c r="A40" s="248"/>
      <c r="B40" s="244"/>
      <c r="C40" s="244"/>
      <c r="D40" s="244"/>
      <c r="E40" s="244"/>
      <c r="F40" s="244"/>
      <c r="G40" s="1153" t="s">
        <v>502</v>
      </c>
      <c r="H40" s="1154"/>
      <c r="I40" s="1154"/>
      <c r="J40" s="1155"/>
      <c r="K40" s="300">
        <v>-3758624</v>
      </c>
      <c r="L40" s="300">
        <v>-16493</v>
      </c>
      <c r="M40" s="301">
        <v>-22784</v>
      </c>
      <c r="N40" s="302">
        <v>-27.6</v>
      </c>
      <c r="O40" s="293"/>
    </row>
    <row r="41" spans="1:16">
      <c r="A41" s="248"/>
      <c r="B41" s="244"/>
      <c r="C41" s="244"/>
      <c r="D41" s="244"/>
      <c r="E41" s="244"/>
      <c r="F41" s="244"/>
      <c r="G41" s="1159" t="s">
        <v>279</v>
      </c>
      <c r="H41" s="1160"/>
      <c r="I41" s="1160"/>
      <c r="J41" s="1161"/>
      <c r="K41" s="294">
        <v>1536261</v>
      </c>
      <c r="L41" s="300">
        <v>6741</v>
      </c>
      <c r="M41" s="301">
        <v>7596</v>
      </c>
      <c r="N41" s="302">
        <v>-11.3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6" t="s">
        <v>471</v>
      </c>
      <c r="J49" s="1148" t="s">
        <v>506</v>
      </c>
      <c r="K49" s="1149"/>
      <c r="L49" s="1149"/>
      <c r="M49" s="1149"/>
      <c r="N49" s="1150"/>
    </row>
    <row r="50" spans="1:14">
      <c r="A50" s="248"/>
      <c r="B50" s="244"/>
      <c r="C50" s="244"/>
      <c r="D50" s="244"/>
      <c r="E50" s="244"/>
      <c r="F50" s="244"/>
      <c r="G50" s="312"/>
      <c r="H50" s="313"/>
      <c r="I50" s="1147"/>
      <c r="J50" s="314" t="s">
        <v>507</v>
      </c>
      <c r="K50" s="315" t="s">
        <v>508</v>
      </c>
      <c r="L50" s="316" t="s">
        <v>509</v>
      </c>
      <c r="M50" s="317" t="s">
        <v>510</v>
      </c>
      <c r="N50" s="318" t="s">
        <v>511</v>
      </c>
    </row>
    <row r="51" spans="1:14">
      <c r="A51" s="248"/>
      <c r="B51" s="244"/>
      <c r="C51" s="244"/>
      <c r="D51" s="244"/>
      <c r="E51" s="244"/>
      <c r="F51" s="244"/>
      <c r="G51" s="310" t="s">
        <v>512</v>
      </c>
      <c r="H51" s="311"/>
      <c r="I51" s="319">
        <v>6333284</v>
      </c>
      <c r="J51" s="320">
        <v>28163</v>
      </c>
      <c r="K51" s="321">
        <v>0.7</v>
      </c>
      <c r="L51" s="322">
        <v>38606</v>
      </c>
      <c r="M51" s="323">
        <v>2.4</v>
      </c>
      <c r="N51" s="324">
        <v>-1.7</v>
      </c>
    </row>
    <row r="52" spans="1:14">
      <c r="A52" s="248"/>
      <c r="B52" s="244"/>
      <c r="C52" s="244"/>
      <c r="D52" s="244"/>
      <c r="E52" s="244"/>
      <c r="F52" s="244"/>
      <c r="G52" s="325"/>
      <c r="H52" s="326" t="s">
        <v>513</v>
      </c>
      <c r="I52" s="327">
        <v>3585718</v>
      </c>
      <c r="J52" s="328">
        <v>15945</v>
      </c>
      <c r="K52" s="329">
        <v>34.4</v>
      </c>
      <c r="L52" s="330">
        <v>22435</v>
      </c>
      <c r="M52" s="331">
        <v>-1</v>
      </c>
      <c r="N52" s="332">
        <v>35.4</v>
      </c>
    </row>
    <row r="53" spans="1:14">
      <c r="A53" s="248"/>
      <c r="B53" s="244"/>
      <c r="C53" s="244"/>
      <c r="D53" s="244"/>
      <c r="E53" s="244"/>
      <c r="F53" s="244"/>
      <c r="G53" s="310" t="s">
        <v>514</v>
      </c>
      <c r="H53" s="311"/>
      <c r="I53" s="319">
        <v>8218864</v>
      </c>
      <c r="J53" s="320">
        <v>36123</v>
      </c>
      <c r="K53" s="321">
        <v>28.3</v>
      </c>
      <c r="L53" s="322">
        <v>39425</v>
      </c>
      <c r="M53" s="323">
        <v>2.1</v>
      </c>
      <c r="N53" s="324">
        <v>26.2</v>
      </c>
    </row>
    <row r="54" spans="1:14">
      <c r="A54" s="248"/>
      <c r="B54" s="244"/>
      <c r="C54" s="244"/>
      <c r="D54" s="244"/>
      <c r="E54" s="244"/>
      <c r="F54" s="244"/>
      <c r="G54" s="325"/>
      <c r="H54" s="326" t="s">
        <v>513</v>
      </c>
      <c r="I54" s="327">
        <v>4723492</v>
      </c>
      <c r="J54" s="328">
        <v>20760</v>
      </c>
      <c r="K54" s="329">
        <v>30.2</v>
      </c>
      <c r="L54" s="330">
        <v>22414</v>
      </c>
      <c r="M54" s="331">
        <v>-0.1</v>
      </c>
      <c r="N54" s="332">
        <v>30.3</v>
      </c>
    </row>
    <row r="55" spans="1:14">
      <c r="A55" s="248"/>
      <c r="B55" s="244"/>
      <c r="C55" s="244"/>
      <c r="D55" s="244"/>
      <c r="E55" s="244"/>
      <c r="F55" s="244"/>
      <c r="G55" s="310" t="s">
        <v>515</v>
      </c>
      <c r="H55" s="311"/>
      <c r="I55" s="319">
        <v>6995604</v>
      </c>
      <c r="J55" s="320">
        <v>30662</v>
      </c>
      <c r="K55" s="321">
        <v>-15.1</v>
      </c>
      <c r="L55" s="322">
        <v>43141</v>
      </c>
      <c r="M55" s="323">
        <v>9.4</v>
      </c>
      <c r="N55" s="324">
        <v>-24.5</v>
      </c>
    </row>
    <row r="56" spans="1:14">
      <c r="A56" s="248"/>
      <c r="B56" s="244"/>
      <c r="C56" s="244"/>
      <c r="D56" s="244"/>
      <c r="E56" s="244"/>
      <c r="F56" s="244"/>
      <c r="G56" s="325"/>
      <c r="H56" s="326" t="s">
        <v>513</v>
      </c>
      <c r="I56" s="327">
        <v>4984578</v>
      </c>
      <c r="J56" s="328">
        <v>21847</v>
      </c>
      <c r="K56" s="329">
        <v>5.2</v>
      </c>
      <c r="L56" s="330">
        <v>21887</v>
      </c>
      <c r="M56" s="331">
        <v>-2.4</v>
      </c>
      <c r="N56" s="332">
        <v>7.6</v>
      </c>
    </row>
    <row r="57" spans="1:14">
      <c r="A57" s="248"/>
      <c r="B57" s="244"/>
      <c r="C57" s="244"/>
      <c r="D57" s="244"/>
      <c r="E57" s="244"/>
      <c r="F57" s="244"/>
      <c r="G57" s="310" t="s">
        <v>516</v>
      </c>
      <c r="H57" s="311"/>
      <c r="I57" s="319">
        <v>5279722</v>
      </c>
      <c r="J57" s="320">
        <v>23167</v>
      </c>
      <c r="K57" s="321">
        <v>-24.4</v>
      </c>
      <c r="L57" s="322">
        <v>45117</v>
      </c>
      <c r="M57" s="323">
        <v>4.5999999999999996</v>
      </c>
      <c r="N57" s="324">
        <v>-29</v>
      </c>
    </row>
    <row r="58" spans="1:14">
      <c r="A58" s="248"/>
      <c r="B58" s="244"/>
      <c r="C58" s="244"/>
      <c r="D58" s="244"/>
      <c r="E58" s="244"/>
      <c r="F58" s="244"/>
      <c r="G58" s="325"/>
      <c r="H58" s="326" t="s">
        <v>513</v>
      </c>
      <c r="I58" s="327">
        <v>4140626</v>
      </c>
      <c r="J58" s="328">
        <v>18169</v>
      </c>
      <c r="K58" s="329">
        <v>-16.8</v>
      </c>
      <c r="L58" s="330">
        <v>25589</v>
      </c>
      <c r="M58" s="331">
        <v>16.899999999999999</v>
      </c>
      <c r="N58" s="332">
        <v>-33.700000000000003</v>
      </c>
    </row>
    <row r="59" spans="1:14">
      <c r="A59" s="248"/>
      <c r="B59" s="244"/>
      <c r="C59" s="244"/>
      <c r="D59" s="244"/>
      <c r="E59" s="244"/>
      <c r="F59" s="244"/>
      <c r="G59" s="310" t="s">
        <v>517</v>
      </c>
      <c r="H59" s="311"/>
      <c r="I59" s="319">
        <v>6690509</v>
      </c>
      <c r="J59" s="320">
        <v>29359</v>
      </c>
      <c r="K59" s="321">
        <v>26.7</v>
      </c>
      <c r="L59" s="322">
        <v>39951</v>
      </c>
      <c r="M59" s="323">
        <v>-11.5</v>
      </c>
      <c r="N59" s="324">
        <v>38.200000000000003</v>
      </c>
    </row>
    <row r="60" spans="1:14">
      <c r="A60" s="248"/>
      <c r="B60" s="244"/>
      <c r="C60" s="244"/>
      <c r="D60" s="244"/>
      <c r="E60" s="244"/>
      <c r="F60" s="244"/>
      <c r="G60" s="325"/>
      <c r="H60" s="326" t="s">
        <v>513</v>
      </c>
      <c r="I60" s="333">
        <v>5051405</v>
      </c>
      <c r="J60" s="328">
        <v>22166</v>
      </c>
      <c r="K60" s="329">
        <v>22</v>
      </c>
      <c r="L60" s="330">
        <v>22555</v>
      </c>
      <c r="M60" s="331">
        <v>-11.9</v>
      </c>
      <c r="N60" s="332">
        <v>33.9</v>
      </c>
    </row>
    <row r="61" spans="1:14">
      <c r="A61" s="248"/>
      <c r="B61" s="244"/>
      <c r="C61" s="244"/>
      <c r="D61" s="244"/>
      <c r="E61" s="244"/>
      <c r="F61" s="244"/>
      <c r="G61" s="310" t="s">
        <v>518</v>
      </c>
      <c r="H61" s="334"/>
      <c r="I61" s="335">
        <v>6703597</v>
      </c>
      <c r="J61" s="336">
        <v>29495</v>
      </c>
      <c r="K61" s="337">
        <v>3.2</v>
      </c>
      <c r="L61" s="338">
        <v>41248</v>
      </c>
      <c r="M61" s="339">
        <v>1.4</v>
      </c>
      <c r="N61" s="324">
        <v>1.8</v>
      </c>
    </row>
    <row r="62" spans="1:14">
      <c r="A62" s="248"/>
      <c r="B62" s="244"/>
      <c r="C62" s="244"/>
      <c r="D62" s="244"/>
      <c r="E62" s="244"/>
      <c r="F62" s="244"/>
      <c r="G62" s="325"/>
      <c r="H62" s="326" t="s">
        <v>513</v>
      </c>
      <c r="I62" s="327">
        <v>4497164</v>
      </c>
      <c r="J62" s="328">
        <v>19777</v>
      </c>
      <c r="K62" s="329">
        <v>15</v>
      </c>
      <c r="L62" s="330">
        <v>22976</v>
      </c>
      <c r="M62" s="331">
        <v>0.3</v>
      </c>
      <c r="N62" s="332">
        <v>14.7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1" t="s">
        <v>3</v>
      </c>
      <c r="D47" s="1171"/>
      <c r="E47" s="1172"/>
      <c r="F47" s="11">
        <v>10.54</v>
      </c>
      <c r="G47" s="12">
        <v>10.61</v>
      </c>
      <c r="H47" s="12">
        <v>10.33</v>
      </c>
      <c r="I47" s="12">
        <v>11.27</v>
      </c>
      <c r="J47" s="13">
        <v>10.55</v>
      </c>
    </row>
    <row r="48" spans="2:10" ht="57.75" customHeight="1">
      <c r="B48" s="14"/>
      <c r="C48" s="1173" t="s">
        <v>4</v>
      </c>
      <c r="D48" s="1173"/>
      <c r="E48" s="1174"/>
      <c r="F48" s="15">
        <v>4.5599999999999996</v>
      </c>
      <c r="G48" s="16">
        <v>4.92</v>
      </c>
      <c r="H48" s="16">
        <v>5.68</v>
      </c>
      <c r="I48" s="16">
        <v>5.74</v>
      </c>
      <c r="J48" s="17">
        <v>6.83</v>
      </c>
    </row>
    <row r="49" spans="2:10" ht="57.75" customHeight="1" thickBot="1">
      <c r="B49" s="18"/>
      <c r="C49" s="1175" t="s">
        <v>5</v>
      </c>
      <c r="D49" s="1175"/>
      <c r="E49" s="1176"/>
      <c r="F49" s="19">
        <v>3.47</v>
      </c>
      <c r="G49" s="20">
        <v>0.59</v>
      </c>
      <c r="H49" s="20">
        <v>0.9</v>
      </c>
      <c r="I49" s="20">
        <v>0.87</v>
      </c>
      <c r="J49" s="21">
        <v>0.61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2017-05-17T00:41:35Z</cp:lastPrinted>
  <dcterms:created xsi:type="dcterms:W3CDTF">2017-02-15T17:03:47Z</dcterms:created>
  <dcterms:modified xsi:type="dcterms:W3CDTF">2017-05-17T02:50:28Z</dcterms:modified>
</cp:coreProperties>
</file>