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高齢者福祉課\H31年度\02施設・事業者指導担当\20老人施設\08法人認可（社福減免）\070社会福祉法人利用者負担軽減\その他\HP（課長想定利用）\HP原稿\"/>
    </mc:Choice>
  </mc:AlternateContent>
  <xr:revisionPtr revIDLastSave="0" documentId="8_{E9DBED75-51E9-4596-9546-4AFD1AF09149}" xr6:coauthVersionLast="36" xr6:coauthVersionMax="36" xr10:uidLastSave="{00000000-0000-0000-0000-000000000000}"/>
  <bookViews>
    <workbookView xWindow="32760" yWindow="32760" windowWidth="9600" windowHeight="8790"/>
  </bookViews>
  <sheets>
    <sheet name="概要説明" sheetId="22" r:id="rId1"/>
    <sheet name="入力１" sheetId="15" r:id="rId2"/>
    <sheet name="入力２" sheetId="5" r:id="rId3"/>
    <sheet name="計算" sheetId="27" r:id="rId4"/>
    <sheet name="明細1" sheetId="23" r:id="rId5"/>
    <sheet name="明細2" sheetId="28" r:id="rId6"/>
    <sheet name="明細3" sheetId="29" r:id="rId7"/>
    <sheet name="明細4" sheetId="30" r:id="rId8"/>
    <sheet name="明細5" sheetId="31" r:id="rId9"/>
  </sheets>
  <definedNames>
    <definedName name="_xlnm.Print_Area" localSheetId="0">概要説明!$A$1:$D$45</definedName>
    <definedName name="_xlnm.Print_Area" localSheetId="4">明細1!$A$1:$I$59</definedName>
    <definedName name="_xlnm.Print_Area" localSheetId="5">明細2!$A$1:$I$52</definedName>
  </definedNames>
  <calcPr calcId="191029"/>
</workbook>
</file>

<file path=xl/calcChain.xml><?xml version="1.0" encoding="utf-8"?>
<calcChain xmlns="http://schemas.openxmlformats.org/spreadsheetml/2006/main">
  <c r="E1" i="31" l="1"/>
  <c r="E1" i="30"/>
  <c r="E1" i="29"/>
  <c r="E1" i="28"/>
  <c r="E1" i="27"/>
  <c r="E1" i="23"/>
  <c r="C26" i="31"/>
  <c r="C26" i="30"/>
  <c r="C26" i="29"/>
  <c r="E10" i="27"/>
  <c r="E17" i="15"/>
  <c r="G33" i="15"/>
  <c r="D23" i="27"/>
  <c r="C21" i="15"/>
  <c r="C22" i="15"/>
  <c r="C23" i="15"/>
  <c r="C24" i="15"/>
  <c r="C25" i="15"/>
  <c r="C26" i="15"/>
  <c r="G27" i="28"/>
  <c r="D27" i="28"/>
  <c r="G27" i="29"/>
  <c r="D27" i="29"/>
  <c r="G27" i="30"/>
  <c r="D27" i="30"/>
  <c r="G27" i="31"/>
  <c r="D27" i="31"/>
  <c r="G27" i="23"/>
  <c r="D27" i="23"/>
  <c r="C9" i="31"/>
  <c r="C8" i="31"/>
  <c r="B17" i="15"/>
  <c r="B4" i="31"/>
  <c r="D4" i="31"/>
  <c r="D22" i="31"/>
  <c r="D14" i="31"/>
  <c r="H51" i="31"/>
  <c r="D15" i="31" s="1"/>
  <c r="E15" i="31" s="1"/>
  <c r="F8" i="31"/>
  <c r="F9" i="31"/>
  <c r="B15" i="31"/>
  <c r="G37" i="31"/>
  <c r="B39" i="31"/>
  <c r="C39" i="31"/>
  <c r="D39" i="31"/>
  <c r="E39" i="31"/>
  <c r="F39" i="31"/>
  <c r="B40" i="31"/>
  <c r="C40" i="31"/>
  <c r="D40" i="31"/>
  <c r="E40" i="31"/>
  <c r="F40" i="31"/>
  <c r="B41" i="31"/>
  <c r="C41" i="31"/>
  <c r="D41" i="31"/>
  <c r="E41" i="31"/>
  <c r="F41" i="31"/>
  <c r="B42" i="31"/>
  <c r="C42" i="31"/>
  <c r="D42" i="31"/>
  <c r="E42" i="31"/>
  <c r="F42" i="31"/>
  <c r="B43" i="31"/>
  <c r="C43" i="31"/>
  <c r="D43" i="31"/>
  <c r="E43" i="31"/>
  <c r="F43" i="31"/>
  <c r="B44" i="31"/>
  <c r="C44" i="31"/>
  <c r="D44" i="31"/>
  <c r="E44" i="31"/>
  <c r="F44" i="31"/>
  <c r="B45" i="31"/>
  <c r="C45" i="31"/>
  <c r="E45" i="31"/>
  <c r="F45" i="31"/>
  <c r="B46" i="31"/>
  <c r="C46" i="31"/>
  <c r="E46" i="31"/>
  <c r="F46" i="31"/>
  <c r="B47" i="31"/>
  <c r="C47" i="31"/>
  <c r="E47" i="31"/>
  <c r="F47" i="31"/>
  <c r="B48" i="31"/>
  <c r="C48" i="31"/>
  <c r="E48" i="31"/>
  <c r="F48" i="31"/>
  <c r="B49" i="31"/>
  <c r="C49" i="31"/>
  <c r="E49" i="31"/>
  <c r="F49" i="31"/>
  <c r="B50" i="31"/>
  <c r="C50" i="31"/>
  <c r="E50" i="31"/>
  <c r="F50" i="31"/>
  <c r="B33" i="15"/>
  <c r="C51" i="31" s="1"/>
  <c r="F33" i="15"/>
  <c r="E51" i="31" s="1"/>
  <c r="F51" i="31"/>
  <c r="G51" i="31"/>
  <c r="C9" i="30"/>
  <c r="C8" i="30"/>
  <c r="C8" i="29"/>
  <c r="C9" i="28"/>
  <c r="C8" i="28"/>
  <c r="C9" i="23"/>
  <c r="C8" i="23"/>
  <c r="B4" i="29"/>
  <c r="D4" i="29"/>
  <c r="D22" i="29"/>
  <c r="D14" i="29"/>
  <c r="H51" i="29"/>
  <c r="D15" i="29"/>
  <c r="E15" i="29" s="1"/>
  <c r="F8" i="29"/>
  <c r="C9" i="29"/>
  <c r="F9" i="29"/>
  <c r="B15" i="29"/>
  <c r="G37" i="29"/>
  <c r="B39" i="29"/>
  <c r="C39" i="29"/>
  <c r="D39" i="29"/>
  <c r="E39" i="29"/>
  <c r="F39" i="29"/>
  <c r="B40" i="29"/>
  <c r="C40" i="29"/>
  <c r="D40" i="29"/>
  <c r="E40" i="29"/>
  <c r="F40" i="29"/>
  <c r="B41" i="29"/>
  <c r="C41" i="29"/>
  <c r="D41" i="29"/>
  <c r="E41" i="29"/>
  <c r="F41" i="29"/>
  <c r="B42" i="29"/>
  <c r="C42" i="29"/>
  <c r="D42" i="29"/>
  <c r="E42" i="29"/>
  <c r="F42" i="29"/>
  <c r="B43" i="29"/>
  <c r="C43" i="29"/>
  <c r="D43" i="29"/>
  <c r="E43" i="29"/>
  <c r="F43" i="29"/>
  <c r="B44" i="29"/>
  <c r="C44" i="29"/>
  <c r="D44" i="29"/>
  <c r="E44" i="29"/>
  <c r="F44" i="29"/>
  <c r="B45" i="29"/>
  <c r="C45" i="29"/>
  <c r="E45" i="29"/>
  <c r="F45" i="29"/>
  <c r="B46" i="29"/>
  <c r="C46" i="29"/>
  <c r="E46" i="29"/>
  <c r="F46" i="29"/>
  <c r="B47" i="29"/>
  <c r="C47" i="29"/>
  <c r="E47" i="29"/>
  <c r="F47" i="29"/>
  <c r="B48" i="29"/>
  <c r="C48" i="29"/>
  <c r="E48" i="29"/>
  <c r="F48" i="29"/>
  <c r="B49" i="29"/>
  <c r="C49" i="29"/>
  <c r="E49" i="29"/>
  <c r="F49" i="29"/>
  <c r="B50" i="29"/>
  <c r="C50" i="29"/>
  <c r="E50" i="29"/>
  <c r="F50" i="29"/>
  <c r="C51" i="29"/>
  <c r="E51" i="29"/>
  <c r="F51" i="29"/>
  <c r="G51" i="29"/>
  <c r="B4" i="30"/>
  <c r="D4" i="30"/>
  <c r="D22" i="30"/>
  <c r="D14" i="30"/>
  <c r="H51" i="30"/>
  <c r="D15" i="30"/>
  <c r="E15" i="30" s="1"/>
  <c r="F8" i="30"/>
  <c r="F9" i="30"/>
  <c r="B15" i="30"/>
  <c r="G37" i="30"/>
  <c r="B39" i="30"/>
  <c r="C39" i="30"/>
  <c r="D39" i="30"/>
  <c r="E39" i="30"/>
  <c r="F39" i="30"/>
  <c r="B40" i="30"/>
  <c r="C40" i="30"/>
  <c r="D40" i="30"/>
  <c r="E40" i="30"/>
  <c r="F40" i="30"/>
  <c r="B41" i="30"/>
  <c r="C41" i="30"/>
  <c r="D41" i="30"/>
  <c r="E41" i="30"/>
  <c r="F41" i="30"/>
  <c r="B42" i="30"/>
  <c r="C42" i="30"/>
  <c r="D42" i="30"/>
  <c r="E42" i="30"/>
  <c r="F42" i="30"/>
  <c r="B43" i="30"/>
  <c r="C43" i="30"/>
  <c r="D43" i="30"/>
  <c r="E43" i="30"/>
  <c r="F43" i="30"/>
  <c r="B44" i="30"/>
  <c r="C44" i="30"/>
  <c r="D44" i="30"/>
  <c r="E44" i="30"/>
  <c r="F44" i="30"/>
  <c r="B45" i="30"/>
  <c r="C45" i="30"/>
  <c r="E45" i="30"/>
  <c r="F45" i="30"/>
  <c r="B46" i="30"/>
  <c r="C46" i="30"/>
  <c r="E46" i="30"/>
  <c r="F46" i="30"/>
  <c r="B47" i="30"/>
  <c r="C47" i="30"/>
  <c r="E47" i="30"/>
  <c r="F47" i="30"/>
  <c r="B48" i="30"/>
  <c r="C48" i="30"/>
  <c r="E48" i="30"/>
  <c r="F48" i="30"/>
  <c r="B49" i="30"/>
  <c r="C49" i="30"/>
  <c r="E49" i="30"/>
  <c r="F49" i="30"/>
  <c r="B50" i="30"/>
  <c r="C50" i="30"/>
  <c r="E50" i="30"/>
  <c r="F50" i="30"/>
  <c r="C51" i="30"/>
  <c r="E51" i="30"/>
  <c r="F51" i="30"/>
  <c r="G51" i="30"/>
  <c r="B4" i="28"/>
  <c r="D4" i="28"/>
  <c r="D22" i="28"/>
  <c r="D14" i="28"/>
  <c r="H51" i="28"/>
  <c r="D15" i="28" s="1"/>
  <c r="E15" i="28" s="1"/>
  <c r="F8" i="28"/>
  <c r="F9" i="28"/>
  <c r="B15" i="28"/>
  <c r="G37" i="28"/>
  <c r="B39" i="28"/>
  <c r="C39" i="28"/>
  <c r="D39" i="28"/>
  <c r="E39" i="28"/>
  <c r="F39" i="28"/>
  <c r="B40" i="28"/>
  <c r="C40" i="28"/>
  <c r="D40" i="28"/>
  <c r="E40" i="28"/>
  <c r="F40" i="28"/>
  <c r="B41" i="28"/>
  <c r="C41" i="28"/>
  <c r="D41" i="28"/>
  <c r="E41" i="28"/>
  <c r="F41" i="28"/>
  <c r="B42" i="28"/>
  <c r="C42" i="28"/>
  <c r="D42" i="28"/>
  <c r="E42" i="28"/>
  <c r="F42" i="28"/>
  <c r="B43" i="28"/>
  <c r="C43" i="28"/>
  <c r="D43" i="28"/>
  <c r="E43" i="28"/>
  <c r="F43" i="28"/>
  <c r="B44" i="28"/>
  <c r="C44" i="28"/>
  <c r="D44" i="28"/>
  <c r="E44" i="28"/>
  <c r="F44" i="28"/>
  <c r="B45" i="28"/>
  <c r="C45" i="28"/>
  <c r="E45" i="28"/>
  <c r="F45" i="28"/>
  <c r="B46" i="28"/>
  <c r="C46" i="28"/>
  <c r="E46" i="28"/>
  <c r="F46" i="28"/>
  <c r="B47" i="28"/>
  <c r="C47" i="28"/>
  <c r="E47" i="28"/>
  <c r="F47" i="28"/>
  <c r="B48" i="28"/>
  <c r="C48" i="28"/>
  <c r="E48" i="28"/>
  <c r="F48" i="28"/>
  <c r="B49" i="28"/>
  <c r="C49" i="28"/>
  <c r="E49" i="28"/>
  <c r="F49" i="28"/>
  <c r="B50" i="28"/>
  <c r="C50" i="28"/>
  <c r="E50" i="28"/>
  <c r="F50" i="28"/>
  <c r="C51" i="28"/>
  <c r="E51" i="28"/>
  <c r="F51" i="28"/>
  <c r="G51" i="28"/>
  <c r="D22" i="23"/>
  <c r="D14" i="23"/>
  <c r="H51" i="23"/>
  <c r="D15" i="23"/>
  <c r="E15" i="23" s="1"/>
  <c r="C27" i="15"/>
  <c r="C33" i="15" s="1"/>
  <c r="C28" i="15"/>
  <c r="D46" i="31" s="1"/>
  <c r="C29" i="15"/>
  <c r="D47" i="31" s="1"/>
  <c r="C30" i="15"/>
  <c r="D48" i="31" s="1"/>
  <c r="C31" i="15"/>
  <c r="D49" i="31" s="1"/>
  <c r="C32" i="15"/>
  <c r="D50" i="31" s="1"/>
  <c r="D34" i="5"/>
  <c r="G14" i="5" s="1"/>
  <c r="G34" i="5" s="1"/>
  <c r="G15" i="5"/>
  <c r="G17" i="5"/>
  <c r="G19" i="5"/>
  <c r="G21" i="5"/>
  <c r="G23" i="5"/>
  <c r="G25" i="5"/>
  <c r="G27" i="5"/>
  <c r="G29" i="5"/>
  <c r="G31" i="5"/>
  <c r="G33" i="5"/>
  <c r="B4" i="27"/>
  <c r="D4" i="27"/>
  <c r="E8" i="27"/>
  <c r="E9" i="27"/>
  <c r="D15" i="27"/>
  <c r="G37" i="23"/>
  <c r="B39" i="23"/>
  <c r="C39" i="23"/>
  <c r="D39" i="23"/>
  <c r="E39" i="23"/>
  <c r="F39" i="23"/>
  <c r="B40" i="23"/>
  <c r="C40" i="23"/>
  <c r="D40" i="23"/>
  <c r="E40" i="23"/>
  <c r="F40" i="23"/>
  <c r="B41" i="23"/>
  <c r="C41" i="23"/>
  <c r="D41" i="23"/>
  <c r="E41" i="23"/>
  <c r="F41" i="23"/>
  <c r="B42" i="23"/>
  <c r="C42" i="23"/>
  <c r="D42" i="23"/>
  <c r="E42" i="23"/>
  <c r="F42" i="23"/>
  <c r="B43" i="23"/>
  <c r="C43" i="23"/>
  <c r="D43" i="23"/>
  <c r="E43" i="23"/>
  <c r="F43" i="23"/>
  <c r="B44" i="23"/>
  <c r="C44" i="23"/>
  <c r="D44" i="23"/>
  <c r="E44" i="23"/>
  <c r="F44" i="23"/>
  <c r="B45" i="23"/>
  <c r="C45" i="23"/>
  <c r="D45" i="23"/>
  <c r="E45" i="23"/>
  <c r="F45" i="23"/>
  <c r="B46" i="23"/>
  <c r="C46" i="23"/>
  <c r="D46" i="23"/>
  <c r="E46" i="23"/>
  <c r="F46" i="23"/>
  <c r="B47" i="23"/>
  <c r="C47" i="23"/>
  <c r="D47" i="23"/>
  <c r="E47" i="23"/>
  <c r="F47" i="23"/>
  <c r="B48" i="23"/>
  <c r="C48" i="23"/>
  <c r="D48" i="23"/>
  <c r="E48" i="23"/>
  <c r="F48" i="23"/>
  <c r="B49" i="23"/>
  <c r="C49" i="23"/>
  <c r="D49" i="23"/>
  <c r="E49" i="23"/>
  <c r="F49" i="23"/>
  <c r="B50" i="23"/>
  <c r="C50" i="23"/>
  <c r="D50" i="23"/>
  <c r="E50" i="23"/>
  <c r="F50" i="23"/>
  <c r="C51" i="23"/>
  <c r="E51" i="23"/>
  <c r="F51" i="23"/>
  <c r="G51" i="23"/>
  <c r="B15" i="23"/>
  <c r="F9" i="23"/>
  <c r="F8" i="23"/>
  <c r="D4" i="23"/>
  <c r="B4" i="23"/>
  <c r="F34" i="5"/>
  <c r="E34" i="5"/>
  <c r="D33" i="15"/>
  <c r="E33" i="15"/>
  <c r="F28" i="27"/>
  <c r="B28" i="27" s="1"/>
  <c r="D50" i="28"/>
  <c r="D49" i="28"/>
  <c r="D48" i="28"/>
  <c r="D47" i="28"/>
  <c r="D46" i="28"/>
  <c r="D45" i="28"/>
  <c r="D50" i="30"/>
  <c r="D49" i="30"/>
  <c r="D48" i="30"/>
  <c r="D47" i="30"/>
  <c r="D46" i="30"/>
  <c r="D45" i="30"/>
  <c r="D50" i="29"/>
  <c r="D49" i="29"/>
  <c r="D48" i="29"/>
  <c r="D47" i="29"/>
  <c r="D46" i="29"/>
  <c r="D45" i="29"/>
  <c r="D45" i="31"/>
  <c r="B27" i="28" l="1"/>
  <c r="B27" i="30"/>
  <c r="B27" i="23"/>
  <c r="B27" i="29"/>
  <c r="B27" i="31"/>
  <c r="B23" i="27"/>
  <c r="B22" i="31"/>
  <c r="B22" i="29"/>
  <c r="B22" i="30"/>
  <c r="B22" i="28"/>
  <c r="B22" i="23"/>
  <c r="D51" i="31"/>
  <c r="D51" i="29"/>
  <c r="D51" i="30"/>
  <c r="D51" i="28"/>
  <c r="D51" i="23"/>
  <c r="C28" i="27"/>
  <c r="F27" i="31"/>
  <c r="F27" i="29"/>
  <c r="F27" i="28"/>
  <c r="F27" i="23"/>
  <c r="F27" i="30"/>
  <c r="G32" i="5"/>
  <c r="G30" i="5"/>
  <c r="G28" i="5"/>
  <c r="G26" i="5"/>
  <c r="G24" i="5"/>
  <c r="G22" i="5"/>
  <c r="G20" i="5"/>
  <c r="G18" i="5"/>
  <c r="G16" i="5"/>
  <c r="D33" i="27" l="1"/>
  <c r="C27" i="29"/>
  <c r="C27" i="31"/>
  <c r="C27" i="28"/>
  <c r="C27" i="30"/>
  <c r="C27" i="23"/>
  <c r="D32" i="29" l="1"/>
  <c r="F14" i="29" s="1"/>
  <c r="F15" i="29" s="1"/>
  <c r="D6" i="29" s="1"/>
  <c r="D32" i="30"/>
  <c r="F14" i="30" s="1"/>
  <c r="F15" i="30" s="1"/>
  <c r="D6" i="30" s="1"/>
  <c r="D32" i="31"/>
  <c r="F14" i="31" s="1"/>
  <c r="F15" i="31" s="1"/>
  <c r="D6" i="31" s="1"/>
  <c r="D32" i="23"/>
  <c r="D32" i="28"/>
  <c r="F14" i="28" s="1"/>
  <c r="F15" i="28" s="1"/>
  <c r="D6" i="28" s="1"/>
  <c r="B33" i="27"/>
  <c r="F15" i="27"/>
  <c r="B32" i="29" l="1"/>
  <c r="B32" i="31"/>
  <c r="B32" i="28"/>
  <c r="B32" i="30"/>
  <c r="B32" i="23"/>
  <c r="F14" i="23"/>
  <c r="F15" i="23" s="1"/>
  <c r="D6" i="23" s="1"/>
  <c r="H15" i="5"/>
  <c r="H17" i="5"/>
  <c r="H19" i="5"/>
  <c r="H21" i="5"/>
  <c r="H23" i="5"/>
  <c r="H25" i="5"/>
  <c r="H27" i="5"/>
  <c r="H29" i="5"/>
  <c r="H31" i="5"/>
  <c r="H33" i="5"/>
  <c r="H14" i="5"/>
  <c r="H16" i="5"/>
  <c r="H18" i="5"/>
  <c r="H20" i="5"/>
  <c r="H22" i="5"/>
  <c r="H24" i="5"/>
  <c r="H26" i="5"/>
  <c r="H28" i="5"/>
  <c r="H30" i="5"/>
  <c r="H32" i="5"/>
  <c r="H34" i="5" l="1"/>
</calcChain>
</file>

<file path=xl/comments1.xml><?xml version="1.0" encoding="utf-8"?>
<comments xmlns="http://schemas.openxmlformats.org/spreadsheetml/2006/main">
  <authors>
    <author>埼玉県</author>
  </authors>
  <commentList>
    <comment ref="B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（記入例）
平成１７年１０月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（記入例）
平成１８年３月</t>
        </r>
      </text>
    </comment>
  </commentList>
</comments>
</file>

<file path=xl/sharedStrings.xml><?xml version="1.0" encoding="utf-8"?>
<sst xmlns="http://schemas.openxmlformats.org/spreadsheetml/2006/main" count="332" uniqueCount="124">
  <si>
    <t>審査年月</t>
    <rPh sb="0" eb="2">
      <t>シンサ</t>
    </rPh>
    <rPh sb="2" eb="3">
      <t>ネン</t>
    </rPh>
    <rPh sb="3" eb="4">
      <t>ツキ</t>
    </rPh>
    <phoneticPr fontId="3"/>
  </si>
  <si>
    <t>件数</t>
    <rPh sb="0" eb="2">
      <t>ケンスウ</t>
    </rPh>
    <phoneticPr fontId="3"/>
  </si>
  <si>
    <t>軽減件数</t>
    <rPh sb="0" eb="2">
      <t>ケイゲン</t>
    </rPh>
    <rPh sb="2" eb="4">
      <t>ケンスウ</t>
    </rPh>
    <phoneticPr fontId="3"/>
  </si>
  <si>
    <t>合計</t>
    <rPh sb="0" eb="2">
      <t>ゴウケイ</t>
    </rPh>
    <phoneticPr fontId="3"/>
  </si>
  <si>
    <t>証記載保険者番号</t>
    <rPh sb="0" eb="1">
      <t>ショウ</t>
    </rPh>
    <rPh sb="1" eb="3">
      <t>キサイ</t>
    </rPh>
    <rPh sb="3" eb="5">
      <t>ホケン</t>
    </rPh>
    <rPh sb="5" eb="6">
      <t>シャ</t>
    </rPh>
    <rPh sb="6" eb="8">
      <t>バンゴウ</t>
    </rPh>
    <phoneticPr fontId="3"/>
  </si>
  <si>
    <t>軽減額</t>
    <rPh sb="0" eb="3">
      <t>ケイゲンガク</t>
    </rPh>
    <phoneticPr fontId="3"/>
  </si>
  <si>
    <t>助成費請求額</t>
    <rPh sb="0" eb="3">
      <t>ジョセイヒ</t>
    </rPh>
    <rPh sb="3" eb="5">
      <t>セイキュウ</t>
    </rPh>
    <rPh sb="5" eb="6">
      <t>ガク</t>
    </rPh>
    <phoneticPr fontId="3"/>
  </si>
  <si>
    <t>通常サービス</t>
    <rPh sb="0" eb="2">
      <t>ツウジョウ</t>
    </rPh>
    <phoneticPr fontId="3"/>
  </si>
  <si>
    <t>食費・居住費</t>
    <rPh sb="0" eb="2">
      <t>ショクヒ</t>
    </rPh>
    <rPh sb="3" eb="5">
      <t>キョジュウ</t>
    </rPh>
    <rPh sb="5" eb="6">
      <t>ヒ</t>
    </rPh>
    <phoneticPr fontId="3"/>
  </si>
  <si>
    <t>市町村名</t>
    <rPh sb="0" eb="3">
      <t>シチョウソン</t>
    </rPh>
    <rPh sb="3" eb="4">
      <t>メイ</t>
    </rPh>
    <phoneticPr fontId="3"/>
  </si>
  <si>
    <t>利用者が本来負担すべき額</t>
    <rPh sb="0" eb="3">
      <t>リヨウシャ</t>
    </rPh>
    <rPh sb="4" eb="6">
      <t>ホンライ</t>
    </rPh>
    <rPh sb="6" eb="8">
      <t>フタン</t>
    </rPh>
    <rPh sb="11" eb="12">
      <t>ガク</t>
    </rPh>
    <phoneticPr fontId="3"/>
  </si>
  <si>
    <r>
      <t>■市町村ごとの実施状況の入力</t>
    </r>
    <r>
      <rPr>
        <b/>
        <sz val="16"/>
        <color indexed="10"/>
        <rFont val="ＭＳ Ｐゴシック"/>
        <family val="3"/>
        <charset val="128"/>
      </rPr>
      <t>（必須）</t>
    </r>
    <rPh sb="1" eb="4">
      <t>シチョウソン</t>
    </rPh>
    <rPh sb="7" eb="9">
      <t>ジッシ</t>
    </rPh>
    <rPh sb="9" eb="11">
      <t>ジョウキョウ</t>
    </rPh>
    <rPh sb="12" eb="14">
      <t>ニュウリョク</t>
    </rPh>
    <rPh sb="15" eb="17">
      <t>ヒッス</t>
    </rPh>
    <phoneticPr fontId="3"/>
  </si>
  <si>
    <t>　　　　　　のセルにのみ入力してください。</t>
    <rPh sb="12" eb="14">
      <t>ニュウリョク</t>
    </rPh>
    <phoneticPr fontId="3"/>
  </si>
  <si>
    <t>円</t>
    <rPh sb="0" eb="1">
      <t>エン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</si>
  <si>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</si>
  <si>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事業所名称</t>
    <rPh sb="0" eb="2">
      <t>ジギョウ</t>
    </rPh>
    <rPh sb="2" eb="3">
      <t>ショ</t>
    </rPh>
    <rPh sb="3" eb="5">
      <t>メイショウ</t>
    </rPh>
    <phoneticPr fontId="3"/>
  </si>
  <si>
    <t>事業所名称　：</t>
    <rPh sb="0" eb="2">
      <t>ジギョウ</t>
    </rPh>
    <rPh sb="2" eb="3">
      <t>ショ</t>
    </rPh>
    <rPh sb="3" eb="5">
      <t>メイショウ</t>
    </rPh>
    <phoneticPr fontId="3"/>
  </si>
  <si>
    <t>事業所番号　：</t>
    <rPh sb="0" eb="2">
      <t>ジギョウ</t>
    </rPh>
    <rPh sb="2" eb="3">
      <t>ショ</t>
    </rPh>
    <rPh sb="3" eb="5">
      <t>バンゴウ</t>
    </rPh>
    <phoneticPr fontId="3"/>
  </si>
  <si>
    <t>※</t>
    <phoneticPr fontId="3"/>
  </si>
  <si>
    <t>特別な室料、特別な食費は、軽減対象になりません。</t>
    <rPh sb="0" eb="2">
      <t>トクベツ</t>
    </rPh>
    <rPh sb="3" eb="5">
      <t>シツリョウ</t>
    </rPh>
    <rPh sb="6" eb="8">
      <t>トクベツ</t>
    </rPh>
    <rPh sb="9" eb="11">
      <t>ショクヒ</t>
    </rPh>
    <rPh sb="13" eb="15">
      <t>ケイゲン</t>
    </rPh>
    <rPh sb="15" eb="17">
      <t>タイショウ</t>
    </rPh>
    <phoneticPr fontId="3"/>
  </si>
  <si>
    <t>№</t>
    <phoneticPr fontId="3"/>
  </si>
  <si>
    <t>■</t>
    <phoneticPr fontId="3"/>
  </si>
  <si>
    <t>■　　　　　のセルにのみ入力してください。</t>
    <phoneticPr fontId="3"/>
  </si>
  <si>
    <t>開始年月</t>
    <rPh sb="0" eb="2">
      <t>カイシ</t>
    </rPh>
    <rPh sb="2" eb="4">
      <t>ネンゲツ</t>
    </rPh>
    <phoneticPr fontId="3"/>
  </si>
  <si>
    <t>終了年月</t>
    <rPh sb="0" eb="2">
      <t>シュウリョウ</t>
    </rPh>
    <rPh sb="2" eb="4">
      <t>ネンゲツ</t>
    </rPh>
    <phoneticPr fontId="3"/>
  </si>
  <si>
    <t>～</t>
    <phoneticPr fontId="3"/>
  </si>
  <si>
    <r>
      <t>■事業所情報の入力</t>
    </r>
    <r>
      <rPr>
        <b/>
        <sz val="16"/>
        <color indexed="10"/>
        <rFont val="ＭＳ Ｐゴシック"/>
        <family val="3"/>
        <charset val="128"/>
      </rPr>
      <t>（必須）</t>
    </r>
    <rPh sb="1" eb="3">
      <t>ジギョウ</t>
    </rPh>
    <rPh sb="3" eb="4">
      <t>ジョ</t>
    </rPh>
    <rPh sb="4" eb="6">
      <t>ジョウホウ</t>
    </rPh>
    <rPh sb="7" eb="9">
      <t>ニュウリョク</t>
    </rPh>
    <phoneticPr fontId="3"/>
  </si>
  <si>
    <r>
      <t>■審査年月ごとの状況</t>
    </r>
    <r>
      <rPr>
        <b/>
        <sz val="16"/>
        <color indexed="10"/>
        <rFont val="ＭＳ Ｐゴシック"/>
        <family val="3"/>
        <charset val="128"/>
      </rPr>
      <t>（必須）</t>
    </r>
    <rPh sb="1" eb="3">
      <t>シンサ</t>
    </rPh>
    <rPh sb="3" eb="5">
      <t>ネンゲツ</t>
    </rPh>
    <rPh sb="8" eb="10">
      <t>ジョウキョウ</t>
    </rPh>
    <phoneticPr fontId="3"/>
  </si>
  <si>
    <t>： 審査分</t>
    <rPh sb="2" eb="4">
      <t>シンサ</t>
    </rPh>
    <rPh sb="4" eb="5">
      <t>ブン</t>
    </rPh>
    <phoneticPr fontId="3"/>
  </si>
  <si>
    <t>請求先市町村名：</t>
    <rPh sb="0" eb="3">
      <t>セイキュウサキ</t>
    </rPh>
    <rPh sb="3" eb="4">
      <t>シ</t>
    </rPh>
    <rPh sb="4" eb="6">
      <t>チョウソン</t>
    </rPh>
    <rPh sb="6" eb="7">
      <t>ナ</t>
    </rPh>
    <phoneticPr fontId="3"/>
  </si>
  <si>
    <t>審査年月</t>
    <phoneticPr fontId="3"/>
  </si>
  <si>
    <t>市町村助成額表計算シート</t>
    <phoneticPr fontId="3"/>
  </si>
  <si>
    <t>■ファイルの利用について</t>
    <phoneticPr fontId="3"/>
  </si>
  <si>
    <t>１　構成</t>
    <phoneticPr fontId="3"/>
  </si>
  <si>
    <t>　本ファイルは、以下のシートで、構成されています。</t>
    <phoneticPr fontId="3"/>
  </si>
  <si>
    <t>２　シート｢入力１｣、｢入力２｣</t>
    <phoneticPr fontId="3"/>
  </si>
  <si>
    <t>５　留意事項</t>
    <phoneticPr fontId="3"/>
  </si>
  <si>
    <t>・概要説明(このシート)</t>
    <phoneticPr fontId="3"/>
  </si>
  <si>
    <t>３　シート｢計算｣</t>
    <phoneticPr fontId="3"/>
  </si>
  <si>
    <t>　・</t>
    <phoneticPr fontId="3"/>
  </si>
  <si>
    <t>　・</t>
    <phoneticPr fontId="3"/>
  </si>
  <si>
    <t>高額支援サービス費との適用関係については、社会福祉法人による軽減を先に行うこと。</t>
    <phoneticPr fontId="3"/>
  </si>
  <si>
    <t>必要なデータを入力してください。</t>
    <phoneticPr fontId="3"/>
  </si>
  <si>
    <t>入力する必要はありません。自動的に計算を行います。</t>
    <phoneticPr fontId="3"/>
  </si>
  <si>
    <t>入力１　月別</t>
    <rPh sb="0" eb="2">
      <t>ニュウリョク</t>
    </rPh>
    <rPh sb="4" eb="5">
      <t>ゲツ</t>
    </rPh>
    <rPh sb="5" eb="6">
      <t>ベツ</t>
    </rPh>
    <phoneticPr fontId="3"/>
  </si>
  <si>
    <t>入力２　市町村別</t>
    <phoneticPr fontId="3"/>
  </si>
  <si>
    <t>Ａ</t>
    <phoneticPr fontId="3"/>
  </si>
  <si>
    <t>軽減した総額</t>
    <rPh sb="0" eb="2">
      <t>ケイゲン</t>
    </rPh>
    <rPh sb="4" eb="6">
      <t>ソウガク</t>
    </rPh>
    <phoneticPr fontId="3"/>
  </si>
  <si>
    <t>Ｂ</t>
    <phoneticPr fontId="3"/>
  </si>
  <si>
    <t>　利用者負担総額</t>
    <rPh sb="1" eb="4">
      <t>リヨウシャ</t>
    </rPh>
    <rPh sb="4" eb="6">
      <t>フタン</t>
    </rPh>
    <rPh sb="6" eb="8">
      <t>ソウガク</t>
    </rPh>
    <phoneticPr fontId="3"/>
  </si>
  <si>
    <t>※ 特別な室料、特別な食費は、軽減対象になりません。</t>
    <phoneticPr fontId="3"/>
  </si>
  <si>
    <t>軽減認定書の提示があった者の実人数</t>
    <rPh sb="0" eb="2">
      <t>ケイゲン</t>
    </rPh>
    <rPh sb="2" eb="5">
      <t>ニンテイショ</t>
    </rPh>
    <rPh sb="6" eb="8">
      <t>テイジ</t>
    </rPh>
    <rPh sb="12" eb="13">
      <t>モノ</t>
    </rPh>
    <rPh sb="14" eb="15">
      <t>ジツ</t>
    </rPh>
    <rPh sb="15" eb="17">
      <t>ニンズウ</t>
    </rPh>
    <phoneticPr fontId="3"/>
  </si>
  <si>
    <t>審査分</t>
    <rPh sb="0" eb="2">
      <t>シンサ</t>
    </rPh>
    <rPh sb="2" eb="3">
      <t>ブン</t>
    </rPh>
    <phoneticPr fontId="3"/>
  </si>
  <si>
    <t>市町村比率(％)</t>
    <rPh sb="0" eb="3">
      <t>シチョウソン</t>
    </rPh>
    <rPh sb="3" eb="5">
      <t>ヒリツ</t>
    </rPh>
    <phoneticPr fontId="3"/>
  </si>
  <si>
    <t>利用者負担総額</t>
    <rPh sb="0" eb="3">
      <t>リヨウシャ</t>
    </rPh>
    <rPh sb="3" eb="5">
      <t>フタン</t>
    </rPh>
    <rPh sb="5" eb="7">
      <t>ソウガク</t>
    </rPh>
    <phoneticPr fontId="3"/>
  </si>
  <si>
    <t>事業所全体</t>
    <rPh sb="0" eb="3">
      <t>ジギョウショ</t>
    </rPh>
    <rPh sb="3" eb="5">
      <t>ゼンタイ</t>
    </rPh>
    <phoneticPr fontId="3"/>
  </si>
  <si>
    <t>軽減分</t>
    <rPh sb="0" eb="2">
      <t>ケイゲン</t>
    </rPh>
    <rPh sb="2" eb="3">
      <t>フン</t>
    </rPh>
    <phoneticPr fontId="3"/>
  </si>
  <si>
    <t>軽減額</t>
    <rPh sb="0" eb="2">
      <t>ケイゲン</t>
    </rPh>
    <rPh sb="2" eb="3">
      <t>ガク</t>
    </rPh>
    <phoneticPr fontId="3"/>
  </si>
  <si>
    <t>低所得者の額</t>
    <rPh sb="0" eb="4">
      <t>テイショトクシャ</t>
    </rPh>
    <rPh sb="5" eb="6">
      <t>ガク</t>
    </rPh>
    <phoneticPr fontId="3"/>
  </si>
  <si>
    <t>本人負担額</t>
    <rPh sb="0" eb="2">
      <t>ホンニン</t>
    </rPh>
    <rPh sb="2" eb="5">
      <t>フタンガク</t>
    </rPh>
    <phoneticPr fontId="3"/>
  </si>
  <si>
    <t>※｢－｣欄は、計算にあたり入力・表示が不要な欄です。</t>
    <rPh sb="4" eb="5">
      <t>ラン</t>
    </rPh>
    <rPh sb="7" eb="9">
      <t>ケイサン</t>
    </rPh>
    <rPh sb="13" eb="15">
      <t>ニュウリョク</t>
    </rPh>
    <rPh sb="16" eb="18">
      <t>ヒョウジ</t>
    </rPh>
    <rPh sb="19" eb="21">
      <t>フヨウ</t>
    </rPh>
    <rPh sb="22" eb="23">
      <t>ラン</t>
    </rPh>
    <phoneticPr fontId="3"/>
  </si>
  <si>
    <t>～</t>
    <phoneticPr fontId="3"/>
  </si>
  <si>
    <t>(１％まで)</t>
    <phoneticPr fontId="3"/>
  </si>
  <si>
    <t>法人負担額</t>
    <rPh sb="0" eb="2">
      <t>ホウジン</t>
    </rPh>
    <rPh sb="2" eb="4">
      <t>フタン</t>
    </rPh>
    <rPh sb="4" eb="5">
      <t>ガク</t>
    </rPh>
    <phoneticPr fontId="3"/>
  </si>
  <si>
    <t>比率</t>
    <rPh sb="0" eb="2">
      <t>ヒリツ</t>
    </rPh>
    <phoneticPr fontId="3"/>
  </si>
  <si>
    <t>１　助成額計算表</t>
    <rPh sb="2" eb="5">
      <t>ジョセイガク</t>
    </rPh>
    <rPh sb="5" eb="7">
      <t>ケイサン</t>
    </rPh>
    <rPh sb="7" eb="8">
      <t>オモテ</t>
    </rPh>
    <phoneticPr fontId="3"/>
  </si>
  <si>
    <t>－</t>
    <phoneticPr fontId="3"/>
  </si>
  <si>
    <t>市町村助成額</t>
    <phoneticPr fontId="3"/>
  </si>
  <si>
    <t>事業所全体の軽減</t>
    <rPh sb="0" eb="3">
      <t>ジギョウショ</t>
    </rPh>
    <rPh sb="3" eb="5">
      <t>ゼンタイ</t>
    </rPh>
    <rPh sb="6" eb="8">
      <t>ケイゲン</t>
    </rPh>
    <phoneticPr fontId="3"/>
  </si>
  <si>
    <t>金額</t>
    <rPh sb="0" eb="2">
      <t>キンガク</t>
    </rPh>
    <phoneticPr fontId="3"/>
  </si>
  <si>
    <t>公費助成額</t>
    <rPh sb="0" eb="2">
      <t>コウヒ</t>
    </rPh>
    <rPh sb="2" eb="5">
      <t>ジョセイガク</t>
    </rPh>
    <phoneticPr fontId="3"/>
  </si>
  <si>
    <t>２　本事業所が受け取るべき公費助成額の計算表</t>
    <rPh sb="2" eb="3">
      <t>ホン</t>
    </rPh>
    <rPh sb="3" eb="5">
      <t>ジギョウ</t>
    </rPh>
    <rPh sb="5" eb="6">
      <t>トコロ</t>
    </rPh>
    <rPh sb="7" eb="8">
      <t>ウ</t>
    </rPh>
    <rPh sb="9" eb="10">
      <t>ト</t>
    </rPh>
    <rPh sb="13" eb="15">
      <t>コウヒ</t>
    </rPh>
    <rPh sb="15" eb="18">
      <t>ジョセイガク</t>
    </rPh>
    <rPh sb="19" eb="21">
      <t>ケイサン</t>
    </rPh>
    <rPh sb="21" eb="22">
      <t>オモテ</t>
    </rPh>
    <phoneticPr fontId="3"/>
  </si>
  <si>
    <t>(参考)</t>
    <rPh sb="1" eb="3">
      <t>サンコウ</t>
    </rPh>
    <phoneticPr fontId="3"/>
  </si>
  <si>
    <t>請求額</t>
    <phoneticPr fontId="3"/>
  </si>
  <si>
    <t>分</t>
    <rPh sb="0" eb="1">
      <t>フン</t>
    </rPh>
    <phoneticPr fontId="3"/>
  </si>
  <si>
    <t>保険者番号：</t>
    <rPh sb="0" eb="2">
      <t>ホケン</t>
    </rPh>
    <rPh sb="2" eb="3">
      <t>シャ</t>
    </rPh>
    <rPh sb="3" eb="5">
      <t>バンゴウ</t>
    </rPh>
    <phoneticPr fontId="3"/>
  </si>
  <si>
    <t>保険者名称：</t>
    <rPh sb="0" eb="3">
      <t>ホケンシャ</t>
    </rPh>
    <rPh sb="3" eb="5">
      <t>メイショウ</t>
    </rPh>
    <phoneticPr fontId="3"/>
  </si>
  <si>
    <t>－</t>
    <phoneticPr fontId="3"/>
  </si>
  <si>
    <t>(１％まで)</t>
    <phoneticPr fontId="3"/>
  </si>
  <si>
    <t>市町村助成額</t>
    <phoneticPr fontId="3"/>
  </si>
  <si>
    <t>全額法
人負担</t>
    <rPh sb="0" eb="2">
      <t>ゼンガク</t>
    </rPh>
    <rPh sb="2" eb="3">
      <t>ホウ</t>
    </rPh>
    <rPh sb="4" eb="5">
      <t>ヒト</t>
    </rPh>
    <rPh sb="5" eb="7">
      <t>フタン</t>
    </rPh>
    <phoneticPr fontId="3"/>
  </si>
  <si>
    <t>1/2　1/2</t>
    <phoneticPr fontId="3"/>
  </si>
  <si>
    <t>(Ａ)</t>
    <phoneticPr fontId="3"/>
  </si>
  <si>
    <t>(Ａ)の１％</t>
    <phoneticPr fontId="3"/>
  </si>
  <si>
    <t>(Ａ)の10％</t>
    <phoneticPr fontId="3"/>
  </si>
  <si>
    <t>Ｂ以外の者</t>
    <rPh sb="1" eb="3">
      <t>イガイ</t>
    </rPh>
    <rPh sb="4" eb="5">
      <t>モノ</t>
    </rPh>
    <phoneticPr fontId="3"/>
  </si>
  <si>
    <t>の額</t>
    <rPh sb="1" eb="2">
      <t>ガク</t>
    </rPh>
    <phoneticPr fontId="3"/>
  </si>
  <si>
    <t>３　審査年月ごとの状況</t>
    <phoneticPr fontId="3"/>
  </si>
  <si>
    <t>軽減総額</t>
    <rPh sb="0" eb="2">
      <t>ケイゲン</t>
    </rPh>
    <rPh sb="2" eb="4">
      <t>ソウガク</t>
    </rPh>
    <phoneticPr fontId="3"/>
  </si>
  <si>
    <t>４　シート｢明細｣</t>
    <phoneticPr fontId="3"/>
  </si>
  <si>
    <t>必要なデータを入力してください｡</t>
    <phoneticPr fontId="3"/>
  </si>
  <si>
    <t>各市町村への請求書に添付してください｡</t>
    <phoneticPr fontId="3"/>
  </si>
  <si>
    <t>・入力２　(市町村別の状況を入力する。市町村別の公費助成額が算出される。)</t>
    <rPh sb="19" eb="22">
      <t>シチョウソン</t>
    </rPh>
    <rPh sb="22" eb="23">
      <t>ベツ</t>
    </rPh>
    <rPh sb="24" eb="26">
      <t>コウヒ</t>
    </rPh>
    <rPh sb="26" eb="29">
      <t>ジョセイガク</t>
    </rPh>
    <rPh sb="30" eb="32">
      <t>サンシュツ</t>
    </rPh>
    <phoneticPr fontId="3"/>
  </si>
  <si>
    <t>請求額</t>
    <phoneticPr fontId="3"/>
  </si>
  <si>
    <t>(Ａ)</t>
    <phoneticPr fontId="3"/>
  </si>
  <si>
    <t>－</t>
    <phoneticPr fontId="3"/>
  </si>
  <si>
    <t>３　審査年月ごとの状況</t>
    <phoneticPr fontId="3"/>
  </si>
  <si>
    <t>～</t>
    <phoneticPr fontId="3"/>
  </si>
  <si>
    <t>－</t>
    <phoneticPr fontId="3"/>
  </si>
  <si>
    <t>～</t>
    <phoneticPr fontId="3"/>
  </si>
  <si>
    <t>－</t>
    <phoneticPr fontId="3"/>
  </si>
  <si>
    <t>※</t>
    <phoneticPr fontId="3"/>
  </si>
  <si>
    <t>広域連合等で保険者と補助市町村が異なる場合には、補助市町村名を入力してください</t>
    <phoneticPr fontId="3"/>
  </si>
  <si>
    <t>・入力１　(月別の状況を入力する。)</t>
    <phoneticPr fontId="3"/>
  </si>
  <si>
    <t>・計算　　(事業所が受領する補助金の概算額を計算する。)</t>
    <phoneticPr fontId="3"/>
  </si>
  <si>
    <t>・明細1～5(市町村あての請求書に添付する。)</t>
    <phoneticPr fontId="3"/>
  </si>
  <si>
    <t>５市町村分のシートを作成してあります。
さらに必要な場合には、シートをコピーしてください。</t>
    <rPh sb="1" eb="4">
      <t>シチョウソン</t>
    </rPh>
    <rPh sb="4" eb="5">
      <t>フン</t>
    </rPh>
    <rPh sb="10" eb="12">
      <t>サクセイ</t>
    </rPh>
    <rPh sb="23" eb="25">
      <t>ヒツヨウ</t>
    </rPh>
    <rPh sb="26" eb="28">
      <t>バアイ</t>
    </rPh>
    <phoneticPr fontId="3"/>
  </si>
  <si>
    <t>特定入所者介護サービス費、特定入所支援サービス費との適用関係については、同サービス費を支給後、社会福祉法人の軽減を行うこと。</t>
    <phoneticPr fontId="3"/>
  </si>
  <si>
    <t>ただし、利用者負担第２段階の方の介護保険料の負担額（１割負担部分）は、高額介護サービス費が、２４，６００円から１５，０００円に引き下げられるため
軽減対象とならない場合があります。詳しくは、各市町村の介護保険担当課に確認してください。</t>
    <rPh sb="96" eb="99">
      <t>シチョウソン</t>
    </rPh>
    <rPh sb="100" eb="102">
      <t>カイゴ</t>
    </rPh>
    <rPh sb="102" eb="104">
      <t>ホケン</t>
    </rPh>
    <rPh sb="104" eb="106">
      <t>タントウ</t>
    </rPh>
    <rPh sb="106" eb="107">
      <t>カ</t>
    </rPh>
    <phoneticPr fontId="3"/>
  </si>
  <si>
    <t>特別な滞在費（室料）・特別な食費は、軽減対象にはなりません。</t>
    <rPh sb="3" eb="6">
      <t>タイザイヒ</t>
    </rPh>
    <rPh sb="7" eb="9">
      <t>シツリョウ</t>
    </rPh>
    <phoneticPr fontId="3"/>
  </si>
  <si>
    <t>　　　　　　社会福祉法人軽減事業市町村助成費請求計算表</t>
    <rPh sb="6" eb="8">
      <t>シャカイ</t>
    </rPh>
    <rPh sb="8" eb="10">
      <t>フクシ</t>
    </rPh>
    <rPh sb="10" eb="12">
      <t>ホウジン</t>
    </rPh>
    <rPh sb="12" eb="14">
      <t>ケイゲン</t>
    </rPh>
    <rPh sb="14" eb="16">
      <t>ジギョウ</t>
    </rPh>
    <rPh sb="16" eb="19">
      <t>シチョウソン</t>
    </rPh>
    <rPh sb="19" eb="21">
      <t>ジョセイ</t>
    </rPh>
    <rPh sb="21" eb="22">
      <t>ヒ</t>
    </rPh>
    <rPh sb="22" eb="24">
      <t>セイキュウ</t>
    </rPh>
    <rPh sb="24" eb="27">
      <t>ケイサンヒョウ</t>
    </rPh>
    <phoneticPr fontId="3"/>
  </si>
  <si>
    <t>提供するｻｰﾋﾞｽ：</t>
    <rPh sb="0" eb="2">
      <t>テイキョウ</t>
    </rPh>
    <phoneticPr fontId="3"/>
  </si>
  <si>
    <t>提供するｻｰﾋﾞｽ</t>
    <rPh sb="0" eb="2">
      <t>テイキョウ</t>
    </rPh>
    <phoneticPr fontId="3"/>
  </si>
  <si>
    <t>　　　社会福祉法人軽減事業市町村助成費請求計算表</t>
    <rPh sb="3" eb="5">
      <t>シャカイ</t>
    </rPh>
    <rPh sb="5" eb="7">
      <t>フクシ</t>
    </rPh>
    <rPh sb="7" eb="9">
      <t>ホウジン</t>
    </rPh>
    <rPh sb="9" eb="11">
      <t>ケイゲン</t>
    </rPh>
    <rPh sb="11" eb="13">
      <t>ジギョウ</t>
    </rPh>
    <rPh sb="13" eb="16">
      <t>シチョウソン</t>
    </rPh>
    <rPh sb="16" eb="18">
      <t>ジョセイ</t>
    </rPh>
    <rPh sb="18" eb="19">
      <t>ヒ</t>
    </rPh>
    <rPh sb="19" eb="21">
      <t>セイキュウ</t>
    </rPh>
    <rPh sb="21" eb="24">
      <t>ケイサンヒョウ</t>
    </rPh>
    <phoneticPr fontId="3"/>
  </si>
  <si>
    <t>サービス種類　：</t>
    <phoneticPr fontId="3"/>
  </si>
  <si>
    <t>(１％超～)</t>
    <rPh sb="3" eb="4">
      <t>チョウ</t>
    </rPh>
    <phoneticPr fontId="3"/>
  </si>
  <si>
    <r>
      <t>助成額の算定においては、</t>
    </r>
    <r>
      <rPr>
        <u/>
        <sz val="12"/>
        <color indexed="48"/>
        <rFont val="ＭＳ ゴシック"/>
        <family val="3"/>
        <charset val="128"/>
      </rPr>
      <t>事業所を単位</t>
    </r>
    <r>
      <rPr>
        <sz val="12"/>
        <color indexed="48"/>
        <rFont val="ＭＳ ゴシック"/>
        <family val="3"/>
        <charset val="128"/>
      </rPr>
      <t>として行うこと。</t>
    </r>
    <phoneticPr fontId="3"/>
  </si>
  <si>
    <t>サービス種類</t>
    <phoneticPr fontId="3"/>
  </si>
  <si>
    <t>サービス種類　</t>
    <phoneticPr fontId="3"/>
  </si>
  <si>
    <t>社会福祉法人等による生計困難者等に対する介護保険サービスに係る利用者負担額軽減措置事業</t>
    <rPh sb="15" eb="16">
      <t>トウ</t>
    </rPh>
    <phoneticPr fontId="3"/>
  </si>
  <si>
    <t>　訪問介護、通所介護、（予防）短期入所生活介護、定期巡回・随時対応型訪問介護看護、</t>
    <rPh sb="1" eb="3">
      <t>ホウモン</t>
    </rPh>
    <rPh sb="3" eb="5">
      <t>カイゴ</t>
    </rPh>
    <rPh sb="6" eb="8">
      <t>ツウショ</t>
    </rPh>
    <rPh sb="8" eb="10">
      <t>カイゴ</t>
    </rPh>
    <rPh sb="12" eb="14">
      <t>ヨボウ</t>
    </rPh>
    <rPh sb="15" eb="17">
      <t>タンキ</t>
    </rPh>
    <rPh sb="17" eb="19">
      <t>ニュウショ</t>
    </rPh>
    <rPh sb="19" eb="21">
      <t>セイカツ</t>
    </rPh>
    <rPh sb="21" eb="23">
      <t>カイゴ</t>
    </rPh>
    <rPh sb="24" eb="26">
      <t>テイキ</t>
    </rPh>
    <rPh sb="26" eb="28">
      <t>ジュンカイ</t>
    </rPh>
    <rPh sb="29" eb="31">
      <t>ズイジ</t>
    </rPh>
    <rPh sb="31" eb="34">
      <t>タイオウガタ</t>
    </rPh>
    <rPh sb="34" eb="40">
      <t>ホウモンカイゴカンゴ</t>
    </rPh>
    <phoneticPr fontId="3"/>
  </si>
  <si>
    <t>　夜間対応型訪問介護、（予防）認知症対応型通所介護、（予防）小規模多機能型居宅介護、</t>
    <rPh sb="8" eb="10">
      <t>カイゴ</t>
    </rPh>
    <rPh sb="27" eb="29">
      <t>ヨボウ</t>
    </rPh>
    <rPh sb="30" eb="33">
      <t>ショウキボ</t>
    </rPh>
    <rPh sb="33" eb="36">
      <t>タキノウ</t>
    </rPh>
    <rPh sb="36" eb="37">
      <t>ガタ</t>
    </rPh>
    <rPh sb="37" eb="39">
      <t>キョタク</t>
    </rPh>
    <rPh sb="39" eb="41">
      <t>カイゴ</t>
    </rPh>
    <phoneticPr fontId="3"/>
  </si>
  <si>
    <t>　複合型サービス、地域密着型通所介護、第一号訪問事業のうち介護予防訪問介護に相当</t>
    <rPh sb="1" eb="3">
      <t>フクゴウ</t>
    </rPh>
    <rPh sb="3" eb="4">
      <t>ガタ</t>
    </rPh>
    <rPh sb="9" eb="14">
      <t>チイキミッチャクガタ</t>
    </rPh>
    <rPh sb="14" eb="18">
      <t>ツウショカイゴ</t>
    </rPh>
    <rPh sb="19" eb="21">
      <t>ダイイチ</t>
    </rPh>
    <rPh sb="21" eb="22">
      <t>ゴウ</t>
    </rPh>
    <rPh sb="22" eb="24">
      <t>ホウモン</t>
    </rPh>
    <rPh sb="24" eb="26">
      <t>ジギョウ</t>
    </rPh>
    <rPh sb="29" eb="31">
      <t>カイゴ</t>
    </rPh>
    <rPh sb="31" eb="33">
      <t>ヨボウ</t>
    </rPh>
    <phoneticPr fontId="3"/>
  </si>
  <si>
    <t>　する事業、第一号通所事業のうち介護予防通所介護に相当する事業</t>
    <rPh sb="3" eb="5">
      <t>ジギョウ</t>
    </rPh>
    <rPh sb="6" eb="7">
      <t>ダイ</t>
    </rPh>
    <rPh sb="7" eb="8">
      <t>イチ</t>
    </rPh>
    <rPh sb="8" eb="9">
      <t>ゴウ</t>
    </rPh>
    <rPh sb="9" eb="11">
      <t>ツウショ</t>
    </rPh>
    <rPh sb="11" eb="13">
      <t>ジギョウ</t>
    </rPh>
    <rPh sb="16" eb="24">
      <t>カイゴヨボウツウショカイゴ</t>
    </rPh>
    <rPh sb="25" eb="27">
      <t>ソウトウ</t>
    </rPh>
    <rPh sb="29" eb="31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</si>
</sst>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8" formatCode="0.0%"/>
    <numFmt numFmtId="181" formatCode="#,##0_);[Red]\(#,##0\)"/>
    <numFmt numFmtId="191" formatCode="[$-411]ggge&quot;年&quot;m&quot;月&quot;;@"/>
    <numFmt numFmtId="195" formatCode="[$-411]e&quot;年&quot;m&quot;月&quot;"/>
  </numFmts>
  <fonts count="28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48"/>
      <name val="ＭＳ ゴシック"/>
      <family val="3"/>
      <charset val="128"/>
    </font>
    <font>
      <sz val="12"/>
      <color indexed="53"/>
      <name val="ＭＳ ゴシック"/>
      <family val="3"/>
      <charset val="128"/>
    </font>
    <font>
      <sz val="2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2"/>
      <color indexed="4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18"/>
      </left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thick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0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/>
  </cellStyleXfs>
  <cellXfs count="30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2" applyFont="1"/>
    <xf numFmtId="0" fontId="8" fillId="0" borderId="0" xfId="2" applyFont="1"/>
    <xf numFmtId="0" fontId="10" fillId="0" borderId="0" xfId="2" applyFont="1"/>
    <xf numFmtId="38" fontId="4" fillId="0" borderId="0" xfId="1" applyFont="1" applyAlignment="1"/>
    <xf numFmtId="0" fontId="0" fillId="0" borderId="0" xfId="0" applyFill="1">
      <alignment vertical="center"/>
    </xf>
    <xf numFmtId="0" fontId="7" fillId="0" borderId="0" xfId="2" applyFont="1" applyFill="1"/>
    <xf numFmtId="0" fontId="8" fillId="0" borderId="0" xfId="2" applyFont="1" applyFill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38" fontId="6" fillId="0" borderId="0" xfId="1" applyFont="1" applyAlignment="1">
      <alignment horizontal="centerContinuous" vertical="center"/>
    </xf>
    <xf numFmtId="0" fontId="12" fillId="0" borderId="0" xfId="2" applyFont="1" applyBorder="1" applyAlignment="1">
      <alignment horizontal="left"/>
    </xf>
    <xf numFmtId="0" fontId="8" fillId="0" borderId="0" xfId="0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191" fontId="16" fillId="2" borderId="2" xfId="0" applyNumberFormat="1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38" fontId="16" fillId="0" borderId="3" xfId="1" applyFont="1" applyBorder="1" applyAlignment="1">
      <alignment horizontal="center" vertical="center"/>
    </xf>
    <xf numFmtId="38" fontId="16" fillId="2" borderId="4" xfId="1" applyFont="1" applyFill="1" applyBorder="1" applyAlignment="1" applyProtection="1">
      <alignment horizontal="center" vertical="center"/>
      <protection locked="0"/>
    </xf>
    <xf numFmtId="38" fontId="16" fillId="2" borderId="5" xfId="1" applyFont="1" applyFill="1" applyBorder="1" applyAlignment="1" applyProtection="1">
      <alignment horizontal="center" vertical="center"/>
      <protection locked="0"/>
    </xf>
    <xf numFmtId="38" fontId="16" fillId="2" borderId="3" xfId="1" applyFont="1" applyFill="1" applyBorder="1" applyAlignment="1" applyProtection="1">
      <alignment horizontal="center" vertical="center"/>
      <protection locked="0"/>
    </xf>
    <xf numFmtId="38" fontId="16" fillId="2" borderId="6" xfId="1" applyFont="1" applyFill="1" applyBorder="1" applyAlignment="1" applyProtection="1">
      <alignment horizontal="center" vertical="center"/>
      <protection locked="0"/>
    </xf>
    <xf numFmtId="191" fontId="16" fillId="2" borderId="7" xfId="0" applyNumberFormat="1" applyFont="1" applyFill="1" applyBorder="1" applyAlignment="1" applyProtection="1">
      <alignment horizontal="left" vertical="center"/>
      <protection locked="0"/>
    </xf>
    <xf numFmtId="38" fontId="16" fillId="2" borderId="8" xfId="1" applyFont="1" applyFill="1" applyBorder="1" applyAlignment="1" applyProtection="1">
      <alignment horizontal="center" vertical="center"/>
      <protection locked="0"/>
    </xf>
    <xf numFmtId="38" fontId="16" fillId="2" borderId="9" xfId="1" applyFont="1" applyFill="1" applyBorder="1" applyAlignment="1" applyProtection="1">
      <alignment horizontal="center" vertical="center"/>
      <protection locked="0"/>
    </xf>
    <xf numFmtId="38" fontId="16" fillId="2" borderId="7" xfId="1" applyFont="1" applyFill="1" applyBorder="1" applyAlignment="1" applyProtection="1">
      <alignment horizontal="center" vertical="center"/>
      <protection locked="0"/>
    </xf>
    <xf numFmtId="38" fontId="16" fillId="0" borderId="7" xfId="1" applyFont="1" applyBorder="1" applyAlignment="1">
      <alignment horizontal="center" vertical="center"/>
    </xf>
    <xf numFmtId="0" fontId="15" fillId="0" borderId="0" xfId="3" applyFont="1"/>
    <xf numFmtId="0" fontId="15" fillId="0" borderId="10" xfId="3" applyFont="1" applyBorder="1"/>
    <xf numFmtId="0" fontId="15" fillId="0" borderId="11" xfId="3" applyFont="1" applyBorder="1"/>
    <xf numFmtId="0" fontId="15" fillId="0" borderId="12" xfId="3" applyFont="1" applyBorder="1"/>
    <xf numFmtId="0" fontId="15" fillId="0" borderId="13" xfId="3" applyFont="1" applyBorder="1"/>
    <xf numFmtId="0" fontId="15" fillId="0" borderId="0" xfId="3" applyFont="1" applyBorder="1"/>
    <xf numFmtId="0" fontId="15" fillId="0" borderId="14" xfId="3" applyFont="1" applyBorder="1"/>
    <xf numFmtId="0" fontId="14" fillId="0" borderId="0" xfId="3" applyFont="1" applyBorder="1" applyAlignment="1">
      <alignment horizontal="center"/>
    </xf>
    <xf numFmtId="0" fontId="15" fillId="0" borderId="0" xfId="3" applyFont="1" applyBorder="1" applyAlignment="1"/>
    <xf numFmtId="0" fontId="16" fillId="0" borderId="0" xfId="3" applyFont="1" applyBorder="1" applyAlignment="1"/>
    <xf numFmtId="0" fontId="15" fillId="0" borderId="13" xfId="3" applyFont="1" applyBorder="1" applyAlignment="1"/>
    <xf numFmtId="0" fontId="15" fillId="0" borderId="14" xfId="3" applyFont="1" applyBorder="1" applyAlignment="1"/>
    <xf numFmtId="0" fontId="15" fillId="0" borderId="15" xfId="3" applyFont="1" applyBorder="1" applyAlignment="1"/>
    <xf numFmtId="0" fontId="15" fillId="0" borderId="16" xfId="3" applyFont="1" applyBorder="1" applyAlignment="1"/>
    <xf numFmtId="0" fontId="16" fillId="0" borderId="17" xfId="3" applyFont="1" applyBorder="1" applyAlignment="1"/>
    <xf numFmtId="0" fontId="16" fillId="0" borderId="0" xfId="3" applyFont="1" applyBorder="1" applyAlignment="1">
      <alignment vertical="top" wrapText="1"/>
    </xf>
    <xf numFmtId="0" fontId="16" fillId="0" borderId="13" xfId="3" applyFont="1" applyBorder="1" applyAlignment="1"/>
    <xf numFmtId="0" fontId="19" fillId="0" borderId="0" xfId="3" applyFont="1" applyBorder="1" applyAlignment="1">
      <alignment vertical="top"/>
    </xf>
    <xf numFmtId="0" fontId="16" fillId="0" borderId="0" xfId="3" applyFont="1"/>
    <xf numFmtId="0" fontId="16" fillId="0" borderId="14" xfId="3" applyFont="1" applyBorder="1" applyAlignment="1">
      <alignment vertical="top" wrapText="1"/>
    </xf>
    <xf numFmtId="0" fontId="20" fillId="0" borderId="0" xfId="3" applyFont="1" applyBorder="1" applyAlignment="1">
      <alignment vertical="top"/>
    </xf>
    <xf numFmtId="0" fontId="19" fillId="0" borderId="0" xfId="3" applyFont="1" applyBorder="1" applyAlignment="1">
      <alignment vertical="top" wrapText="1"/>
    </xf>
    <xf numFmtId="0" fontId="19" fillId="0" borderId="0" xfId="3" applyFont="1"/>
    <xf numFmtId="0" fontId="15" fillId="2" borderId="18" xfId="2" applyFont="1" applyFill="1" applyBorder="1" applyAlignment="1" applyProtection="1">
      <alignment horizontal="center" vertical="center"/>
      <protection locked="0"/>
    </xf>
    <xf numFmtId="0" fontId="15" fillId="2" borderId="19" xfId="2" applyFont="1" applyFill="1" applyBorder="1" applyAlignment="1" applyProtection="1">
      <alignment horizontal="center" vertical="center"/>
      <protection locked="0"/>
    </xf>
    <xf numFmtId="0" fontId="15" fillId="2" borderId="20" xfId="2" applyFont="1" applyFill="1" applyBorder="1" applyAlignment="1" applyProtection="1">
      <alignment horizontal="center" vertical="center"/>
      <protection locked="0"/>
    </xf>
    <xf numFmtId="0" fontId="15" fillId="2" borderId="21" xfId="2" applyFont="1" applyFill="1" applyBorder="1" applyAlignment="1" applyProtection="1">
      <alignment horizontal="center" vertical="center"/>
      <protection locked="0"/>
    </xf>
    <xf numFmtId="0" fontId="23" fillId="0" borderId="0" xfId="3" applyFont="1" applyBorder="1" applyAlignment="1">
      <alignment vertical="top"/>
    </xf>
    <xf numFmtId="0" fontId="16" fillId="0" borderId="0" xfId="3" applyFont="1" applyBorder="1" applyAlignment="1">
      <alignment vertical="top"/>
    </xf>
    <xf numFmtId="0" fontId="18" fillId="0" borderId="22" xfId="2" applyFont="1" applyBorder="1" applyAlignment="1">
      <alignment horizontal="centerContinuous" vertical="center"/>
    </xf>
    <xf numFmtId="0" fontId="18" fillId="0" borderId="23" xfId="2" applyFont="1" applyBorder="1" applyAlignment="1">
      <alignment horizontal="centerContinuous" vertical="center"/>
    </xf>
    <xf numFmtId="0" fontId="15" fillId="2" borderId="24" xfId="2" applyFont="1" applyFill="1" applyBorder="1" applyAlignment="1" applyProtection="1">
      <alignment horizontal="center" vertical="center"/>
      <protection locked="0"/>
    </xf>
    <xf numFmtId="0" fontId="15" fillId="2" borderId="25" xfId="2" applyFont="1" applyFill="1" applyBorder="1" applyAlignment="1" applyProtection="1">
      <alignment horizontal="center" vertical="center"/>
      <protection locked="0"/>
    </xf>
    <xf numFmtId="0" fontId="15" fillId="2" borderId="6" xfId="2" applyFont="1" applyFill="1" applyBorder="1" applyAlignment="1" applyProtection="1">
      <alignment horizontal="center" vertical="center"/>
      <protection locked="0"/>
    </xf>
    <xf numFmtId="0" fontId="15" fillId="2" borderId="26" xfId="2" applyFont="1" applyFill="1" applyBorder="1" applyAlignment="1" applyProtection="1">
      <alignment horizontal="center" vertical="center"/>
      <protection locked="0"/>
    </xf>
    <xf numFmtId="0" fontId="15" fillId="0" borderId="27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181" fontId="15" fillId="0" borderId="29" xfId="0" applyNumberFormat="1" applyFont="1" applyFill="1" applyBorder="1" applyAlignment="1">
      <alignment vertical="center"/>
    </xf>
    <xf numFmtId="181" fontId="15" fillId="0" borderId="30" xfId="0" applyNumberFormat="1" applyFont="1" applyFill="1" applyBorder="1" applyAlignment="1">
      <alignment vertical="center"/>
    </xf>
    <xf numFmtId="181" fontId="15" fillId="0" borderId="31" xfId="0" applyNumberFormat="1" applyFont="1" applyFill="1" applyBorder="1" applyAlignment="1">
      <alignment vertical="center"/>
    </xf>
    <xf numFmtId="181" fontId="15" fillId="0" borderId="32" xfId="0" applyNumberFormat="1" applyFont="1" applyFill="1" applyBorder="1" applyAlignment="1">
      <alignment vertical="center"/>
    </xf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38" fontId="15" fillId="2" borderId="33" xfId="1" applyFont="1" applyFill="1" applyBorder="1" applyAlignment="1" applyProtection="1">
      <alignment horizontal="center" vertical="center"/>
      <protection locked="0"/>
    </xf>
    <xf numFmtId="38" fontId="15" fillId="2" borderId="27" xfId="1" applyFont="1" applyFill="1" applyBorder="1" applyAlignment="1" applyProtection="1">
      <alignment horizontal="center" vertical="center"/>
      <protection locked="0"/>
    </xf>
    <xf numFmtId="10" fontId="15" fillId="0" borderId="29" xfId="1" applyNumberFormat="1" applyFont="1" applyFill="1" applyBorder="1" applyAlignment="1">
      <alignment vertical="center"/>
    </xf>
    <xf numFmtId="38" fontId="15" fillId="2" borderId="34" xfId="1" applyFont="1" applyFill="1" applyBorder="1" applyAlignment="1" applyProtection="1">
      <alignment horizontal="center" vertical="center"/>
      <protection locked="0"/>
    </xf>
    <xf numFmtId="38" fontId="15" fillId="2" borderId="7" xfId="1" applyFont="1" applyFill="1" applyBorder="1" applyAlignment="1" applyProtection="1">
      <alignment horizontal="center" vertical="center"/>
      <protection locked="0"/>
    </xf>
    <xf numFmtId="10" fontId="15" fillId="0" borderId="31" xfId="1" applyNumberFormat="1" applyFont="1" applyFill="1" applyBorder="1" applyAlignment="1">
      <alignment vertical="center"/>
    </xf>
    <xf numFmtId="38" fontId="15" fillId="2" borderId="35" xfId="1" applyFont="1" applyFill="1" applyBorder="1" applyAlignment="1" applyProtection="1">
      <alignment horizontal="center" vertical="center"/>
      <protection locked="0"/>
    </xf>
    <xf numFmtId="38" fontId="15" fillId="2" borderId="28" xfId="1" applyFont="1" applyFill="1" applyBorder="1" applyAlignment="1" applyProtection="1">
      <alignment horizontal="center" vertical="center"/>
      <protection locked="0"/>
    </xf>
    <xf numFmtId="10" fontId="15" fillId="0" borderId="36" xfId="1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Continuous"/>
    </xf>
    <xf numFmtId="0" fontId="17" fillId="0" borderId="40" xfId="0" applyFont="1" applyFill="1" applyBorder="1" applyAlignment="1">
      <alignment horizontal="centerContinuous"/>
    </xf>
    <xf numFmtId="0" fontId="17" fillId="0" borderId="3" xfId="0" applyFont="1" applyFill="1" applyBorder="1" applyAlignment="1">
      <alignment horizontal="right" vertical="center"/>
    </xf>
    <xf numFmtId="0" fontId="17" fillId="0" borderId="24" xfId="0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38" fontId="16" fillId="0" borderId="41" xfId="1" applyFont="1" applyFill="1" applyBorder="1" applyAlignment="1">
      <alignment horizontal="center" vertical="center"/>
    </xf>
    <xf numFmtId="38" fontId="16" fillId="0" borderId="42" xfId="1" applyFont="1" applyFill="1" applyBorder="1" applyAlignment="1">
      <alignment horizontal="center" vertical="center"/>
    </xf>
    <xf numFmtId="38" fontId="16" fillId="0" borderId="43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38" fontId="15" fillId="0" borderId="0" xfId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15" fillId="0" borderId="0" xfId="1" applyFont="1" applyFill="1" applyBorder="1" applyAlignment="1">
      <alignment horizontal="centerContinuous" vertical="center"/>
    </xf>
    <xf numFmtId="38" fontId="15" fillId="0" borderId="0" xfId="1" applyFont="1" applyFill="1" applyAlignment="1">
      <alignment vertical="center"/>
    </xf>
    <xf numFmtId="38" fontId="24" fillId="0" borderId="0" xfId="1" applyFont="1" applyFill="1" applyAlignment="1">
      <alignment vertical="center"/>
    </xf>
    <xf numFmtId="38" fontId="24" fillId="0" borderId="0" xfId="1" applyFont="1" applyFill="1" applyBorder="1" applyAlignment="1">
      <alignment vertical="center"/>
    </xf>
    <xf numFmtId="41" fontId="24" fillId="0" borderId="44" xfId="1" applyNumberFormat="1" applyFont="1" applyFill="1" applyBorder="1" applyAlignment="1">
      <alignment horizontal="centerContinuous" vertical="center"/>
    </xf>
    <xf numFmtId="41" fontId="24" fillId="0" borderId="31" xfId="1" applyNumberFormat="1" applyFont="1" applyFill="1" applyBorder="1" applyAlignment="1">
      <alignment horizontal="center" vertical="center"/>
    </xf>
    <xf numFmtId="38" fontId="24" fillId="0" borderId="0" xfId="1" applyFont="1" applyFill="1" applyBorder="1" applyAlignment="1">
      <alignment horizontal="center" vertical="center"/>
    </xf>
    <xf numFmtId="38" fontId="24" fillId="0" borderId="31" xfId="1" applyFont="1" applyFill="1" applyBorder="1" applyAlignment="1">
      <alignment vertical="center"/>
    </xf>
    <xf numFmtId="38" fontId="24" fillId="0" borderId="44" xfId="1" applyFont="1" applyFill="1" applyBorder="1" applyAlignment="1">
      <alignment vertical="center"/>
    </xf>
    <xf numFmtId="38" fontId="24" fillId="0" borderId="8" xfId="1" applyFont="1" applyFill="1" applyBorder="1" applyAlignment="1">
      <alignment vertical="center"/>
    </xf>
    <xf numFmtId="38" fontId="24" fillId="0" borderId="31" xfId="1" applyFont="1" applyFill="1" applyBorder="1" applyAlignment="1">
      <alignment horizontal="center" vertical="center"/>
    </xf>
    <xf numFmtId="38" fontId="24" fillId="0" borderId="31" xfId="1" applyFont="1" applyFill="1" applyBorder="1" applyAlignment="1">
      <alignment horizontal="centerContinuous" vertical="center"/>
    </xf>
    <xf numFmtId="38" fontId="24" fillId="0" borderId="0" xfId="1" applyFont="1" applyFill="1" applyBorder="1" applyAlignment="1">
      <alignment horizontal="centerContinuous" vertical="center"/>
    </xf>
    <xf numFmtId="38" fontId="24" fillId="0" borderId="44" xfId="1" applyFont="1" applyFill="1" applyBorder="1" applyAlignment="1">
      <alignment horizontal="center" vertical="center" shrinkToFit="1"/>
    </xf>
    <xf numFmtId="41" fontId="15" fillId="0" borderId="44" xfId="1" applyNumberFormat="1" applyFont="1" applyFill="1" applyBorder="1" applyAlignment="1">
      <alignment horizontal="centerContinuous" vertical="center"/>
    </xf>
    <xf numFmtId="41" fontId="15" fillId="0" borderId="31" xfId="1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 vertical="center"/>
    </xf>
    <xf numFmtId="38" fontId="15" fillId="0" borderId="31" xfId="1" applyFont="1" applyFill="1" applyBorder="1" applyAlignment="1">
      <alignment vertical="center" shrinkToFit="1"/>
    </xf>
    <xf numFmtId="38" fontId="15" fillId="0" borderId="31" xfId="1" applyFont="1" applyFill="1" applyBorder="1" applyAlignment="1">
      <alignment vertical="center"/>
    </xf>
    <xf numFmtId="38" fontId="15" fillId="0" borderId="44" xfId="1" applyFont="1" applyFill="1" applyBorder="1" applyAlignment="1">
      <alignment vertical="center"/>
    </xf>
    <xf numFmtId="38" fontId="15" fillId="0" borderId="31" xfId="1" applyFont="1" applyFill="1" applyBorder="1" applyAlignment="1">
      <alignment horizontal="center" vertical="center"/>
    </xf>
    <xf numFmtId="38" fontId="15" fillId="0" borderId="31" xfId="1" applyFont="1" applyFill="1" applyBorder="1" applyAlignment="1">
      <alignment horizontal="centerContinuous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Continuous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195" fontId="24" fillId="0" borderId="46" xfId="0" applyNumberFormat="1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195" fontId="24" fillId="0" borderId="47" xfId="0" applyNumberFormat="1" applyFont="1" applyFill="1" applyBorder="1" applyAlignment="1">
      <alignment horizontal="center" vertical="center" shrinkToFit="1"/>
    </xf>
    <xf numFmtId="195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95" fontId="24" fillId="0" borderId="0" xfId="0" applyNumberFormat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24" fillId="0" borderId="46" xfId="0" applyFont="1" applyFill="1" applyBorder="1" applyAlignment="1">
      <alignment horizontal="centerContinuous" vertical="center"/>
    </xf>
    <xf numFmtId="0" fontId="24" fillId="0" borderId="37" xfId="0" applyFont="1" applyFill="1" applyBorder="1" applyAlignment="1">
      <alignment horizontal="centerContinuous" vertical="center"/>
    </xf>
    <xf numFmtId="178" fontId="24" fillId="0" borderId="31" xfId="1" applyNumberFormat="1" applyFont="1" applyFill="1" applyBorder="1" applyAlignment="1">
      <alignment horizontal="center" vertical="center"/>
    </xf>
    <xf numFmtId="0" fontId="24" fillId="0" borderId="44" xfId="0" applyFont="1" applyFill="1" applyBorder="1">
      <alignment vertical="center"/>
    </xf>
    <xf numFmtId="0" fontId="24" fillId="0" borderId="8" xfId="0" applyFont="1" applyFill="1" applyBorder="1">
      <alignment vertical="center"/>
    </xf>
    <xf numFmtId="0" fontId="24" fillId="0" borderId="31" xfId="0" applyFont="1" applyFill="1" applyBorder="1" applyAlignment="1">
      <alignment horizontal="center" vertical="center" shrinkToFit="1"/>
    </xf>
    <xf numFmtId="0" fontId="24" fillId="0" borderId="48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38" fontId="24" fillId="0" borderId="50" xfId="0" applyNumberFormat="1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Continuous" vertical="center"/>
    </xf>
    <xf numFmtId="0" fontId="15" fillId="0" borderId="51" xfId="0" applyFont="1" applyFill="1" applyBorder="1" applyAlignment="1">
      <alignment horizontal="center" vertical="center"/>
    </xf>
    <xf numFmtId="38" fontId="15" fillId="0" borderId="52" xfId="1" applyFont="1" applyFill="1" applyBorder="1" applyAlignment="1">
      <alignment horizontal="center" vertical="center"/>
    </xf>
    <xf numFmtId="38" fontId="15" fillId="0" borderId="53" xfId="1" applyFont="1" applyFill="1" applyBorder="1" applyAlignment="1">
      <alignment horizontal="center" vertical="center"/>
    </xf>
    <xf numFmtId="38" fontId="15" fillId="0" borderId="5" xfId="1" applyFont="1" applyFill="1" applyBorder="1" applyAlignment="1">
      <alignment horizontal="center" vertical="center"/>
    </xf>
    <xf numFmtId="0" fontId="15" fillId="0" borderId="54" xfId="0" applyFont="1" applyFill="1" applyBorder="1" applyAlignment="1" applyProtection="1">
      <alignment horizontal="center" vertical="center"/>
      <protection locked="0"/>
    </xf>
    <xf numFmtId="38" fontId="15" fillId="0" borderId="9" xfId="1" applyFont="1" applyFill="1" applyBorder="1" applyAlignment="1">
      <alignment horizontal="center" vertical="center"/>
    </xf>
    <xf numFmtId="38" fontId="15" fillId="0" borderId="45" xfId="1" applyFont="1" applyFill="1" applyBorder="1" applyAlignment="1">
      <alignment horizontal="center" vertical="center"/>
    </xf>
    <xf numFmtId="0" fontId="15" fillId="0" borderId="55" xfId="0" applyFont="1" applyFill="1" applyBorder="1" applyAlignment="1" applyProtection="1">
      <alignment horizontal="center" vertical="center"/>
      <protection locked="0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38" fontId="15" fillId="0" borderId="57" xfId="1" applyFont="1" applyFill="1" applyBorder="1" applyAlignment="1" applyProtection="1">
      <alignment horizontal="center" vertical="center"/>
      <protection locked="0"/>
    </xf>
    <xf numFmtId="38" fontId="15" fillId="0" borderId="58" xfId="1" applyFont="1" applyFill="1" applyBorder="1" applyAlignment="1" applyProtection="1">
      <alignment horizontal="center" vertical="center"/>
      <protection locked="0"/>
    </xf>
    <xf numFmtId="195" fontId="15" fillId="0" borderId="7" xfId="0" applyNumberFormat="1" applyFont="1" applyFill="1" applyBorder="1" applyAlignment="1">
      <alignment horizontal="center" vertical="center"/>
    </xf>
    <xf numFmtId="195" fontId="15" fillId="0" borderId="28" xfId="0" applyNumberFormat="1" applyFont="1" applyFill="1" applyBorder="1" applyAlignment="1">
      <alignment horizontal="center" vertical="center"/>
    </xf>
    <xf numFmtId="41" fontId="24" fillId="0" borderId="31" xfId="1" applyNumberFormat="1" applyFont="1" applyFill="1" applyBorder="1" applyAlignment="1">
      <alignment vertical="center" shrinkToFit="1"/>
    </xf>
    <xf numFmtId="41" fontId="24" fillId="0" borderId="44" xfId="1" applyNumberFormat="1" applyFont="1" applyFill="1" applyBorder="1" applyAlignment="1">
      <alignment vertical="center" shrinkToFit="1"/>
    </xf>
    <xf numFmtId="38" fontId="24" fillId="0" borderId="1" xfId="1" applyFont="1" applyFill="1" applyBorder="1" applyAlignment="1">
      <alignment horizontal="center" vertical="center" shrinkToFit="1"/>
    </xf>
    <xf numFmtId="38" fontId="24" fillId="0" borderId="31" xfId="1" applyFont="1" applyFill="1" applyBorder="1" applyAlignment="1">
      <alignment horizontal="center" vertical="center" shrinkToFit="1"/>
    </xf>
    <xf numFmtId="0" fontId="24" fillId="0" borderId="59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Alignment="1">
      <alignment horizontal="center" vertical="center"/>
    </xf>
    <xf numFmtId="195" fontId="15" fillId="0" borderId="46" xfId="0" applyNumberFormat="1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195" fontId="15" fillId="0" borderId="47" xfId="0" applyNumberFormat="1" applyFont="1" applyFill="1" applyBorder="1" applyAlignment="1">
      <alignment horizontal="center" vertical="center" shrinkToFit="1"/>
    </xf>
    <xf numFmtId="0" fontId="15" fillId="0" borderId="48" xfId="0" applyFont="1" applyFill="1" applyBorder="1" applyAlignment="1">
      <alignment horizontal="center" vertical="center"/>
    </xf>
    <xf numFmtId="195" fontId="15" fillId="0" borderId="0" xfId="0" applyNumberFormat="1" applyFont="1" applyFill="1" applyBorder="1" applyAlignment="1">
      <alignment horizontal="center" vertical="center"/>
    </xf>
    <xf numFmtId="195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44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15" fillId="0" borderId="31" xfId="0" applyFont="1" applyFill="1" applyBorder="1" applyAlignment="1">
      <alignment horizontal="center" vertical="center" shrinkToFit="1"/>
    </xf>
    <xf numFmtId="38" fontId="15" fillId="0" borderId="8" xfId="1" applyFont="1" applyFill="1" applyBorder="1" applyAlignment="1">
      <alignment vertical="center"/>
    </xf>
    <xf numFmtId="178" fontId="15" fillId="0" borderId="31" xfId="1" applyNumberFormat="1" applyFont="1" applyFill="1" applyBorder="1" applyAlignment="1">
      <alignment horizontal="center" vertical="center"/>
    </xf>
    <xf numFmtId="41" fontId="15" fillId="0" borderId="31" xfId="1" applyNumberFormat="1" applyFont="1" applyFill="1" applyBorder="1" applyAlignment="1">
      <alignment vertical="center" shrinkToFit="1"/>
    </xf>
    <xf numFmtId="41" fontId="15" fillId="0" borderId="44" xfId="1" applyNumberFormat="1" applyFont="1" applyFill="1" applyBorder="1" applyAlignment="1">
      <alignment vertical="center" shrinkToFit="1"/>
    </xf>
    <xf numFmtId="38" fontId="15" fillId="0" borderId="31" xfId="1" applyFont="1" applyFill="1" applyBorder="1" applyAlignment="1">
      <alignment horizontal="center" vertical="center" shrinkToFit="1"/>
    </xf>
    <xf numFmtId="38" fontId="15" fillId="0" borderId="44" xfId="1" applyFont="1" applyFill="1" applyBorder="1" applyAlignment="1">
      <alignment horizontal="center" vertical="center" shrinkToFit="1"/>
    </xf>
    <xf numFmtId="38" fontId="15" fillId="0" borderId="1" xfId="1" applyFont="1" applyFill="1" applyBorder="1" applyAlignment="1">
      <alignment horizontal="center" vertical="center" shrinkToFit="1"/>
    </xf>
    <xf numFmtId="20" fontId="24" fillId="0" borderId="0" xfId="1" applyNumberFormat="1" applyFont="1" applyFill="1" applyBorder="1" applyAlignment="1">
      <alignment vertical="center"/>
    </xf>
    <xf numFmtId="38" fontId="25" fillId="0" borderId="0" xfId="1" applyFont="1" applyFill="1" applyBorder="1" applyAlignment="1">
      <alignment vertical="center" wrapText="1"/>
    </xf>
    <xf numFmtId="38" fontId="25" fillId="0" borderId="0" xfId="1" applyFont="1" applyFill="1" applyBorder="1" applyAlignment="1">
      <alignment horizontal="right" vertical="center" wrapText="1"/>
    </xf>
    <xf numFmtId="10" fontId="24" fillId="0" borderId="44" xfId="1" applyNumberFormat="1" applyFont="1" applyFill="1" applyBorder="1" applyAlignment="1">
      <alignment horizontal="center" vertical="center"/>
    </xf>
    <xf numFmtId="38" fontId="24" fillId="0" borderId="36" xfId="1" applyFont="1" applyFill="1" applyBorder="1" applyAlignment="1">
      <alignment vertical="center"/>
    </xf>
    <xf numFmtId="38" fontId="24" fillId="0" borderId="1" xfId="1" applyFont="1" applyFill="1" applyBorder="1" applyAlignment="1">
      <alignment vertical="center"/>
    </xf>
    <xf numFmtId="38" fontId="15" fillId="0" borderId="0" xfId="1" applyFont="1" applyFill="1" applyAlignment="1">
      <alignment horizontal="centerContinuous" vertical="center"/>
    </xf>
    <xf numFmtId="0" fontId="16" fillId="0" borderId="0" xfId="0" applyFont="1" applyFill="1" applyBorder="1" applyAlignment="1">
      <alignment horizontal="centerContinuous" vertical="center"/>
    </xf>
    <xf numFmtId="20" fontId="15" fillId="0" borderId="0" xfId="1" applyNumberFormat="1" applyFont="1" applyFill="1" applyBorder="1" applyAlignment="1">
      <alignment vertical="center"/>
    </xf>
    <xf numFmtId="38" fontId="15" fillId="0" borderId="50" xfId="0" applyNumberFormat="1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59" xfId="0" applyFont="1" applyFill="1" applyBorder="1" applyAlignment="1" applyProtection="1">
      <alignment horizontal="center" vertical="center" shrinkToFit="1"/>
      <protection locked="0"/>
    </xf>
    <xf numFmtId="38" fontId="15" fillId="0" borderId="36" xfId="1" applyFont="1" applyFill="1" applyBorder="1" applyAlignment="1">
      <alignment vertical="center"/>
    </xf>
    <xf numFmtId="10" fontId="15" fillId="0" borderId="44" xfId="1" applyNumberFormat="1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vertical="center"/>
    </xf>
    <xf numFmtId="38" fontId="26" fillId="0" borderId="0" xfId="1" applyFont="1" applyFill="1" applyBorder="1" applyAlignment="1">
      <alignment horizontal="left"/>
    </xf>
    <xf numFmtId="38" fontId="26" fillId="0" borderId="14" xfId="1" applyFont="1" applyFill="1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15" fillId="0" borderId="60" xfId="1" applyFont="1" applyFill="1" applyBorder="1" applyAlignment="1">
      <alignment horizontal="center" vertical="center"/>
    </xf>
    <xf numFmtId="38" fontId="15" fillId="0" borderId="60" xfId="1" applyFont="1" applyFill="1" applyBorder="1" applyAlignment="1">
      <alignment horizontal="center" vertical="center" shrinkToFit="1"/>
    </xf>
    <xf numFmtId="38" fontId="24" fillId="0" borderId="60" xfId="1" applyFont="1" applyFill="1" applyBorder="1" applyAlignment="1">
      <alignment horizontal="center" vertical="center"/>
    </xf>
    <xf numFmtId="38" fontId="24" fillId="0" borderId="60" xfId="1" applyFont="1" applyFill="1" applyBorder="1" applyAlignment="1">
      <alignment horizontal="center" vertical="center" shrinkToFit="1"/>
    </xf>
    <xf numFmtId="38" fontId="15" fillId="2" borderId="61" xfId="1" applyFont="1" applyFill="1" applyBorder="1" applyAlignment="1">
      <alignment vertical="center"/>
    </xf>
    <xf numFmtId="38" fontId="15" fillId="2" borderId="19" xfId="1" applyFont="1" applyFill="1" applyBorder="1" applyAlignment="1">
      <alignment horizontal="left" vertical="center"/>
    </xf>
    <xf numFmtId="38" fontId="15" fillId="2" borderId="8" xfId="1" applyFont="1" applyFill="1" applyBorder="1" applyAlignment="1">
      <alignment horizontal="left" vertical="center" wrapText="1"/>
    </xf>
    <xf numFmtId="38" fontId="15" fillId="2" borderId="62" xfId="1" applyFont="1" applyFill="1" applyBorder="1" applyAlignment="1">
      <alignment vertical="center"/>
    </xf>
    <xf numFmtId="38" fontId="15" fillId="2" borderId="61" xfId="1" applyFont="1" applyFill="1" applyBorder="1" applyAlignment="1">
      <alignment horizontal="left" vertical="center"/>
    </xf>
    <xf numFmtId="38" fontId="15" fillId="2" borderId="63" xfId="1" applyFont="1" applyFill="1" applyBorder="1" applyAlignment="1">
      <alignment horizontal="left" vertical="center"/>
    </xf>
    <xf numFmtId="38" fontId="15" fillId="2" borderId="8" xfId="1" applyFont="1" applyFill="1" applyBorder="1" applyAlignment="1">
      <alignment horizontal="left" vertical="center"/>
    </xf>
    <xf numFmtId="38" fontId="15" fillId="2" borderId="36" xfId="1" applyFont="1" applyFill="1" applyBorder="1" applyAlignment="1">
      <alignment horizontal="left" vertical="center" wrapText="1"/>
    </xf>
    <xf numFmtId="38" fontId="15" fillId="2" borderId="62" xfId="1" applyFont="1" applyFill="1" applyBorder="1" applyAlignment="1">
      <alignment horizontal="center" vertical="center"/>
    </xf>
    <xf numFmtId="38" fontId="15" fillId="2" borderId="60" xfId="1" applyFont="1" applyFill="1" applyBorder="1" applyAlignment="1">
      <alignment horizontal="left" vertical="center"/>
    </xf>
    <xf numFmtId="38" fontId="15" fillId="2" borderId="61" xfId="1" applyFont="1" applyFill="1" applyBorder="1" applyAlignment="1">
      <alignment horizontal="centerContinuous" vertical="center"/>
    </xf>
    <xf numFmtId="38" fontId="15" fillId="2" borderId="36" xfId="1" applyFont="1" applyFill="1" applyBorder="1" applyAlignment="1">
      <alignment horizontal="center" vertical="center"/>
    </xf>
    <xf numFmtId="38" fontId="15" fillId="2" borderId="62" xfId="1" applyFont="1" applyFill="1" applyBorder="1" applyAlignment="1">
      <alignment horizontal="left" vertical="center" wrapText="1"/>
    </xf>
    <xf numFmtId="38" fontId="24" fillId="2" borderId="31" xfId="1" applyFont="1" applyFill="1" applyBorder="1" applyAlignment="1">
      <alignment vertical="center" shrinkToFit="1"/>
    </xf>
    <xf numFmtId="38" fontId="24" fillId="2" borderId="36" xfId="1" applyFont="1" applyFill="1" applyBorder="1" applyAlignment="1">
      <alignment vertical="center" shrinkToFit="1"/>
    </xf>
    <xf numFmtId="0" fontId="15" fillId="2" borderId="64" xfId="0" applyFont="1" applyFill="1" applyBorder="1" applyAlignment="1">
      <alignment horizontal="centerContinuous" vertical="center"/>
    </xf>
    <xf numFmtId="0" fontId="15" fillId="2" borderId="40" xfId="0" applyFont="1" applyFill="1" applyBorder="1" applyAlignment="1">
      <alignment horizontal="centerContinuous" vertical="center"/>
    </xf>
    <xf numFmtId="0" fontId="15" fillId="2" borderId="46" xfId="0" applyFont="1" applyFill="1" applyBorder="1" applyAlignment="1">
      <alignment horizontal="right" vertical="center"/>
    </xf>
    <xf numFmtId="0" fontId="15" fillId="2" borderId="37" xfId="0" applyFont="1" applyFill="1" applyBorder="1" applyAlignment="1">
      <alignment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 shrinkToFit="1"/>
    </xf>
    <xf numFmtId="0" fontId="15" fillId="2" borderId="67" xfId="0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Continuous" vertical="center"/>
    </xf>
    <xf numFmtId="0" fontId="15" fillId="2" borderId="68" xfId="0" applyFont="1" applyFill="1" applyBorder="1" applyAlignment="1">
      <alignment horizontal="center" vertical="center"/>
    </xf>
    <xf numFmtId="38" fontId="15" fillId="2" borderId="69" xfId="1" applyFont="1" applyFill="1" applyBorder="1" applyAlignment="1">
      <alignment horizontal="center" vertical="center"/>
    </xf>
    <xf numFmtId="38" fontId="15" fillId="2" borderId="70" xfId="1" applyFont="1" applyFill="1" applyBorder="1" applyAlignment="1">
      <alignment horizontal="center" vertical="center"/>
    </xf>
    <xf numFmtId="0" fontId="15" fillId="2" borderId="71" xfId="0" applyFont="1" applyFill="1" applyBorder="1" applyAlignment="1">
      <alignment horizontal="center" vertical="center"/>
    </xf>
    <xf numFmtId="38" fontId="15" fillId="2" borderId="72" xfId="1" applyFont="1" applyFill="1" applyBorder="1" applyAlignment="1">
      <alignment horizontal="center" vertical="center"/>
    </xf>
    <xf numFmtId="38" fontId="24" fillId="2" borderId="61" xfId="1" applyFont="1" applyFill="1" applyBorder="1" applyAlignment="1">
      <alignment vertical="center"/>
    </xf>
    <xf numFmtId="38" fontId="24" fillId="2" borderId="19" xfId="1" applyFont="1" applyFill="1" applyBorder="1" applyAlignment="1">
      <alignment horizontal="left" vertical="center"/>
    </xf>
    <xf numFmtId="38" fontId="24" fillId="2" borderId="8" xfId="1" applyFont="1" applyFill="1" applyBorder="1" applyAlignment="1">
      <alignment horizontal="left" vertical="center" wrapText="1"/>
    </xf>
    <xf numFmtId="38" fontId="24" fillId="2" borderId="62" xfId="1" applyFont="1" applyFill="1" applyBorder="1" applyAlignment="1">
      <alignment vertical="center"/>
    </xf>
    <xf numFmtId="38" fontId="24" fillId="2" borderId="61" xfId="1" applyFont="1" applyFill="1" applyBorder="1" applyAlignment="1">
      <alignment horizontal="left" vertical="center"/>
    </xf>
    <xf numFmtId="38" fontId="24" fillId="2" borderId="63" xfId="1" applyFont="1" applyFill="1" applyBorder="1" applyAlignment="1">
      <alignment horizontal="left" vertical="center"/>
    </xf>
    <xf numFmtId="38" fontId="24" fillId="2" borderId="8" xfId="1" applyFont="1" applyFill="1" applyBorder="1" applyAlignment="1">
      <alignment horizontal="left" vertical="center"/>
    </xf>
    <xf numFmtId="38" fontId="24" fillId="2" borderId="60" xfId="1" applyFont="1" applyFill="1" applyBorder="1" applyAlignment="1">
      <alignment horizontal="left" vertical="center"/>
    </xf>
    <xf numFmtId="38" fontId="24" fillId="2" borderId="61" xfId="1" applyFont="1" applyFill="1" applyBorder="1" applyAlignment="1">
      <alignment horizontal="centerContinuous" vertical="center"/>
    </xf>
    <xf numFmtId="38" fontId="24" fillId="2" borderId="36" xfId="1" applyFont="1" applyFill="1" applyBorder="1" applyAlignment="1">
      <alignment horizontal="center" vertical="center"/>
    </xf>
    <xf numFmtId="38" fontId="15" fillId="2" borderId="31" xfId="1" applyFont="1" applyFill="1" applyBorder="1" applyAlignment="1">
      <alignment vertical="center" shrinkToFit="1"/>
    </xf>
    <xf numFmtId="38" fontId="15" fillId="2" borderId="36" xfId="1" applyFont="1" applyFill="1" applyBorder="1" applyAlignment="1">
      <alignment vertical="center" shrinkToFit="1"/>
    </xf>
    <xf numFmtId="0" fontId="8" fillId="3" borderId="1" xfId="2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47" xfId="2" applyFont="1" applyFill="1" applyBorder="1" applyAlignment="1">
      <alignment horizontal="center" vertical="center"/>
    </xf>
    <xf numFmtId="0" fontId="16" fillId="3" borderId="46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181" fontId="15" fillId="3" borderId="73" xfId="1" applyNumberFormat="1" applyFont="1" applyFill="1" applyBorder="1" applyAlignment="1">
      <alignment horizontal="centerContinuous" vertical="center"/>
    </xf>
    <xf numFmtId="181" fontId="15" fillId="3" borderId="74" xfId="1" applyNumberFormat="1" applyFont="1" applyFill="1" applyBorder="1" applyAlignment="1">
      <alignment horizontal="centerContinuous" vertical="center"/>
    </xf>
    <xf numFmtId="181" fontId="15" fillId="3" borderId="75" xfId="1" applyNumberFormat="1" applyFont="1" applyFill="1" applyBorder="1" applyAlignment="1">
      <alignment horizontal="centerContinuous" vertical="center"/>
    </xf>
    <xf numFmtId="181" fontId="15" fillId="3" borderId="76" xfId="1" applyNumberFormat="1" applyFont="1" applyFill="1" applyBorder="1" applyAlignment="1">
      <alignment horizontal="center" vertical="center"/>
    </xf>
    <xf numFmtId="10" fontId="15" fillId="3" borderId="76" xfId="0" applyNumberFormat="1" applyFont="1" applyFill="1" applyBorder="1" applyAlignment="1">
      <alignment vertical="center"/>
    </xf>
    <xf numFmtId="181" fontId="15" fillId="3" borderId="76" xfId="1" applyNumberFormat="1" applyFont="1" applyFill="1" applyBorder="1" applyAlignment="1">
      <alignment vertical="center"/>
    </xf>
    <xf numFmtId="38" fontId="16" fillId="3" borderId="1" xfId="1" applyFont="1" applyFill="1" applyBorder="1" applyAlignment="1">
      <alignment horizontal="center" vertical="center"/>
    </xf>
    <xf numFmtId="38" fontId="16" fillId="3" borderId="37" xfId="1" applyFont="1" applyFill="1" applyBorder="1" applyAlignment="1">
      <alignment horizontal="center" vertical="center"/>
    </xf>
    <xf numFmtId="49" fontId="21" fillId="4" borderId="0" xfId="3" applyNumberFormat="1" applyFont="1" applyFill="1" applyBorder="1" applyAlignment="1">
      <alignment horizontal="center" vertical="center" wrapText="1"/>
    </xf>
    <xf numFmtId="49" fontId="22" fillId="4" borderId="0" xfId="0" applyNumberFormat="1" applyFont="1" applyFill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91" fontId="16" fillId="2" borderId="46" xfId="0" applyNumberFormat="1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2" borderId="46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15" fillId="0" borderId="46" xfId="0" applyFont="1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15" fillId="2" borderId="3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計算シート（20市町村用）1.01" xfId="2"/>
    <cellStyle name="標準_計算シート（20市町村用）1.01_計算シートF-27施設マニュアル2" xfId="3"/>
  </cellStyles>
  <dxfs count="12"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  <dxf>
      <font>
        <condense val="0"/>
        <extend val="0"/>
        <color indexed="3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66675</xdr:rowOff>
    </xdr:from>
    <xdr:to>
      <xdr:col>3</xdr:col>
      <xdr:colOff>342900</xdr:colOff>
      <xdr:row>44</xdr:row>
      <xdr:rowOff>9525</xdr:rowOff>
    </xdr:to>
    <xdr:sp macro="" textlink="">
      <xdr:nvSpPr>
        <xdr:cNvPr id="20492" name="AutoShape 1">
          <a:extLst>
            <a:ext uri="{FF2B5EF4-FFF2-40B4-BE49-F238E27FC236}">
              <a16:creationId xmlns:a16="http://schemas.microsoft.com/office/drawing/2014/main" id="{FB1653FA-3560-4EA5-967A-849BA8F9FA09}"/>
            </a:ext>
          </a:extLst>
        </xdr:cNvPr>
        <xdr:cNvSpPr>
          <a:spLocks noChangeArrowheads="1"/>
        </xdr:cNvSpPr>
      </xdr:nvSpPr>
      <xdr:spPr bwMode="auto">
        <a:xfrm>
          <a:off x="133350" y="2847975"/>
          <a:ext cx="7124700" cy="6781800"/>
        </a:xfrm>
        <a:prstGeom prst="foldedCorner">
          <a:avLst>
            <a:gd name="adj" fmla="val 7653"/>
          </a:avLst>
        </a:prstGeom>
        <a:noFill/>
        <a:ln w="3810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0</xdr:colOff>
      <xdr:row>44</xdr:row>
      <xdr:rowOff>123825</xdr:rowOff>
    </xdr:to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id="{C6127D36-3EC4-48E6-9137-C6709C1742A0}"/>
            </a:ext>
          </a:extLst>
        </xdr:cNvPr>
        <xdr:cNvSpPr txBox="1">
          <a:spLocks noChangeArrowheads="1"/>
        </xdr:cNvSpPr>
      </xdr:nvSpPr>
      <xdr:spPr bwMode="auto">
        <a:xfrm>
          <a:off x="6915150" y="9448800"/>
          <a:ext cx="0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埼玉県福祉部　長寿社会政策課</a:t>
          </a:r>
        </a:p>
      </xdr:txBody>
    </xdr:sp>
    <xdr:clientData/>
  </xdr:twoCellAnchor>
  <xdr:twoCellAnchor>
    <xdr:from>
      <xdr:col>2</xdr:col>
      <xdr:colOff>4943475</xdr:colOff>
      <xdr:row>0</xdr:row>
      <xdr:rowOff>85725</xdr:rowOff>
    </xdr:from>
    <xdr:to>
      <xdr:col>4</xdr:col>
      <xdr:colOff>0</xdr:colOff>
      <xdr:row>0</xdr:row>
      <xdr:rowOff>447675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22A07C4D-93D1-46A4-8CB8-2C59F5494B5E}"/>
            </a:ext>
          </a:extLst>
        </xdr:cNvPr>
        <xdr:cNvSpPr txBox="1">
          <a:spLocks noChangeArrowheads="1"/>
        </xdr:cNvSpPr>
      </xdr:nvSpPr>
      <xdr:spPr bwMode="auto">
        <a:xfrm>
          <a:off x="5648325" y="85725"/>
          <a:ext cx="17811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概要説明</a:t>
          </a:r>
        </a:p>
      </xdr:txBody>
    </xdr:sp>
    <xdr:clientData/>
  </xdr:twoCellAnchor>
  <xdr:twoCellAnchor>
    <xdr:from>
      <xdr:col>2</xdr:col>
      <xdr:colOff>0</xdr:colOff>
      <xdr:row>5</xdr:row>
      <xdr:rowOff>228600</xdr:rowOff>
    </xdr:from>
    <xdr:to>
      <xdr:col>2</xdr:col>
      <xdr:colOff>76200</xdr:colOff>
      <xdr:row>10</xdr:row>
      <xdr:rowOff>85725</xdr:rowOff>
    </xdr:to>
    <xdr:sp macro="" textlink="">
      <xdr:nvSpPr>
        <xdr:cNvPr id="20495" name="AutoShape 10">
          <a:extLst>
            <a:ext uri="{FF2B5EF4-FFF2-40B4-BE49-F238E27FC236}">
              <a16:creationId xmlns:a16="http://schemas.microsoft.com/office/drawing/2014/main" id="{FA34F80A-5440-4868-B4FA-D47E76ACCEC1}"/>
            </a:ext>
          </a:extLst>
        </xdr:cNvPr>
        <xdr:cNvSpPr>
          <a:spLocks/>
        </xdr:cNvSpPr>
      </xdr:nvSpPr>
      <xdr:spPr bwMode="auto">
        <a:xfrm>
          <a:off x="704850" y="1905000"/>
          <a:ext cx="76200" cy="781050"/>
        </a:xfrm>
        <a:prstGeom prst="leftBracket">
          <a:avLst>
            <a:gd name="adj" fmla="val 85417"/>
          </a:avLst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5934075</xdr:colOff>
      <xdr:row>5</xdr:row>
      <xdr:rowOff>200025</xdr:rowOff>
    </xdr:from>
    <xdr:to>
      <xdr:col>2</xdr:col>
      <xdr:colOff>6010275</xdr:colOff>
      <xdr:row>10</xdr:row>
      <xdr:rowOff>57150</xdr:rowOff>
    </xdr:to>
    <xdr:sp macro="" textlink="">
      <xdr:nvSpPr>
        <xdr:cNvPr id="20496" name="AutoShape 11">
          <a:extLst>
            <a:ext uri="{FF2B5EF4-FFF2-40B4-BE49-F238E27FC236}">
              <a16:creationId xmlns:a16="http://schemas.microsoft.com/office/drawing/2014/main" id="{34C86B0E-C1B4-4219-8035-B0FADE224662}"/>
            </a:ext>
          </a:extLst>
        </xdr:cNvPr>
        <xdr:cNvSpPr>
          <a:spLocks/>
        </xdr:cNvSpPr>
      </xdr:nvSpPr>
      <xdr:spPr bwMode="auto">
        <a:xfrm>
          <a:off x="6638925" y="1876425"/>
          <a:ext cx="76200" cy="781050"/>
        </a:xfrm>
        <a:prstGeom prst="rightBracket">
          <a:avLst>
            <a:gd name="adj" fmla="val 85417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9525</xdr:rowOff>
    </xdr:from>
    <xdr:to>
      <xdr:col>0</xdr:col>
      <xdr:colOff>885825</xdr:colOff>
      <xdr:row>10</xdr:row>
      <xdr:rowOff>0</xdr:rowOff>
    </xdr:to>
    <xdr:sp macro="" textlink="">
      <xdr:nvSpPr>
        <xdr:cNvPr id="10271" name="Rectangle 1">
          <a:extLst>
            <a:ext uri="{FF2B5EF4-FFF2-40B4-BE49-F238E27FC236}">
              <a16:creationId xmlns:a16="http://schemas.microsoft.com/office/drawing/2014/main" id="{DDA55AAC-9506-4EEA-A45A-2BEB26C404C9}"/>
            </a:ext>
          </a:extLst>
        </xdr:cNvPr>
        <xdr:cNvSpPr>
          <a:spLocks noChangeArrowheads="1"/>
        </xdr:cNvSpPr>
      </xdr:nvSpPr>
      <xdr:spPr bwMode="auto">
        <a:xfrm>
          <a:off x="266700" y="1933575"/>
          <a:ext cx="619125" cy="276225"/>
        </a:xfrm>
        <a:prstGeom prst="rect">
          <a:avLst/>
        </a:prstGeom>
        <a:solidFill>
          <a:srgbClr val="CC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790575</xdr:colOff>
      <xdr:row>2</xdr:row>
      <xdr:rowOff>174625</xdr:rowOff>
    </xdr:from>
    <xdr:to>
      <xdr:col>6</xdr:col>
      <xdr:colOff>349250</xdr:colOff>
      <xdr:row>8</xdr:row>
      <xdr:rowOff>47625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E6B8B1D-3444-4644-8244-752263CD292E}"/>
            </a:ext>
          </a:extLst>
        </xdr:cNvPr>
        <xdr:cNvGrpSpPr/>
      </xdr:nvGrpSpPr>
      <xdr:grpSpPr>
        <a:xfrm>
          <a:off x="790575" y="777875"/>
          <a:ext cx="5702300" cy="968375"/>
          <a:chOff x="790575" y="777875"/>
          <a:chExt cx="5702300" cy="968375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25BF54F3-9013-4832-BEE6-3815FD3ADA67}"/>
              </a:ext>
            </a:extLst>
          </xdr:cNvPr>
          <xdr:cNvSpPr txBox="1"/>
        </xdr:nvSpPr>
        <xdr:spPr>
          <a:xfrm>
            <a:off x="873125" y="777875"/>
            <a:ext cx="5619750" cy="968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訪問介護、通所介護、（予防）短期入所生活介護、定期巡回・随時対応型訪問介護看護、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>
                <a:solidFill>
                  <a:srgbClr val="FF0000"/>
                </a:solidFill>
              </a:rPr>
              <a:t>夜間対応型訪問介護、（予防）認知症対応型通所介護、（予防）小規模多機能型居宅介護、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>
                <a:solidFill>
                  <a:srgbClr val="FF0000"/>
                </a:solidFill>
              </a:rPr>
              <a:t>複合型サービス、地域密着型通所介護、第一号訪問事業のうち介護予防訪問介護に相当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>
                <a:solidFill>
                  <a:srgbClr val="FF0000"/>
                </a:solidFill>
              </a:rPr>
              <a:t>する事業、第一号通所事業のうち介護予防通所介護に相当する事業</a:t>
            </a:r>
          </a:p>
        </xdr:txBody>
      </xdr:sp>
      <xdr:sp macro="" textlink="">
        <xdr:nvSpPr>
          <xdr:cNvPr id="10272" name="AutoShape 26">
            <a:extLst>
              <a:ext uri="{FF2B5EF4-FFF2-40B4-BE49-F238E27FC236}">
                <a16:creationId xmlns:a16="http://schemas.microsoft.com/office/drawing/2014/main" id="{196F13BE-65F6-459A-8034-4FD627E7F5D9}"/>
              </a:ext>
            </a:extLst>
          </xdr:cNvPr>
          <xdr:cNvSpPr>
            <a:spLocks/>
          </xdr:cNvSpPr>
        </xdr:nvSpPr>
        <xdr:spPr bwMode="auto">
          <a:xfrm>
            <a:off x="790575" y="800100"/>
            <a:ext cx="76200" cy="825500"/>
          </a:xfrm>
          <a:prstGeom prst="leftBracket">
            <a:avLst>
              <a:gd name="adj" fmla="val 88542"/>
            </a:avLst>
          </a:prstGeom>
          <a:noFill/>
          <a:ln w="127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73" name="AutoShape 27">
            <a:extLst>
              <a:ext uri="{FF2B5EF4-FFF2-40B4-BE49-F238E27FC236}">
                <a16:creationId xmlns:a16="http://schemas.microsoft.com/office/drawing/2014/main" id="{D90D9E21-FA92-4483-B3A8-5BD648109FDE}"/>
              </a:ext>
            </a:extLst>
          </xdr:cNvPr>
          <xdr:cNvSpPr>
            <a:spLocks/>
          </xdr:cNvSpPr>
        </xdr:nvSpPr>
        <xdr:spPr bwMode="auto">
          <a:xfrm>
            <a:off x="6337300" y="825499"/>
            <a:ext cx="60325" cy="841375"/>
          </a:xfrm>
          <a:prstGeom prst="rightBracket">
            <a:avLst>
              <a:gd name="adj" fmla="val 219444"/>
            </a:avLst>
          </a:pr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0</xdr:rowOff>
    </xdr:from>
    <xdr:to>
      <xdr:col>1</xdr:col>
      <xdr:colOff>762000</xdr:colOff>
      <xdr:row>9</xdr:row>
      <xdr:rowOff>0</xdr:rowOff>
    </xdr:to>
    <xdr:sp macro="" textlink="">
      <xdr:nvSpPr>
        <xdr:cNvPr id="11284" name="Rectangle 1">
          <a:extLst>
            <a:ext uri="{FF2B5EF4-FFF2-40B4-BE49-F238E27FC236}">
              <a16:creationId xmlns:a16="http://schemas.microsoft.com/office/drawing/2014/main" id="{B8422B39-5F6F-4463-809D-6DDF2C0C5DB1}"/>
            </a:ext>
          </a:extLst>
        </xdr:cNvPr>
        <xdr:cNvSpPr>
          <a:spLocks noChangeArrowheads="1"/>
        </xdr:cNvSpPr>
      </xdr:nvSpPr>
      <xdr:spPr bwMode="auto">
        <a:xfrm>
          <a:off x="276225" y="1847850"/>
          <a:ext cx="809625" cy="285750"/>
        </a:xfrm>
        <a:prstGeom prst="rect">
          <a:avLst/>
        </a:prstGeom>
        <a:solidFill>
          <a:srgbClr val="CCFFFF"/>
        </a:solidFill>
        <a:ln w="381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444500</xdr:colOff>
      <xdr:row>2</xdr:row>
      <xdr:rowOff>206375</xdr:rowOff>
    </xdr:from>
    <xdr:to>
      <xdr:col>6</xdr:col>
      <xdr:colOff>50800</xdr:colOff>
      <xdr:row>7</xdr:row>
      <xdr:rowOff>206375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8E2453E-012A-4ABB-8510-494DBEEF6DB4}"/>
            </a:ext>
          </a:extLst>
        </xdr:cNvPr>
        <xdr:cNvGrpSpPr/>
      </xdr:nvGrpSpPr>
      <xdr:grpSpPr>
        <a:xfrm>
          <a:off x="762000" y="857250"/>
          <a:ext cx="5702300" cy="968375"/>
          <a:chOff x="790575" y="777875"/>
          <a:chExt cx="5702300" cy="968375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DE2DB2-9374-4C3A-97E4-C86410C11B4B}"/>
              </a:ext>
            </a:extLst>
          </xdr:cNvPr>
          <xdr:cNvSpPr txBox="1"/>
        </xdr:nvSpPr>
        <xdr:spPr>
          <a:xfrm>
            <a:off x="873125" y="777875"/>
            <a:ext cx="5619750" cy="968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訪問介護、通所介護、（予防）短期入所生活介護、定期巡回・随時対応型訪問介護看護、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>
                <a:solidFill>
                  <a:srgbClr val="FF0000"/>
                </a:solidFill>
              </a:rPr>
              <a:t>夜間対応型訪問介護、（予防）認知症対応型通所介護、（予防）小規模多機能型居宅介護、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>
                <a:solidFill>
                  <a:srgbClr val="FF0000"/>
                </a:solidFill>
              </a:rPr>
              <a:t>複合型サービス、地域密着型通所介護、第一号訪問事業のうち介護予防訪問介護に相当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r>
              <a:rPr kumimoji="1" lang="ja-JP" altLang="en-US" sz="1100">
                <a:solidFill>
                  <a:srgbClr val="FF0000"/>
                </a:solidFill>
              </a:rPr>
              <a:t>する事業、第一号通所事業のうち介護予防通所介護に相当する事業</a:t>
            </a:r>
          </a:p>
        </xdr:txBody>
      </xdr:sp>
      <xdr:sp macro="" textlink="">
        <xdr:nvSpPr>
          <xdr:cNvPr id="7" name="AutoShape 26">
            <a:extLst>
              <a:ext uri="{FF2B5EF4-FFF2-40B4-BE49-F238E27FC236}">
                <a16:creationId xmlns:a16="http://schemas.microsoft.com/office/drawing/2014/main" id="{0F2A100F-91C9-4589-B549-08F28D0B4023}"/>
              </a:ext>
            </a:extLst>
          </xdr:cNvPr>
          <xdr:cNvSpPr>
            <a:spLocks/>
          </xdr:cNvSpPr>
        </xdr:nvSpPr>
        <xdr:spPr bwMode="auto">
          <a:xfrm>
            <a:off x="790575" y="800100"/>
            <a:ext cx="76200" cy="825500"/>
          </a:xfrm>
          <a:prstGeom prst="leftBracket">
            <a:avLst>
              <a:gd name="adj" fmla="val 88542"/>
            </a:avLst>
          </a:prstGeom>
          <a:noFill/>
          <a:ln w="127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AutoShape 27">
            <a:extLst>
              <a:ext uri="{FF2B5EF4-FFF2-40B4-BE49-F238E27FC236}">
                <a16:creationId xmlns:a16="http://schemas.microsoft.com/office/drawing/2014/main" id="{0D4CCE2C-1ABE-4A74-A99C-2BD6D3BF4B37}"/>
              </a:ext>
            </a:extLst>
          </xdr:cNvPr>
          <xdr:cNvSpPr>
            <a:spLocks/>
          </xdr:cNvSpPr>
        </xdr:nvSpPr>
        <xdr:spPr bwMode="auto">
          <a:xfrm>
            <a:off x="6337300" y="825499"/>
            <a:ext cx="60325" cy="841375"/>
          </a:xfrm>
          <a:prstGeom prst="rightBracket">
            <a:avLst>
              <a:gd name="adj" fmla="val 219444"/>
            </a:avLst>
          </a:prstGeom>
          <a:noFill/>
          <a:ln w="952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5618" name="AutoShape 1">
          <a:extLst>
            <a:ext uri="{FF2B5EF4-FFF2-40B4-BE49-F238E27FC236}">
              <a16:creationId xmlns:a16="http://schemas.microsoft.com/office/drawing/2014/main" id="{31F06EF7-F8F7-41CD-92EB-D54575814FC6}"/>
            </a:ext>
          </a:extLst>
        </xdr:cNvPr>
        <xdr:cNvSpPr>
          <a:spLocks noChangeArrowheads="1"/>
        </xdr:cNvSpPr>
      </xdr:nvSpPr>
      <xdr:spPr bwMode="auto">
        <a:xfrm>
          <a:off x="4781550" y="3838575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5619" name="AutoShape 2">
          <a:extLst>
            <a:ext uri="{FF2B5EF4-FFF2-40B4-BE49-F238E27FC236}">
              <a16:creationId xmlns:a16="http://schemas.microsoft.com/office/drawing/2014/main" id="{66A36EAE-A472-4BC8-A938-4FB6C272AA54}"/>
            </a:ext>
          </a:extLst>
        </xdr:cNvPr>
        <xdr:cNvSpPr>
          <a:spLocks noChangeArrowheads="1"/>
        </xdr:cNvSpPr>
      </xdr:nvSpPr>
      <xdr:spPr bwMode="auto">
        <a:xfrm>
          <a:off x="4781550" y="3838575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5620" name="Line 3">
          <a:extLst>
            <a:ext uri="{FF2B5EF4-FFF2-40B4-BE49-F238E27FC236}">
              <a16:creationId xmlns:a16="http://schemas.microsoft.com/office/drawing/2014/main" id="{047514B3-7EEC-47CD-B39E-5ED011F7480A}"/>
            </a:ext>
          </a:extLst>
        </xdr:cNvPr>
        <xdr:cNvSpPr>
          <a:spLocks noChangeShapeType="1"/>
        </xdr:cNvSpPr>
      </xdr:nvSpPr>
      <xdr:spPr bwMode="auto">
        <a:xfrm>
          <a:off x="47815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5621" name="Line 4">
          <a:extLst>
            <a:ext uri="{FF2B5EF4-FFF2-40B4-BE49-F238E27FC236}">
              <a16:creationId xmlns:a16="http://schemas.microsoft.com/office/drawing/2014/main" id="{EA51C5D3-F25A-4802-9E0A-E45FA749414C}"/>
            </a:ext>
          </a:extLst>
        </xdr:cNvPr>
        <xdr:cNvSpPr>
          <a:spLocks noChangeShapeType="1"/>
        </xdr:cNvSpPr>
      </xdr:nvSpPr>
      <xdr:spPr bwMode="auto">
        <a:xfrm flipV="1">
          <a:off x="47815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5622" name="Line 5">
          <a:extLst>
            <a:ext uri="{FF2B5EF4-FFF2-40B4-BE49-F238E27FC236}">
              <a16:creationId xmlns:a16="http://schemas.microsoft.com/office/drawing/2014/main" id="{45AD4DC0-C309-4C5E-A5F6-7636C962CDE2}"/>
            </a:ext>
          </a:extLst>
        </xdr:cNvPr>
        <xdr:cNvSpPr>
          <a:spLocks noChangeShapeType="1"/>
        </xdr:cNvSpPr>
      </xdr:nvSpPr>
      <xdr:spPr bwMode="auto">
        <a:xfrm flipV="1">
          <a:off x="47815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5623" name="Line 6">
          <a:extLst>
            <a:ext uri="{FF2B5EF4-FFF2-40B4-BE49-F238E27FC236}">
              <a16:creationId xmlns:a16="http://schemas.microsoft.com/office/drawing/2014/main" id="{599CD92C-3F45-4716-BBEC-70BB3CAD820A}"/>
            </a:ext>
          </a:extLst>
        </xdr:cNvPr>
        <xdr:cNvSpPr>
          <a:spLocks noChangeShapeType="1"/>
        </xdr:cNvSpPr>
      </xdr:nvSpPr>
      <xdr:spPr bwMode="auto">
        <a:xfrm flipV="1">
          <a:off x="47815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26</xdr:row>
      <xdr:rowOff>0</xdr:rowOff>
    </xdr:from>
    <xdr:to>
      <xdr:col>3</xdr:col>
      <xdr:colOff>323850</xdr:colOff>
      <xdr:row>26</xdr:row>
      <xdr:rowOff>0</xdr:rowOff>
    </xdr:to>
    <xdr:sp macro="" textlink="">
      <xdr:nvSpPr>
        <xdr:cNvPr id="25624" name="Line 7">
          <a:extLst>
            <a:ext uri="{FF2B5EF4-FFF2-40B4-BE49-F238E27FC236}">
              <a16:creationId xmlns:a16="http://schemas.microsoft.com/office/drawing/2014/main" id="{E8DFA52A-31EB-4DE1-820E-F042AFD394BE}"/>
            </a:ext>
          </a:extLst>
        </xdr:cNvPr>
        <xdr:cNvSpPr>
          <a:spLocks noChangeShapeType="1"/>
        </xdr:cNvSpPr>
      </xdr:nvSpPr>
      <xdr:spPr bwMode="auto">
        <a:xfrm flipV="1">
          <a:off x="2447925" y="452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28</xdr:row>
      <xdr:rowOff>57150</xdr:rowOff>
    </xdr:from>
    <xdr:to>
      <xdr:col>1</xdr:col>
      <xdr:colOff>485775</xdr:colOff>
      <xdr:row>30</xdr:row>
      <xdr:rowOff>114300</xdr:rowOff>
    </xdr:to>
    <xdr:sp macro="" textlink="">
      <xdr:nvSpPr>
        <xdr:cNvPr id="25625" name="Line 8">
          <a:extLst>
            <a:ext uri="{FF2B5EF4-FFF2-40B4-BE49-F238E27FC236}">
              <a16:creationId xmlns:a16="http://schemas.microsoft.com/office/drawing/2014/main" id="{D71BDF9F-EEC4-47EA-AC00-2F9D76DDD0BB}"/>
            </a:ext>
          </a:extLst>
        </xdr:cNvPr>
        <xdr:cNvSpPr>
          <a:spLocks noChangeShapeType="1"/>
        </xdr:cNvSpPr>
      </xdr:nvSpPr>
      <xdr:spPr bwMode="auto">
        <a:xfrm flipH="1">
          <a:off x="838200" y="4924425"/>
          <a:ext cx="0" cy="4953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28</xdr:row>
      <xdr:rowOff>28575</xdr:rowOff>
    </xdr:from>
    <xdr:to>
      <xdr:col>2</xdr:col>
      <xdr:colOff>419100</xdr:colOff>
      <xdr:row>30</xdr:row>
      <xdr:rowOff>85725</xdr:rowOff>
    </xdr:to>
    <xdr:sp macro="" textlink="">
      <xdr:nvSpPr>
        <xdr:cNvPr id="25626" name="Line 9">
          <a:extLst>
            <a:ext uri="{FF2B5EF4-FFF2-40B4-BE49-F238E27FC236}">
              <a16:creationId xmlns:a16="http://schemas.microsoft.com/office/drawing/2014/main" id="{36B75029-F381-43ED-BF01-302F1EE16E34}"/>
            </a:ext>
          </a:extLst>
        </xdr:cNvPr>
        <xdr:cNvSpPr>
          <a:spLocks noChangeShapeType="1"/>
        </xdr:cNvSpPr>
      </xdr:nvSpPr>
      <xdr:spPr bwMode="auto">
        <a:xfrm flipH="1">
          <a:off x="1009650" y="4895850"/>
          <a:ext cx="647700" cy="4953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619125</xdr:colOff>
      <xdr:row>28</xdr:row>
      <xdr:rowOff>47625</xdr:rowOff>
    </xdr:from>
    <xdr:to>
      <xdr:col>3</xdr:col>
      <xdr:colOff>123825</xdr:colOff>
      <xdr:row>30</xdr:row>
      <xdr:rowOff>104775</xdr:rowOff>
    </xdr:to>
    <xdr:sp macro="" textlink="">
      <xdr:nvSpPr>
        <xdr:cNvPr id="25627" name="Line 11">
          <a:extLst>
            <a:ext uri="{FF2B5EF4-FFF2-40B4-BE49-F238E27FC236}">
              <a16:creationId xmlns:a16="http://schemas.microsoft.com/office/drawing/2014/main" id="{28EEDB3F-EB7F-4EB5-9F42-905A40EE3FB8}"/>
            </a:ext>
          </a:extLst>
        </xdr:cNvPr>
        <xdr:cNvSpPr>
          <a:spLocks noChangeShapeType="1"/>
        </xdr:cNvSpPr>
      </xdr:nvSpPr>
      <xdr:spPr bwMode="auto">
        <a:xfrm>
          <a:off x="1857375" y="4914900"/>
          <a:ext cx="390525" cy="4953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11</xdr:row>
      <xdr:rowOff>104775</xdr:rowOff>
    </xdr:from>
    <xdr:to>
      <xdr:col>7</xdr:col>
      <xdr:colOff>704850</xdr:colOff>
      <xdr:row>22</xdr:row>
      <xdr:rowOff>133350</xdr:rowOff>
    </xdr:to>
    <xdr:sp macro="" textlink="">
      <xdr:nvSpPr>
        <xdr:cNvPr id="25616" name="AutoShape 16">
          <a:extLst>
            <a:ext uri="{FF2B5EF4-FFF2-40B4-BE49-F238E27FC236}">
              <a16:creationId xmlns:a16="http://schemas.microsoft.com/office/drawing/2014/main" id="{2C325380-6EA1-4D99-8698-8EC78584623F}"/>
            </a:ext>
          </a:extLst>
        </xdr:cNvPr>
        <xdr:cNvSpPr>
          <a:spLocks noChangeArrowheads="1"/>
        </xdr:cNvSpPr>
      </xdr:nvSpPr>
      <xdr:spPr bwMode="auto">
        <a:xfrm>
          <a:off x="5029200" y="2057400"/>
          <a:ext cx="1343025" cy="1914525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端数処理の都合上、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｢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入力２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｣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の計算結果と異なる額になることがあります。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｢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入力２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｣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の数値が正しい数値です。</a:t>
          </a:r>
        </a:p>
      </xdr:txBody>
    </xdr:sp>
    <xdr:clientData/>
  </xdr:twoCellAnchor>
  <xdr:twoCellAnchor>
    <xdr:from>
      <xdr:col>5</xdr:col>
      <xdr:colOff>647700</xdr:colOff>
      <xdr:row>15</xdr:row>
      <xdr:rowOff>28575</xdr:rowOff>
    </xdr:from>
    <xdr:to>
      <xdr:col>6</xdr:col>
      <xdr:colOff>123825</xdr:colOff>
      <xdr:row>16</xdr:row>
      <xdr:rowOff>123825</xdr:rowOff>
    </xdr:to>
    <xdr:sp macro="" textlink="">
      <xdr:nvSpPr>
        <xdr:cNvPr id="25629" name="Line 17">
          <a:extLst>
            <a:ext uri="{FF2B5EF4-FFF2-40B4-BE49-F238E27FC236}">
              <a16:creationId xmlns:a16="http://schemas.microsoft.com/office/drawing/2014/main" id="{E88E0B03-3975-4F6C-981C-DF22329B24B5}"/>
            </a:ext>
          </a:extLst>
        </xdr:cNvPr>
        <xdr:cNvSpPr>
          <a:spLocks noChangeShapeType="1"/>
        </xdr:cNvSpPr>
      </xdr:nvSpPr>
      <xdr:spPr bwMode="auto">
        <a:xfrm flipH="1" flipV="1">
          <a:off x="4543425" y="2667000"/>
          <a:ext cx="361950" cy="2667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1548" name="AutoShape 4">
          <a:extLst>
            <a:ext uri="{FF2B5EF4-FFF2-40B4-BE49-F238E27FC236}">
              <a16:creationId xmlns:a16="http://schemas.microsoft.com/office/drawing/2014/main" id="{999DC3DA-DB33-4CF0-B1D5-DEB3E9736269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1549" name="AutoShape 5">
          <a:extLst>
            <a:ext uri="{FF2B5EF4-FFF2-40B4-BE49-F238E27FC236}">
              <a16:creationId xmlns:a16="http://schemas.microsoft.com/office/drawing/2014/main" id="{7DC1E8ED-5E74-4827-A1C0-5BD2E9359009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1550" name="Line 6">
          <a:extLst>
            <a:ext uri="{FF2B5EF4-FFF2-40B4-BE49-F238E27FC236}">
              <a16:creationId xmlns:a16="http://schemas.microsoft.com/office/drawing/2014/main" id="{A024F9B3-F96C-4F31-8A06-A51A638FF39C}"/>
            </a:ext>
          </a:extLst>
        </xdr:cNvPr>
        <xdr:cNvSpPr>
          <a:spLocks noChangeShapeType="1"/>
        </xdr:cNvSpPr>
      </xdr:nvSpPr>
      <xdr:spPr bwMode="auto">
        <a:xfrm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1551" name="Line 7">
          <a:extLst>
            <a:ext uri="{FF2B5EF4-FFF2-40B4-BE49-F238E27FC236}">
              <a16:creationId xmlns:a16="http://schemas.microsoft.com/office/drawing/2014/main" id="{85527C99-0901-45F0-87E2-E6EF3CB75335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1552" name="Line 8">
          <a:extLst>
            <a:ext uri="{FF2B5EF4-FFF2-40B4-BE49-F238E27FC236}">
              <a16:creationId xmlns:a16="http://schemas.microsoft.com/office/drawing/2014/main" id="{226F4425-042D-445E-9280-13949D58A634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1553" name="Line 9">
          <a:extLst>
            <a:ext uri="{FF2B5EF4-FFF2-40B4-BE49-F238E27FC236}">
              <a16:creationId xmlns:a16="http://schemas.microsoft.com/office/drawing/2014/main" id="{1F76D254-57E9-40E2-891D-0FDA60BFF843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25</xdr:row>
      <xdr:rowOff>0</xdr:rowOff>
    </xdr:from>
    <xdr:to>
      <xdr:col>3</xdr:col>
      <xdr:colOff>323850</xdr:colOff>
      <xdr:row>25</xdr:row>
      <xdr:rowOff>0</xdr:rowOff>
    </xdr:to>
    <xdr:sp macro="" textlink="">
      <xdr:nvSpPr>
        <xdr:cNvPr id="21554" name="Line 10">
          <a:extLst>
            <a:ext uri="{FF2B5EF4-FFF2-40B4-BE49-F238E27FC236}">
              <a16:creationId xmlns:a16="http://schemas.microsoft.com/office/drawing/2014/main" id="{106AFCA0-F83E-4640-94D6-9AB73B889DB2}"/>
            </a:ext>
          </a:extLst>
        </xdr:cNvPr>
        <xdr:cNvSpPr>
          <a:spLocks noChangeShapeType="1"/>
        </xdr:cNvSpPr>
      </xdr:nvSpPr>
      <xdr:spPr bwMode="auto">
        <a:xfrm flipV="1">
          <a:off x="2447925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27</xdr:row>
      <xdr:rowOff>57150</xdr:rowOff>
    </xdr:from>
    <xdr:to>
      <xdr:col>1</xdr:col>
      <xdr:colOff>485775</xdr:colOff>
      <xdr:row>29</xdr:row>
      <xdr:rowOff>114300</xdr:rowOff>
    </xdr:to>
    <xdr:sp macro="" textlink="">
      <xdr:nvSpPr>
        <xdr:cNvPr id="21555" name="Line 21">
          <a:extLst>
            <a:ext uri="{FF2B5EF4-FFF2-40B4-BE49-F238E27FC236}">
              <a16:creationId xmlns:a16="http://schemas.microsoft.com/office/drawing/2014/main" id="{B8A86FFE-7BDA-47A9-BADD-81A72F1623C9}"/>
            </a:ext>
          </a:extLst>
        </xdr:cNvPr>
        <xdr:cNvSpPr>
          <a:spLocks noChangeShapeType="1"/>
        </xdr:cNvSpPr>
      </xdr:nvSpPr>
      <xdr:spPr bwMode="auto">
        <a:xfrm flipH="1">
          <a:off x="838200" y="4819650"/>
          <a:ext cx="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27</xdr:row>
      <xdr:rowOff>28575</xdr:rowOff>
    </xdr:from>
    <xdr:to>
      <xdr:col>2</xdr:col>
      <xdr:colOff>419100</xdr:colOff>
      <xdr:row>29</xdr:row>
      <xdr:rowOff>85725</xdr:rowOff>
    </xdr:to>
    <xdr:sp macro="" textlink="">
      <xdr:nvSpPr>
        <xdr:cNvPr id="21556" name="Line 24">
          <a:extLst>
            <a:ext uri="{FF2B5EF4-FFF2-40B4-BE49-F238E27FC236}">
              <a16:creationId xmlns:a16="http://schemas.microsoft.com/office/drawing/2014/main" id="{71E76AEE-26D3-4A28-84DA-676978F3040F}"/>
            </a:ext>
          </a:extLst>
        </xdr:cNvPr>
        <xdr:cNvSpPr>
          <a:spLocks noChangeShapeType="1"/>
        </xdr:cNvSpPr>
      </xdr:nvSpPr>
      <xdr:spPr bwMode="auto">
        <a:xfrm flipH="1">
          <a:off x="1009650" y="4791075"/>
          <a:ext cx="64770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27</xdr:row>
      <xdr:rowOff>28575</xdr:rowOff>
    </xdr:from>
    <xdr:to>
      <xdr:col>3</xdr:col>
      <xdr:colOff>123825</xdr:colOff>
      <xdr:row>29</xdr:row>
      <xdr:rowOff>104775</xdr:rowOff>
    </xdr:to>
    <xdr:sp macro="" textlink="">
      <xdr:nvSpPr>
        <xdr:cNvPr id="21557" name="Line 26">
          <a:extLst>
            <a:ext uri="{FF2B5EF4-FFF2-40B4-BE49-F238E27FC236}">
              <a16:creationId xmlns:a16="http://schemas.microsoft.com/office/drawing/2014/main" id="{16E9A18C-C3D7-4055-A09C-286067980F08}"/>
            </a:ext>
          </a:extLst>
        </xdr:cNvPr>
        <xdr:cNvSpPr>
          <a:spLocks noChangeShapeType="1"/>
        </xdr:cNvSpPr>
      </xdr:nvSpPr>
      <xdr:spPr bwMode="auto">
        <a:xfrm>
          <a:off x="1733550" y="4791075"/>
          <a:ext cx="514350" cy="428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10</xdr:row>
      <xdr:rowOff>66675</xdr:rowOff>
    </xdr:from>
    <xdr:to>
      <xdr:col>7</xdr:col>
      <xdr:colOff>771525</xdr:colOff>
      <xdr:row>11</xdr:row>
      <xdr:rowOff>123825</xdr:rowOff>
    </xdr:to>
    <xdr:sp macro="" textlink="">
      <xdr:nvSpPr>
        <xdr:cNvPr id="21532" name="AutoShape 28">
          <a:extLst>
            <a:ext uri="{FF2B5EF4-FFF2-40B4-BE49-F238E27FC236}">
              <a16:creationId xmlns:a16="http://schemas.microsoft.com/office/drawing/2014/main" id="{615A4E19-AACB-44BC-9722-8EA0EAB5C15B}"/>
            </a:ext>
          </a:extLst>
        </xdr:cNvPr>
        <xdr:cNvSpPr>
          <a:spLocks noChangeArrowheads="1"/>
        </xdr:cNvSpPr>
      </xdr:nvSpPr>
      <xdr:spPr bwMode="auto">
        <a:xfrm>
          <a:off x="1409700" y="1895475"/>
          <a:ext cx="5029200" cy="22860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公費助成を請求する市町村名と保険者番号を記入してください</a:t>
          </a:r>
        </a:p>
      </xdr:txBody>
    </xdr:sp>
    <xdr:clientData/>
  </xdr:twoCellAnchor>
  <xdr:twoCellAnchor>
    <xdr:from>
      <xdr:col>2</xdr:col>
      <xdr:colOff>485775</xdr:colOff>
      <xdr:row>9</xdr:row>
      <xdr:rowOff>28575</xdr:rowOff>
    </xdr:from>
    <xdr:to>
      <xdr:col>2</xdr:col>
      <xdr:colOff>495300</xdr:colOff>
      <xdr:row>10</xdr:row>
      <xdr:rowOff>9525</xdr:rowOff>
    </xdr:to>
    <xdr:sp macro="" textlink="">
      <xdr:nvSpPr>
        <xdr:cNvPr id="21559" name="Line 30">
          <a:extLst>
            <a:ext uri="{FF2B5EF4-FFF2-40B4-BE49-F238E27FC236}">
              <a16:creationId xmlns:a16="http://schemas.microsoft.com/office/drawing/2014/main" id="{D49F1D19-E450-4BE8-BF8C-FADB0B206E8C}"/>
            </a:ext>
          </a:extLst>
        </xdr:cNvPr>
        <xdr:cNvSpPr>
          <a:spLocks noChangeShapeType="1"/>
        </xdr:cNvSpPr>
      </xdr:nvSpPr>
      <xdr:spPr bwMode="auto">
        <a:xfrm flipH="1" flipV="1">
          <a:off x="1724025" y="1676400"/>
          <a:ext cx="9525" cy="1619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628650</xdr:colOff>
      <xdr:row>86</xdr:row>
      <xdr:rowOff>133350</xdr:rowOff>
    </xdr:from>
    <xdr:to>
      <xdr:col>12</xdr:col>
      <xdr:colOff>628650</xdr:colOff>
      <xdr:row>88</xdr:row>
      <xdr:rowOff>133350</xdr:rowOff>
    </xdr:to>
    <xdr:sp macro="" textlink="">
      <xdr:nvSpPr>
        <xdr:cNvPr id="21560" name="Line 40">
          <a:extLst>
            <a:ext uri="{FF2B5EF4-FFF2-40B4-BE49-F238E27FC236}">
              <a16:creationId xmlns:a16="http://schemas.microsoft.com/office/drawing/2014/main" id="{AE478B51-F9C8-4461-8796-3E7F89F43B32}"/>
            </a:ext>
          </a:extLst>
        </xdr:cNvPr>
        <xdr:cNvSpPr>
          <a:spLocks noChangeShapeType="1"/>
        </xdr:cNvSpPr>
      </xdr:nvSpPr>
      <xdr:spPr bwMode="auto">
        <a:xfrm>
          <a:off x="9925050" y="15268575"/>
          <a:ext cx="0" cy="3429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88</xdr:row>
      <xdr:rowOff>133350</xdr:rowOff>
    </xdr:from>
    <xdr:to>
      <xdr:col>9</xdr:col>
      <xdr:colOff>28575</xdr:colOff>
      <xdr:row>90</xdr:row>
      <xdr:rowOff>133350</xdr:rowOff>
    </xdr:to>
    <xdr:sp macro="" textlink="">
      <xdr:nvSpPr>
        <xdr:cNvPr id="21561" name="Line 41">
          <a:extLst>
            <a:ext uri="{FF2B5EF4-FFF2-40B4-BE49-F238E27FC236}">
              <a16:creationId xmlns:a16="http://schemas.microsoft.com/office/drawing/2014/main" id="{F79C6645-BAAE-460F-9696-0C02E90C316A}"/>
            </a:ext>
          </a:extLst>
        </xdr:cNvPr>
        <xdr:cNvSpPr>
          <a:spLocks noChangeShapeType="1"/>
        </xdr:cNvSpPr>
      </xdr:nvSpPr>
      <xdr:spPr bwMode="auto">
        <a:xfrm>
          <a:off x="7267575" y="15611475"/>
          <a:ext cx="0" cy="3429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6644" name="AutoShape 1">
          <a:extLst>
            <a:ext uri="{FF2B5EF4-FFF2-40B4-BE49-F238E27FC236}">
              <a16:creationId xmlns:a16="http://schemas.microsoft.com/office/drawing/2014/main" id="{EF623A2D-BF2A-474F-AA91-F1265ACC10BB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6645" name="AutoShape 2">
          <a:extLst>
            <a:ext uri="{FF2B5EF4-FFF2-40B4-BE49-F238E27FC236}">
              <a16:creationId xmlns:a16="http://schemas.microsoft.com/office/drawing/2014/main" id="{075AEB0C-9009-4291-8D9B-62CDF093C759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6646" name="Line 3">
          <a:extLst>
            <a:ext uri="{FF2B5EF4-FFF2-40B4-BE49-F238E27FC236}">
              <a16:creationId xmlns:a16="http://schemas.microsoft.com/office/drawing/2014/main" id="{1CBCA9D0-F0ED-4FBA-B5CA-0493908250E8}"/>
            </a:ext>
          </a:extLst>
        </xdr:cNvPr>
        <xdr:cNvSpPr>
          <a:spLocks noChangeShapeType="1"/>
        </xdr:cNvSpPr>
      </xdr:nvSpPr>
      <xdr:spPr bwMode="auto">
        <a:xfrm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6647" name="Line 4">
          <a:extLst>
            <a:ext uri="{FF2B5EF4-FFF2-40B4-BE49-F238E27FC236}">
              <a16:creationId xmlns:a16="http://schemas.microsoft.com/office/drawing/2014/main" id="{7978B863-8D9C-4B5B-AEC1-5B2196657F9C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6648" name="Line 5">
          <a:extLst>
            <a:ext uri="{FF2B5EF4-FFF2-40B4-BE49-F238E27FC236}">
              <a16:creationId xmlns:a16="http://schemas.microsoft.com/office/drawing/2014/main" id="{55E798BF-700F-4877-844A-F9B936EB515F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6649" name="Line 6">
          <a:extLst>
            <a:ext uri="{FF2B5EF4-FFF2-40B4-BE49-F238E27FC236}">
              <a16:creationId xmlns:a16="http://schemas.microsoft.com/office/drawing/2014/main" id="{50134788-0931-41DC-AF54-7424AC59CBBD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25</xdr:row>
      <xdr:rowOff>0</xdr:rowOff>
    </xdr:from>
    <xdr:to>
      <xdr:col>3</xdr:col>
      <xdr:colOff>323850</xdr:colOff>
      <xdr:row>25</xdr:row>
      <xdr:rowOff>0</xdr:rowOff>
    </xdr:to>
    <xdr:sp macro="" textlink="">
      <xdr:nvSpPr>
        <xdr:cNvPr id="26650" name="Line 7">
          <a:extLst>
            <a:ext uri="{FF2B5EF4-FFF2-40B4-BE49-F238E27FC236}">
              <a16:creationId xmlns:a16="http://schemas.microsoft.com/office/drawing/2014/main" id="{5D4297E5-A8D1-4189-ABDF-A58B7B2818D5}"/>
            </a:ext>
          </a:extLst>
        </xdr:cNvPr>
        <xdr:cNvSpPr>
          <a:spLocks noChangeShapeType="1"/>
        </xdr:cNvSpPr>
      </xdr:nvSpPr>
      <xdr:spPr bwMode="auto">
        <a:xfrm flipV="1">
          <a:off x="2447925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27</xdr:row>
      <xdr:rowOff>57150</xdr:rowOff>
    </xdr:from>
    <xdr:to>
      <xdr:col>1</xdr:col>
      <xdr:colOff>485775</xdr:colOff>
      <xdr:row>29</xdr:row>
      <xdr:rowOff>114300</xdr:rowOff>
    </xdr:to>
    <xdr:sp macro="" textlink="">
      <xdr:nvSpPr>
        <xdr:cNvPr id="26651" name="Line 8">
          <a:extLst>
            <a:ext uri="{FF2B5EF4-FFF2-40B4-BE49-F238E27FC236}">
              <a16:creationId xmlns:a16="http://schemas.microsoft.com/office/drawing/2014/main" id="{3A389C7C-6E32-4221-AC88-6493CC106E61}"/>
            </a:ext>
          </a:extLst>
        </xdr:cNvPr>
        <xdr:cNvSpPr>
          <a:spLocks noChangeShapeType="1"/>
        </xdr:cNvSpPr>
      </xdr:nvSpPr>
      <xdr:spPr bwMode="auto">
        <a:xfrm flipH="1">
          <a:off x="838200" y="4819650"/>
          <a:ext cx="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27</xdr:row>
      <xdr:rowOff>28575</xdr:rowOff>
    </xdr:from>
    <xdr:to>
      <xdr:col>2</xdr:col>
      <xdr:colOff>419100</xdr:colOff>
      <xdr:row>29</xdr:row>
      <xdr:rowOff>85725</xdr:rowOff>
    </xdr:to>
    <xdr:sp macro="" textlink="">
      <xdr:nvSpPr>
        <xdr:cNvPr id="26652" name="Line 9">
          <a:extLst>
            <a:ext uri="{FF2B5EF4-FFF2-40B4-BE49-F238E27FC236}">
              <a16:creationId xmlns:a16="http://schemas.microsoft.com/office/drawing/2014/main" id="{8A01282D-B1F8-4E13-BADA-EE7EE0710C08}"/>
            </a:ext>
          </a:extLst>
        </xdr:cNvPr>
        <xdr:cNvSpPr>
          <a:spLocks noChangeShapeType="1"/>
        </xdr:cNvSpPr>
      </xdr:nvSpPr>
      <xdr:spPr bwMode="auto">
        <a:xfrm flipH="1">
          <a:off x="1009650" y="4791075"/>
          <a:ext cx="64770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27</xdr:row>
      <xdr:rowOff>28575</xdr:rowOff>
    </xdr:from>
    <xdr:to>
      <xdr:col>3</xdr:col>
      <xdr:colOff>123825</xdr:colOff>
      <xdr:row>29</xdr:row>
      <xdr:rowOff>104775</xdr:rowOff>
    </xdr:to>
    <xdr:sp macro="" textlink="">
      <xdr:nvSpPr>
        <xdr:cNvPr id="26653" name="Line 11">
          <a:extLst>
            <a:ext uri="{FF2B5EF4-FFF2-40B4-BE49-F238E27FC236}">
              <a16:creationId xmlns:a16="http://schemas.microsoft.com/office/drawing/2014/main" id="{14372631-C5DD-4F2F-B6C5-26EF9F166229}"/>
            </a:ext>
          </a:extLst>
        </xdr:cNvPr>
        <xdr:cNvSpPr>
          <a:spLocks noChangeShapeType="1"/>
        </xdr:cNvSpPr>
      </xdr:nvSpPr>
      <xdr:spPr bwMode="auto">
        <a:xfrm>
          <a:off x="1733550" y="4791075"/>
          <a:ext cx="514350" cy="428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10</xdr:row>
      <xdr:rowOff>66675</xdr:rowOff>
    </xdr:from>
    <xdr:to>
      <xdr:col>7</xdr:col>
      <xdr:colOff>771525</xdr:colOff>
      <xdr:row>11</xdr:row>
      <xdr:rowOff>123825</xdr:rowOff>
    </xdr:to>
    <xdr:sp macro="" textlink="">
      <xdr:nvSpPr>
        <xdr:cNvPr id="26636" name="AutoShape 12">
          <a:extLst>
            <a:ext uri="{FF2B5EF4-FFF2-40B4-BE49-F238E27FC236}">
              <a16:creationId xmlns:a16="http://schemas.microsoft.com/office/drawing/2014/main" id="{11E58614-6E31-4308-8E72-45D25A532D05}"/>
            </a:ext>
          </a:extLst>
        </xdr:cNvPr>
        <xdr:cNvSpPr>
          <a:spLocks noChangeArrowheads="1"/>
        </xdr:cNvSpPr>
      </xdr:nvSpPr>
      <xdr:spPr bwMode="auto">
        <a:xfrm>
          <a:off x="1409700" y="1895475"/>
          <a:ext cx="5029200" cy="22860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公費助成を請求する市町村名と保険者番号を記入してください</a:t>
          </a:r>
        </a:p>
      </xdr:txBody>
    </xdr:sp>
    <xdr:clientData/>
  </xdr:twoCellAnchor>
  <xdr:twoCellAnchor>
    <xdr:from>
      <xdr:col>2</xdr:col>
      <xdr:colOff>485775</xdr:colOff>
      <xdr:row>9</xdr:row>
      <xdr:rowOff>28575</xdr:rowOff>
    </xdr:from>
    <xdr:to>
      <xdr:col>2</xdr:col>
      <xdr:colOff>495300</xdr:colOff>
      <xdr:row>10</xdr:row>
      <xdr:rowOff>9525</xdr:rowOff>
    </xdr:to>
    <xdr:sp macro="" textlink="">
      <xdr:nvSpPr>
        <xdr:cNvPr id="26655" name="Line 13">
          <a:extLst>
            <a:ext uri="{FF2B5EF4-FFF2-40B4-BE49-F238E27FC236}">
              <a16:creationId xmlns:a16="http://schemas.microsoft.com/office/drawing/2014/main" id="{294085ED-4DE6-44BA-8F10-DD41C549B396}"/>
            </a:ext>
          </a:extLst>
        </xdr:cNvPr>
        <xdr:cNvSpPr>
          <a:spLocks noChangeShapeType="1"/>
        </xdr:cNvSpPr>
      </xdr:nvSpPr>
      <xdr:spPr bwMode="auto">
        <a:xfrm flipH="1" flipV="1">
          <a:off x="1724025" y="1676400"/>
          <a:ext cx="9525" cy="1619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29</xdr:row>
      <xdr:rowOff>114300</xdr:rowOff>
    </xdr:from>
    <xdr:to>
      <xdr:col>7</xdr:col>
      <xdr:colOff>828675</xdr:colOff>
      <xdr:row>33</xdr:row>
      <xdr:rowOff>76200</xdr:rowOff>
    </xdr:to>
    <xdr:sp macro="" textlink="">
      <xdr:nvSpPr>
        <xdr:cNvPr id="26638" name="AutoShape 14">
          <a:extLst>
            <a:ext uri="{FF2B5EF4-FFF2-40B4-BE49-F238E27FC236}">
              <a16:creationId xmlns:a16="http://schemas.microsoft.com/office/drawing/2014/main" id="{1B718085-B3BF-494A-98FA-3D8D671D8CF1}"/>
            </a:ext>
          </a:extLst>
        </xdr:cNvPr>
        <xdr:cNvSpPr>
          <a:spLocks noChangeArrowheads="1"/>
        </xdr:cNvSpPr>
      </xdr:nvSpPr>
      <xdr:spPr bwMode="auto">
        <a:xfrm>
          <a:off x="3657600" y="5229225"/>
          <a:ext cx="2838450" cy="70485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②請求先の市町村分の軽減件数・軽減額を入力してください</a:t>
          </a:r>
        </a:p>
      </xdr:txBody>
    </xdr:sp>
    <xdr:clientData/>
  </xdr:twoCellAnchor>
  <xdr:twoCellAnchor>
    <xdr:from>
      <xdr:col>6</xdr:col>
      <xdr:colOff>361950</xdr:colOff>
      <xdr:row>33</xdr:row>
      <xdr:rowOff>104775</xdr:rowOff>
    </xdr:from>
    <xdr:to>
      <xdr:col>6</xdr:col>
      <xdr:colOff>361950</xdr:colOff>
      <xdr:row>35</xdr:row>
      <xdr:rowOff>85725</xdr:rowOff>
    </xdr:to>
    <xdr:sp macro="" textlink="">
      <xdr:nvSpPr>
        <xdr:cNvPr id="26657" name="Line 15">
          <a:extLst>
            <a:ext uri="{FF2B5EF4-FFF2-40B4-BE49-F238E27FC236}">
              <a16:creationId xmlns:a16="http://schemas.microsoft.com/office/drawing/2014/main" id="{BF1EB710-D450-4A29-87DE-5FA927B28AAE}"/>
            </a:ext>
          </a:extLst>
        </xdr:cNvPr>
        <xdr:cNvSpPr>
          <a:spLocks noChangeShapeType="1"/>
        </xdr:cNvSpPr>
      </xdr:nvSpPr>
      <xdr:spPr bwMode="auto">
        <a:xfrm>
          <a:off x="5143500" y="5962650"/>
          <a:ext cx="0" cy="3429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27</xdr:row>
      <xdr:rowOff>57150</xdr:rowOff>
    </xdr:from>
    <xdr:to>
      <xdr:col>1</xdr:col>
      <xdr:colOff>485775</xdr:colOff>
      <xdr:row>29</xdr:row>
      <xdr:rowOff>114300</xdr:rowOff>
    </xdr:to>
    <xdr:sp macro="" textlink="">
      <xdr:nvSpPr>
        <xdr:cNvPr id="26658" name="Line 16">
          <a:extLst>
            <a:ext uri="{FF2B5EF4-FFF2-40B4-BE49-F238E27FC236}">
              <a16:creationId xmlns:a16="http://schemas.microsoft.com/office/drawing/2014/main" id="{7E2EB864-2CA8-44E5-9EDA-7AA243D961F8}"/>
            </a:ext>
          </a:extLst>
        </xdr:cNvPr>
        <xdr:cNvSpPr>
          <a:spLocks noChangeShapeType="1"/>
        </xdr:cNvSpPr>
      </xdr:nvSpPr>
      <xdr:spPr bwMode="auto">
        <a:xfrm flipH="1">
          <a:off x="838200" y="4819650"/>
          <a:ext cx="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27</xdr:row>
      <xdr:rowOff>28575</xdr:rowOff>
    </xdr:from>
    <xdr:to>
      <xdr:col>2</xdr:col>
      <xdr:colOff>419100</xdr:colOff>
      <xdr:row>29</xdr:row>
      <xdr:rowOff>85725</xdr:rowOff>
    </xdr:to>
    <xdr:sp macro="" textlink="">
      <xdr:nvSpPr>
        <xdr:cNvPr id="26659" name="Line 17">
          <a:extLst>
            <a:ext uri="{FF2B5EF4-FFF2-40B4-BE49-F238E27FC236}">
              <a16:creationId xmlns:a16="http://schemas.microsoft.com/office/drawing/2014/main" id="{2AD927E5-BA93-4E19-8028-845155E0A85D}"/>
            </a:ext>
          </a:extLst>
        </xdr:cNvPr>
        <xdr:cNvSpPr>
          <a:spLocks noChangeShapeType="1"/>
        </xdr:cNvSpPr>
      </xdr:nvSpPr>
      <xdr:spPr bwMode="auto">
        <a:xfrm flipH="1">
          <a:off x="1009650" y="4791075"/>
          <a:ext cx="64770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27</xdr:row>
      <xdr:rowOff>28575</xdr:rowOff>
    </xdr:from>
    <xdr:to>
      <xdr:col>3</xdr:col>
      <xdr:colOff>123825</xdr:colOff>
      <xdr:row>29</xdr:row>
      <xdr:rowOff>104775</xdr:rowOff>
    </xdr:to>
    <xdr:sp macro="" textlink="">
      <xdr:nvSpPr>
        <xdr:cNvPr id="26660" name="Line 19">
          <a:extLst>
            <a:ext uri="{FF2B5EF4-FFF2-40B4-BE49-F238E27FC236}">
              <a16:creationId xmlns:a16="http://schemas.microsoft.com/office/drawing/2014/main" id="{876BC5D7-45FB-4005-9A30-342BEC10FFB3}"/>
            </a:ext>
          </a:extLst>
        </xdr:cNvPr>
        <xdr:cNvSpPr>
          <a:spLocks noChangeShapeType="1"/>
        </xdr:cNvSpPr>
      </xdr:nvSpPr>
      <xdr:spPr bwMode="auto">
        <a:xfrm>
          <a:off x="1733550" y="4791075"/>
          <a:ext cx="514350" cy="428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7668" name="AutoShape 1">
          <a:extLst>
            <a:ext uri="{FF2B5EF4-FFF2-40B4-BE49-F238E27FC236}">
              <a16:creationId xmlns:a16="http://schemas.microsoft.com/office/drawing/2014/main" id="{9B0D83F6-9B80-4D5C-8A88-7657604069D2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7669" name="AutoShape 2">
          <a:extLst>
            <a:ext uri="{FF2B5EF4-FFF2-40B4-BE49-F238E27FC236}">
              <a16:creationId xmlns:a16="http://schemas.microsoft.com/office/drawing/2014/main" id="{E877DBE4-1A72-450C-97C1-697C69C13E69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7670" name="Line 3">
          <a:extLst>
            <a:ext uri="{FF2B5EF4-FFF2-40B4-BE49-F238E27FC236}">
              <a16:creationId xmlns:a16="http://schemas.microsoft.com/office/drawing/2014/main" id="{56B4B55A-F3C8-4A77-A121-34AC911880B4}"/>
            </a:ext>
          </a:extLst>
        </xdr:cNvPr>
        <xdr:cNvSpPr>
          <a:spLocks noChangeShapeType="1"/>
        </xdr:cNvSpPr>
      </xdr:nvSpPr>
      <xdr:spPr bwMode="auto">
        <a:xfrm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7671" name="Line 4">
          <a:extLst>
            <a:ext uri="{FF2B5EF4-FFF2-40B4-BE49-F238E27FC236}">
              <a16:creationId xmlns:a16="http://schemas.microsoft.com/office/drawing/2014/main" id="{196460DF-113A-479C-98CF-F4B6AB4316CC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7672" name="Line 5">
          <a:extLst>
            <a:ext uri="{FF2B5EF4-FFF2-40B4-BE49-F238E27FC236}">
              <a16:creationId xmlns:a16="http://schemas.microsoft.com/office/drawing/2014/main" id="{5D8C5EFF-D67E-479F-A7B9-12B391A648A7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7673" name="Line 6">
          <a:extLst>
            <a:ext uri="{FF2B5EF4-FFF2-40B4-BE49-F238E27FC236}">
              <a16:creationId xmlns:a16="http://schemas.microsoft.com/office/drawing/2014/main" id="{BC4434F3-C834-4500-9721-471FABA13CA0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25</xdr:row>
      <xdr:rowOff>0</xdr:rowOff>
    </xdr:from>
    <xdr:to>
      <xdr:col>3</xdr:col>
      <xdr:colOff>323850</xdr:colOff>
      <xdr:row>25</xdr:row>
      <xdr:rowOff>0</xdr:rowOff>
    </xdr:to>
    <xdr:sp macro="" textlink="">
      <xdr:nvSpPr>
        <xdr:cNvPr id="27674" name="Line 7">
          <a:extLst>
            <a:ext uri="{FF2B5EF4-FFF2-40B4-BE49-F238E27FC236}">
              <a16:creationId xmlns:a16="http://schemas.microsoft.com/office/drawing/2014/main" id="{071B3B1B-4709-44DC-A4A7-F5AEBDBAF1BC}"/>
            </a:ext>
          </a:extLst>
        </xdr:cNvPr>
        <xdr:cNvSpPr>
          <a:spLocks noChangeShapeType="1"/>
        </xdr:cNvSpPr>
      </xdr:nvSpPr>
      <xdr:spPr bwMode="auto">
        <a:xfrm flipV="1">
          <a:off x="2447925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27</xdr:row>
      <xdr:rowOff>57150</xdr:rowOff>
    </xdr:from>
    <xdr:to>
      <xdr:col>1</xdr:col>
      <xdr:colOff>485775</xdr:colOff>
      <xdr:row>29</xdr:row>
      <xdr:rowOff>114300</xdr:rowOff>
    </xdr:to>
    <xdr:sp macro="" textlink="">
      <xdr:nvSpPr>
        <xdr:cNvPr id="27675" name="Line 8">
          <a:extLst>
            <a:ext uri="{FF2B5EF4-FFF2-40B4-BE49-F238E27FC236}">
              <a16:creationId xmlns:a16="http://schemas.microsoft.com/office/drawing/2014/main" id="{40673B45-6D8F-4490-B984-3BF056D52BB7}"/>
            </a:ext>
          </a:extLst>
        </xdr:cNvPr>
        <xdr:cNvSpPr>
          <a:spLocks noChangeShapeType="1"/>
        </xdr:cNvSpPr>
      </xdr:nvSpPr>
      <xdr:spPr bwMode="auto">
        <a:xfrm flipH="1">
          <a:off x="838200" y="4819650"/>
          <a:ext cx="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27</xdr:row>
      <xdr:rowOff>28575</xdr:rowOff>
    </xdr:from>
    <xdr:to>
      <xdr:col>2</xdr:col>
      <xdr:colOff>419100</xdr:colOff>
      <xdr:row>29</xdr:row>
      <xdr:rowOff>85725</xdr:rowOff>
    </xdr:to>
    <xdr:sp macro="" textlink="">
      <xdr:nvSpPr>
        <xdr:cNvPr id="27676" name="Line 9">
          <a:extLst>
            <a:ext uri="{FF2B5EF4-FFF2-40B4-BE49-F238E27FC236}">
              <a16:creationId xmlns:a16="http://schemas.microsoft.com/office/drawing/2014/main" id="{23BAAB26-FF1E-4431-9FF3-10C427469D49}"/>
            </a:ext>
          </a:extLst>
        </xdr:cNvPr>
        <xdr:cNvSpPr>
          <a:spLocks noChangeShapeType="1"/>
        </xdr:cNvSpPr>
      </xdr:nvSpPr>
      <xdr:spPr bwMode="auto">
        <a:xfrm flipH="1">
          <a:off x="1009650" y="4791075"/>
          <a:ext cx="64770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27</xdr:row>
      <xdr:rowOff>28575</xdr:rowOff>
    </xdr:from>
    <xdr:to>
      <xdr:col>3</xdr:col>
      <xdr:colOff>123825</xdr:colOff>
      <xdr:row>29</xdr:row>
      <xdr:rowOff>104775</xdr:rowOff>
    </xdr:to>
    <xdr:sp macro="" textlink="">
      <xdr:nvSpPr>
        <xdr:cNvPr id="27677" name="Line 11">
          <a:extLst>
            <a:ext uri="{FF2B5EF4-FFF2-40B4-BE49-F238E27FC236}">
              <a16:creationId xmlns:a16="http://schemas.microsoft.com/office/drawing/2014/main" id="{B6D087B3-7D8D-4529-B054-9C3DC90274A7}"/>
            </a:ext>
          </a:extLst>
        </xdr:cNvPr>
        <xdr:cNvSpPr>
          <a:spLocks noChangeShapeType="1"/>
        </xdr:cNvSpPr>
      </xdr:nvSpPr>
      <xdr:spPr bwMode="auto">
        <a:xfrm>
          <a:off x="1733550" y="4791075"/>
          <a:ext cx="514350" cy="428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10</xdr:row>
      <xdr:rowOff>66675</xdr:rowOff>
    </xdr:from>
    <xdr:to>
      <xdr:col>7</xdr:col>
      <xdr:colOff>771525</xdr:colOff>
      <xdr:row>11</xdr:row>
      <xdr:rowOff>123825</xdr:rowOff>
    </xdr:to>
    <xdr:sp macro="" textlink="">
      <xdr:nvSpPr>
        <xdr:cNvPr id="27660" name="AutoShape 12">
          <a:extLst>
            <a:ext uri="{FF2B5EF4-FFF2-40B4-BE49-F238E27FC236}">
              <a16:creationId xmlns:a16="http://schemas.microsoft.com/office/drawing/2014/main" id="{4C51C205-132C-46F4-BCE8-1502473AFE97}"/>
            </a:ext>
          </a:extLst>
        </xdr:cNvPr>
        <xdr:cNvSpPr>
          <a:spLocks noChangeArrowheads="1"/>
        </xdr:cNvSpPr>
      </xdr:nvSpPr>
      <xdr:spPr bwMode="auto">
        <a:xfrm>
          <a:off x="1409700" y="1895475"/>
          <a:ext cx="5029200" cy="22860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公費助成を請求する市町村名と保険者番号を記入してください</a:t>
          </a:r>
        </a:p>
      </xdr:txBody>
    </xdr:sp>
    <xdr:clientData/>
  </xdr:twoCellAnchor>
  <xdr:twoCellAnchor>
    <xdr:from>
      <xdr:col>2</xdr:col>
      <xdr:colOff>485775</xdr:colOff>
      <xdr:row>9</xdr:row>
      <xdr:rowOff>28575</xdr:rowOff>
    </xdr:from>
    <xdr:to>
      <xdr:col>2</xdr:col>
      <xdr:colOff>495300</xdr:colOff>
      <xdr:row>10</xdr:row>
      <xdr:rowOff>9525</xdr:rowOff>
    </xdr:to>
    <xdr:sp macro="" textlink="">
      <xdr:nvSpPr>
        <xdr:cNvPr id="27679" name="Line 13">
          <a:extLst>
            <a:ext uri="{FF2B5EF4-FFF2-40B4-BE49-F238E27FC236}">
              <a16:creationId xmlns:a16="http://schemas.microsoft.com/office/drawing/2014/main" id="{CE433691-4045-4A83-AF4B-1C15C1A261A2}"/>
            </a:ext>
          </a:extLst>
        </xdr:cNvPr>
        <xdr:cNvSpPr>
          <a:spLocks noChangeShapeType="1"/>
        </xdr:cNvSpPr>
      </xdr:nvSpPr>
      <xdr:spPr bwMode="auto">
        <a:xfrm flipH="1" flipV="1">
          <a:off x="1724025" y="1676400"/>
          <a:ext cx="9525" cy="1619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29</xdr:row>
      <xdr:rowOff>114300</xdr:rowOff>
    </xdr:from>
    <xdr:to>
      <xdr:col>7</xdr:col>
      <xdr:colOff>828675</xdr:colOff>
      <xdr:row>33</xdr:row>
      <xdr:rowOff>76200</xdr:rowOff>
    </xdr:to>
    <xdr:sp macro="" textlink="">
      <xdr:nvSpPr>
        <xdr:cNvPr id="27662" name="AutoShape 14">
          <a:extLst>
            <a:ext uri="{FF2B5EF4-FFF2-40B4-BE49-F238E27FC236}">
              <a16:creationId xmlns:a16="http://schemas.microsoft.com/office/drawing/2014/main" id="{67E7DC71-6928-4CAE-95BE-3EDD28D5B997}"/>
            </a:ext>
          </a:extLst>
        </xdr:cNvPr>
        <xdr:cNvSpPr>
          <a:spLocks noChangeArrowheads="1"/>
        </xdr:cNvSpPr>
      </xdr:nvSpPr>
      <xdr:spPr bwMode="auto">
        <a:xfrm>
          <a:off x="3657600" y="5229225"/>
          <a:ext cx="2838450" cy="70485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②請求先の市町村分の軽減件数・軽減額を入力してください</a:t>
          </a:r>
        </a:p>
      </xdr:txBody>
    </xdr:sp>
    <xdr:clientData/>
  </xdr:twoCellAnchor>
  <xdr:twoCellAnchor>
    <xdr:from>
      <xdr:col>6</xdr:col>
      <xdr:colOff>361950</xdr:colOff>
      <xdr:row>33</xdr:row>
      <xdr:rowOff>104775</xdr:rowOff>
    </xdr:from>
    <xdr:to>
      <xdr:col>6</xdr:col>
      <xdr:colOff>361950</xdr:colOff>
      <xdr:row>35</xdr:row>
      <xdr:rowOff>85725</xdr:rowOff>
    </xdr:to>
    <xdr:sp macro="" textlink="">
      <xdr:nvSpPr>
        <xdr:cNvPr id="27681" name="Line 15">
          <a:extLst>
            <a:ext uri="{FF2B5EF4-FFF2-40B4-BE49-F238E27FC236}">
              <a16:creationId xmlns:a16="http://schemas.microsoft.com/office/drawing/2014/main" id="{71AFE959-14C5-4E61-A10A-75DB43CD03B7}"/>
            </a:ext>
          </a:extLst>
        </xdr:cNvPr>
        <xdr:cNvSpPr>
          <a:spLocks noChangeShapeType="1"/>
        </xdr:cNvSpPr>
      </xdr:nvSpPr>
      <xdr:spPr bwMode="auto">
        <a:xfrm>
          <a:off x="5143500" y="5962650"/>
          <a:ext cx="0" cy="3429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27</xdr:row>
      <xdr:rowOff>57150</xdr:rowOff>
    </xdr:from>
    <xdr:to>
      <xdr:col>1</xdr:col>
      <xdr:colOff>485775</xdr:colOff>
      <xdr:row>29</xdr:row>
      <xdr:rowOff>114300</xdr:rowOff>
    </xdr:to>
    <xdr:sp macro="" textlink="">
      <xdr:nvSpPr>
        <xdr:cNvPr id="27682" name="Line 16">
          <a:extLst>
            <a:ext uri="{FF2B5EF4-FFF2-40B4-BE49-F238E27FC236}">
              <a16:creationId xmlns:a16="http://schemas.microsoft.com/office/drawing/2014/main" id="{06FD6ACD-8700-4489-8ED8-D9E713A5EAEF}"/>
            </a:ext>
          </a:extLst>
        </xdr:cNvPr>
        <xdr:cNvSpPr>
          <a:spLocks noChangeShapeType="1"/>
        </xdr:cNvSpPr>
      </xdr:nvSpPr>
      <xdr:spPr bwMode="auto">
        <a:xfrm flipH="1">
          <a:off x="838200" y="4819650"/>
          <a:ext cx="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27</xdr:row>
      <xdr:rowOff>28575</xdr:rowOff>
    </xdr:from>
    <xdr:to>
      <xdr:col>2</xdr:col>
      <xdr:colOff>419100</xdr:colOff>
      <xdr:row>29</xdr:row>
      <xdr:rowOff>85725</xdr:rowOff>
    </xdr:to>
    <xdr:sp macro="" textlink="">
      <xdr:nvSpPr>
        <xdr:cNvPr id="27683" name="Line 17">
          <a:extLst>
            <a:ext uri="{FF2B5EF4-FFF2-40B4-BE49-F238E27FC236}">
              <a16:creationId xmlns:a16="http://schemas.microsoft.com/office/drawing/2014/main" id="{EE95BF97-0176-4CBE-92BB-8A067AB5D2C1}"/>
            </a:ext>
          </a:extLst>
        </xdr:cNvPr>
        <xdr:cNvSpPr>
          <a:spLocks noChangeShapeType="1"/>
        </xdr:cNvSpPr>
      </xdr:nvSpPr>
      <xdr:spPr bwMode="auto">
        <a:xfrm flipH="1">
          <a:off x="1009650" y="4791075"/>
          <a:ext cx="64770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27</xdr:row>
      <xdr:rowOff>28575</xdr:rowOff>
    </xdr:from>
    <xdr:to>
      <xdr:col>3</xdr:col>
      <xdr:colOff>123825</xdr:colOff>
      <xdr:row>29</xdr:row>
      <xdr:rowOff>104775</xdr:rowOff>
    </xdr:to>
    <xdr:sp macro="" textlink="">
      <xdr:nvSpPr>
        <xdr:cNvPr id="27684" name="Line 19">
          <a:extLst>
            <a:ext uri="{FF2B5EF4-FFF2-40B4-BE49-F238E27FC236}">
              <a16:creationId xmlns:a16="http://schemas.microsoft.com/office/drawing/2014/main" id="{0E143672-B157-4AB5-8C59-7CF37BEE01AC}"/>
            </a:ext>
          </a:extLst>
        </xdr:cNvPr>
        <xdr:cNvSpPr>
          <a:spLocks noChangeShapeType="1"/>
        </xdr:cNvSpPr>
      </xdr:nvSpPr>
      <xdr:spPr bwMode="auto">
        <a:xfrm>
          <a:off x="1733550" y="4791075"/>
          <a:ext cx="514350" cy="428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8692" name="AutoShape 1">
          <a:extLst>
            <a:ext uri="{FF2B5EF4-FFF2-40B4-BE49-F238E27FC236}">
              <a16:creationId xmlns:a16="http://schemas.microsoft.com/office/drawing/2014/main" id="{F585D5B8-4423-425D-8807-6711D20D6AC0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8693" name="AutoShape 2">
          <a:extLst>
            <a:ext uri="{FF2B5EF4-FFF2-40B4-BE49-F238E27FC236}">
              <a16:creationId xmlns:a16="http://schemas.microsoft.com/office/drawing/2014/main" id="{9995CF53-6FD1-4338-9C7F-20419C3B51C6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8694" name="Line 3">
          <a:extLst>
            <a:ext uri="{FF2B5EF4-FFF2-40B4-BE49-F238E27FC236}">
              <a16:creationId xmlns:a16="http://schemas.microsoft.com/office/drawing/2014/main" id="{C69853E8-EC23-4466-A5C9-215F0D80E2D1}"/>
            </a:ext>
          </a:extLst>
        </xdr:cNvPr>
        <xdr:cNvSpPr>
          <a:spLocks noChangeShapeType="1"/>
        </xdr:cNvSpPr>
      </xdr:nvSpPr>
      <xdr:spPr bwMode="auto">
        <a:xfrm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8695" name="Line 4">
          <a:extLst>
            <a:ext uri="{FF2B5EF4-FFF2-40B4-BE49-F238E27FC236}">
              <a16:creationId xmlns:a16="http://schemas.microsoft.com/office/drawing/2014/main" id="{B1E27D25-E315-41E4-853E-11CF820D764F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8696" name="Line 5">
          <a:extLst>
            <a:ext uri="{FF2B5EF4-FFF2-40B4-BE49-F238E27FC236}">
              <a16:creationId xmlns:a16="http://schemas.microsoft.com/office/drawing/2014/main" id="{789DA028-1B4B-420F-BAA9-9F9FAF8E8407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8697" name="Line 6">
          <a:extLst>
            <a:ext uri="{FF2B5EF4-FFF2-40B4-BE49-F238E27FC236}">
              <a16:creationId xmlns:a16="http://schemas.microsoft.com/office/drawing/2014/main" id="{30CB6C20-2680-4302-8A24-9C0A71991EAA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25</xdr:row>
      <xdr:rowOff>0</xdr:rowOff>
    </xdr:from>
    <xdr:to>
      <xdr:col>3</xdr:col>
      <xdr:colOff>323850</xdr:colOff>
      <xdr:row>25</xdr:row>
      <xdr:rowOff>0</xdr:rowOff>
    </xdr:to>
    <xdr:sp macro="" textlink="">
      <xdr:nvSpPr>
        <xdr:cNvPr id="28698" name="Line 7">
          <a:extLst>
            <a:ext uri="{FF2B5EF4-FFF2-40B4-BE49-F238E27FC236}">
              <a16:creationId xmlns:a16="http://schemas.microsoft.com/office/drawing/2014/main" id="{B5338FBC-B7CD-46D7-BFDE-46A6F77AC487}"/>
            </a:ext>
          </a:extLst>
        </xdr:cNvPr>
        <xdr:cNvSpPr>
          <a:spLocks noChangeShapeType="1"/>
        </xdr:cNvSpPr>
      </xdr:nvSpPr>
      <xdr:spPr bwMode="auto">
        <a:xfrm flipV="1">
          <a:off x="2447925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27</xdr:row>
      <xdr:rowOff>57150</xdr:rowOff>
    </xdr:from>
    <xdr:to>
      <xdr:col>1</xdr:col>
      <xdr:colOff>485775</xdr:colOff>
      <xdr:row>29</xdr:row>
      <xdr:rowOff>114300</xdr:rowOff>
    </xdr:to>
    <xdr:sp macro="" textlink="">
      <xdr:nvSpPr>
        <xdr:cNvPr id="28699" name="Line 8">
          <a:extLst>
            <a:ext uri="{FF2B5EF4-FFF2-40B4-BE49-F238E27FC236}">
              <a16:creationId xmlns:a16="http://schemas.microsoft.com/office/drawing/2014/main" id="{2BC518D6-F971-4A0A-9440-6EDEEE20D752}"/>
            </a:ext>
          </a:extLst>
        </xdr:cNvPr>
        <xdr:cNvSpPr>
          <a:spLocks noChangeShapeType="1"/>
        </xdr:cNvSpPr>
      </xdr:nvSpPr>
      <xdr:spPr bwMode="auto">
        <a:xfrm flipH="1">
          <a:off x="838200" y="4819650"/>
          <a:ext cx="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27</xdr:row>
      <xdr:rowOff>28575</xdr:rowOff>
    </xdr:from>
    <xdr:to>
      <xdr:col>2</xdr:col>
      <xdr:colOff>419100</xdr:colOff>
      <xdr:row>29</xdr:row>
      <xdr:rowOff>85725</xdr:rowOff>
    </xdr:to>
    <xdr:sp macro="" textlink="">
      <xdr:nvSpPr>
        <xdr:cNvPr id="28700" name="Line 9">
          <a:extLst>
            <a:ext uri="{FF2B5EF4-FFF2-40B4-BE49-F238E27FC236}">
              <a16:creationId xmlns:a16="http://schemas.microsoft.com/office/drawing/2014/main" id="{F6051D4C-842F-4F39-A5CC-8979B6C09BCB}"/>
            </a:ext>
          </a:extLst>
        </xdr:cNvPr>
        <xdr:cNvSpPr>
          <a:spLocks noChangeShapeType="1"/>
        </xdr:cNvSpPr>
      </xdr:nvSpPr>
      <xdr:spPr bwMode="auto">
        <a:xfrm flipH="1">
          <a:off x="1009650" y="4791075"/>
          <a:ext cx="64770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27</xdr:row>
      <xdr:rowOff>28575</xdr:rowOff>
    </xdr:from>
    <xdr:to>
      <xdr:col>3</xdr:col>
      <xdr:colOff>123825</xdr:colOff>
      <xdr:row>29</xdr:row>
      <xdr:rowOff>104775</xdr:rowOff>
    </xdr:to>
    <xdr:sp macro="" textlink="">
      <xdr:nvSpPr>
        <xdr:cNvPr id="28701" name="Line 11">
          <a:extLst>
            <a:ext uri="{FF2B5EF4-FFF2-40B4-BE49-F238E27FC236}">
              <a16:creationId xmlns:a16="http://schemas.microsoft.com/office/drawing/2014/main" id="{73A0CADD-FEA1-42B7-93D0-74DAF9B31C20}"/>
            </a:ext>
          </a:extLst>
        </xdr:cNvPr>
        <xdr:cNvSpPr>
          <a:spLocks noChangeShapeType="1"/>
        </xdr:cNvSpPr>
      </xdr:nvSpPr>
      <xdr:spPr bwMode="auto">
        <a:xfrm>
          <a:off x="1733550" y="4791075"/>
          <a:ext cx="514350" cy="428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10</xdr:row>
      <xdr:rowOff>66675</xdr:rowOff>
    </xdr:from>
    <xdr:to>
      <xdr:col>7</xdr:col>
      <xdr:colOff>771525</xdr:colOff>
      <xdr:row>11</xdr:row>
      <xdr:rowOff>123825</xdr:rowOff>
    </xdr:to>
    <xdr:sp macro="" textlink="">
      <xdr:nvSpPr>
        <xdr:cNvPr id="28684" name="AutoShape 12">
          <a:extLst>
            <a:ext uri="{FF2B5EF4-FFF2-40B4-BE49-F238E27FC236}">
              <a16:creationId xmlns:a16="http://schemas.microsoft.com/office/drawing/2014/main" id="{ACFB7100-9E3D-40E4-882D-29FB70D11196}"/>
            </a:ext>
          </a:extLst>
        </xdr:cNvPr>
        <xdr:cNvSpPr>
          <a:spLocks noChangeArrowheads="1"/>
        </xdr:cNvSpPr>
      </xdr:nvSpPr>
      <xdr:spPr bwMode="auto">
        <a:xfrm>
          <a:off x="1409700" y="1895475"/>
          <a:ext cx="5029200" cy="22860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公費助成を請求する市町村名と保険者番号を記入してください</a:t>
          </a:r>
        </a:p>
      </xdr:txBody>
    </xdr:sp>
    <xdr:clientData/>
  </xdr:twoCellAnchor>
  <xdr:twoCellAnchor>
    <xdr:from>
      <xdr:col>2</xdr:col>
      <xdr:colOff>485775</xdr:colOff>
      <xdr:row>9</xdr:row>
      <xdr:rowOff>28575</xdr:rowOff>
    </xdr:from>
    <xdr:to>
      <xdr:col>2</xdr:col>
      <xdr:colOff>495300</xdr:colOff>
      <xdr:row>10</xdr:row>
      <xdr:rowOff>9525</xdr:rowOff>
    </xdr:to>
    <xdr:sp macro="" textlink="">
      <xdr:nvSpPr>
        <xdr:cNvPr id="28703" name="Line 13">
          <a:extLst>
            <a:ext uri="{FF2B5EF4-FFF2-40B4-BE49-F238E27FC236}">
              <a16:creationId xmlns:a16="http://schemas.microsoft.com/office/drawing/2014/main" id="{6D8CBF25-9F16-47A7-AB73-A3C0222ABA47}"/>
            </a:ext>
          </a:extLst>
        </xdr:cNvPr>
        <xdr:cNvSpPr>
          <a:spLocks noChangeShapeType="1"/>
        </xdr:cNvSpPr>
      </xdr:nvSpPr>
      <xdr:spPr bwMode="auto">
        <a:xfrm flipH="1" flipV="1">
          <a:off x="1724025" y="1676400"/>
          <a:ext cx="9525" cy="1619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29</xdr:row>
      <xdr:rowOff>114300</xdr:rowOff>
    </xdr:from>
    <xdr:to>
      <xdr:col>7</xdr:col>
      <xdr:colOff>828675</xdr:colOff>
      <xdr:row>33</xdr:row>
      <xdr:rowOff>76200</xdr:rowOff>
    </xdr:to>
    <xdr:sp macro="" textlink="">
      <xdr:nvSpPr>
        <xdr:cNvPr id="28686" name="AutoShape 14">
          <a:extLst>
            <a:ext uri="{FF2B5EF4-FFF2-40B4-BE49-F238E27FC236}">
              <a16:creationId xmlns:a16="http://schemas.microsoft.com/office/drawing/2014/main" id="{1E12DC8C-184A-4091-815A-36669FBE41E3}"/>
            </a:ext>
          </a:extLst>
        </xdr:cNvPr>
        <xdr:cNvSpPr>
          <a:spLocks noChangeArrowheads="1"/>
        </xdr:cNvSpPr>
      </xdr:nvSpPr>
      <xdr:spPr bwMode="auto">
        <a:xfrm>
          <a:off x="3657600" y="5229225"/>
          <a:ext cx="2838450" cy="70485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②請求先の市町村分の軽減件数・軽減額を入力してください</a:t>
          </a:r>
        </a:p>
      </xdr:txBody>
    </xdr:sp>
    <xdr:clientData/>
  </xdr:twoCellAnchor>
  <xdr:twoCellAnchor>
    <xdr:from>
      <xdr:col>6</xdr:col>
      <xdr:colOff>361950</xdr:colOff>
      <xdr:row>33</xdr:row>
      <xdr:rowOff>104775</xdr:rowOff>
    </xdr:from>
    <xdr:to>
      <xdr:col>6</xdr:col>
      <xdr:colOff>361950</xdr:colOff>
      <xdr:row>35</xdr:row>
      <xdr:rowOff>85725</xdr:rowOff>
    </xdr:to>
    <xdr:sp macro="" textlink="">
      <xdr:nvSpPr>
        <xdr:cNvPr id="28705" name="Line 15">
          <a:extLst>
            <a:ext uri="{FF2B5EF4-FFF2-40B4-BE49-F238E27FC236}">
              <a16:creationId xmlns:a16="http://schemas.microsoft.com/office/drawing/2014/main" id="{E11D3951-13F5-427C-8972-B831A6813E7A}"/>
            </a:ext>
          </a:extLst>
        </xdr:cNvPr>
        <xdr:cNvSpPr>
          <a:spLocks noChangeShapeType="1"/>
        </xdr:cNvSpPr>
      </xdr:nvSpPr>
      <xdr:spPr bwMode="auto">
        <a:xfrm>
          <a:off x="5143500" y="5962650"/>
          <a:ext cx="0" cy="3429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27</xdr:row>
      <xdr:rowOff>57150</xdr:rowOff>
    </xdr:from>
    <xdr:to>
      <xdr:col>1</xdr:col>
      <xdr:colOff>485775</xdr:colOff>
      <xdr:row>29</xdr:row>
      <xdr:rowOff>114300</xdr:rowOff>
    </xdr:to>
    <xdr:sp macro="" textlink="">
      <xdr:nvSpPr>
        <xdr:cNvPr id="28706" name="Line 16">
          <a:extLst>
            <a:ext uri="{FF2B5EF4-FFF2-40B4-BE49-F238E27FC236}">
              <a16:creationId xmlns:a16="http://schemas.microsoft.com/office/drawing/2014/main" id="{FC43DF5D-1E50-418A-B561-18DAA068296B}"/>
            </a:ext>
          </a:extLst>
        </xdr:cNvPr>
        <xdr:cNvSpPr>
          <a:spLocks noChangeShapeType="1"/>
        </xdr:cNvSpPr>
      </xdr:nvSpPr>
      <xdr:spPr bwMode="auto">
        <a:xfrm flipH="1">
          <a:off x="838200" y="4819650"/>
          <a:ext cx="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27</xdr:row>
      <xdr:rowOff>28575</xdr:rowOff>
    </xdr:from>
    <xdr:to>
      <xdr:col>2</xdr:col>
      <xdr:colOff>419100</xdr:colOff>
      <xdr:row>29</xdr:row>
      <xdr:rowOff>85725</xdr:rowOff>
    </xdr:to>
    <xdr:sp macro="" textlink="">
      <xdr:nvSpPr>
        <xdr:cNvPr id="28707" name="Line 17">
          <a:extLst>
            <a:ext uri="{FF2B5EF4-FFF2-40B4-BE49-F238E27FC236}">
              <a16:creationId xmlns:a16="http://schemas.microsoft.com/office/drawing/2014/main" id="{1C48750D-B3D3-499C-BB6C-8C8D22E61335}"/>
            </a:ext>
          </a:extLst>
        </xdr:cNvPr>
        <xdr:cNvSpPr>
          <a:spLocks noChangeShapeType="1"/>
        </xdr:cNvSpPr>
      </xdr:nvSpPr>
      <xdr:spPr bwMode="auto">
        <a:xfrm flipH="1">
          <a:off x="1009650" y="4791075"/>
          <a:ext cx="64770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27</xdr:row>
      <xdr:rowOff>28575</xdr:rowOff>
    </xdr:from>
    <xdr:to>
      <xdr:col>3</xdr:col>
      <xdr:colOff>123825</xdr:colOff>
      <xdr:row>29</xdr:row>
      <xdr:rowOff>104775</xdr:rowOff>
    </xdr:to>
    <xdr:sp macro="" textlink="">
      <xdr:nvSpPr>
        <xdr:cNvPr id="28708" name="Line 19">
          <a:extLst>
            <a:ext uri="{FF2B5EF4-FFF2-40B4-BE49-F238E27FC236}">
              <a16:creationId xmlns:a16="http://schemas.microsoft.com/office/drawing/2014/main" id="{5AAC1624-A01E-49D0-A5E8-0FB73315E5E8}"/>
            </a:ext>
          </a:extLst>
        </xdr:cNvPr>
        <xdr:cNvSpPr>
          <a:spLocks noChangeShapeType="1"/>
        </xdr:cNvSpPr>
      </xdr:nvSpPr>
      <xdr:spPr bwMode="auto">
        <a:xfrm>
          <a:off x="1733550" y="4791075"/>
          <a:ext cx="514350" cy="428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9716" name="AutoShape 1">
          <a:extLst>
            <a:ext uri="{FF2B5EF4-FFF2-40B4-BE49-F238E27FC236}">
              <a16:creationId xmlns:a16="http://schemas.microsoft.com/office/drawing/2014/main" id="{77345696-6EDE-41A7-AFCA-F6070D6FAFB4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9717" name="AutoShape 2">
          <a:extLst>
            <a:ext uri="{FF2B5EF4-FFF2-40B4-BE49-F238E27FC236}">
              <a16:creationId xmlns:a16="http://schemas.microsoft.com/office/drawing/2014/main" id="{109C2F6C-AA47-42C2-9FE0-D92A95368266}"/>
            </a:ext>
          </a:extLst>
        </xdr:cNvPr>
        <xdr:cNvSpPr>
          <a:spLocks noChangeArrowheads="1"/>
        </xdr:cNvSpPr>
      </xdr:nvSpPr>
      <xdr:spPr bwMode="auto">
        <a:xfrm>
          <a:off x="4781550" y="3733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9718" name="Line 3">
          <a:extLst>
            <a:ext uri="{FF2B5EF4-FFF2-40B4-BE49-F238E27FC236}">
              <a16:creationId xmlns:a16="http://schemas.microsoft.com/office/drawing/2014/main" id="{7D1193D0-C443-4225-85A0-5972A49E3D48}"/>
            </a:ext>
          </a:extLst>
        </xdr:cNvPr>
        <xdr:cNvSpPr>
          <a:spLocks noChangeShapeType="1"/>
        </xdr:cNvSpPr>
      </xdr:nvSpPr>
      <xdr:spPr bwMode="auto">
        <a:xfrm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9719" name="Line 4">
          <a:extLst>
            <a:ext uri="{FF2B5EF4-FFF2-40B4-BE49-F238E27FC236}">
              <a16:creationId xmlns:a16="http://schemas.microsoft.com/office/drawing/2014/main" id="{F193C47D-E9D2-4EB0-A8A4-BD52B50A08A6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9720" name="Line 5">
          <a:extLst>
            <a:ext uri="{FF2B5EF4-FFF2-40B4-BE49-F238E27FC236}">
              <a16:creationId xmlns:a16="http://schemas.microsoft.com/office/drawing/2014/main" id="{53156721-9E7F-4552-95E1-62B4508A3823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29721" name="Line 6">
          <a:extLst>
            <a:ext uri="{FF2B5EF4-FFF2-40B4-BE49-F238E27FC236}">
              <a16:creationId xmlns:a16="http://schemas.microsoft.com/office/drawing/2014/main" id="{4B8D1968-382E-4BA2-9740-E21F60EF1378}"/>
            </a:ext>
          </a:extLst>
        </xdr:cNvPr>
        <xdr:cNvSpPr>
          <a:spLocks noChangeShapeType="1"/>
        </xdr:cNvSpPr>
      </xdr:nvSpPr>
      <xdr:spPr bwMode="auto">
        <a:xfrm flipV="1">
          <a:off x="4781550" y="373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25</xdr:row>
      <xdr:rowOff>0</xdr:rowOff>
    </xdr:from>
    <xdr:to>
      <xdr:col>3</xdr:col>
      <xdr:colOff>323850</xdr:colOff>
      <xdr:row>25</xdr:row>
      <xdr:rowOff>0</xdr:rowOff>
    </xdr:to>
    <xdr:sp macro="" textlink="">
      <xdr:nvSpPr>
        <xdr:cNvPr id="29722" name="Line 7">
          <a:extLst>
            <a:ext uri="{FF2B5EF4-FFF2-40B4-BE49-F238E27FC236}">
              <a16:creationId xmlns:a16="http://schemas.microsoft.com/office/drawing/2014/main" id="{EEA29686-835E-43CE-9482-D0DF72BF363A}"/>
            </a:ext>
          </a:extLst>
        </xdr:cNvPr>
        <xdr:cNvSpPr>
          <a:spLocks noChangeShapeType="1"/>
        </xdr:cNvSpPr>
      </xdr:nvSpPr>
      <xdr:spPr bwMode="auto">
        <a:xfrm flipV="1">
          <a:off x="2447925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27</xdr:row>
      <xdr:rowOff>57150</xdr:rowOff>
    </xdr:from>
    <xdr:to>
      <xdr:col>1</xdr:col>
      <xdr:colOff>485775</xdr:colOff>
      <xdr:row>29</xdr:row>
      <xdr:rowOff>114300</xdr:rowOff>
    </xdr:to>
    <xdr:sp macro="" textlink="">
      <xdr:nvSpPr>
        <xdr:cNvPr id="29723" name="Line 8">
          <a:extLst>
            <a:ext uri="{FF2B5EF4-FFF2-40B4-BE49-F238E27FC236}">
              <a16:creationId xmlns:a16="http://schemas.microsoft.com/office/drawing/2014/main" id="{4CC30495-F721-435A-9DDC-09159B02DC2A}"/>
            </a:ext>
          </a:extLst>
        </xdr:cNvPr>
        <xdr:cNvSpPr>
          <a:spLocks noChangeShapeType="1"/>
        </xdr:cNvSpPr>
      </xdr:nvSpPr>
      <xdr:spPr bwMode="auto">
        <a:xfrm flipH="1">
          <a:off x="838200" y="4819650"/>
          <a:ext cx="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27</xdr:row>
      <xdr:rowOff>28575</xdr:rowOff>
    </xdr:from>
    <xdr:to>
      <xdr:col>2</xdr:col>
      <xdr:colOff>419100</xdr:colOff>
      <xdr:row>29</xdr:row>
      <xdr:rowOff>85725</xdr:rowOff>
    </xdr:to>
    <xdr:sp macro="" textlink="">
      <xdr:nvSpPr>
        <xdr:cNvPr id="29724" name="Line 9">
          <a:extLst>
            <a:ext uri="{FF2B5EF4-FFF2-40B4-BE49-F238E27FC236}">
              <a16:creationId xmlns:a16="http://schemas.microsoft.com/office/drawing/2014/main" id="{29421283-09DB-418A-B6EC-C471216A9500}"/>
            </a:ext>
          </a:extLst>
        </xdr:cNvPr>
        <xdr:cNvSpPr>
          <a:spLocks noChangeShapeType="1"/>
        </xdr:cNvSpPr>
      </xdr:nvSpPr>
      <xdr:spPr bwMode="auto">
        <a:xfrm flipH="1">
          <a:off x="1009650" y="4791075"/>
          <a:ext cx="64770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27</xdr:row>
      <xdr:rowOff>28575</xdr:rowOff>
    </xdr:from>
    <xdr:to>
      <xdr:col>3</xdr:col>
      <xdr:colOff>123825</xdr:colOff>
      <xdr:row>29</xdr:row>
      <xdr:rowOff>104775</xdr:rowOff>
    </xdr:to>
    <xdr:sp macro="" textlink="">
      <xdr:nvSpPr>
        <xdr:cNvPr id="29725" name="Line 11">
          <a:extLst>
            <a:ext uri="{FF2B5EF4-FFF2-40B4-BE49-F238E27FC236}">
              <a16:creationId xmlns:a16="http://schemas.microsoft.com/office/drawing/2014/main" id="{08226D4C-6BB3-4ECD-9890-F01D0CD97C26}"/>
            </a:ext>
          </a:extLst>
        </xdr:cNvPr>
        <xdr:cNvSpPr>
          <a:spLocks noChangeShapeType="1"/>
        </xdr:cNvSpPr>
      </xdr:nvSpPr>
      <xdr:spPr bwMode="auto">
        <a:xfrm>
          <a:off x="1733550" y="4791075"/>
          <a:ext cx="514350" cy="428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10</xdr:row>
      <xdr:rowOff>66675</xdr:rowOff>
    </xdr:from>
    <xdr:to>
      <xdr:col>7</xdr:col>
      <xdr:colOff>771525</xdr:colOff>
      <xdr:row>11</xdr:row>
      <xdr:rowOff>123825</xdr:rowOff>
    </xdr:to>
    <xdr:sp macro="" textlink="">
      <xdr:nvSpPr>
        <xdr:cNvPr id="29708" name="AutoShape 12">
          <a:extLst>
            <a:ext uri="{FF2B5EF4-FFF2-40B4-BE49-F238E27FC236}">
              <a16:creationId xmlns:a16="http://schemas.microsoft.com/office/drawing/2014/main" id="{DD83025F-D383-41E0-A2B7-BEF2DFD374A9}"/>
            </a:ext>
          </a:extLst>
        </xdr:cNvPr>
        <xdr:cNvSpPr>
          <a:spLocks noChangeArrowheads="1"/>
        </xdr:cNvSpPr>
      </xdr:nvSpPr>
      <xdr:spPr bwMode="auto">
        <a:xfrm>
          <a:off x="1409700" y="1895475"/>
          <a:ext cx="5029200" cy="22860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公費助成を請求する市町村名と保険者番号を記入してください</a:t>
          </a:r>
        </a:p>
      </xdr:txBody>
    </xdr:sp>
    <xdr:clientData/>
  </xdr:twoCellAnchor>
  <xdr:twoCellAnchor>
    <xdr:from>
      <xdr:col>2</xdr:col>
      <xdr:colOff>485775</xdr:colOff>
      <xdr:row>9</xdr:row>
      <xdr:rowOff>28575</xdr:rowOff>
    </xdr:from>
    <xdr:to>
      <xdr:col>2</xdr:col>
      <xdr:colOff>495300</xdr:colOff>
      <xdr:row>10</xdr:row>
      <xdr:rowOff>9525</xdr:rowOff>
    </xdr:to>
    <xdr:sp macro="" textlink="">
      <xdr:nvSpPr>
        <xdr:cNvPr id="29727" name="Line 13">
          <a:extLst>
            <a:ext uri="{FF2B5EF4-FFF2-40B4-BE49-F238E27FC236}">
              <a16:creationId xmlns:a16="http://schemas.microsoft.com/office/drawing/2014/main" id="{8608B430-103F-40E1-B258-170BC0A92235}"/>
            </a:ext>
          </a:extLst>
        </xdr:cNvPr>
        <xdr:cNvSpPr>
          <a:spLocks noChangeShapeType="1"/>
        </xdr:cNvSpPr>
      </xdr:nvSpPr>
      <xdr:spPr bwMode="auto">
        <a:xfrm flipH="1" flipV="1">
          <a:off x="1724025" y="1676400"/>
          <a:ext cx="9525" cy="1619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29</xdr:row>
      <xdr:rowOff>114300</xdr:rowOff>
    </xdr:from>
    <xdr:to>
      <xdr:col>7</xdr:col>
      <xdr:colOff>828675</xdr:colOff>
      <xdr:row>33</xdr:row>
      <xdr:rowOff>76200</xdr:rowOff>
    </xdr:to>
    <xdr:sp macro="" textlink="">
      <xdr:nvSpPr>
        <xdr:cNvPr id="29710" name="AutoShape 14">
          <a:extLst>
            <a:ext uri="{FF2B5EF4-FFF2-40B4-BE49-F238E27FC236}">
              <a16:creationId xmlns:a16="http://schemas.microsoft.com/office/drawing/2014/main" id="{F569C711-A74D-4C6B-9950-26060482F81A}"/>
            </a:ext>
          </a:extLst>
        </xdr:cNvPr>
        <xdr:cNvSpPr>
          <a:spLocks noChangeArrowheads="1"/>
        </xdr:cNvSpPr>
      </xdr:nvSpPr>
      <xdr:spPr bwMode="auto">
        <a:xfrm>
          <a:off x="3657600" y="5229225"/>
          <a:ext cx="2838450" cy="704850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②請求先の市町村分の軽減件数・軽減額を入力してください</a:t>
          </a:r>
        </a:p>
      </xdr:txBody>
    </xdr:sp>
    <xdr:clientData/>
  </xdr:twoCellAnchor>
  <xdr:twoCellAnchor>
    <xdr:from>
      <xdr:col>6</xdr:col>
      <xdr:colOff>361950</xdr:colOff>
      <xdr:row>33</xdr:row>
      <xdr:rowOff>104775</xdr:rowOff>
    </xdr:from>
    <xdr:to>
      <xdr:col>6</xdr:col>
      <xdr:colOff>361950</xdr:colOff>
      <xdr:row>35</xdr:row>
      <xdr:rowOff>85725</xdr:rowOff>
    </xdr:to>
    <xdr:sp macro="" textlink="">
      <xdr:nvSpPr>
        <xdr:cNvPr id="29729" name="Line 15">
          <a:extLst>
            <a:ext uri="{FF2B5EF4-FFF2-40B4-BE49-F238E27FC236}">
              <a16:creationId xmlns:a16="http://schemas.microsoft.com/office/drawing/2014/main" id="{C9A422AC-F790-40DF-A437-1BD79400C274}"/>
            </a:ext>
          </a:extLst>
        </xdr:cNvPr>
        <xdr:cNvSpPr>
          <a:spLocks noChangeShapeType="1"/>
        </xdr:cNvSpPr>
      </xdr:nvSpPr>
      <xdr:spPr bwMode="auto">
        <a:xfrm>
          <a:off x="5143500" y="5962650"/>
          <a:ext cx="0" cy="3429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27</xdr:row>
      <xdr:rowOff>57150</xdr:rowOff>
    </xdr:from>
    <xdr:to>
      <xdr:col>1</xdr:col>
      <xdr:colOff>485775</xdr:colOff>
      <xdr:row>29</xdr:row>
      <xdr:rowOff>114300</xdr:rowOff>
    </xdr:to>
    <xdr:sp macro="" textlink="">
      <xdr:nvSpPr>
        <xdr:cNvPr id="29730" name="Line 16">
          <a:extLst>
            <a:ext uri="{FF2B5EF4-FFF2-40B4-BE49-F238E27FC236}">
              <a16:creationId xmlns:a16="http://schemas.microsoft.com/office/drawing/2014/main" id="{2EA8584E-574F-450E-8A5B-BE181F486F67}"/>
            </a:ext>
          </a:extLst>
        </xdr:cNvPr>
        <xdr:cNvSpPr>
          <a:spLocks noChangeShapeType="1"/>
        </xdr:cNvSpPr>
      </xdr:nvSpPr>
      <xdr:spPr bwMode="auto">
        <a:xfrm flipH="1">
          <a:off x="838200" y="4819650"/>
          <a:ext cx="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657225</xdr:colOff>
      <xdr:row>27</xdr:row>
      <xdr:rowOff>28575</xdr:rowOff>
    </xdr:from>
    <xdr:to>
      <xdr:col>2</xdr:col>
      <xdr:colOff>419100</xdr:colOff>
      <xdr:row>29</xdr:row>
      <xdr:rowOff>85725</xdr:rowOff>
    </xdr:to>
    <xdr:sp macro="" textlink="">
      <xdr:nvSpPr>
        <xdr:cNvPr id="29731" name="Line 17">
          <a:extLst>
            <a:ext uri="{FF2B5EF4-FFF2-40B4-BE49-F238E27FC236}">
              <a16:creationId xmlns:a16="http://schemas.microsoft.com/office/drawing/2014/main" id="{69BB8090-67D3-4C73-8847-68EB3EB14EE8}"/>
            </a:ext>
          </a:extLst>
        </xdr:cNvPr>
        <xdr:cNvSpPr>
          <a:spLocks noChangeShapeType="1"/>
        </xdr:cNvSpPr>
      </xdr:nvSpPr>
      <xdr:spPr bwMode="auto">
        <a:xfrm flipH="1">
          <a:off x="1009650" y="4791075"/>
          <a:ext cx="647700" cy="4095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27</xdr:row>
      <xdr:rowOff>28575</xdr:rowOff>
    </xdr:from>
    <xdr:to>
      <xdr:col>3</xdr:col>
      <xdr:colOff>123825</xdr:colOff>
      <xdr:row>29</xdr:row>
      <xdr:rowOff>104775</xdr:rowOff>
    </xdr:to>
    <xdr:sp macro="" textlink="">
      <xdr:nvSpPr>
        <xdr:cNvPr id="29732" name="Line 19">
          <a:extLst>
            <a:ext uri="{FF2B5EF4-FFF2-40B4-BE49-F238E27FC236}">
              <a16:creationId xmlns:a16="http://schemas.microsoft.com/office/drawing/2014/main" id="{8612ABB8-ED1A-4F51-9715-1F9BE61F1FB3}"/>
            </a:ext>
          </a:extLst>
        </xdr:cNvPr>
        <xdr:cNvSpPr>
          <a:spLocks noChangeShapeType="1"/>
        </xdr:cNvSpPr>
      </xdr:nvSpPr>
      <xdr:spPr bwMode="auto">
        <a:xfrm>
          <a:off x="1733550" y="4791075"/>
          <a:ext cx="514350" cy="428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zoomScaleNormal="100" workbookViewId="0">
      <selection activeCell="C10" sqref="C10"/>
    </sheetView>
  </sheetViews>
  <sheetFormatPr defaultRowHeight="13.5"/>
  <cols>
    <col min="1" max="2" width="4.625" style="36" customWidth="1"/>
    <col min="3" max="3" width="81.5" style="36" customWidth="1"/>
    <col min="4" max="4" width="6.75" style="36" customWidth="1"/>
    <col min="5" max="16384" width="9" style="36"/>
  </cols>
  <sheetData>
    <row r="1" spans="1:8" ht="41.25" customHeight="1" thickBot="1"/>
    <row r="2" spans="1:8" ht="14.25" thickTop="1">
      <c r="A2" s="37"/>
      <c r="B2" s="38"/>
      <c r="C2" s="38"/>
      <c r="D2" s="39"/>
    </row>
    <row r="3" spans="1:8" ht="50.1" customHeight="1">
      <c r="A3" s="40"/>
      <c r="B3" s="278" t="s">
        <v>119</v>
      </c>
      <c r="C3" s="279"/>
      <c r="D3" s="42"/>
    </row>
    <row r="4" spans="1:8">
      <c r="A4" s="40"/>
      <c r="B4" s="41"/>
      <c r="C4" s="41"/>
      <c r="D4" s="42"/>
    </row>
    <row r="5" spans="1:8">
      <c r="A5" s="40"/>
      <c r="B5" s="41"/>
      <c r="C5" s="41"/>
      <c r="D5" s="42"/>
    </row>
    <row r="6" spans="1:8" ht="18.75">
      <c r="A6" s="40"/>
      <c r="B6" s="41"/>
      <c r="C6" s="43" t="s">
        <v>31</v>
      </c>
      <c r="D6" s="42"/>
    </row>
    <row r="7" spans="1:8" ht="14.1" customHeight="1">
      <c r="A7" s="40"/>
      <c r="B7" s="41"/>
      <c r="C7" s="210" t="s">
        <v>120</v>
      </c>
      <c r="D7" s="213"/>
      <c r="E7" s="212"/>
      <c r="F7" s="212"/>
      <c r="G7" s="212"/>
      <c r="H7" s="41"/>
    </row>
    <row r="8" spans="1:8" ht="14.1" customHeight="1">
      <c r="A8" s="40"/>
      <c r="B8" s="41"/>
      <c r="C8" s="210" t="s">
        <v>121</v>
      </c>
      <c r="D8" s="211"/>
      <c r="E8" s="210"/>
      <c r="F8" s="210"/>
      <c r="G8" s="210"/>
      <c r="H8" s="41"/>
    </row>
    <row r="9" spans="1:8" ht="14.1" customHeight="1">
      <c r="A9" s="40"/>
      <c r="B9" s="41"/>
      <c r="C9" s="210" t="s">
        <v>122</v>
      </c>
      <c r="D9" s="211"/>
      <c r="E9" s="210"/>
      <c r="F9" s="210"/>
      <c r="G9" s="210"/>
      <c r="H9" s="41"/>
    </row>
    <row r="10" spans="1:8" ht="14.1" customHeight="1">
      <c r="A10" s="40"/>
      <c r="B10" s="41"/>
      <c r="C10" s="210" t="s">
        <v>123</v>
      </c>
      <c r="D10" s="211"/>
      <c r="E10" s="210"/>
      <c r="F10" s="210"/>
      <c r="G10" s="210"/>
      <c r="H10" s="41"/>
    </row>
    <row r="11" spans="1:8" ht="14.25">
      <c r="A11" s="52"/>
      <c r="C11" s="210"/>
      <c r="D11" s="211"/>
      <c r="E11" s="210"/>
      <c r="F11" s="210"/>
      <c r="G11" s="210"/>
    </row>
    <row r="12" spans="1:8" ht="14.25">
      <c r="A12" s="52"/>
      <c r="C12" s="210"/>
      <c r="D12" s="211"/>
      <c r="E12" s="210"/>
      <c r="F12" s="210"/>
      <c r="G12" s="210"/>
    </row>
    <row r="13" spans="1:8" ht="14.25">
      <c r="A13" s="52"/>
      <c r="B13" s="53" t="s">
        <v>32</v>
      </c>
      <c r="C13" s="51"/>
      <c r="D13" s="55"/>
    </row>
    <row r="14" spans="1:8" ht="14.25">
      <c r="A14" s="52"/>
      <c r="B14" s="53"/>
      <c r="C14" s="51"/>
      <c r="D14" s="55"/>
    </row>
    <row r="15" spans="1:8" ht="14.25">
      <c r="A15" s="52"/>
      <c r="B15" s="56" t="s">
        <v>33</v>
      </c>
      <c r="C15" s="54"/>
      <c r="D15" s="55"/>
    </row>
    <row r="16" spans="1:8" ht="14.25">
      <c r="A16" s="52"/>
      <c r="B16" s="45"/>
      <c r="C16" s="57" t="s">
        <v>34</v>
      </c>
      <c r="D16" s="55"/>
    </row>
    <row r="17" spans="1:4" ht="14.25">
      <c r="A17" s="52"/>
      <c r="B17" s="64"/>
      <c r="C17" s="57" t="s">
        <v>37</v>
      </c>
      <c r="D17" s="55"/>
    </row>
    <row r="18" spans="1:4" ht="14.25">
      <c r="A18" s="52"/>
      <c r="B18" s="64"/>
      <c r="C18" s="57" t="s">
        <v>103</v>
      </c>
      <c r="D18" s="55"/>
    </row>
    <row r="19" spans="1:4" ht="14.25">
      <c r="A19" s="52"/>
      <c r="B19" s="64"/>
      <c r="C19" s="57" t="s">
        <v>92</v>
      </c>
      <c r="D19" s="55"/>
    </row>
    <row r="20" spans="1:4" ht="14.25">
      <c r="A20" s="52"/>
      <c r="B20" s="64"/>
      <c r="C20" s="57" t="s">
        <v>104</v>
      </c>
      <c r="D20" s="55"/>
    </row>
    <row r="21" spans="1:4" ht="14.25">
      <c r="A21" s="52"/>
      <c r="B21" s="64"/>
      <c r="C21" s="57" t="s">
        <v>105</v>
      </c>
      <c r="D21" s="55"/>
    </row>
    <row r="22" spans="1:4" ht="14.25">
      <c r="A22" s="52"/>
      <c r="B22" s="45"/>
      <c r="C22" s="57"/>
      <c r="D22" s="55"/>
    </row>
    <row r="23" spans="1:4" ht="14.25">
      <c r="A23" s="52"/>
      <c r="B23" s="56" t="s">
        <v>35</v>
      </c>
      <c r="C23" s="58"/>
      <c r="D23" s="55"/>
    </row>
    <row r="24" spans="1:4" ht="14.25">
      <c r="A24" s="52"/>
      <c r="B24" s="63" t="s">
        <v>39</v>
      </c>
      <c r="C24" s="57" t="s">
        <v>42</v>
      </c>
      <c r="D24" s="55"/>
    </row>
    <row r="25" spans="1:4" ht="14.25">
      <c r="A25" s="52"/>
      <c r="B25" s="45"/>
      <c r="C25" s="57"/>
      <c r="D25" s="55"/>
    </row>
    <row r="26" spans="1:4" ht="14.25">
      <c r="A26" s="52"/>
      <c r="B26" s="56" t="s">
        <v>38</v>
      </c>
      <c r="C26" s="58"/>
      <c r="D26" s="55"/>
    </row>
    <row r="27" spans="1:4" ht="14.25">
      <c r="A27" s="52"/>
      <c r="B27" s="63" t="s">
        <v>40</v>
      </c>
      <c r="C27" s="57" t="s">
        <v>43</v>
      </c>
      <c r="D27" s="55"/>
    </row>
    <row r="28" spans="1:4" ht="14.25">
      <c r="A28" s="52"/>
      <c r="B28" s="45"/>
      <c r="C28" s="57"/>
      <c r="D28" s="55"/>
    </row>
    <row r="29" spans="1:4" ht="14.25">
      <c r="A29" s="52"/>
      <c r="B29" s="56" t="s">
        <v>89</v>
      </c>
      <c r="C29" s="58"/>
      <c r="D29" s="55"/>
    </row>
    <row r="30" spans="1:4" ht="14.25">
      <c r="A30" s="52"/>
      <c r="B30" s="63" t="s">
        <v>40</v>
      </c>
      <c r="C30" s="57" t="s">
        <v>90</v>
      </c>
      <c r="D30" s="55"/>
    </row>
    <row r="31" spans="1:4" ht="14.25">
      <c r="A31" s="52"/>
      <c r="B31" s="63" t="s">
        <v>40</v>
      </c>
      <c r="C31" s="57" t="s">
        <v>91</v>
      </c>
      <c r="D31" s="55"/>
    </row>
    <row r="32" spans="1:4" ht="28.5">
      <c r="A32" s="52"/>
      <c r="B32" s="63" t="s">
        <v>40</v>
      </c>
      <c r="C32" s="57" t="s">
        <v>106</v>
      </c>
      <c r="D32" s="55"/>
    </row>
    <row r="33" spans="1:4" ht="14.25">
      <c r="A33" s="52"/>
      <c r="B33" s="45"/>
      <c r="C33" s="57"/>
      <c r="D33" s="55"/>
    </row>
    <row r="34" spans="1:4" ht="14.25">
      <c r="A34" s="52"/>
      <c r="B34" s="56" t="s">
        <v>36</v>
      </c>
      <c r="C34" s="58"/>
      <c r="D34" s="55"/>
    </row>
    <row r="35" spans="1:4" ht="14.25">
      <c r="A35" s="52"/>
      <c r="B35" s="63" t="s">
        <v>40</v>
      </c>
      <c r="C35" s="57" t="s">
        <v>116</v>
      </c>
      <c r="D35" s="55"/>
    </row>
    <row r="36" spans="1:4" ht="14.25">
      <c r="A36" s="52"/>
      <c r="B36" s="63" t="s">
        <v>40</v>
      </c>
      <c r="C36" s="57" t="s">
        <v>41</v>
      </c>
      <c r="D36" s="55"/>
    </row>
    <row r="37" spans="1:4" ht="57">
      <c r="A37" s="52"/>
      <c r="B37" s="63"/>
      <c r="C37" s="57" t="s">
        <v>108</v>
      </c>
      <c r="D37" s="55"/>
    </row>
    <row r="38" spans="1:4" ht="28.5">
      <c r="A38" s="52"/>
      <c r="B38" s="63" t="s">
        <v>40</v>
      </c>
      <c r="C38" s="57" t="s">
        <v>107</v>
      </c>
      <c r="D38" s="55"/>
    </row>
    <row r="39" spans="1:4" ht="14.25">
      <c r="A39" s="52"/>
      <c r="B39" s="63" t="s">
        <v>40</v>
      </c>
      <c r="C39" s="57" t="s">
        <v>109</v>
      </c>
      <c r="D39" s="55"/>
    </row>
    <row r="40" spans="1:4" ht="14.25">
      <c r="A40" s="46"/>
      <c r="B40" s="63"/>
      <c r="C40" s="57"/>
      <c r="D40" s="47"/>
    </row>
    <row r="41" spans="1:4">
      <c r="A41" s="46"/>
      <c r="B41" s="44"/>
      <c r="C41" s="44"/>
      <c r="D41" s="47"/>
    </row>
    <row r="42" spans="1:4">
      <c r="A42" s="46"/>
      <c r="B42" s="44"/>
      <c r="C42" s="44"/>
      <c r="D42" s="47"/>
    </row>
    <row r="43" spans="1:4">
      <c r="A43" s="46"/>
      <c r="B43" s="44"/>
      <c r="C43" s="44"/>
      <c r="D43" s="47"/>
    </row>
    <row r="44" spans="1:4">
      <c r="A44" s="46"/>
      <c r="B44" s="44"/>
      <c r="C44" s="44"/>
      <c r="D44" s="47"/>
    </row>
    <row r="45" spans="1:4" ht="15" thickBot="1">
      <c r="A45" s="48"/>
      <c r="B45" s="49"/>
      <c r="C45" s="49"/>
      <c r="D45" s="50"/>
    </row>
    <row r="46" spans="1:4" ht="14.25" thickTop="1"/>
  </sheetData>
  <sheetProtection selectLockedCells="1"/>
  <mergeCells count="1">
    <mergeCell ref="B3:C3"/>
  </mergeCells>
  <phoneticPr fontId="3"/>
  <printOptions horizontalCentered="1"/>
  <pageMargins left="0.59055118110236227" right="0.59055118110236227" top="0.82677165354330717" bottom="0.6692913385826772" header="0.51181102362204722" footer="0.51181102362204722"/>
  <pageSetup paperSize="9" scale="94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35"/>
  <sheetViews>
    <sheetView showGridLines="0" showZeros="0" view="pageBreakPreview" zoomScale="60" zoomScaleNormal="75" workbookViewId="0">
      <selection activeCell="G7" sqref="G7"/>
    </sheetView>
  </sheetViews>
  <sheetFormatPr defaultRowHeight="13.5"/>
  <cols>
    <col min="1" max="1" width="16.625" customWidth="1"/>
    <col min="2" max="2" width="10.625" customWidth="1"/>
    <col min="3" max="6" width="13.375" customWidth="1"/>
    <col min="7" max="7" width="21.125" customWidth="1"/>
  </cols>
  <sheetData>
    <row r="1" spans="1:8" ht="18" thickBot="1">
      <c r="G1" s="104" t="s">
        <v>44</v>
      </c>
    </row>
    <row r="2" spans="1:8" s="1" customFormat="1" ht="30" customHeight="1">
      <c r="A2" s="214" t="s">
        <v>110</v>
      </c>
      <c r="B2" s="19"/>
      <c r="C2" s="19"/>
      <c r="D2" s="19"/>
      <c r="E2" s="19"/>
      <c r="F2" s="19"/>
      <c r="G2" s="19"/>
    </row>
    <row r="3" spans="1:8" s="1" customFormat="1" ht="17.25" customHeight="1">
      <c r="A3" s="216"/>
      <c r="B3" s="19"/>
      <c r="C3" s="19"/>
      <c r="D3" s="19"/>
      <c r="E3" s="19"/>
      <c r="F3" s="19"/>
      <c r="G3" s="19"/>
    </row>
    <row r="4" spans="1:8" s="36" customFormat="1" ht="14.1" customHeight="1">
      <c r="A4" s="210"/>
      <c r="B4" s="210"/>
      <c r="D4" s="212"/>
      <c r="E4" s="212"/>
      <c r="F4" s="212"/>
      <c r="G4" s="212"/>
      <c r="H4" s="41"/>
    </row>
    <row r="5" spans="1:8" s="36" customFormat="1" ht="14.1" customHeight="1">
      <c r="A5" s="210"/>
      <c r="B5" s="210"/>
      <c r="D5" s="210"/>
      <c r="E5" s="210"/>
      <c r="F5" s="210"/>
      <c r="G5" s="210"/>
      <c r="H5" s="41"/>
    </row>
    <row r="6" spans="1:8" s="36" customFormat="1" ht="14.1" customHeight="1">
      <c r="A6" s="210"/>
      <c r="B6" s="210"/>
      <c r="D6" s="210"/>
      <c r="E6" s="210"/>
      <c r="F6" s="210"/>
      <c r="G6" s="210"/>
      <c r="H6" s="41"/>
    </row>
    <row r="7" spans="1:8" s="36" customFormat="1" ht="14.1" customHeight="1">
      <c r="A7" s="210"/>
      <c r="B7" s="210"/>
      <c r="D7" s="210"/>
      <c r="E7" s="210"/>
      <c r="F7" s="210"/>
      <c r="G7" s="210"/>
      <c r="H7" s="41"/>
    </row>
    <row r="8" spans="1:8" s="36" customFormat="1" ht="14.1" customHeight="1">
      <c r="A8" s="41"/>
      <c r="B8" s="41"/>
      <c r="C8" s="210"/>
      <c r="D8" s="210"/>
      <c r="E8" s="210"/>
      <c r="F8" s="210"/>
      <c r="G8" s="210"/>
      <c r="H8" s="41"/>
    </row>
    <row r="9" spans="1:8" s="5" customFormat="1" ht="18.75">
      <c r="A9" s="20"/>
      <c r="B9" s="20"/>
      <c r="C9" s="20"/>
      <c r="D9" s="20"/>
      <c r="E9" s="20"/>
      <c r="F9" s="20"/>
      <c r="G9" s="20"/>
    </row>
    <row r="10" spans="1:8" s="3" customFormat="1" ht="23.1" customHeight="1">
      <c r="A10" s="2" t="s">
        <v>22</v>
      </c>
      <c r="B10" s="2"/>
      <c r="C10" s="2"/>
      <c r="D10" s="2"/>
      <c r="E10" s="2"/>
      <c r="F10" s="9"/>
      <c r="G10" s="9"/>
    </row>
    <row r="11" spans="1:8" s="3" customFormat="1" ht="23.1" customHeight="1" thickBot="1">
      <c r="A11" s="2" t="s">
        <v>26</v>
      </c>
      <c r="B11" s="2"/>
      <c r="C11" s="2"/>
      <c r="D11" s="2"/>
      <c r="E11" s="2"/>
      <c r="G11" s="2"/>
    </row>
    <row r="12" spans="1:8" s="3" customFormat="1" ht="19.5" customHeight="1" thickBot="1">
      <c r="A12" s="17"/>
      <c r="B12" s="17" t="s">
        <v>17</v>
      </c>
      <c r="C12" s="286"/>
      <c r="D12" s="287"/>
      <c r="E12" s="11"/>
      <c r="F12" s="22" t="s">
        <v>29</v>
      </c>
      <c r="G12" s="23"/>
    </row>
    <row r="13" spans="1:8" s="3" customFormat="1" ht="19.5" customHeight="1" thickBot="1">
      <c r="A13" s="17"/>
      <c r="B13" s="17" t="s">
        <v>16</v>
      </c>
      <c r="C13" s="288"/>
      <c r="D13" s="289"/>
      <c r="E13" s="11"/>
      <c r="F13" s="11"/>
      <c r="G13" s="10"/>
    </row>
    <row r="14" spans="1:8" s="3" customFormat="1" ht="19.5" customHeight="1" thickBot="1">
      <c r="A14" s="17"/>
      <c r="B14" s="17" t="s">
        <v>111</v>
      </c>
      <c r="C14" s="293"/>
      <c r="D14" s="294"/>
      <c r="E14" s="212"/>
      <c r="F14" s="212"/>
      <c r="G14" s="10"/>
    </row>
    <row r="15" spans="1:8" s="3" customFormat="1" ht="23.1" customHeight="1">
      <c r="A15" s="2" t="s">
        <v>27</v>
      </c>
    </row>
    <row r="16" spans="1:8" s="3" customFormat="1" ht="23.1" customHeight="1" thickBot="1">
      <c r="A16" s="15"/>
      <c r="B16" s="21" t="s">
        <v>23</v>
      </c>
      <c r="E16" s="13" t="s">
        <v>24</v>
      </c>
    </row>
    <row r="17" spans="1:7" s="3" customFormat="1" ht="19.5" customHeight="1" thickBot="1">
      <c r="A17" s="15"/>
      <c r="B17" s="282">
        <f>MIN(A21:A32)</f>
        <v>0</v>
      </c>
      <c r="C17" s="283"/>
      <c r="D17" s="16" t="s">
        <v>25</v>
      </c>
      <c r="E17" s="282">
        <f>MAX(A21:A32)</f>
        <v>0</v>
      </c>
      <c r="F17" s="292"/>
      <c r="G17" s="14" t="s">
        <v>28</v>
      </c>
    </row>
    <row r="18" spans="1:7" s="8" customFormat="1" ht="7.5" customHeight="1" thickBot="1">
      <c r="A18" s="7"/>
      <c r="B18" s="7"/>
      <c r="C18" s="7"/>
      <c r="D18" s="79"/>
      <c r="E18" s="80"/>
      <c r="F18" s="7"/>
    </row>
    <row r="19" spans="1:7" s="6" customFormat="1" ht="16.5" customHeight="1" thickBot="1">
      <c r="A19" s="284" t="s">
        <v>30</v>
      </c>
      <c r="B19" s="94" t="s">
        <v>1</v>
      </c>
      <c r="C19" s="95" t="s">
        <v>49</v>
      </c>
      <c r="D19" s="95"/>
      <c r="E19" s="96"/>
      <c r="F19" s="290" t="s">
        <v>2</v>
      </c>
      <c r="G19" s="280" t="s">
        <v>47</v>
      </c>
    </row>
    <row r="20" spans="1:7" s="6" customFormat="1" ht="16.5" customHeight="1">
      <c r="A20" s="285"/>
      <c r="B20" s="97" t="s">
        <v>46</v>
      </c>
      <c r="C20" s="97" t="s">
        <v>48</v>
      </c>
      <c r="D20" s="98" t="s">
        <v>7</v>
      </c>
      <c r="E20" s="99" t="s">
        <v>8</v>
      </c>
      <c r="F20" s="291"/>
      <c r="G20" s="281"/>
    </row>
    <row r="21" spans="1:7" ht="21" customHeight="1">
      <c r="A21" s="24"/>
      <c r="B21" s="25"/>
      <c r="C21" s="26">
        <f>SUM(D21:E21)</f>
        <v>0</v>
      </c>
      <c r="D21" s="27"/>
      <c r="E21" s="28"/>
      <c r="F21" s="29"/>
      <c r="G21" s="30"/>
    </row>
    <row r="22" spans="1:7" ht="21" customHeight="1">
      <c r="A22" s="31"/>
      <c r="B22" s="25"/>
      <c r="C22" s="26">
        <f t="shared" ref="C22:C32" si="0">SUM(D22:E22)</f>
        <v>0</v>
      </c>
      <c r="D22" s="32"/>
      <c r="E22" s="33"/>
      <c r="F22" s="34"/>
      <c r="G22" s="30"/>
    </row>
    <row r="23" spans="1:7" ht="21" customHeight="1">
      <c r="A23" s="31"/>
      <c r="B23" s="25"/>
      <c r="C23" s="26">
        <f t="shared" si="0"/>
        <v>0</v>
      </c>
      <c r="D23" s="32"/>
      <c r="E23" s="33"/>
      <c r="F23" s="34"/>
      <c r="G23" s="30"/>
    </row>
    <row r="24" spans="1:7" ht="21" customHeight="1">
      <c r="A24" s="31"/>
      <c r="B24" s="25"/>
      <c r="C24" s="35">
        <f t="shared" si="0"/>
        <v>0</v>
      </c>
      <c r="D24" s="32"/>
      <c r="E24" s="33"/>
      <c r="F24" s="34"/>
      <c r="G24" s="30"/>
    </row>
    <row r="25" spans="1:7" ht="21" customHeight="1">
      <c r="A25" s="31"/>
      <c r="B25" s="25"/>
      <c r="C25" s="35">
        <f t="shared" si="0"/>
        <v>0</v>
      </c>
      <c r="D25" s="32"/>
      <c r="E25" s="33"/>
      <c r="F25" s="34"/>
      <c r="G25" s="30"/>
    </row>
    <row r="26" spans="1:7" ht="21" customHeight="1">
      <c r="A26" s="31"/>
      <c r="B26" s="25"/>
      <c r="C26" s="35">
        <f t="shared" si="0"/>
        <v>0</v>
      </c>
      <c r="D26" s="32"/>
      <c r="E26" s="33"/>
      <c r="F26" s="34"/>
      <c r="G26" s="30"/>
    </row>
    <row r="27" spans="1:7" ht="21" customHeight="1">
      <c r="A27" s="31"/>
      <c r="B27" s="25"/>
      <c r="C27" s="35">
        <f t="shared" si="0"/>
        <v>0</v>
      </c>
      <c r="D27" s="32"/>
      <c r="E27" s="33"/>
      <c r="F27" s="34"/>
      <c r="G27" s="30"/>
    </row>
    <row r="28" spans="1:7" ht="21" customHeight="1">
      <c r="A28" s="31"/>
      <c r="B28" s="25"/>
      <c r="C28" s="35">
        <f t="shared" si="0"/>
        <v>0</v>
      </c>
      <c r="D28" s="32"/>
      <c r="E28" s="33"/>
      <c r="F28" s="34"/>
      <c r="G28" s="30"/>
    </row>
    <row r="29" spans="1:7" ht="21" customHeight="1">
      <c r="A29" s="31"/>
      <c r="B29" s="25"/>
      <c r="C29" s="35">
        <f t="shared" si="0"/>
        <v>0</v>
      </c>
      <c r="D29" s="32"/>
      <c r="E29" s="33"/>
      <c r="F29" s="34"/>
      <c r="G29" s="30"/>
    </row>
    <row r="30" spans="1:7" ht="21" customHeight="1">
      <c r="A30" s="31"/>
      <c r="B30" s="25"/>
      <c r="C30" s="35">
        <f t="shared" si="0"/>
        <v>0</v>
      </c>
      <c r="D30" s="32"/>
      <c r="E30" s="33"/>
      <c r="F30" s="34"/>
      <c r="G30" s="30"/>
    </row>
    <row r="31" spans="1:7" ht="21" customHeight="1">
      <c r="A31" s="31"/>
      <c r="B31" s="25"/>
      <c r="C31" s="35">
        <f t="shared" si="0"/>
        <v>0</v>
      </c>
      <c r="D31" s="32"/>
      <c r="E31" s="33"/>
      <c r="F31" s="34"/>
      <c r="G31" s="30"/>
    </row>
    <row r="32" spans="1:7" ht="21" customHeight="1" thickBot="1">
      <c r="A32" s="31"/>
      <c r="B32" s="25"/>
      <c r="C32" s="35">
        <f t="shared" si="0"/>
        <v>0</v>
      </c>
      <c r="D32" s="32"/>
      <c r="E32" s="33"/>
      <c r="F32" s="34"/>
      <c r="G32" s="30"/>
    </row>
    <row r="33" spans="1:7" ht="21" customHeight="1" thickBot="1">
      <c r="A33" s="100" t="s">
        <v>3</v>
      </c>
      <c r="B33" s="100">
        <f t="shared" ref="B33:G33" si="1">SUM(B21:B32)</f>
        <v>0</v>
      </c>
      <c r="C33" s="101">
        <f t="shared" si="1"/>
        <v>0</v>
      </c>
      <c r="D33" s="102">
        <f t="shared" si="1"/>
        <v>0</v>
      </c>
      <c r="E33" s="103">
        <f t="shared" si="1"/>
        <v>0</v>
      </c>
      <c r="F33" s="276">
        <f t="shared" si="1"/>
        <v>0</v>
      </c>
      <c r="G33" s="277">
        <f t="shared" si="1"/>
        <v>0</v>
      </c>
    </row>
    <row r="35" spans="1:7" ht="14.25">
      <c r="A35" s="3" t="s">
        <v>50</v>
      </c>
    </row>
  </sheetData>
  <mergeCells count="8">
    <mergeCell ref="G19:G20"/>
    <mergeCell ref="B17:C17"/>
    <mergeCell ref="A19:A20"/>
    <mergeCell ref="C12:D12"/>
    <mergeCell ref="C13:D13"/>
    <mergeCell ref="F19:F20"/>
    <mergeCell ref="E17:F17"/>
    <mergeCell ref="C14:D14"/>
  </mergeCells>
  <phoneticPr fontId="3"/>
  <printOptions horizontalCentered="1"/>
  <pageMargins left="0.47244094488188981" right="0.47244094488188981" top="0.98425196850393704" bottom="0.98425196850393704" header="0.51181102362204722" footer="0.51181102362204722"/>
  <pageSetup paperSize="9" scale="8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6"/>
  <sheetViews>
    <sheetView showGridLines="0" view="pageBreakPreview" zoomScale="60" zoomScaleNormal="90" workbookViewId="0">
      <selection activeCell="H7" sqref="H7"/>
    </sheetView>
  </sheetViews>
  <sheetFormatPr defaultRowHeight="14.25"/>
  <cols>
    <col min="1" max="1" width="4.25" style="3" customWidth="1"/>
    <col min="2" max="2" width="18.625" style="3" customWidth="1"/>
    <col min="3" max="3" width="14.625" style="3" customWidth="1"/>
    <col min="4" max="4" width="15.625" style="10" customWidth="1"/>
    <col min="5" max="5" width="16.625" style="10" customWidth="1"/>
    <col min="6" max="6" width="14.625" style="10" customWidth="1"/>
    <col min="7" max="7" width="9.625" style="3" customWidth="1"/>
    <col min="8" max="8" width="15.625" style="3" customWidth="1"/>
    <col min="9" max="16384" width="9" style="3"/>
  </cols>
  <sheetData>
    <row r="1" spans="1:8" ht="30" customHeight="1" thickTop="1" thickBot="1">
      <c r="G1" s="65" t="s">
        <v>45</v>
      </c>
      <c r="H1" s="66"/>
    </row>
    <row r="2" spans="1:8" s="1" customFormat="1" ht="21.75" thickTop="1">
      <c r="A2" s="18" t="s">
        <v>113</v>
      </c>
      <c r="B2" s="18"/>
      <c r="C2" s="18"/>
      <c r="D2" s="18"/>
      <c r="E2" s="18"/>
      <c r="F2" s="18"/>
    </row>
    <row r="3" spans="1:8" s="1" customFormat="1" ht="21">
      <c r="A3" s="217"/>
      <c r="B3" s="18"/>
      <c r="C3" s="18"/>
      <c r="D3" s="18"/>
      <c r="E3" s="18"/>
      <c r="F3" s="18"/>
    </row>
    <row r="4" spans="1:8" s="36" customFormat="1" ht="14.1" customHeight="1">
      <c r="A4" s="41"/>
      <c r="B4" s="210"/>
      <c r="D4" s="212"/>
      <c r="E4" s="212"/>
      <c r="F4" s="212"/>
      <c r="G4" s="212"/>
      <c r="H4" s="41"/>
    </row>
    <row r="5" spans="1:8" s="36" customFormat="1" ht="14.1" customHeight="1">
      <c r="A5" s="41"/>
      <c r="B5" s="210"/>
      <c r="D5" s="210"/>
      <c r="E5" s="210"/>
      <c r="F5" s="210"/>
      <c r="G5" s="210"/>
      <c r="H5" s="41"/>
    </row>
    <row r="6" spans="1:8" s="36" customFormat="1" ht="14.1" customHeight="1">
      <c r="A6" s="41"/>
      <c r="B6" s="210"/>
      <c r="D6" s="210"/>
      <c r="E6" s="210"/>
      <c r="F6" s="210"/>
      <c r="G6" s="210"/>
      <c r="H6" s="41"/>
    </row>
    <row r="7" spans="1:8" s="36" customFormat="1" ht="14.1" customHeight="1">
      <c r="A7" s="41"/>
      <c r="B7" s="210"/>
      <c r="D7" s="210"/>
      <c r="E7" s="210"/>
      <c r="F7" s="210"/>
      <c r="G7" s="210"/>
      <c r="H7" s="41"/>
    </row>
    <row r="8" spans="1:8" s="5" customFormat="1" ht="18.75">
      <c r="A8" s="218"/>
      <c r="B8" s="20"/>
      <c r="C8" s="20"/>
      <c r="D8" s="20"/>
      <c r="E8" s="20"/>
      <c r="F8" s="20"/>
    </row>
    <row r="9" spans="1:8" ht="23.1" customHeight="1">
      <c r="A9" s="2" t="s">
        <v>21</v>
      </c>
      <c r="B9" s="2" t="s">
        <v>12</v>
      </c>
      <c r="C9" s="2"/>
      <c r="E9" s="9"/>
      <c r="F9" s="9"/>
    </row>
    <row r="10" spans="1:8" ht="23.1" customHeight="1">
      <c r="A10" s="2" t="s">
        <v>11</v>
      </c>
      <c r="B10" s="2"/>
      <c r="C10" s="2"/>
      <c r="D10" s="9"/>
      <c r="E10" s="9"/>
      <c r="F10" s="9"/>
    </row>
    <row r="11" spans="1:8" ht="18.75">
      <c r="A11" s="2"/>
      <c r="B11" s="2"/>
      <c r="C11" s="2"/>
      <c r="D11" s="9"/>
      <c r="E11" s="9"/>
      <c r="F11" s="9"/>
    </row>
    <row r="12" spans="1:8" ht="15" thickBot="1"/>
    <row r="13" spans="1:8" s="12" customFormat="1" ht="44.25" customHeight="1" thickBot="1">
      <c r="A13" s="263" t="s">
        <v>20</v>
      </c>
      <c r="B13" s="264" t="s">
        <v>4</v>
      </c>
      <c r="C13" s="265" t="s">
        <v>9</v>
      </c>
      <c r="D13" s="266" t="s">
        <v>5</v>
      </c>
      <c r="E13" s="267" t="s">
        <v>51</v>
      </c>
      <c r="F13" s="268" t="s">
        <v>2</v>
      </c>
      <c r="G13" s="269" t="s">
        <v>53</v>
      </c>
      <c r="H13" s="269" t="s">
        <v>6</v>
      </c>
    </row>
    <row r="14" spans="1:8" s="4" customFormat="1" ht="20.25" customHeight="1">
      <c r="A14" s="71">
        <v>1</v>
      </c>
      <c r="B14" s="67"/>
      <c r="C14" s="59"/>
      <c r="D14" s="81"/>
      <c r="E14" s="82"/>
      <c r="F14" s="82">
        <v>1</v>
      </c>
      <c r="G14" s="83" t="e">
        <f>ROUND(D14/$D$34,4)</f>
        <v>#DIV/0!</v>
      </c>
      <c r="H14" s="75" t="str">
        <f>IF(ISERROR(ROUNDDOWN(明細1!D$32*G14,0)),"",(ROUNDDOWN(明細1!D$32*G14,0)))</f>
        <v/>
      </c>
    </row>
    <row r="15" spans="1:8" s="4" customFormat="1" ht="20.25" customHeight="1">
      <c r="A15" s="72">
        <v>2</v>
      </c>
      <c r="B15" s="68"/>
      <c r="C15" s="60"/>
      <c r="D15" s="84"/>
      <c r="E15" s="85"/>
      <c r="F15" s="85"/>
      <c r="G15" s="86" t="e">
        <f t="shared" ref="G15:G33" si="0">ROUND(D15/$D$34,4)</f>
        <v>#DIV/0!</v>
      </c>
      <c r="H15" s="76" t="str">
        <f>IF(ISERROR(ROUNDDOWN(明細1!D$32*G15,0)),"",(ROUNDDOWN(明細1!D$32*G15,0)))</f>
        <v/>
      </c>
    </row>
    <row r="16" spans="1:8" s="4" customFormat="1" ht="20.25" customHeight="1">
      <c r="A16" s="72">
        <v>3</v>
      </c>
      <c r="B16" s="68"/>
      <c r="C16" s="60"/>
      <c r="D16" s="84"/>
      <c r="E16" s="85"/>
      <c r="F16" s="85"/>
      <c r="G16" s="86" t="e">
        <f t="shared" si="0"/>
        <v>#DIV/0!</v>
      </c>
      <c r="H16" s="76" t="str">
        <f>IF(ISERROR(ROUNDDOWN(明細1!D$32*G16,0)),"",(ROUNDDOWN(明細1!D$32*G16,0)))</f>
        <v/>
      </c>
    </row>
    <row r="17" spans="1:8" s="4" customFormat="1" ht="20.25" customHeight="1">
      <c r="A17" s="72">
        <v>4</v>
      </c>
      <c r="B17" s="68"/>
      <c r="C17" s="60"/>
      <c r="D17" s="84"/>
      <c r="E17" s="85"/>
      <c r="F17" s="85"/>
      <c r="G17" s="86" t="e">
        <f t="shared" si="0"/>
        <v>#DIV/0!</v>
      </c>
      <c r="H17" s="76" t="str">
        <f>IF(ISERROR(ROUNDDOWN(明細1!D$32*G17,0)),"",(ROUNDDOWN(明細1!D$32*G17,0)))</f>
        <v/>
      </c>
    </row>
    <row r="18" spans="1:8" s="4" customFormat="1" ht="20.25" customHeight="1">
      <c r="A18" s="72">
        <v>5</v>
      </c>
      <c r="B18" s="68"/>
      <c r="C18" s="60"/>
      <c r="D18" s="84"/>
      <c r="E18" s="85"/>
      <c r="F18" s="85"/>
      <c r="G18" s="86" t="e">
        <f t="shared" si="0"/>
        <v>#DIV/0!</v>
      </c>
      <c r="H18" s="77" t="str">
        <f>IF(ISERROR(ROUNDDOWN(明細1!D$32*G18,0)),"",(ROUNDDOWN(明細1!D$32*G18,0)))</f>
        <v/>
      </c>
    </row>
    <row r="19" spans="1:8" s="4" customFormat="1" ht="20.25" customHeight="1">
      <c r="A19" s="72">
        <v>6</v>
      </c>
      <c r="B19" s="68"/>
      <c r="C19" s="60"/>
      <c r="D19" s="84"/>
      <c r="E19" s="85"/>
      <c r="F19" s="85"/>
      <c r="G19" s="86" t="e">
        <f t="shared" si="0"/>
        <v>#DIV/0!</v>
      </c>
      <c r="H19" s="77" t="str">
        <f>IF(ISERROR(ROUNDDOWN(明細1!D$32*G19,0)),"",(ROUNDDOWN(明細1!D$32*G19,0)))</f>
        <v/>
      </c>
    </row>
    <row r="20" spans="1:8" s="4" customFormat="1" ht="20.25" customHeight="1">
      <c r="A20" s="72">
        <v>7</v>
      </c>
      <c r="B20" s="68"/>
      <c r="C20" s="60"/>
      <c r="D20" s="84"/>
      <c r="E20" s="85"/>
      <c r="F20" s="85"/>
      <c r="G20" s="86" t="e">
        <f t="shared" si="0"/>
        <v>#DIV/0!</v>
      </c>
      <c r="H20" s="77" t="str">
        <f>IF(ISERROR(ROUNDDOWN(明細1!D$32*G20,0)),"",(ROUNDDOWN(明細1!D$32*G20,0)))</f>
        <v/>
      </c>
    </row>
    <row r="21" spans="1:8" s="4" customFormat="1" ht="20.25" customHeight="1">
      <c r="A21" s="72">
        <v>8</v>
      </c>
      <c r="B21" s="68"/>
      <c r="C21" s="60"/>
      <c r="D21" s="84"/>
      <c r="E21" s="85"/>
      <c r="F21" s="85"/>
      <c r="G21" s="86" t="e">
        <f t="shared" si="0"/>
        <v>#DIV/0!</v>
      </c>
      <c r="H21" s="77" t="str">
        <f>IF(ISERROR(ROUNDDOWN(明細1!D$32*G21,0)),"",(ROUNDDOWN(明細1!D$32*G21,0)))</f>
        <v/>
      </c>
    </row>
    <row r="22" spans="1:8" s="4" customFormat="1" ht="20.25" customHeight="1">
      <c r="A22" s="72">
        <v>9</v>
      </c>
      <c r="B22" s="68"/>
      <c r="C22" s="60"/>
      <c r="D22" s="84"/>
      <c r="E22" s="85"/>
      <c r="F22" s="85"/>
      <c r="G22" s="86" t="e">
        <f t="shared" si="0"/>
        <v>#DIV/0!</v>
      </c>
      <c r="H22" s="77" t="str">
        <f>IF(ISERROR(ROUNDDOWN(明細1!D$32*G22,0)),"",(ROUNDDOWN(明細1!D$32*G22,0)))</f>
        <v/>
      </c>
    </row>
    <row r="23" spans="1:8" s="4" customFormat="1" ht="20.25" customHeight="1">
      <c r="A23" s="72">
        <v>10</v>
      </c>
      <c r="B23" s="68"/>
      <c r="C23" s="60"/>
      <c r="D23" s="84"/>
      <c r="E23" s="85"/>
      <c r="F23" s="85"/>
      <c r="G23" s="86" t="e">
        <f t="shared" si="0"/>
        <v>#DIV/0!</v>
      </c>
      <c r="H23" s="77" t="str">
        <f>IF(ISERROR(ROUNDDOWN(明細1!D$32*G23,0)),"",(ROUNDDOWN(明細1!D$32*G23,0)))</f>
        <v/>
      </c>
    </row>
    <row r="24" spans="1:8" ht="20.25" customHeight="1">
      <c r="A24" s="73">
        <v>11</v>
      </c>
      <c r="B24" s="69"/>
      <c r="C24" s="61"/>
      <c r="D24" s="84"/>
      <c r="E24" s="85"/>
      <c r="F24" s="85"/>
      <c r="G24" s="86" t="e">
        <f t="shared" si="0"/>
        <v>#DIV/0!</v>
      </c>
      <c r="H24" s="77" t="str">
        <f>IF(ISERROR(ROUNDDOWN(明細1!D$32*G24,0)),"",(ROUNDDOWN(明細1!D$32*G24,0)))</f>
        <v/>
      </c>
    </row>
    <row r="25" spans="1:8" ht="20.25" customHeight="1">
      <c r="A25" s="72">
        <v>12</v>
      </c>
      <c r="B25" s="68"/>
      <c r="C25" s="60"/>
      <c r="D25" s="84"/>
      <c r="E25" s="85"/>
      <c r="F25" s="85"/>
      <c r="G25" s="86" t="e">
        <f t="shared" si="0"/>
        <v>#DIV/0!</v>
      </c>
      <c r="H25" s="77" t="str">
        <f>IF(ISERROR(ROUNDDOWN(明細1!D$32*G25,0)),"",(ROUNDDOWN(明細1!D$32*G25,0)))</f>
        <v/>
      </c>
    </row>
    <row r="26" spans="1:8" ht="20.25" customHeight="1">
      <c r="A26" s="72">
        <v>13</v>
      </c>
      <c r="B26" s="68"/>
      <c r="C26" s="60"/>
      <c r="D26" s="84"/>
      <c r="E26" s="85"/>
      <c r="F26" s="85"/>
      <c r="G26" s="86" t="e">
        <f t="shared" si="0"/>
        <v>#DIV/0!</v>
      </c>
      <c r="H26" s="77" t="str">
        <f>IF(ISERROR(ROUNDDOWN(明細1!D$32*G26,0)),"",(ROUNDDOWN(明細1!D$32*G26,0)))</f>
        <v/>
      </c>
    </row>
    <row r="27" spans="1:8" ht="20.25" customHeight="1">
      <c r="A27" s="72">
        <v>14</v>
      </c>
      <c r="B27" s="68"/>
      <c r="C27" s="60"/>
      <c r="D27" s="84"/>
      <c r="E27" s="85"/>
      <c r="F27" s="85"/>
      <c r="G27" s="86" t="e">
        <f t="shared" si="0"/>
        <v>#DIV/0!</v>
      </c>
      <c r="H27" s="77" t="str">
        <f>IF(ISERROR(ROUNDDOWN(明細1!D$32*G27,0)),"",(ROUNDDOWN(明細1!D$32*G27,0)))</f>
        <v/>
      </c>
    </row>
    <row r="28" spans="1:8" ht="20.25" customHeight="1">
      <c r="A28" s="72">
        <v>15</v>
      </c>
      <c r="B28" s="68"/>
      <c r="C28" s="60"/>
      <c r="D28" s="84"/>
      <c r="E28" s="85"/>
      <c r="F28" s="85"/>
      <c r="G28" s="86" t="e">
        <f t="shared" si="0"/>
        <v>#DIV/0!</v>
      </c>
      <c r="H28" s="77" t="str">
        <f>IF(ISERROR(ROUNDDOWN(明細1!D$32*G28,0)),"",(ROUNDDOWN(明細1!D$32*G28,0)))</f>
        <v/>
      </c>
    </row>
    <row r="29" spans="1:8" ht="20.25" customHeight="1">
      <c r="A29" s="72">
        <v>16</v>
      </c>
      <c r="B29" s="68"/>
      <c r="C29" s="60"/>
      <c r="D29" s="84"/>
      <c r="E29" s="85"/>
      <c r="F29" s="85"/>
      <c r="G29" s="86" t="e">
        <f t="shared" si="0"/>
        <v>#DIV/0!</v>
      </c>
      <c r="H29" s="77" t="str">
        <f>IF(ISERROR(ROUNDDOWN(明細1!D$32*G29,0)),"",(ROUNDDOWN(明細1!D$32*G29,0)))</f>
        <v/>
      </c>
    </row>
    <row r="30" spans="1:8" ht="20.25" customHeight="1">
      <c r="A30" s="72">
        <v>17</v>
      </c>
      <c r="B30" s="68"/>
      <c r="C30" s="60"/>
      <c r="D30" s="84"/>
      <c r="E30" s="85"/>
      <c r="F30" s="85"/>
      <c r="G30" s="86" t="e">
        <f t="shared" si="0"/>
        <v>#DIV/0!</v>
      </c>
      <c r="H30" s="77" t="str">
        <f>IF(ISERROR(ROUNDDOWN(明細1!D$32*G30,0)),"",(ROUNDDOWN(明細1!D$32*G30,0)))</f>
        <v/>
      </c>
    </row>
    <row r="31" spans="1:8" ht="20.25" customHeight="1">
      <c r="A31" s="72">
        <v>18</v>
      </c>
      <c r="B31" s="68"/>
      <c r="C31" s="60"/>
      <c r="D31" s="84"/>
      <c r="E31" s="85"/>
      <c r="F31" s="85"/>
      <c r="G31" s="86" t="e">
        <f t="shared" si="0"/>
        <v>#DIV/0!</v>
      </c>
      <c r="H31" s="77" t="str">
        <f>IF(ISERROR(ROUNDDOWN(明細1!D$32*G31,0)),"",(ROUNDDOWN(明細1!D$32*G31,0)))</f>
        <v/>
      </c>
    </row>
    <row r="32" spans="1:8" ht="20.25" customHeight="1">
      <c r="A32" s="72">
        <v>19</v>
      </c>
      <c r="B32" s="68"/>
      <c r="C32" s="60"/>
      <c r="D32" s="84"/>
      <c r="E32" s="85"/>
      <c r="F32" s="85"/>
      <c r="G32" s="86" t="e">
        <f t="shared" si="0"/>
        <v>#DIV/0!</v>
      </c>
      <c r="H32" s="77" t="str">
        <f>IF(ISERROR(ROUNDDOWN(明細1!D$32*G32,0)),"",(ROUNDDOWN(明細1!D$32*G32,0)))</f>
        <v/>
      </c>
    </row>
    <row r="33" spans="1:8" ht="15" thickBot="1">
      <c r="A33" s="74">
        <v>20</v>
      </c>
      <c r="B33" s="70"/>
      <c r="C33" s="62"/>
      <c r="D33" s="87"/>
      <c r="E33" s="88"/>
      <c r="F33" s="88"/>
      <c r="G33" s="89" t="e">
        <f t="shared" si="0"/>
        <v>#DIV/0!</v>
      </c>
      <c r="H33" s="78" t="str">
        <f>IF(ISERROR(ROUNDDOWN(明細1!D$32*G33,0)),"",(ROUNDDOWN(明細1!D$32*G33,0)))</f>
        <v/>
      </c>
    </row>
    <row r="34" spans="1:8" ht="15.75" thickTop="1" thickBot="1">
      <c r="A34" s="270" t="s">
        <v>3</v>
      </c>
      <c r="B34" s="271"/>
      <c r="C34" s="272"/>
      <c r="D34" s="273">
        <f>SUM(D14:D33)</f>
        <v>0</v>
      </c>
      <c r="E34" s="273">
        <f>SUM(E14:E33)</f>
        <v>0</v>
      </c>
      <c r="F34" s="273">
        <f>SUM(F14:F33)</f>
        <v>1</v>
      </c>
      <c r="G34" s="274" t="e">
        <f>SUM(G14:G33)</f>
        <v>#DIV/0!</v>
      </c>
      <c r="H34" s="275">
        <f>SUM(H14:H33)</f>
        <v>0</v>
      </c>
    </row>
    <row r="35" spans="1:8">
      <c r="A35" s="3" t="s">
        <v>101</v>
      </c>
      <c r="B35" s="3" t="s">
        <v>102</v>
      </c>
    </row>
    <row r="36" spans="1:8">
      <c r="A36" s="3" t="s">
        <v>18</v>
      </c>
      <c r="B36" s="3" t="s">
        <v>19</v>
      </c>
    </row>
  </sheetData>
  <phoneticPr fontId="3"/>
  <pageMargins left="0.6692913385826772" right="0.6692913385826772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showZeros="0" view="pageBreakPreview" zoomScale="60" zoomScaleNormal="100" workbookViewId="0">
      <selection activeCell="F48" sqref="F48"/>
    </sheetView>
  </sheetViews>
  <sheetFormatPr defaultRowHeight="13.5"/>
  <cols>
    <col min="1" max="1" width="4.625" style="110" customWidth="1"/>
    <col min="2" max="8" width="11.625" style="110" customWidth="1"/>
    <col min="9" max="16384" width="9" style="110"/>
  </cols>
  <sheetData>
    <row r="1" spans="1:10" ht="14.25">
      <c r="B1" s="109"/>
      <c r="C1" s="109"/>
      <c r="D1" s="201" t="s">
        <v>117</v>
      </c>
      <c r="E1" s="115">
        <f>入力１!C14</f>
        <v>0</v>
      </c>
      <c r="F1" s="109"/>
      <c r="G1" s="109"/>
      <c r="H1" s="200"/>
    </row>
    <row r="2" spans="1:10" s="93" customFormat="1">
      <c r="A2" s="108"/>
      <c r="B2" s="108"/>
      <c r="C2" s="108"/>
      <c r="D2" s="91"/>
    </row>
    <row r="3" spans="1:10" s="93" customFormat="1" ht="14.25" thickBot="1">
      <c r="A3" s="174"/>
    </row>
    <row r="4" spans="1:10" s="93" customFormat="1" ht="14.25" thickBot="1">
      <c r="A4" s="174"/>
      <c r="B4" s="175">
        <f>入力１!B17</f>
        <v>0</v>
      </c>
      <c r="C4" s="176" t="s">
        <v>25</v>
      </c>
      <c r="D4" s="177">
        <f>入力１!E17</f>
        <v>0</v>
      </c>
      <c r="E4" s="178" t="s">
        <v>52</v>
      </c>
    </row>
    <row r="5" spans="1:10" s="93" customFormat="1">
      <c r="A5" s="174"/>
      <c r="B5" s="179"/>
      <c r="C5" s="92"/>
      <c r="D5" s="180"/>
      <c r="E5" s="92"/>
    </row>
    <row r="6" spans="1:10" s="93" customFormat="1">
      <c r="B6" s="91"/>
      <c r="C6" s="91"/>
      <c r="D6" s="91"/>
      <c r="E6" s="91"/>
    </row>
    <row r="7" spans="1:10" s="93" customFormat="1" ht="14.25" thickBot="1">
      <c r="A7" s="174"/>
      <c r="B7" s="91"/>
      <c r="C7" s="91"/>
      <c r="D7" s="91"/>
      <c r="E7" s="92"/>
      <c r="F7" s="181"/>
      <c r="G7" s="181"/>
      <c r="H7" s="174"/>
      <c r="I7" s="174"/>
    </row>
    <row r="8" spans="1:10" s="93" customFormat="1" ht="14.25" thickBot="1">
      <c r="B8" s="91"/>
      <c r="C8" s="91"/>
      <c r="D8" s="182" t="s">
        <v>14</v>
      </c>
      <c r="E8" s="295">
        <f>入力１!C12</f>
        <v>0</v>
      </c>
      <c r="F8" s="296"/>
      <c r="G8" s="294"/>
      <c r="J8" s="132"/>
    </row>
    <row r="9" spans="1:10" s="93" customFormat="1" ht="14.25" thickBot="1">
      <c r="B9" s="91"/>
      <c r="C9" s="91"/>
      <c r="D9" s="182" t="s">
        <v>15</v>
      </c>
      <c r="E9" s="295">
        <f>入力１!C13</f>
        <v>0</v>
      </c>
      <c r="F9" s="297"/>
      <c r="G9" s="292"/>
    </row>
    <row r="10" spans="1:10" s="93" customFormat="1">
      <c r="D10" s="215" t="s">
        <v>112</v>
      </c>
      <c r="E10" s="298">
        <f>入力１!C14</f>
        <v>0</v>
      </c>
      <c r="F10" s="299"/>
      <c r="G10" s="300"/>
    </row>
    <row r="11" spans="1:10" s="93" customFormat="1" ht="14.25" thickBot="1">
      <c r="D11" s="215"/>
      <c r="E11" s="301"/>
      <c r="F11" s="302"/>
      <c r="G11" s="303"/>
    </row>
    <row r="12" spans="1:10" s="93" customFormat="1">
      <c r="I12" s="183"/>
    </row>
    <row r="13" spans="1:10" s="93" customFormat="1">
      <c r="A13" s="93" t="s">
        <v>65</v>
      </c>
      <c r="I13" s="183"/>
    </row>
    <row r="14" spans="1:10" s="93" customFormat="1">
      <c r="B14" s="184"/>
      <c r="C14" s="185"/>
      <c r="D14" s="186" t="s">
        <v>69</v>
      </c>
      <c r="E14" s="186" t="s">
        <v>64</v>
      </c>
      <c r="F14" s="186" t="s">
        <v>70</v>
      </c>
      <c r="I14" s="183"/>
    </row>
    <row r="15" spans="1:10">
      <c r="A15" s="107"/>
      <c r="B15" s="128" t="s">
        <v>68</v>
      </c>
      <c r="C15" s="187"/>
      <c r="D15" s="127">
        <f>入力１!G33</f>
        <v>0</v>
      </c>
      <c r="E15" s="188">
        <v>1</v>
      </c>
      <c r="F15" s="127">
        <f>D33</f>
        <v>0</v>
      </c>
      <c r="G15" s="107"/>
    </row>
    <row r="16" spans="1:10">
      <c r="A16" s="107"/>
      <c r="B16" s="107"/>
      <c r="C16" s="107"/>
      <c r="D16" s="107"/>
      <c r="E16" s="107"/>
      <c r="F16" s="107"/>
      <c r="G16" s="107"/>
    </row>
    <row r="17" spans="1:9">
      <c r="A17" s="107"/>
      <c r="B17" s="107"/>
      <c r="C17" s="107"/>
      <c r="D17" s="107"/>
      <c r="E17" s="107"/>
      <c r="F17" s="107"/>
      <c r="G17" s="107"/>
    </row>
    <row r="18" spans="1:9">
      <c r="A18" s="107"/>
      <c r="B18" s="107"/>
      <c r="C18" s="107"/>
      <c r="D18" s="107"/>
      <c r="E18" s="107"/>
      <c r="F18" s="107"/>
      <c r="G18" s="107"/>
    </row>
    <row r="19" spans="1:9">
      <c r="A19" s="107" t="s">
        <v>71</v>
      </c>
      <c r="B19" s="107"/>
      <c r="C19" s="107"/>
      <c r="D19" s="107"/>
      <c r="E19" s="107"/>
      <c r="F19" s="107"/>
      <c r="G19" s="107"/>
    </row>
    <row r="20" spans="1:9">
      <c r="A20" s="107"/>
      <c r="B20" s="223" t="s">
        <v>10</v>
      </c>
      <c r="C20" s="224"/>
      <c r="D20" s="224"/>
      <c r="E20" s="224"/>
      <c r="F20" s="225"/>
    </row>
    <row r="21" spans="1:9">
      <c r="A21" s="107"/>
      <c r="B21" s="226"/>
      <c r="C21" s="227" t="s">
        <v>58</v>
      </c>
      <c r="D21" s="228"/>
      <c r="E21" s="229"/>
      <c r="F21" s="230" t="s">
        <v>85</v>
      </c>
    </row>
    <row r="22" spans="1:9">
      <c r="A22" s="107"/>
      <c r="B22" s="231" t="s">
        <v>82</v>
      </c>
      <c r="C22" s="232"/>
      <c r="D22" s="233" t="s">
        <v>57</v>
      </c>
      <c r="E22" s="234" t="s">
        <v>59</v>
      </c>
      <c r="F22" s="235" t="s">
        <v>86</v>
      </c>
    </row>
    <row r="23" spans="1:9">
      <c r="A23" s="107"/>
      <c r="B23" s="189">
        <f>入力１!C33</f>
        <v>0</v>
      </c>
      <c r="C23" s="123" t="s">
        <v>77</v>
      </c>
      <c r="D23" s="190">
        <f>入力１!G33</f>
        <v>0</v>
      </c>
      <c r="E23" s="124" t="s">
        <v>77</v>
      </c>
      <c r="F23" s="124" t="s">
        <v>77</v>
      </c>
    </row>
    <row r="24" spans="1:9">
      <c r="A24" s="107"/>
      <c r="B24" s="107" t="s">
        <v>60</v>
      </c>
      <c r="D24" s="125"/>
      <c r="E24" s="125"/>
      <c r="F24" s="125"/>
      <c r="G24" s="125"/>
    </row>
    <row r="25" spans="1:9">
      <c r="A25" s="107"/>
      <c r="B25" s="107"/>
    </row>
    <row r="26" spans="1:9">
      <c r="A26" s="107"/>
      <c r="B26" s="107"/>
      <c r="C26" s="107"/>
      <c r="D26" s="107"/>
      <c r="E26" s="107"/>
      <c r="F26" s="107" t="s">
        <v>72</v>
      </c>
    </row>
    <row r="27" spans="1:9">
      <c r="A27" s="107"/>
      <c r="B27" s="129" t="s">
        <v>78</v>
      </c>
      <c r="C27" s="130" t="s">
        <v>115</v>
      </c>
      <c r="D27" s="219"/>
      <c r="F27" s="126" t="s">
        <v>83</v>
      </c>
    </row>
    <row r="28" spans="1:9">
      <c r="A28" s="107"/>
      <c r="B28" s="191">
        <f>IF(D23&gt;=F28,F28,D23)</f>
        <v>0</v>
      </c>
      <c r="C28" s="192">
        <f>IF(D23&lt;=F28,0,D23-F28)</f>
        <v>0</v>
      </c>
      <c r="D28" s="220"/>
      <c r="F28" s="191">
        <f>IF($D$23=0,0,ROUNDUP(B23*0.01,0))</f>
        <v>0</v>
      </c>
    </row>
    <row r="30" spans="1:9" ht="21">
      <c r="A30" s="107"/>
      <c r="B30" s="195" t="s">
        <v>80</v>
      </c>
      <c r="C30" s="125" t="s">
        <v>81</v>
      </c>
      <c r="D30" s="196"/>
      <c r="E30" s="105"/>
      <c r="F30" s="105"/>
      <c r="G30" s="105"/>
      <c r="H30" s="105"/>
      <c r="I30" s="106"/>
    </row>
    <row r="31" spans="1:9" ht="14.25">
      <c r="A31" s="107"/>
      <c r="B31" s="107"/>
      <c r="C31" s="125"/>
      <c r="D31" s="109"/>
      <c r="E31" s="105"/>
      <c r="F31" s="105"/>
      <c r="G31" s="105"/>
      <c r="H31" s="105"/>
      <c r="I31" s="106"/>
    </row>
    <row r="32" spans="1:9" ht="15" thickBot="1">
      <c r="A32" s="107"/>
      <c r="B32" s="261" t="s">
        <v>63</v>
      </c>
      <c r="C32" s="125"/>
      <c r="D32" s="262" t="s">
        <v>79</v>
      </c>
      <c r="E32" s="105"/>
      <c r="F32" s="105"/>
      <c r="G32" s="105"/>
      <c r="H32" s="105"/>
      <c r="I32" s="106"/>
    </row>
    <row r="33" spans="1:9" ht="15" thickBot="1">
      <c r="A33" s="107"/>
      <c r="B33" s="191">
        <f>D23-D33</f>
        <v>0</v>
      </c>
      <c r="C33" s="125"/>
      <c r="D33" s="193">
        <f>ROUNDDOWN(C28/2,0)</f>
        <v>0</v>
      </c>
      <c r="E33" s="105"/>
      <c r="F33" s="105"/>
      <c r="G33" s="105"/>
      <c r="H33" s="105"/>
      <c r="I33" s="106"/>
    </row>
    <row r="34" spans="1:9" ht="14.25">
      <c r="A34" s="107"/>
      <c r="B34" s="107"/>
      <c r="E34" s="105"/>
      <c r="F34" s="105"/>
      <c r="G34" s="105"/>
      <c r="H34" s="105"/>
      <c r="I34" s="106"/>
    </row>
  </sheetData>
  <mergeCells count="3">
    <mergeCell ref="E8:G8"/>
    <mergeCell ref="E9:G9"/>
    <mergeCell ref="E10:G11"/>
  </mergeCells>
  <phoneticPr fontId="3"/>
  <conditionalFormatting sqref="D23:F23">
    <cfRule type="expression" dxfId="11" priority="1" stopIfTrue="1">
      <formula>ISERROR(#REF!)</formula>
    </cfRule>
  </conditionalFormatting>
  <conditionalFormatting sqref="B23:C23">
    <cfRule type="expression" dxfId="10" priority="2" stopIfTrue="1">
      <formula>ISERROR(#REF!)</formula>
    </cfRule>
  </conditionalFormatting>
  <printOptions horizontalCentered="1"/>
  <pageMargins left="0.62992125984251968" right="0.43307086614173229" top="0.98425196850393704" bottom="0.74803149606299213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Zeros="0" zoomScale="75" zoomScaleNormal="75" workbookViewId="0">
      <selection activeCell="F60" sqref="F60"/>
    </sheetView>
  </sheetViews>
  <sheetFormatPr defaultRowHeight="13.5"/>
  <cols>
    <col min="1" max="1" width="4.625" style="111" customWidth="1"/>
    <col min="2" max="8" width="11.625" style="111" customWidth="1"/>
    <col min="9" max="16384" width="9" style="111"/>
  </cols>
  <sheetData>
    <row r="1" spans="1:8">
      <c r="A1" s="194"/>
      <c r="B1" s="112"/>
      <c r="C1" s="112"/>
      <c r="D1" s="133" t="s">
        <v>114</v>
      </c>
      <c r="E1" s="112">
        <f>入力１!C14</f>
        <v>0</v>
      </c>
      <c r="F1" s="112"/>
      <c r="G1" s="112"/>
    </row>
    <row r="2" spans="1:8" s="135" customFormat="1">
      <c r="A2" s="134"/>
      <c r="B2" s="134"/>
      <c r="C2" s="134"/>
      <c r="D2" s="133"/>
    </row>
    <row r="3" spans="1:8" s="135" customFormat="1" ht="14.25" thickBot="1">
      <c r="A3" s="136"/>
    </row>
    <row r="4" spans="1:8" s="135" customFormat="1" ht="14.25" thickBot="1">
      <c r="A4" s="136"/>
      <c r="B4" s="137">
        <f>入力１!B17</f>
        <v>0</v>
      </c>
      <c r="C4" s="138" t="s">
        <v>61</v>
      </c>
      <c r="D4" s="139">
        <f>入力１!E17</f>
        <v>0</v>
      </c>
      <c r="E4" s="152" t="s">
        <v>52</v>
      </c>
    </row>
    <row r="5" spans="1:8" s="135" customFormat="1" ht="14.25" thickBot="1">
      <c r="A5" s="136"/>
      <c r="B5" s="140"/>
      <c r="C5" s="141"/>
      <c r="D5" s="142"/>
      <c r="E5" s="141"/>
    </row>
    <row r="6" spans="1:8" s="135" customFormat="1" ht="15" thickTop="1" thickBot="1">
      <c r="B6" s="133"/>
      <c r="C6" s="133" t="s">
        <v>73</v>
      </c>
      <c r="D6" s="154" t="e">
        <f>F15</f>
        <v>#DIV/0!</v>
      </c>
      <c r="E6" s="153" t="s">
        <v>13</v>
      </c>
    </row>
    <row r="7" spans="1:8" s="135" customFormat="1" ht="15" thickTop="1" thickBot="1">
      <c r="A7" s="136"/>
      <c r="B7" s="136"/>
      <c r="C7" s="141"/>
      <c r="D7" s="141"/>
      <c r="E7" s="141"/>
      <c r="F7" s="143"/>
      <c r="G7" s="143"/>
      <c r="H7" s="136"/>
    </row>
    <row r="8" spans="1:8" s="135" customFormat="1" ht="15" thickTop="1" thickBot="1">
      <c r="B8" s="144" t="s">
        <v>75</v>
      </c>
      <c r="C8" s="173">
        <f>入力２!B14</f>
        <v>0</v>
      </c>
      <c r="E8" s="145" t="s">
        <v>14</v>
      </c>
      <c r="F8" s="146">
        <f>入力１!C12</f>
        <v>0</v>
      </c>
      <c r="G8" s="147"/>
      <c r="H8" s="136"/>
    </row>
    <row r="9" spans="1:8" s="135" customFormat="1" ht="15" thickTop="1" thickBot="1">
      <c r="B9" s="144" t="s">
        <v>76</v>
      </c>
      <c r="C9" s="173">
        <f>入力２!C14</f>
        <v>0</v>
      </c>
      <c r="E9" s="145" t="s">
        <v>15</v>
      </c>
      <c r="F9" s="304">
        <f>入力１!C13</f>
        <v>0</v>
      </c>
      <c r="G9" s="305"/>
      <c r="H9" s="136"/>
    </row>
    <row r="10" spans="1:8" s="135" customFormat="1" ht="14.25" thickTop="1"/>
    <row r="11" spans="1:8" s="135" customFormat="1"/>
    <row r="12" spans="1:8" s="135" customFormat="1">
      <c r="A12" s="135" t="s">
        <v>65</v>
      </c>
    </row>
    <row r="13" spans="1:8" s="135" customFormat="1">
      <c r="B13" s="149"/>
      <c r="C13" s="150"/>
      <c r="D13" s="151" t="s">
        <v>69</v>
      </c>
      <c r="E13" s="151" t="s">
        <v>64</v>
      </c>
      <c r="F13" s="151" t="s">
        <v>70</v>
      </c>
    </row>
    <row r="14" spans="1:8" ht="14.25" thickBot="1">
      <c r="A14" s="112"/>
      <c r="B14" s="117" t="s">
        <v>68</v>
      </c>
      <c r="C14" s="118"/>
      <c r="D14" s="116">
        <f>入力１!G33</f>
        <v>0</v>
      </c>
      <c r="E14" s="148">
        <v>1</v>
      </c>
      <c r="F14" s="198">
        <f>D32</f>
        <v>0</v>
      </c>
      <c r="G14" s="112"/>
    </row>
    <row r="15" spans="1:8" ht="14.25" thickBot="1">
      <c r="A15" s="112"/>
      <c r="B15" s="117" t="str">
        <f>C9&amp;"の利用者に係る軽減"</f>
        <v>0の利用者に係る軽減</v>
      </c>
      <c r="C15" s="118"/>
      <c r="D15" s="116">
        <f>H51</f>
        <v>0</v>
      </c>
      <c r="E15" s="197" t="e">
        <f>ROUND(D15/D14,4)</f>
        <v>#DIV/0!</v>
      </c>
      <c r="F15" s="199" t="e">
        <f>ROUNDDOWN(F14*E15,0)</f>
        <v>#DIV/0!</v>
      </c>
      <c r="G15" s="112"/>
    </row>
    <row r="16" spans="1:8">
      <c r="A16" s="112"/>
      <c r="B16" s="112"/>
      <c r="C16" s="112"/>
      <c r="D16" s="112"/>
      <c r="E16" s="112"/>
      <c r="F16" s="112"/>
      <c r="G16" s="112"/>
    </row>
    <row r="17" spans="1:8">
      <c r="A17" s="112"/>
      <c r="B17" s="112"/>
      <c r="C17" s="112"/>
      <c r="D17" s="112"/>
      <c r="E17" s="112"/>
      <c r="F17" s="112"/>
      <c r="G17" s="112"/>
    </row>
    <row r="18" spans="1:8">
      <c r="A18" s="112" t="s">
        <v>71</v>
      </c>
      <c r="B18" s="112"/>
      <c r="C18" s="112"/>
      <c r="D18" s="112"/>
      <c r="E18" s="112"/>
      <c r="F18" s="112"/>
      <c r="G18" s="112"/>
    </row>
    <row r="19" spans="1:8">
      <c r="A19" s="112"/>
      <c r="B19" s="251" t="s">
        <v>10</v>
      </c>
      <c r="C19" s="252"/>
      <c r="D19" s="252"/>
      <c r="E19" s="252"/>
      <c r="F19" s="253"/>
    </row>
    <row r="20" spans="1:8">
      <c r="A20" s="112"/>
      <c r="B20" s="254"/>
      <c r="C20" s="255" t="s">
        <v>58</v>
      </c>
      <c r="D20" s="256"/>
      <c r="E20" s="257"/>
      <c r="F20" s="230" t="s">
        <v>85</v>
      </c>
    </row>
    <row r="21" spans="1:8">
      <c r="A21" s="112"/>
      <c r="B21" s="231" t="s">
        <v>82</v>
      </c>
      <c r="C21" s="258"/>
      <c r="D21" s="259" t="s">
        <v>57</v>
      </c>
      <c r="E21" s="260" t="s">
        <v>59</v>
      </c>
      <c r="F21" s="235" t="s">
        <v>86</v>
      </c>
    </row>
    <row r="22" spans="1:8">
      <c r="A22" s="112"/>
      <c r="B22" s="169">
        <f>入力１!C33</f>
        <v>0</v>
      </c>
      <c r="C22" s="113" t="s">
        <v>66</v>
      </c>
      <c r="D22" s="170">
        <f>入力１!G33</f>
        <v>0</v>
      </c>
      <c r="E22" s="114" t="s">
        <v>66</v>
      </c>
      <c r="F22" s="114" t="s">
        <v>66</v>
      </c>
    </row>
    <row r="23" spans="1:8">
      <c r="A23" s="112"/>
      <c r="B23" s="112" t="s">
        <v>60</v>
      </c>
      <c r="D23" s="115"/>
      <c r="E23" s="115"/>
      <c r="F23" s="115"/>
      <c r="G23" s="115"/>
    </row>
    <row r="24" spans="1:8">
      <c r="A24" s="112"/>
      <c r="B24" s="112"/>
    </row>
    <row r="25" spans="1:8">
      <c r="A25" s="112"/>
      <c r="B25" s="112"/>
      <c r="C25" s="112"/>
      <c r="D25" s="112"/>
      <c r="E25" s="112"/>
      <c r="F25" s="112" t="s">
        <v>72</v>
      </c>
      <c r="G25" s="112"/>
    </row>
    <row r="26" spans="1:8">
      <c r="A26" s="112"/>
      <c r="B26" s="119" t="s">
        <v>62</v>
      </c>
      <c r="C26" s="130" t="s">
        <v>115</v>
      </c>
      <c r="D26" s="221"/>
      <c r="F26" s="126" t="s">
        <v>83</v>
      </c>
      <c r="G26" s="191" t="s">
        <v>84</v>
      </c>
    </row>
    <row r="27" spans="1:8">
      <c r="A27" s="112"/>
      <c r="B27" s="172">
        <f>計算!B28</f>
        <v>0</v>
      </c>
      <c r="C27" s="122">
        <f>計算!C28</f>
        <v>0</v>
      </c>
      <c r="D27" s="222">
        <f>計算!D28</f>
        <v>0</v>
      </c>
      <c r="F27" s="172">
        <f>計算!F28</f>
        <v>0</v>
      </c>
      <c r="G27" s="172">
        <f>計算!G28</f>
        <v>0</v>
      </c>
    </row>
    <row r="29" spans="1:8" ht="14.25">
      <c r="A29" s="112"/>
      <c r="B29" s="112"/>
      <c r="C29" s="115"/>
      <c r="D29" s="121"/>
      <c r="E29" s="105"/>
      <c r="F29" s="105"/>
      <c r="G29" s="105"/>
      <c r="H29" s="105"/>
    </row>
    <row r="30" spans="1:8" ht="14.25">
      <c r="A30" s="112"/>
      <c r="B30" s="112"/>
      <c r="C30" s="115"/>
      <c r="D30" s="121"/>
      <c r="E30" s="105"/>
      <c r="F30" s="105"/>
      <c r="G30" s="105"/>
      <c r="H30" s="105"/>
    </row>
    <row r="31" spans="1:8" ht="15" thickBot="1">
      <c r="A31" s="112"/>
      <c r="B31" s="236" t="s">
        <v>63</v>
      </c>
      <c r="C31" s="115"/>
      <c r="D31" s="237" t="s">
        <v>67</v>
      </c>
      <c r="E31" s="105"/>
      <c r="F31" s="105"/>
      <c r="G31" s="105"/>
      <c r="H31" s="105"/>
    </row>
    <row r="32" spans="1:8" ht="15" thickBot="1">
      <c r="A32" s="112"/>
      <c r="B32" s="172">
        <f>計算!B33</f>
        <v>0</v>
      </c>
      <c r="C32" s="115"/>
      <c r="D32" s="171">
        <f>計算!D33</f>
        <v>0</v>
      </c>
      <c r="E32" s="105"/>
      <c r="F32" s="105"/>
      <c r="G32" s="105"/>
      <c r="H32" s="105"/>
    </row>
    <row r="33" spans="1:8" ht="14.25">
      <c r="A33" s="112"/>
      <c r="B33" s="112"/>
      <c r="E33" s="105"/>
      <c r="F33" s="105"/>
      <c r="G33" s="105"/>
      <c r="H33" s="105"/>
    </row>
    <row r="34" spans="1:8" ht="14.25">
      <c r="A34" s="112"/>
      <c r="B34" s="112"/>
      <c r="E34" s="105"/>
      <c r="F34" s="105"/>
      <c r="G34" s="105"/>
      <c r="H34" s="105"/>
    </row>
    <row r="35" spans="1:8" ht="14.25">
      <c r="A35" s="112"/>
      <c r="B35" s="112"/>
      <c r="E35" s="105"/>
      <c r="F35" s="105"/>
      <c r="G35" s="105"/>
      <c r="H35" s="105"/>
    </row>
    <row r="36" spans="1:8" ht="14.25" thickBot="1">
      <c r="A36" s="132" t="s">
        <v>87</v>
      </c>
      <c r="B36" s="110"/>
      <c r="C36" s="93"/>
      <c r="D36" s="93"/>
      <c r="E36" s="93"/>
      <c r="F36" s="93"/>
      <c r="G36" s="93"/>
      <c r="H36" s="93"/>
    </row>
    <row r="37" spans="1:8" ht="14.25" thickBot="1">
      <c r="A37" s="110"/>
      <c r="B37" s="306" t="s">
        <v>0</v>
      </c>
      <c r="C37" s="238" t="s">
        <v>55</v>
      </c>
      <c r="D37" s="239"/>
      <c r="E37" s="238" t="s">
        <v>56</v>
      </c>
      <c r="F37" s="239"/>
      <c r="G37" s="240">
        <f>C9</f>
        <v>0</v>
      </c>
      <c r="H37" s="241" t="s">
        <v>74</v>
      </c>
    </row>
    <row r="38" spans="1:8" ht="14.25" thickBot="1">
      <c r="A38" s="110"/>
      <c r="B38" s="307"/>
      <c r="C38" s="242" t="s">
        <v>1</v>
      </c>
      <c r="D38" s="243" t="s">
        <v>54</v>
      </c>
      <c r="E38" s="242" t="s">
        <v>1</v>
      </c>
      <c r="F38" s="243" t="s">
        <v>88</v>
      </c>
      <c r="G38" s="244" t="s">
        <v>1</v>
      </c>
      <c r="H38" s="245" t="s">
        <v>57</v>
      </c>
    </row>
    <row r="39" spans="1:8" ht="15" thickTop="1" thickBot="1">
      <c r="A39" s="110"/>
      <c r="B39" s="167">
        <f>入力１!A21</f>
        <v>0</v>
      </c>
      <c r="C39" s="156">
        <f>入力１!B21</f>
        <v>0</v>
      </c>
      <c r="D39" s="157">
        <f>入力１!C21</f>
        <v>0</v>
      </c>
      <c r="E39" s="158">
        <f>入力１!F21</f>
        <v>0</v>
      </c>
      <c r="F39" s="159">
        <f>入力１!G21</f>
        <v>0</v>
      </c>
      <c r="G39" s="160"/>
      <c r="H39" s="165"/>
    </row>
    <row r="40" spans="1:8" ht="14.25" thickBot="1">
      <c r="A40" s="110"/>
      <c r="B40" s="167">
        <f>入力１!A22</f>
        <v>0</v>
      </c>
      <c r="C40" s="131">
        <f>入力１!B22</f>
        <v>0</v>
      </c>
      <c r="D40" s="161">
        <f>入力１!C22</f>
        <v>0</v>
      </c>
      <c r="E40" s="162">
        <f>入力１!F22</f>
        <v>0</v>
      </c>
      <c r="F40" s="161">
        <f>入力１!G22</f>
        <v>0</v>
      </c>
      <c r="G40" s="163"/>
      <c r="H40" s="166"/>
    </row>
    <row r="41" spans="1:8" ht="14.25" thickBot="1">
      <c r="A41" s="110"/>
      <c r="B41" s="167">
        <f>入力１!A23</f>
        <v>0</v>
      </c>
      <c r="C41" s="131">
        <f>入力１!B23</f>
        <v>0</v>
      </c>
      <c r="D41" s="161">
        <f>入力１!C23</f>
        <v>0</v>
      </c>
      <c r="E41" s="162">
        <f>入力１!F23</f>
        <v>0</v>
      </c>
      <c r="F41" s="161">
        <f>入力１!G23</f>
        <v>0</v>
      </c>
      <c r="G41" s="163"/>
      <c r="H41" s="166"/>
    </row>
    <row r="42" spans="1:8" ht="14.25" thickBot="1">
      <c r="A42" s="110"/>
      <c r="B42" s="167">
        <f>入力１!A24</f>
        <v>0</v>
      </c>
      <c r="C42" s="131">
        <f>入力１!B24</f>
        <v>0</v>
      </c>
      <c r="D42" s="161">
        <f>入力１!C24</f>
        <v>0</v>
      </c>
      <c r="E42" s="162">
        <f>入力１!F24</f>
        <v>0</v>
      </c>
      <c r="F42" s="161">
        <f>入力１!G24</f>
        <v>0</v>
      </c>
      <c r="G42" s="163"/>
      <c r="H42" s="166"/>
    </row>
    <row r="43" spans="1:8" ht="14.25" thickBot="1">
      <c r="A43" s="110"/>
      <c r="B43" s="167">
        <f>入力１!A25</f>
        <v>0</v>
      </c>
      <c r="C43" s="131">
        <f>入力１!B25</f>
        <v>0</v>
      </c>
      <c r="D43" s="161">
        <f>入力１!C25</f>
        <v>0</v>
      </c>
      <c r="E43" s="162">
        <f>入力１!F25</f>
        <v>0</v>
      </c>
      <c r="F43" s="161">
        <f>入力１!G25</f>
        <v>0</v>
      </c>
      <c r="G43" s="163"/>
      <c r="H43" s="166"/>
    </row>
    <row r="44" spans="1:8" ht="14.25" thickBot="1">
      <c r="A44" s="110"/>
      <c r="B44" s="167">
        <f>入力１!A26</f>
        <v>0</v>
      </c>
      <c r="C44" s="131">
        <f>入力１!B26</f>
        <v>0</v>
      </c>
      <c r="D44" s="161">
        <f>入力１!C26</f>
        <v>0</v>
      </c>
      <c r="E44" s="162">
        <f>入力１!F26</f>
        <v>0</v>
      </c>
      <c r="F44" s="161">
        <f>入力１!G26</f>
        <v>0</v>
      </c>
      <c r="G44" s="163"/>
      <c r="H44" s="166"/>
    </row>
    <row r="45" spans="1:8" ht="14.25" thickBot="1">
      <c r="A45" s="110"/>
      <c r="B45" s="167">
        <f>入力１!A27</f>
        <v>0</v>
      </c>
      <c r="C45" s="131">
        <f>入力１!B27</f>
        <v>0</v>
      </c>
      <c r="D45" s="161">
        <f>入力１!C27</f>
        <v>0</v>
      </c>
      <c r="E45" s="162">
        <f>入力１!F27</f>
        <v>0</v>
      </c>
      <c r="F45" s="161">
        <f>入力１!G27</f>
        <v>0</v>
      </c>
      <c r="G45" s="163"/>
      <c r="H45" s="166"/>
    </row>
    <row r="46" spans="1:8" ht="14.25" thickBot="1">
      <c r="A46" s="110"/>
      <c r="B46" s="167">
        <f>入力１!A28</f>
        <v>0</v>
      </c>
      <c r="C46" s="131">
        <f>入力１!B28</f>
        <v>0</v>
      </c>
      <c r="D46" s="161">
        <f>入力１!C28</f>
        <v>0</v>
      </c>
      <c r="E46" s="162">
        <f>入力１!F28</f>
        <v>0</v>
      </c>
      <c r="F46" s="161">
        <f>入力１!G28</f>
        <v>0</v>
      </c>
      <c r="G46" s="163"/>
      <c r="H46" s="166"/>
    </row>
    <row r="47" spans="1:8" ht="14.25" thickBot="1">
      <c r="A47" s="110"/>
      <c r="B47" s="167">
        <f>入力１!A29</f>
        <v>0</v>
      </c>
      <c r="C47" s="131">
        <f>入力１!B29</f>
        <v>0</v>
      </c>
      <c r="D47" s="161">
        <f>入力１!C29</f>
        <v>0</v>
      </c>
      <c r="E47" s="162">
        <f>入力１!F29</f>
        <v>0</v>
      </c>
      <c r="F47" s="161">
        <f>入力１!G29</f>
        <v>0</v>
      </c>
      <c r="G47" s="163"/>
      <c r="H47" s="166"/>
    </row>
    <row r="48" spans="1:8" ht="14.25" thickBot="1">
      <c r="A48" s="110"/>
      <c r="B48" s="167">
        <f>入力１!A30</f>
        <v>0</v>
      </c>
      <c r="C48" s="131">
        <f>入力１!B30</f>
        <v>0</v>
      </c>
      <c r="D48" s="161">
        <f>入力１!C30</f>
        <v>0</v>
      </c>
      <c r="E48" s="162">
        <f>入力１!F30</f>
        <v>0</v>
      </c>
      <c r="F48" s="161">
        <f>入力１!G30</f>
        <v>0</v>
      </c>
      <c r="G48" s="163"/>
      <c r="H48" s="166"/>
    </row>
    <row r="49" spans="1:8" ht="14.25" thickBot="1">
      <c r="A49" s="110"/>
      <c r="B49" s="167">
        <f>入力１!A31</f>
        <v>0</v>
      </c>
      <c r="C49" s="131">
        <f>入力１!B31</f>
        <v>0</v>
      </c>
      <c r="D49" s="161">
        <f>入力１!C31</f>
        <v>0</v>
      </c>
      <c r="E49" s="162">
        <f>入力１!F31</f>
        <v>0</v>
      </c>
      <c r="F49" s="161">
        <f>入力１!G31</f>
        <v>0</v>
      </c>
      <c r="G49" s="163"/>
      <c r="H49" s="166"/>
    </row>
    <row r="50" spans="1:8" ht="14.25" thickBot="1">
      <c r="A50" s="110"/>
      <c r="B50" s="168">
        <f>入力１!A32</f>
        <v>0</v>
      </c>
      <c r="C50" s="131">
        <f>入力１!B32</f>
        <v>0</v>
      </c>
      <c r="D50" s="161">
        <f>入力１!C32</f>
        <v>0</v>
      </c>
      <c r="E50" s="162">
        <f>入力１!F32</f>
        <v>0</v>
      </c>
      <c r="F50" s="161">
        <f>入力１!G32</f>
        <v>0</v>
      </c>
      <c r="G50" s="164"/>
      <c r="H50" s="166"/>
    </row>
    <row r="51" spans="1:8" ht="15" thickTop="1" thickBot="1">
      <c r="A51" s="110"/>
      <c r="B51" s="246" t="s">
        <v>3</v>
      </c>
      <c r="C51" s="247">
        <f>入力１!B33</f>
        <v>0</v>
      </c>
      <c r="D51" s="248">
        <f>入力１!C33</f>
        <v>0</v>
      </c>
      <c r="E51" s="247">
        <f>入力１!F33</f>
        <v>0</v>
      </c>
      <c r="F51" s="248">
        <f>入力１!G33</f>
        <v>0</v>
      </c>
      <c r="G51" s="249">
        <f>SUM(G39:G50)</f>
        <v>0</v>
      </c>
      <c r="H51" s="250">
        <f>SUM(H39:H50)</f>
        <v>0</v>
      </c>
    </row>
  </sheetData>
  <sheetProtection selectLockedCells="1"/>
  <mergeCells count="2">
    <mergeCell ref="F9:G9"/>
    <mergeCell ref="B37:B38"/>
  </mergeCells>
  <phoneticPr fontId="3"/>
  <conditionalFormatting sqref="D22:F22">
    <cfRule type="expression" dxfId="9" priority="1" stopIfTrue="1">
      <formula>ISERROR(#REF!)</formula>
    </cfRule>
  </conditionalFormatting>
  <conditionalFormatting sqref="B22:C22">
    <cfRule type="expression" dxfId="8" priority="2" stopIfTrue="1">
      <formula>ISERROR(#REF!)</formula>
    </cfRule>
  </conditionalFormatting>
  <printOptions horizontalCentered="1"/>
  <pageMargins left="0.62992125984251968" right="0.43307086614173229" top="0.98425196850393704" bottom="0.74803149606299213" header="0.51181102362204722" footer="0.51181102362204722"/>
  <pageSetup paperSize="9" scale="95" orientation="portrait" r:id="rId1"/>
  <headerFooter alignWithMargins="0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Zeros="0" view="pageBreakPreview" zoomScale="60" zoomScaleNormal="100" workbookViewId="0">
      <selection activeCell="H46" sqref="H46"/>
    </sheetView>
  </sheetViews>
  <sheetFormatPr defaultRowHeight="13.5"/>
  <cols>
    <col min="1" max="1" width="4.625" style="110" customWidth="1"/>
    <col min="2" max="8" width="11.625" style="110" customWidth="1"/>
    <col min="9" max="9" width="5.625" style="110" customWidth="1"/>
    <col min="10" max="16384" width="9" style="110"/>
  </cols>
  <sheetData>
    <row r="1" spans="1:8">
      <c r="A1" s="202"/>
      <c r="B1" s="107"/>
      <c r="C1" s="107"/>
      <c r="D1" s="91" t="s">
        <v>114</v>
      </c>
      <c r="E1" s="112">
        <f>入力１!C14</f>
        <v>0</v>
      </c>
      <c r="F1" s="107"/>
      <c r="G1" s="107"/>
    </row>
    <row r="2" spans="1:8" s="93" customFormat="1">
      <c r="A2" s="108"/>
      <c r="B2" s="108"/>
      <c r="C2" s="108"/>
      <c r="D2" s="91"/>
    </row>
    <row r="3" spans="1:8" s="93" customFormat="1" ht="14.25" thickBot="1">
      <c r="A3" s="174"/>
    </row>
    <row r="4" spans="1:8" s="93" customFormat="1" ht="14.25" thickBot="1">
      <c r="A4" s="174"/>
      <c r="B4" s="175">
        <f>入力１!B17</f>
        <v>0</v>
      </c>
      <c r="C4" s="176" t="s">
        <v>25</v>
      </c>
      <c r="D4" s="177">
        <f>入力１!E17</f>
        <v>0</v>
      </c>
      <c r="E4" s="178" t="s">
        <v>52</v>
      </c>
    </row>
    <row r="5" spans="1:8" s="93" customFormat="1" ht="14.25" thickBot="1">
      <c r="A5" s="174"/>
      <c r="B5" s="179"/>
      <c r="C5" s="92"/>
      <c r="D5" s="180"/>
      <c r="E5" s="92"/>
    </row>
    <row r="6" spans="1:8" s="93" customFormat="1" ht="15" thickTop="1" thickBot="1">
      <c r="B6" s="91"/>
      <c r="C6" s="91" t="s">
        <v>93</v>
      </c>
      <c r="D6" s="203" t="e">
        <f>F15</f>
        <v>#DIV/0!</v>
      </c>
      <c r="E6" s="204" t="s">
        <v>13</v>
      </c>
    </row>
    <row r="7" spans="1:8" s="93" customFormat="1" ht="15" thickTop="1" thickBot="1">
      <c r="A7" s="174"/>
      <c r="B7" s="174"/>
      <c r="C7" s="92"/>
      <c r="D7" s="92"/>
      <c r="E7" s="92"/>
      <c r="F7" s="181"/>
      <c r="G7" s="181"/>
      <c r="H7" s="174"/>
    </row>
    <row r="8" spans="1:8" s="93" customFormat="1" ht="15" thickTop="1" thickBot="1">
      <c r="B8" s="205" t="s">
        <v>75</v>
      </c>
      <c r="C8" s="206">
        <f>入力２!B15</f>
        <v>0</v>
      </c>
      <c r="E8" s="182" t="s">
        <v>14</v>
      </c>
      <c r="F8" s="155">
        <f>入力１!C12</f>
        <v>0</v>
      </c>
      <c r="G8" s="90"/>
      <c r="H8" s="174"/>
    </row>
    <row r="9" spans="1:8" s="93" customFormat="1" ht="15" thickTop="1" thickBot="1">
      <c r="B9" s="205" t="s">
        <v>76</v>
      </c>
      <c r="C9" s="206">
        <f>入力２!C15</f>
        <v>0</v>
      </c>
      <c r="E9" s="182" t="s">
        <v>15</v>
      </c>
      <c r="F9" s="308">
        <f>入力１!C13</f>
        <v>0</v>
      </c>
      <c r="G9" s="305"/>
      <c r="H9" s="174"/>
    </row>
    <row r="10" spans="1:8" s="93" customFormat="1" ht="14.25" thickTop="1"/>
    <row r="11" spans="1:8" s="93" customFormat="1"/>
    <row r="12" spans="1:8" s="93" customFormat="1">
      <c r="A12" s="93" t="s">
        <v>65</v>
      </c>
    </row>
    <row r="13" spans="1:8" s="93" customFormat="1">
      <c r="B13" s="184"/>
      <c r="C13" s="185"/>
      <c r="D13" s="186" t="s">
        <v>69</v>
      </c>
      <c r="E13" s="186" t="s">
        <v>64</v>
      </c>
      <c r="F13" s="186" t="s">
        <v>70</v>
      </c>
    </row>
    <row r="14" spans="1:8" ht="14.25" thickBot="1">
      <c r="A14" s="107"/>
      <c r="B14" s="128" t="s">
        <v>68</v>
      </c>
      <c r="C14" s="187"/>
      <c r="D14" s="127">
        <f>入力１!G33</f>
        <v>0</v>
      </c>
      <c r="E14" s="188">
        <v>1</v>
      </c>
      <c r="F14" s="207">
        <f>D32</f>
        <v>0</v>
      </c>
      <c r="G14" s="107"/>
    </row>
    <row r="15" spans="1:8" ht="14.25" thickBot="1">
      <c r="A15" s="107"/>
      <c r="B15" s="128" t="str">
        <f>C9&amp;"の利用者に係る軽減"</f>
        <v>0の利用者に係る軽減</v>
      </c>
      <c r="C15" s="187"/>
      <c r="D15" s="127">
        <f>H51</f>
        <v>0</v>
      </c>
      <c r="E15" s="208" t="e">
        <f>ROUND(D15/D14,4)</f>
        <v>#DIV/0!</v>
      </c>
      <c r="F15" s="209" t="e">
        <f>ROUNDDOWN(F14*E15,0)</f>
        <v>#DIV/0!</v>
      </c>
      <c r="G15" s="107"/>
    </row>
    <row r="16" spans="1:8">
      <c r="A16" s="107"/>
      <c r="B16" s="107"/>
      <c r="C16" s="107"/>
      <c r="D16" s="107"/>
      <c r="E16" s="107"/>
      <c r="F16" s="107"/>
      <c r="G16" s="107"/>
    </row>
    <row r="17" spans="1:8">
      <c r="A17" s="107"/>
      <c r="B17" s="107"/>
      <c r="C17" s="107"/>
      <c r="D17" s="107"/>
      <c r="E17" s="107"/>
      <c r="F17" s="107"/>
      <c r="G17" s="107"/>
    </row>
    <row r="18" spans="1:8">
      <c r="A18" s="107" t="s">
        <v>71</v>
      </c>
      <c r="B18" s="107"/>
      <c r="C18" s="107"/>
      <c r="D18" s="107"/>
      <c r="E18" s="107"/>
      <c r="F18" s="107"/>
      <c r="G18" s="107"/>
    </row>
    <row r="19" spans="1:8">
      <c r="A19" s="107"/>
      <c r="B19" s="223" t="s">
        <v>10</v>
      </c>
      <c r="C19" s="224"/>
      <c r="D19" s="224"/>
      <c r="E19" s="224"/>
      <c r="F19" s="225"/>
    </row>
    <row r="20" spans="1:8">
      <c r="A20" s="107"/>
      <c r="B20" s="226"/>
      <c r="C20" s="227" t="s">
        <v>58</v>
      </c>
      <c r="D20" s="228"/>
      <c r="E20" s="229"/>
      <c r="F20" s="230" t="s">
        <v>85</v>
      </c>
    </row>
    <row r="21" spans="1:8">
      <c r="A21" s="107"/>
      <c r="B21" s="231" t="s">
        <v>94</v>
      </c>
      <c r="C21" s="232"/>
      <c r="D21" s="233" t="s">
        <v>57</v>
      </c>
      <c r="E21" s="234" t="s">
        <v>59</v>
      </c>
      <c r="F21" s="235" t="s">
        <v>86</v>
      </c>
    </row>
    <row r="22" spans="1:8">
      <c r="A22" s="107"/>
      <c r="B22" s="189">
        <f>入力１!C33</f>
        <v>0</v>
      </c>
      <c r="C22" s="123" t="s">
        <v>95</v>
      </c>
      <c r="D22" s="190">
        <f>入力１!G33</f>
        <v>0</v>
      </c>
      <c r="E22" s="124" t="s">
        <v>95</v>
      </c>
      <c r="F22" s="124" t="s">
        <v>95</v>
      </c>
    </row>
    <row r="23" spans="1:8">
      <c r="A23" s="107"/>
      <c r="B23" s="107" t="s">
        <v>60</v>
      </c>
      <c r="D23" s="125"/>
      <c r="E23" s="125"/>
      <c r="F23" s="125"/>
      <c r="G23" s="125"/>
    </row>
    <row r="24" spans="1:8">
      <c r="A24" s="107"/>
      <c r="B24" s="107"/>
    </row>
    <row r="25" spans="1:8">
      <c r="A25" s="107"/>
      <c r="B25" s="107"/>
      <c r="C25" s="107"/>
      <c r="D25" s="107"/>
      <c r="E25" s="107"/>
      <c r="F25" s="107" t="s">
        <v>72</v>
      </c>
      <c r="G25" s="107"/>
    </row>
    <row r="26" spans="1:8">
      <c r="A26" s="107"/>
      <c r="B26" s="119" t="s">
        <v>62</v>
      </c>
      <c r="C26" s="130" t="s">
        <v>115</v>
      </c>
      <c r="D26" s="221"/>
      <c r="E26" s="111"/>
      <c r="F26" s="126" t="s">
        <v>83</v>
      </c>
      <c r="G26" s="191" t="s">
        <v>84</v>
      </c>
    </row>
    <row r="27" spans="1:8">
      <c r="A27" s="107"/>
      <c r="B27" s="172">
        <f>計算!B28</f>
        <v>0</v>
      </c>
      <c r="C27" s="122">
        <f>計算!C28</f>
        <v>0</v>
      </c>
      <c r="D27" s="222">
        <f>計算!D28</f>
        <v>0</v>
      </c>
      <c r="E27" s="111"/>
      <c r="F27" s="172">
        <f>計算!F28</f>
        <v>0</v>
      </c>
      <c r="G27" s="172">
        <f>計算!G28</f>
        <v>0</v>
      </c>
    </row>
    <row r="28" spans="1:8">
      <c r="B28" s="111"/>
      <c r="C28" s="111"/>
      <c r="D28" s="111"/>
      <c r="E28" s="111"/>
      <c r="F28" s="111"/>
      <c r="G28" s="111"/>
    </row>
    <row r="29" spans="1:8" ht="14.25">
      <c r="A29" s="107"/>
      <c r="B29" s="112"/>
      <c r="C29" s="115"/>
      <c r="D29" s="121"/>
      <c r="E29" s="105"/>
      <c r="F29" s="105"/>
      <c r="G29" s="105"/>
      <c r="H29" s="105"/>
    </row>
    <row r="30" spans="1:8" ht="14.25">
      <c r="A30" s="107"/>
      <c r="B30" s="112"/>
      <c r="C30" s="115"/>
      <c r="D30" s="121"/>
      <c r="E30" s="105"/>
      <c r="F30" s="105"/>
      <c r="G30" s="105"/>
      <c r="H30" s="105"/>
    </row>
    <row r="31" spans="1:8" ht="15" thickBot="1">
      <c r="A31" s="107"/>
      <c r="B31" s="236" t="s">
        <v>63</v>
      </c>
      <c r="C31" s="115"/>
      <c r="D31" s="237" t="s">
        <v>67</v>
      </c>
      <c r="E31" s="105"/>
      <c r="F31" s="105"/>
      <c r="G31" s="105"/>
      <c r="H31" s="105"/>
    </row>
    <row r="32" spans="1:8" ht="15" thickBot="1">
      <c r="A32" s="107"/>
      <c r="B32" s="172">
        <f>計算!B33</f>
        <v>0</v>
      </c>
      <c r="C32" s="115"/>
      <c r="D32" s="171">
        <f>計算!D33</f>
        <v>0</v>
      </c>
      <c r="E32" s="105"/>
      <c r="F32" s="105"/>
      <c r="G32" s="105"/>
      <c r="H32" s="105"/>
    </row>
    <row r="33" spans="1:8" ht="14.25">
      <c r="A33" s="107"/>
      <c r="B33" s="107"/>
      <c r="E33" s="105"/>
      <c r="F33" s="105"/>
      <c r="G33" s="105"/>
      <c r="H33" s="105"/>
    </row>
    <row r="34" spans="1:8" ht="14.25">
      <c r="A34" s="107"/>
      <c r="B34" s="107"/>
      <c r="E34" s="105"/>
      <c r="F34" s="105"/>
      <c r="G34" s="105"/>
      <c r="H34" s="105"/>
    </row>
    <row r="35" spans="1:8" ht="14.25">
      <c r="A35" s="107"/>
      <c r="B35" s="107"/>
      <c r="E35" s="105"/>
      <c r="F35" s="105"/>
      <c r="G35" s="105"/>
      <c r="H35" s="105"/>
    </row>
    <row r="36" spans="1:8" ht="14.25" thickBot="1">
      <c r="A36" s="132" t="s">
        <v>96</v>
      </c>
      <c r="C36" s="93"/>
      <c r="D36" s="93"/>
      <c r="E36" s="93"/>
      <c r="F36" s="93"/>
      <c r="G36" s="93"/>
      <c r="H36" s="93"/>
    </row>
    <row r="37" spans="1:8" ht="14.25" thickBot="1">
      <c r="B37" s="306" t="s">
        <v>0</v>
      </c>
      <c r="C37" s="238" t="s">
        <v>55</v>
      </c>
      <c r="D37" s="239"/>
      <c r="E37" s="238" t="s">
        <v>56</v>
      </c>
      <c r="F37" s="239"/>
      <c r="G37" s="240">
        <f>C9</f>
        <v>0</v>
      </c>
      <c r="H37" s="241" t="s">
        <v>74</v>
      </c>
    </row>
    <row r="38" spans="1:8" ht="14.25" thickBot="1">
      <c r="B38" s="307"/>
      <c r="C38" s="242" t="s">
        <v>1</v>
      </c>
      <c r="D38" s="243" t="s">
        <v>54</v>
      </c>
      <c r="E38" s="242" t="s">
        <v>1</v>
      </c>
      <c r="F38" s="243" t="s">
        <v>88</v>
      </c>
      <c r="G38" s="244" t="s">
        <v>1</v>
      </c>
      <c r="H38" s="245" t="s">
        <v>57</v>
      </c>
    </row>
    <row r="39" spans="1:8" ht="15" thickTop="1" thickBot="1">
      <c r="B39" s="167">
        <f>入力１!A21</f>
        <v>0</v>
      </c>
      <c r="C39" s="156">
        <f>入力１!B21</f>
        <v>0</v>
      </c>
      <c r="D39" s="157">
        <f>入力１!C21</f>
        <v>0</v>
      </c>
      <c r="E39" s="158">
        <f>入力１!F21</f>
        <v>0</v>
      </c>
      <c r="F39" s="159">
        <f>入力１!G21</f>
        <v>0</v>
      </c>
      <c r="G39" s="160"/>
      <c r="H39" s="165"/>
    </row>
    <row r="40" spans="1:8" ht="14.25" thickBot="1">
      <c r="B40" s="167">
        <f>入力１!A22</f>
        <v>0</v>
      </c>
      <c r="C40" s="131">
        <f>入力１!B22</f>
        <v>0</v>
      </c>
      <c r="D40" s="161">
        <f>入力１!C22</f>
        <v>0</v>
      </c>
      <c r="E40" s="162">
        <f>入力１!F22</f>
        <v>0</v>
      </c>
      <c r="F40" s="161">
        <f>入力１!G22</f>
        <v>0</v>
      </c>
      <c r="G40" s="163"/>
      <c r="H40" s="166"/>
    </row>
    <row r="41" spans="1:8" ht="14.25" thickBot="1">
      <c r="B41" s="167">
        <f>入力１!A23</f>
        <v>0</v>
      </c>
      <c r="C41" s="131">
        <f>入力１!B23</f>
        <v>0</v>
      </c>
      <c r="D41" s="161">
        <f>入力１!C23</f>
        <v>0</v>
      </c>
      <c r="E41" s="162">
        <f>入力１!F23</f>
        <v>0</v>
      </c>
      <c r="F41" s="161">
        <f>入力１!G23</f>
        <v>0</v>
      </c>
      <c r="G41" s="163"/>
      <c r="H41" s="166"/>
    </row>
    <row r="42" spans="1:8" ht="14.25" thickBot="1">
      <c r="B42" s="167">
        <f>入力１!A24</f>
        <v>0</v>
      </c>
      <c r="C42" s="131">
        <f>入力１!B24</f>
        <v>0</v>
      </c>
      <c r="D42" s="161">
        <f>入力１!C24</f>
        <v>0</v>
      </c>
      <c r="E42" s="162">
        <f>入力１!F24</f>
        <v>0</v>
      </c>
      <c r="F42" s="161">
        <f>入力１!G24</f>
        <v>0</v>
      </c>
      <c r="G42" s="163"/>
      <c r="H42" s="166"/>
    </row>
    <row r="43" spans="1:8" ht="14.25" thickBot="1">
      <c r="B43" s="167">
        <f>入力１!A25</f>
        <v>0</v>
      </c>
      <c r="C43" s="131">
        <f>入力１!B25</f>
        <v>0</v>
      </c>
      <c r="D43" s="161">
        <f>入力１!C25</f>
        <v>0</v>
      </c>
      <c r="E43" s="162">
        <f>入力１!F25</f>
        <v>0</v>
      </c>
      <c r="F43" s="161">
        <f>入力１!G25</f>
        <v>0</v>
      </c>
      <c r="G43" s="163"/>
      <c r="H43" s="166"/>
    </row>
    <row r="44" spans="1:8" ht="14.25" thickBot="1">
      <c r="B44" s="167">
        <f>入力１!A26</f>
        <v>0</v>
      </c>
      <c r="C44" s="131">
        <f>入力１!B26</f>
        <v>0</v>
      </c>
      <c r="D44" s="161">
        <f>入力１!C26</f>
        <v>0</v>
      </c>
      <c r="E44" s="162">
        <f>入力１!F26</f>
        <v>0</v>
      </c>
      <c r="F44" s="161">
        <f>入力１!G26</f>
        <v>0</v>
      </c>
      <c r="G44" s="163"/>
      <c r="H44" s="166"/>
    </row>
    <row r="45" spans="1:8" ht="14.25" thickBot="1">
      <c r="B45" s="167">
        <f>入力１!A27</f>
        <v>0</v>
      </c>
      <c r="C45" s="131">
        <f>入力１!B27</f>
        <v>0</v>
      </c>
      <c r="D45" s="161">
        <f>入力１!C27</f>
        <v>0</v>
      </c>
      <c r="E45" s="162">
        <f>入力１!F27</f>
        <v>0</v>
      </c>
      <c r="F45" s="161">
        <f>入力１!G27</f>
        <v>0</v>
      </c>
      <c r="G45" s="163"/>
      <c r="H45" s="166"/>
    </row>
    <row r="46" spans="1:8" ht="14.25" thickBot="1">
      <c r="B46" s="167">
        <f>入力１!A28</f>
        <v>0</v>
      </c>
      <c r="C46" s="131">
        <f>入力１!B28</f>
        <v>0</v>
      </c>
      <c r="D46" s="161">
        <f>入力１!C28</f>
        <v>0</v>
      </c>
      <c r="E46" s="162">
        <f>入力１!F28</f>
        <v>0</v>
      </c>
      <c r="F46" s="161">
        <f>入力１!G28</f>
        <v>0</v>
      </c>
      <c r="G46" s="163"/>
      <c r="H46" s="166"/>
    </row>
    <row r="47" spans="1:8" ht="14.25" thickBot="1">
      <c r="B47" s="167">
        <f>入力１!A29</f>
        <v>0</v>
      </c>
      <c r="C47" s="131">
        <f>入力１!B29</f>
        <v>0</v>
      </c>
      <c r="D47" s="161">
        <f>入力１!C29</f>
        <v>0</v>
      </c>
      <c r="E47" s="162">
        <f>入力１!F29</f>
        <v>0</v>
      </c>
      <c r="F47" s="161">
        <f>入力１!G29</f>
        <v>0</v>
      </c>
      <c r="G47" s="163"/>
      <c r="H47" s="166"/>
    </row>
    <row r="48" spans="1:8" ht="14.25" thickBot="1">
      <c r="B48" s="167">
        <f>入力１!A30</f>
        <v>0</v>
      </c>
      <c r="C48" s="131">
        <f>入力１!B30</f>
        <v>0</v>
      </c>
      <c r="D48" s="161">
        <f>入力１!C30</f>
        <v>0</v>
      </c>
      <c r="E48" s="162">
        <f>入力１!F30</f>
        <v>0</v>
      </c>
      <c r="F48" s="161">
        <f>入力１!G30</f>
        <v>0</v>
      </c>
      <c r="G48" s="163"/>
      <c r="H48" s="166"/>
    </row>
    <row r="49" spans="2:8" ht="14.25" thickBot="1">
      <c r="B49" s="167">
        <f>入力１!A31</f>
        <v>0</v>
      </c>
      <c r="C49" s="131">
        <f>入力１!B31</f>
        <v>0</v>
      </c>
      <c r="D49" s="161">
        <f>入力１!C31</f>
        <v>0</v>
      </c>
      <c r="E49" s="162">
        <f>入力１!F31</f>
        <v>0</v>
      </c>
      <c r="F49" s="161">
        <f>入力１!G31</f>
        <v>0</v>
      </c>
      <c r="G49" s="163"/>
      <c r="H49" s="166"/>
    </row>
    <row r="50" spans="2:8" ht="14.25" thickBot="1">
      <c r="B50" s="168">
        <f>入力１!A32</f>
        <v>0</v>
      </c>
      <c r="C50" s="131">
        <f>入力１!B32</f>
        <v>0</v>
      </c>
      <c r="D50" s="161">
        <f>入力１!C32</f>
        <v>0</v>
      </c>
      <c r="E50" s="162">
        <f>入力１!F32</f>
        <v>0</v>
      </c>
      <c r="F50" s="161">
        <f>入力１!G32</f>
        <v>0</v>
      </c>
      <c r="G50" s="164"/>
      <c r="H50" s="166"/>
    </row>
    <row r="51" spans="2:8" ht="15" thickTop="1" thickBot="1">
      <c r="B51" s="246" t="s">
        <v>3</v>
      </c>
      <c r="C51" s="247">
        <f>入力１!B33</f>
        <v>0</v>
      </c>
      <c r="D51" s="248">
        <f>入力１!C33</f>
        <v>0</v>
      </c>
      <c r="E51" s="247">
        <f>入力１!F33</f>
        <v>0</v>
      </c>
      <c r="F51" s="248">
        <f>入力１!G33</f>
        <v>0</v>
      </c>
      <c r="G51" s="249">
        <f>SUM(G39:G50)</f>
        <v>0</v>
      </c>
      <c r="H51" s="250">
        <f>SUM(H39:H50)</f>
        <v>0</v>
      </c>
    </row>
  </sheetData>
  <mergeCells count="2">
    <mergeCell ref="F9:G9"/>
    <mergeCell ref="B37:B38"/>
  </mergeCells>
  <phoneticPr fontId="3"/>
  <conditionalFormatting sqref="D22:F22">
    <cfRule type="expression" dxfId="7" priority="1" stopIfTrue="1">
      <formula>ISERROR(#REF!)</formula>
    </cfRule>
  </conditionalFormatting>
  <conditionalFormatting sqref="B22:C22">
    <cfRule type="expression" dxfId="6" priority="2" stopIfTrue="1">
      <formula>ISERROR(#REF!)</formula>
    </cfRule>
  </conditionalFormatting>
  <printOptions horizontalCentered="1"/>
  <pageMargins left="0.62992125984251968" right="0.43307086614173229" top="0.98425196850393704" bottom="0.74803149606299213" header="0.51181102362204722" footer="0.51181102362204722"/>
  <pageSetup paperSize="9"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Zeros="0" view="pageBreakPreview" zoomScale="60" zoomScaleNormal="100" workbookViewId="0">
      <selection activeCell="G44" sqref="G44"/>
    </sheetView>
  </sheetViews>
  <sheetFormatPr defaultRowHeight="13.5"/>
  <cols>
    <col min="1" max="1" width="4.625" style="110" customWidth="1"/>
    <col min="2" max="8" width="11.625" style="110" customWidth="1"/>
    <col min="9" max="16384" width="9" style="110"/>
  </cols>
  <sheetData>
    <row r="1" spans="1:8">
      <c r="A1" s="202"/>
      <c r="B1" s="107"/>
      <c r="C1" s="107"/>
      <c r="D1" s="91" t="s">
        <v>118</v>
      </c>
      <c r="E1" s="115">
        <f>入力１!C14</f>
        <v>0</v>
      </c>
      <c r="F1" s="107"/>
      <c r="G1" s="107"/>
    </row>
    <row r="2" spans="1:8" s="93" customFormat="1">
      <c r="A2" s="108"/>
      <c r="B2" s="108"/>
      <c r="C2" s="108"/>
      <c r="D2" s="91"/>
    </row>
    <row r="3" spans="1:8" s="93" customFormat="1" ht="14.25" thickBot="1">
      <c r="A3" s="174"/>
    </row>
    <row r="4" spans="1:8" s="93" customFormat="1" ht="14.25" thickBot="1">
      <c r="A4" s="174"/>
      <c r="B4" s="175">
        <f>入力１!B17</f>
        <v>0</v>
      </c>
      <c r="C4" s="176" t="s">
        <v>97</v>
      </c>
      <c r="D4" s="177">
        <f>入力１!E17</f>
        <v>0</v>
      </c>
      <c r="E4" s="178" t="s">
        <v>52</v>
      </c>
    </row>
    <row r="5" spans="1:8" s="93" customFormat="1" ht="14.25" thickBot="1">
      <c r="A5" s="174"/>
      <c r="B5" s="179"/>
      <c r="C5" s="92"/>
      <c r="D5" s="180"/>
      <c r="E5" s="92"/>
    </row>
    <row r="6" spans="1:8" s="93" customFormat="1" ht="15" thickTop="1" thickBot="1">
      <c r="B6" s="91"/>
      <c r="C6" s="91" t="s">
        <v>93</v>
      </c>
      <c r="D6" s="203" t="e">
        <f>F15</f>
        <v>#DIV/0!</v>
      </c>
      <c r="E6" s="204" t="s">
        <v>13</v>
      </c>
    </row>
    <row r="7" spans="1:8" s="93" customFormat="1" ht="15" thickTop="1" thickBot="1">
      <c r="A7" s="174"/>
      <c r="B7" s="174"/>
      <c r="C7" s="92"/>
      <c r="D7" s="92"/>
      <c r="E7" s="92"/>
      <c r="F7" s="181"/>
      <c r="G7" s="181"/>
      <c r="H7" s="174"/>
    </row>
    <row r="8" spans="1:8" s="93" customFormat="1" ht="15" thickTop="1" thickBot="1">
      <c r="B8" s="205" t="s">
        <v>75</v>
      </c>
      <c r="C8" s="206">
        <f>入力２!B16</f>
        <v>0</v>
      </c>
      <c r="E8" s="182" t="s">
        <v>14</v>
      </c>
      <c r="F8" s="155">
        <f>入力１!C12</f>
        <v>0</v>
      </c>
      <c r="G8" s="90"/>
      <c r="H8" s="174"/>
    </row>
    <row r="9" spans="1:8" s="93" customFormat="1" ht="15" thickTop="1" thickBot="1">
      <c r="B9" s="205" t="s">
        <v>76</v>
      </c>
      <c r="C9" s="206">
        <f>入力２!C16</f>
        <v>0</v>
      </c>
      <c r="E9" s="182" t="s">
        <v>15</v>
      </c>
      <c r="F9" s="308">
        <f>入力１!C13</f>
        <v>0</v>
      </c>
      <c r="G9" s="305"/>
      <c r="H9" s="174"/>
    </row>
    <row r="10" spans="1:8" s="93" customFormat="1" ht="14.25" thickTop="1"/>
    <row r="11" spans="1:8" s="93" customFormat="1"/>
    <row r="12" spans="1:8" s="93" customFormat="1">
      <c r="A12" s="93" t="s">
        <v>65</v>
      </c>
    </row>
    <row r="13" spans="1:8" s="93" customFormat="1">
      <c r="B13" s="184"/>
      <c r="C13" s="185"/>
      <c r="D13" s="186" t="s">
        <v>69</v>
      </c>
      <c r="E13" s="186" t="s">
        <v>64</v>
      </c>
      <c r="F13" s="186" t="s">
        <v>70</v>
      </c>
    </row>
    <row r="14" spans="1:8" ht="14.25" thickBot="1">
      <c r="A14" s="107"/>
      <c r="B14" s="128" t="s">
        <v>68</v>
      </c>
      <c r="C14" s="187"/>
      <c r="D14" s="127">
        <f>入力１!G33</f>
        <v>0</v>
      </c>
      <c r="E14" s="188">
        <v>1</v>
      </c>
      <c r="F14" s="207">
        <f>D32</f>
        <v>0</v>
      </c>
      <c r="G14" s="107"/>
    </row>
    <row r="15" spans="1:8" ht="14.25" thickBot="1">
      <c r="A15" s="107"/>
      <c r="B15" s="128" t="str">
        <f>C9&amp;"の利用者に係る軽減"</f>
        <v>0の利用者に係る軽減</v>
      </c>
      <c r="C15" s="187"/>
      <c r="D15" s="127">
        <f>H51</f>
        <v>0</v>
      </c>
      <c r="E15" s="208" t="e">
        <f>ROUND(D15/D14,4)</f>
        <v>#DIV/0!</v>
      </c>
      <c r="F15" s="209" t="e">
        <f>ROUNDDOWN(F14*E15,0)</f>
        <v>#DIV/0!</v>
      </c>
      <c r="G15" s="107"/>
    </row>
    <row r="16" spans="1:8">
      <c r="A16" s="107"/>
      <c r="B16" s="107"/>
      <c r="C16" s="107"/>
      <c r="D16" s="107"/>
      <c r="E16" s="107"/>
      <c r="F16" s="107"/>
      <c r="G16" s="107"/>
    </row>
    <row r="17" spans="1:8">
      <c r="A17" s="107"/>
      <c r="B17" s="107"/>
      <c r="C17" s="107"/>
      <c r="D17" s="107"/>
      <c r="E17" s="107"/>
      <c r="F17" s="107"/>
      <c r="G17" s="107"/>
    </row>
    <row r="18" spans="1:8">
      <c r="A18" s="107" t="s">
        <v>71</v>
      </c>
      <c r="B18" s="107"/>
      <c r="C18" s="107"/>
      <c r="D18" s="107"/>
      <c r="E18" s="107"/>
      <c r="F18" s="107"/>
      <c r="G18" s="107"/>
    </row>
    <row r="19" spans="1:8">
      <c r="A19" s="107"/>
      <c r="B19" s="223" t="s">
        <v>10</v>
      </c>
      <c r="C19" s="224"/>
      <c r="D19" s="224"/>
      <c r="E19" s="224"/>
      <c r="F19" s="225"/>
    </row>
    <row r="20" spans="1:8">
      <c r="A20" s="107"/>
      <c r="B20" s="226"/>
      <c r="C20" s="227" t="s">
        <v>58</v>
      </c>
      <c r="D20" s="228"/>
      <c r="E20" s="229"/>
      <c r="F20" s="230" t="s">
        <v>85</v>
      </c>
    </row>
    <row r="21" spans="1:8">
      <c r="A21" s="107"/>
      <c r="B21" s="231" t="s">
        <v>94</v>
      </c>
      <c r="C21" s="232"/>
      <c r="D21" s="233" t="s">
        <v>57</v>
      </c>
      <c r="E21" s="234" t="s">
        <v>59</v>
      </c>
      <c r="F21" s="235" t="s">
        <v>86</v>
      </c>
    </row>
    <row r="22" spans="1:8">
      <c r="A22" s="107"/>
      <c r="B22" s="189">
        <f>入力１!C33</f>
        <v>0</v>
      </c>
      <c r="C22" s="123" t="s">
        <v>98</v>
      </c>
      <c r="D22" s="190">
        <f>入力１!G33</f>
        <v>0</v>
      </c>
      <c r="E22" s="124" t="s">
        <v>98</v>
      </c>
      <c r="F22" s="124" t="s">
        <v>98</v>
      </c>
    </row>
    <row r="23" spans="1:8">
      <c r="A23" s="107"/>
      <c r="B23" s="107" t="s">
        <v>60</v>
      </c>
      <c r="D23" s="125"/>
      <c r="E23" s="125"/>
      <c r="F23" s="125"/>
      <c r="G23" s="125"/>
    </row>
    <row r="24" spans="1:8">
      <c r="A24" s="107"/>
      <c r="B24" s="107"/>
    </row>
    <row r="25" spans="1:8">
      <c r="A25" s="107"/>
      <c r="B25" s="107"/>
      <c r="C25" s="107"/>
      <c r="D25" s="107"/>
      <c r="E25" s="107"/>
      <c r="F25" s="107" t="s">
        <v>72</v>
      </c>
      <c r="G25" s="107"/>
    </row>
    <row r="26" spans="1:8">
      <c r="A26" s="107"/>
      <c r="B26" s="119" t="s">
        <v>62</v>
      </c>
      <c r="C26" s="120" t="str">
        <f>明細2!C26</f>
        <v>(１％超～)</v>
      </c>
      <c r="D26" s="221"/>
      <c r="E26" s="111"/>
      <c r="F26" s="126" t="s">
        <v>83</v>
      </c>
      <c r="G26" s="191" t="s">
        <v>84</v>
      </c>
    </row>
    <row r="27" spans="1:8">
      <c r="A27" s="107"/>
      <c r="B27" s="172">
        <f>計算!B28</f>
        <v>0</v>
      </c>
      <c r="C27" s="122">
        <f>計算!C28</f>
        <v>0</v>
      </c>
      <c r="D27" s="222">
        <f>計算!D28</f>
        <v>0</v>
      </c>
      <c r="E27" s="111"/>
      <c r="F27" s="172">
        <f>計算!F28</f>
        <v>0</v>
      </c>
      <c r="G27" s="172">
        <f>計算!G28</f>
        <v>0</v>
      </c>
    </row>
    <row r="28" spans="1:8">
      <c r="B28" s="111"/>
      <c r="C28" s="111"/>
      <c r="D28" s="111"/>
      <c r="E28" s="111"/>
      <c r="F28" s="111"/>
      <c r="G28" s="111"/>
    </row>
    <row r="29" spans="1:8" ht="14.25">
      <c r="A29" s="107"/>
      <c r="B29" s="112"/>
      <c r="C29" s="115"/>
      <c r="D29" s="121"/>
      <c r="E29" s="105"/>
      <c r="F29" s="105"/>
      <c r="G29" s="105"/>
      <c r="H29" s="105"/>
    </row>
    <row r="30" spans="1:8" ht="14.25">
      <c r="A30" s="107"/>
      <c r="B30" s="112"/>
      <c r="C30" s="115"/>
      <c r="D30" s="121"/>
      <c r="E30" s="105"/>
      <c r="F30" s="105"/>
      <c r="G30" s="105"/>
      <c r="H30" s="105"/>
    </row>
    <row r="31" spans="1:8" ht="15" thickBot="1">
      <c r="A31" s="107"/>
      <c r="B31" s="236" t="s">
        <v>63</v>
      </c>
      <c r="C31" s="115"/>
      <c r="D31" s="237" t="s">
        <v>67</v>
      </c>
      <c r="E31" s="105"/>
      <c r="F31" s="105"/>
      <c r="G31" s="105"/>
      <c r="H31" s="105"/>
    </row>
    <row r="32" spans="1:8" ht="15" thickBot="1">
      <c r="A32" s="107"/>
      <c r="B32" s="172">
        <f>計算!B33</f>
        <v>0</v>
      </c>
      <c r="C32" s="115"/>
      <c r="D32" s="171">
        <f>計算!D33</f>
        <v>0</v>
      </c>
      <c r="E32" s="105"/>
      <c r="F32" s="105"/>
      <c r="G32" s="105"/>
      <c r="H32" s="105"/>
    </row>
    <row r="33" spans="1:8" ht="14.25">
      <c r="A33" s="107"/>
      <c r="B33" s="107"/>
      <c r="E33" s="105"/>
      <c r="F33" s="105"/>
      <c r="G33" s="105"/>
      <c r="H33" s="105"/>
    </row>
    <row r="34" spans="1:8" ht="14.25">
      <c r="A34" s="107"/>
      <c r="B34" s="107"/>
      <c r="E34" s="105"/>
      <c r="F34" s="105"/>
      <c r="G34" s="105"/>
      <c r="H34" s="105"/>
    </row>
    <row r="35" spans="1:8" ht="14.25">
      <c r="A35" s="107"/>
      <c r="B35" s="107"/>
      <c r="E35" s="105"/>
      <c r="F35" s="105"/>
      <c r="G35" s="105"/>
      <c r="H35" s="105"/>
    </row>
    <row r="36" spans="1:8" ht="14.25" thickBot="1">
      <c r="A36" s="132" t="s">
        <v>96</v>
      </c>
      <c r="C36" s="93"/>
      <c r="D36" s="93"/>
      <c r="E36" s="93"/>
      <c r="F36" s="93"/>
      <c r="G36" s="93"/>
      <c r="H36" s="93"/>
    </row>
    <row r="37" spans="1:8" ht="14.25" thickBot="1">
      <c r="B37" s="306" t="s">
        <v>0</v>
      </c>
      <c r="C37" s="238" t="s">
        <v>55</v>
      </c>
      <c r="D37" s="239"/>
      <c r="E37" s="238" t="s">
        <v>56</v>
      </c>
      <c r="F37" s="239"/>
      <c r="G37" s="240">
        <f>C9</f>
        <v>0</v>
      </c>
      <c r="H37" s="241" t="s">
        <v>74</v>
      </c>
    </row>
    <row r="38" spans="1:8" ht="14.25" thickBot="1">
      <c r="B38" s="307"/>
      <c r="C38" s="242" t="s">
        <v>1</v>
      </c>
      <c r="D38" s="243" t="s">
        <v>54</v>
      </c>
      <c r="E38" s="242" t="s">
        <v>1</v>
      </c>
      <c r="F38" s="243" t="s">
        <v>88</v>
      </c>
      <c r="G38" s="244" t="s">
        <v>1</v>
      </c>
      <c r="H38" s="245" t="s">
        <v>57</v>
      </c>
    </row>
    <row r="39" spans="1:8" ht="15" thickTop="1" thickBot="1">
      <c r="B39" s="167">
        <f>入力１!A21</f>
        <v>0</v>
      </c>
      <c r="C39" s="156">
        <f>入力１!B21</f>
        <v>0</v>
      </c>
      <c r="D39" s="157">
        <f>入力１!C21</f>
        <v>0</v>
      </c>
      <c r="E39" s="158">
        <f>入力１!F21</f>
        <v>0</v>
      </c>
      <c r="F39" s="159">
        <f>入力１!G21</f>
        <v>0</v>
      </c>
      <c r="G39" s="160"/>
      <c r="H39" s="165"/>
    </row>
    <row r="40" spans="1:8" ht="14.25" thickBot="1">
      <c r="B40" s="167">
        <f>入力１!A22</f>
        <v>0</v>
      </c>
      <c r="C40" s="131">
        <f>入力１!B22</f>
        <v>0</v>
      </c>
      <c r="D40" s="161">
        <f>入力１!C22</f>
        <v>0</v>
      </c>
      <c r="E40" s="162">
        <f>入力１!F22</f>
        <v>0</v>
      </c>
      <c r="F40" s="161">
        <f>入力１!G22</f>
        <v>0</v>
      </c>
      <c r="G40" s="163"/>
      <c r="H40" s="166"/>
    </row>
    <row r="41" spans="1:8" ht="14.25" thickBot="1">
      <c r="B41" s="167">
        <f>入力１!A23</f>
        <v>0</v>
      </c>
      <c r="C41" s="131">
        <f>入力１!B23</f>
        <v>0</v>
      </c>
      <c r="D41" s="161">
        <f>入力１!C23</f>
        <v>0</v>
      </c>
      <c r="E41" s="162">
        <f>入力１!F23</f>
        <v>0</v>
      </c>
      <c r="F41" s="161">
        <f>入力１!G23</f>
        <v>0</v>
      </c>
      <c r="G41" s="163"/>
      <c r="H41" s="166"/>
    </row>
    <row r="42" spans="1:8" ht="14.25" thickBot="1">
      <c r="B42" s="167">
        <f>入力１!A24</f>
        <v>0</v>
      </c>
      <c r="C42" s="131">
        <f>入力１!B24</f>
        <v>0</v>
      </c>
      <c r="D42" s="161">
        <f>入力１!C24</f>
        <v>0</v>
      </c>
      <c r="E42" s="162">
        <f>入力１!F24</f>
        <v>0</v>
      </c>
      <c r="F42" s="161">
        <f>入力１!G24</f>
        <v>0</v>
      </c>
      <c r="G42" s="163"/>
      <c r="H42" s="166"/>
    </row>
    <row r="43" spans="1:8" ht="14.25" thickBot="1">
      <c r="B43" s="167">
        <f>入力１!A25</f>
        <v>0</v>
      </c>
      <c r="C43" s="131">
        <f>入力１!B25</f>
        <v>0</v>
      </c>
      <c r="D43" s="161">
        <f>入力１!C25</f>
        <v>0</v>
      </c>
      <c r="E43" s="162">
        <f>入力１!F25</f>
        <v>0</v>
      </c>
      <c r="F43" s="161">
        <f>入力１!G25</f>
        <v>0</v>
      </c>
      <c r="G43" s="163"/>
      <c r="H43" s="166"/>
    </row>
    <row r="44" spans="1:8" ht="14.25" thickBot="1">
      <c r="B44" s="167">
        <f>入力１!A26</f>
        <v>0</v>
      </c>
      <c r="C44" s="131">
        <f>入力１!B26</f>
        <v>0</v>
      </c>
      <c r="D44" s="161">
        <f>入力１!C26</f>
        <v>0</v>
      </c>
      <c r="E44" s="162">
        <f>入力１!F26</f>
        <v>0</v>
      </c>
      <c r="F44" s="161">
        <f>入力１!G26</f>
        <v>0</v>
      </c>
      <c r="G44" s="163"/>
      <c r="H44" s="166"/>
    </row>
    <row r="45" spans="1:8" ht="14.25" thickBot="1">
      <c r="B45" s="167">
        <f>入力１!A27</f>
        <v>0</v>
      </c>
      <c r="C45" s="131">
        <f>入力１!B27</f>
        <v>0</v>
      </c>
      <c r="D45" s="161">
        <f>入力１!C27</f>
        <v>0</v>
      </c>
      <c r="E45" s="162">
        <f>入力１!F27</f>
        <v>0</v>
      </c>
      <c r="F45" s="161">
        <f>入力１!G27</f>
        <v>0</v>
      </c>
      <c r="G45" s="163"/>
      <c r="H45" s="166"/>
    </row>
    <row r="46" spans="1:8" ht="14.25" thickBot="1">
      <c r="B46" s="167">
        <f>入力１!A28</f>
        <v>0</v>
      </c>
      <c r="C46" s="131">
        <f>入力１!B28</f>
        <v>0</v>
      </c>
      <c r="D46" s="161">
        <f>入力１!C28</f>
        <v>0</v>
      </c>
      <c r="E46" s="162">
        <f>入力１!F28</f>
        <v>0</v>
      </c>
      <c r="F46" s="161">
        <f>入力１!G28</f>
        <v>0</v>
      </c>
      <c r="G46" s="163"/>
      <c r="H46" s="166"/>
    </row>
    <row r="47" spans="1:8" ht="14.25" thickBot="1">
      <c r="B47" s="167">
        <f>入力１!A29</f>
        <v>0</v>
      </c>
      <c r="C47" s="131">
        <f>入力１!B29</f>
        <v>0</v>
      </c>
      <c r="D47" s="161">
        <f>入力１!C29</f>
        <v>0</v>
      </c>
      <c r="E47" s="162">
        <f>入力１!F29</f>
        <v>0</v>
      </c>
      <c r="F47" s="161">
        <f>入力１!G29</f>
        <v>0</v>
      </c>
      <c r="G47" s="163"/>
      <c r="H47" s="166"/>
    </row>
    <row r="48" spans="1:8" ht="14.25" thickBot="1">
      <c r="B48" s="167">
        <f>入力１!A30</f>
        <v>0</v>
      </c>
      <c r="C48" s="131">
        <f>入力１!B30</f>
        <v>0</v>
      </c>
      <c r="D48" s="161">
        <f>入力１!C30</f>
        <v>0</v>
      </c>
      <c r="E48" s="162">
        <f>入力１!F30</f>
        <v>0</v>
      </c>
      <c r="F48" s="161">
        <f>入力１!G30</f>
        <v>0</v>
      </c>
      <c r="G48" s="163"/>
      <c r="H48" s="166"/>
    </row>
    <row r="49" spans="2:8" ht="14.25" thickBot="1">
      <c r="B49" s="167">
        <f>入力１!A31</f>
        <v>0</v>
      </c>
      <c r="C49" s="131">
        <f>入力１!B31</f>
        <v>0</v>
      </c>
      <c r="D49" s="161">
        <f>入力１!C31</f>
        <v>0</v>
      </c>
      <c r="E49" s="162">
        <f>入力１!F31</f>
        <v>0</v>
      </c>
      <c r="F49" s="161">
        <f>入力１!G31</f>
        <v>0</v>
      </c>
      <c r="G49" s="163"/>
      <c r="H49" s="166"/>
    </row>
    <row r="50" spans="2:8" ht="14.25" thickBot="1">
      <c r="B50" s="168">
        <f>入力１!A32</f>
        <v>0</v>
      </c>
      <c r="C50" s="131">
        <f>入力１!B32</f>
        <v>0</v>
      </c>
      <c r="D50" s="161">
        <f>入力１!C32</f>
        <v>0</v>
      </c>
      <c r="E50" s="162">
        <f>入力１!F32</f>
        <v>0</v>
      </c>
      <c r="F50" s="161">
        <f>入力１!G32</f>
        <v>0</v>
      </c>
      <c r="G50" s="164"/>
      <c r="H50" s="166"/>
    </row>
    <row r="51" spans="2:8" ht="15" thickTop="1" thickBot="1">
      <c r="B51" s="246" t="s">
        <v>3</v>
      </c>
      <c r="C51" s="247">
        <f>入力１!B33</f>
        <v>0</v>
      </c>
      <c r="D51" s="248">
        <f>入力１!C33</f>
        <v>0</v>
      </c>
      <c r="E51" s="247">
        <f>入力１!F33</f>
        <v>0</v>
      </c>
      <c r="F51" s="248">
        <f>入力１!G33</f>
        <v>0</v>
      </c>
      <c r="G51" s="249">
        <f>SUM(G39:G50)</f>
        <v>0</v>
      </c>
      <c r="H51" s="250">
        <f>SUM(H39:H50)</f>
        <v>0</v>
      </c>
    </row>
  </sheetData>
  <mergeCells count="2">
    <mergeCell ref="F9:G9"/>
    <mergeCell ref="B37:B38"/>
  </mergeCells>
  <phoneticPr fontId="3"/>
  <conditionalFormatting sqref="D22:F22">
    <cfRule type="expression" dxfId="5" priority="1" stopIfTrue="1">
      <formula>ISERROR(#REF!)</formula>
    </cfRule>
  </conditionalFormatting>
  <conditionalFormatting sqref="B22:C22">
    <cfRule type="expression" dxfId="4" priority="2" stopIfTrue="1">
      <formula>ISERROR(#REF!)</formula>
    </cfRule>
  </conditionalFormatting>
  <printOptions horizontalCentered="1"/>
  <pageMargins left="0.62992125984251968" right="0.43307086614173229" top="0.98425196850393704" bottom="0.7480314960629921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Zeros="0" view="pageBreakPreview" zoomScale="60" zoomScaleNormal="100" workbookViewId="0">
      <selection activeCell="G39" sqref="G39:H44"/>
    </sheetView>
  </sheetViews>
  <sheetFormatPr defaultRowHeight="13.5"/>
  <cols>
    <col min="1" max="1" width="4.625" style="110" customWidth="1"/>
    <col min="2" max="8" width="11.625" style="110" customWidth="1"/>
    <col min="9" max="16384" width="9" style="110"/>
  </cols>
  <sheetData>
    <row r="1" spans="1:8">
      <c r="A1" s="202"/>
      <c r="B1" s="107"/>
      <c r="C1" s="107"/>
      <c r="D1" s="91" t="s">
        <v>114</v>
      </c>
      <c r="E1" s="115">
        <f>入力１!C14</f>
        <v>0</v>
      </c>
      <c r="F1" s="107"/>
      <c r="G1" s="107"/>
    </row>
    <row r="2" spans="1:8" s="93" customFormat="1">
      <c r="A2" s="108"/>
      <c r="B2" s="108"/>
      <c r="C2" s="108"/>
      <c r="D2" s="91"/>
    </row>
    <row r="3" spans="1:8" s="93" customFormat="1" ht="14.25" thickBot="1">
      <c r="A3" s="174"/>
    </row>
    <row r="4" spans="1:8" s="93" customFormat="1" ht="14.25" thickBot="1">
      <c r="A4" s="174"/>
      <c r="B4" s="175">
        <f>入力１!B17</f>
        <v>0</v>
      </c>
      <c r="C4" s="176" t="s">
        <v>99</v>
      </c>
      <c r="D4" s="177">
        <f>入力１!E17</f>
        <v>0</v>
      </c>
      <c r="E4" s="178" t="s">
        <v>52</v>
      </c>
    </row>
    <row r="5" spans="1:8" s="93" customFormat="1" ht="14.25" thickBot="1">
      <c r="A5" s="174"/>
      <c r="B5" s="179"/>
      <c r="C5" s="92"/>
      <c r="D5" s="180"/>
      <c r="E5" s="92"/>
    </row>
    <row r="6" spans="1:8" s="93" customFormat="1" ht="15" thickTop="1" thickBot="1">
      <c r="B6" s="91"/>
      <c r="C6" s="91" t="s">
        <v>93</v>
      </c>
      <c r="D6" s="203" t="e">
        <f>F15</f>
        <v>#DIV/0!</v>
      </c>
      <c r="E6" s="204" t="s">
        <v>13</v>
      </c>
    </row>
    <row r="7" spans="1:8" s="93" customFormat="1" ht="15" thickTop="1" thickBot="1">
      <c r="A7" s="174"/>
      <c r="B7" s="174"/>
      <c r="C7" s="92"/>
      <c r="D7" s="92"/>
      <c r="E7" s="92"/>
      <c r="F7" s="181"/>
      <c r="G7" s="181"/>
      <c r="H7" s="174"/>
    </row>
    <row r="8" spans="1:8" s="93" customFormat="1" ht="15" thickTop="1" thickBot="1">
      <c r="B8" s="205" t="s">
        <v>75</v>
      </c>
      <c r="C8" s="206">
        <f>入力２!B17</f>
        <v>0</v>
      </c>
      <c r="E8" s="182" t="s">
        <v>14</v>
      </c>
      <c r="F8" s="155">
        <f>入力１!C12</f>
        <v>0</v>
      </c>
      <c r="G8" s="90"/>
      <c r="H8" s="174"/>
    </row>
    <row r="9" spans="1:8" s="93" customFormat="1" ht="15" thickTop="1" thickBot="1">
      <c r="B9" s="205" t="s">
        <v>76</v>
      </c>
      <c r="C9" s="206">
        <f>入力２!C17</f>
        <v>0</v>
      </c>
      <c r="E9" s="182" t="s">
        <v>15</v>
      </c>
      <c r="F9" s="308">
        <f>入力１!C13</f>
        <v>0</v>
      </c>
      <c r="G9" s="305"/>
      <c r="H9" s="174"/>
    </row>
    <row r="10" spans="1:8" s="93" customFormat="1" ht="14.25" thickTop="1"/>
    <row r="11" spans="1:8" s="93" customFormat="1"/>
    <row r="12" spans="1:8" s="93" customFormat="1">
      <c r="A12" s="93" t="s">
        <v>65</v>
      </c>
    </row>
    <row r="13" spans="1:8" s="93" customFormat="1">
      <c r="B13" s="184"/>
      <c r="C13" s="185"/>
      <c r="D13" s="186" t="s">
        <v>69</v>
      </c>
      <c r="E13" s="186" t="s">
        <v>64</v>
      </c>
      <c r="F13" s="186" t="s">
        <v>70</v>
      </c>
    </row>
    <row r="14" spans="1:8" ht="14.25" thickBot="1">
      <c r="A14" s="107"/>
      <c r="B14" s="128" t="s">
        <v>68</v>
      </c>
      <c r="C14" s="187"/>
      <c r="D14" s="127">
        <f>入力１!G33</f>
        <v>0</v>
      </c>
      <c r="E14" s="188">
        <v>1</v>
      </c>
      <c r="F14" s="207">
        <f>D32</f>
        <v>0</v>
      </c>
      <c r="G14" s="107"/>
    </row>
    <row r="15" spans="1:8" ht="14.25" thickBot="1">
      <c r="A15" s="107"/>
      <c r="B15" s="128" t="str">
        <f>C9&amp;"の利用者に係る軽減"</f>
        <v>0の利用者に係る軽減</v>
      </c>
      <c r="C15" s="187"/>
      <c r="D15" s="127">
        <f>H51</f>
        <v>0</v>
      </c>
      <c r="E15" s="208" t="e">
        <f>ROUND(D15/D14,4)</f>
        <v>#DIV/0!</v>
      </c>
      <c r="F15" s="209" t="e">
        <f>ROUNDDOWN(F14*E15,0)</f>
        <v>#DIV/0!</v>
      </c>
      <c r="G15" s="107"/>
    </row>
    <row r="16" spans="1:8">
      <c r="A16" s="107"/>
      <c r="B16" s="107"/>
      <c r="C16" s="107"/>
      <c r="D16" s="107"/>
      <c r="E16" s="107"/>
      <c r="F16" s="107"/>
      <c r="G16" s="107"/>
    </row>
    <row r="17" spans="1:8">
      <c r="A17" s="107"/>
      <c r="B17" s="107"/>
      <c r="C17" s="107"/>
      <c r="D17" s="107"/>
      <c r="E17" s="107"/>
      <c r="F17" s="107"/>
      <c r="G17" s="107"/>
    </row>
    <row r="18" spans="1:8">
      <c r="A18" s="107" t="s">
        <v>71</v>
      </c>
      <c r="B18" s="107"/>
      <c r="C18" s="107"/>
      <c r="D18" s="107"/>
      <c r="E18" s="107"/>
      <c r="F18" s="107"/>
      <c r="G18" s="107"/>
    </row>
    <row r="19" spans="1:8">
      <c r="A19" s="107"/>
      <c r="B19" s="223" t="s">
        <v>10</v>
      </c>
      <c r="C19" s="224"/>
      <c r="D19" s="224"/>
      <c r="E19" s="224"/>
      <c r="F19" s="225"/>
    </row>
    <row r="20" spans="1:8">
      <c r="A20" s="107"/>
      <c r="B20" s="226"/>
      <c r="C20" s="227" t="s">
        <v>58</v>
      </c>
      <c r="D20" s="228"/>
      <c r="E20" s="229"/>
      <c r="F20" s="230" t="s">
        <v>85</v>
      </c>
    </row>
    <row r="21" spans="1:8">
      <c r="A21" s="107"/>
      <c r="B21" s="231" t="s">
        <v>94</v>
      </c>
      <c r="C21" s="232"/>
      <c r="D21" s="233" t="s">
        <v>57</v>
      </c>
      <c r="E21" s="234" t="s">
        <v>59</v>
      </c>
      <c r="F21" s="235" t="s">
        <v>86</v>
      </c>
    </row>
    <row r="22" spans="1:8">
      <c r="A22" s="107"/>
      <c r="B22" s="189">
        <f>入力１!C33</f>
        <v>0</v>
      </c>
      <c r="C22" s="123" t="s">
        <v>98</v>
      </c>
      <c r="D22" s="190">
        <f>入力１!G33</f>
        <v>0</v>
      </c>
      <c r="E22" s="124" t="s">
        <v>98</v>
      </c>
      <c r="F22" s="124" t="s">
        <v>98</v>
      </c>
    </row>
    <row r="23" spans="1:8">
      <c r="A23" s="107"/>
      <c r="B23" s="107" t="s">
        <v>60</v>
      </c>
      <c r="D23" s="125"/>
      <c r="E23" s="125"/>
      <c r="F23" s="125"/>
      <c r="G23" s="125"/>
    </row>
    <row r="24" spans="1:8">
      <c r="A24" s="107"/>
      <c r="B24" s="107"/>
    </row>
    <row r="25" spans="1:8">
      <c r="A25" s="107"/>
      <c r="B25" s="107"/>
      <c r="C25" s="107"/>
      <c r="D25" s="107"/>
      <c r="E25" s="107"/>
      <c r="F25" s="107" t="s">
        <v>72</v>
      </c>
      <c r="G25" s="107"/>
    </row>
    <row r="26" spans="1:8">
      <c r="A26" s="107"/>
      <c r="B26" s="119" t="s">
        <v>62</v>
      </c>
      <c r="C26" s="120" t="str">
        <f>明細2!C26</f>
        <v>(１％超～)</v>
      </c>
      <c r="D26" s="221"/>
      <c r="E26" s="111"/>
      <c r="F26" s="126" t="s">
        <v>83</v>
      </c>
      <c r="G26" s="191" t="s">
        <v>84</v>
      </c>
    </row>
    <row r="27" spans="1:8">
      <c r="A27" s="107"/>
      <c r="B27" s="172">
        <f>計算!B28</f>
        <v>0</v>
      </c>
      <c r="C27" s="122">
        <f>計算!C28</f>
        <v>0</v>
      </c>
      <c r="D27" s="222">
        <f>計算!D28</f>
        <v>0</v>
      </c>
      <c r="E27" s="111"/>
      <c r="F27" s="172">
        <f>計算!F28</f>
        <v>0</v>
      </c>
      <c r="G27" s="172">
        <f>計算!G28</f>
        <v>0</v>
      </c>
    </row>
    <row r="28" spans="1:8">
      <c r="B28" s="111"/>
      <c r="C28" s="111"/>
      <c r="D28" s="111"/>
      <c r="E28" s="111"/>
      <c r="F28" s="111"/>
      <c r="G28" s="111"/>
    </row>
    <row r="29" spans="1:8" ht="14.25">
      <c r="A29" s="107"/>
      <c r="B29" s="112"/>
      <c r="C29" s="115"/>
      <c r="D29" s="121"/>
      <c r="E29" s="105"/>
      <c r="F29" s="105"/>
      <c r="G29" s="105"/>
      <c r="H29" s="105"/>
    </row>
    <row r="30" spans="1:8" ht="14.25">
      <c r="A30" s="107"/>
      <c r="B30" s="112"/>
      <c r="C30" s="115"/>
      <c r="D30" s="121"/>
      <c r="E30" s="105"/>
      <c r="F30" s="105"/>
      <c r="G30" s="105"/>
      <c r="H30" s="105"/>
    </row>
    <row r="31" spans="1:8" ht="15" thickBot="1">
      <c r="A31" s="107"/>
      <c r="B31" s="236" t="s">
        <v>63</v>
      </c>
      <c r="C31" s="115"/>
      <c r="D31" s="237" t="s">
        <v>67</v>
      </c>
      <c r="E31" s="105"/>
      <c r="F31" s="105"/>
      <c r="G31" s="105"/>
      <c r="H31" s="105"/>
    </row>
    <row r="32" spans="1:8" ht="15" thickBot="1">
      <c r="A32" s="107"/>
      <c r="B32" s="172">
        <f>計算!B33</f>
        <v>0</v>
      </c>
      <c r="C32" s="115"/>
      <c r="D32" s="171">
        <f>計算!D33</f>
        <v>0</v>
      </c>
      <c r="E32" s="105"/>
      <c r="F32" s="105"/>
      <c r="G32" s="105"/>
      <c r="H32" s="105"/>
    </row>
    <row r="33" spans="1:8" ht="14.25">
      <c r="A33" s="107"/>
      <c r="B33" s="107"/>
      <c r="E33" s="105"/>
      <c r="F33" s="105"/>
      <c r="G33" s="105"/>
      <c r="H33" s="105"/>
    </row>
    <row r="34" spans="1:8" ht="14.25">
      <c r="A34" s="107"/>
      <c r="B34" s="107"/>
      <c r="E34" s="105"/>
      <c r="F34" s="105"/>
      <c r="G34" s="105"/>
      <c r="H34" s="105"/>
    </row>
    <row r="35" spans="1:8" ht="14.25">
      <c r="A35" s="107"/>
      <c r="B35" s="107"/>
      <c r="E35" s="105"/>
      <c r="F35" s="105"/>
      <c r="G35" s="105"/>
      <c r="H35" s="105"/>
    </row>
    <row r="36" spans="1:8" ht="14.25" thickBot="1">
      <c r="A36" s="132" t="s">
        <v>96</v>
      </c>
      <c r="C36" s="93"/>
      <c r="D36" s="93"/>
      <c r="E36" s="93"/>
      <c r="F36" s="93"/>
      <c r="G36" s="93"/>
      <c r="H36" s="93"/>
    </row>
    <row r="37" spans="1:8" ht="14.25" thickBot="1">
      <c r="B37" s="306" t="s">
        <v>0</v>
      </c>
      <c r="C37" s="238" t="s">
        <v>55</v>
      </c>
      <c r="D37" s="239"/>
      <c r="E37" s="238" t="s">
        <v>56</v>
      </c>
      <c r="F37" s="239"/>
      <c r="G37" s="240">
        <f>C9</f>
        <v>0</v>
      </c>
      <c r="H37" s="241" t="s">
        <v>74</v>
      </c>
    </row>
    <row r="38" spans="1:8" ht="14.25" thickBot="1">
      <c r="B38" s="307"/>
      <c r="C38" s="242" t="s">
        <v>1</v>
      </c>
      <c r="D38" s="243" t="s">
        <v>54</v>
      </c>
      <c r="E38" s="242" t="s">
        <v>1</v>
      </c>
      <c r="F38" s="243" t="s">
        <v>88</v>
      </c>
      <c r="G38" s="244" t="s">
        <v>1</v>
      </c>
      <c r="H38" s="245" t="s">
        <v>57</v>
      </c>
    </row>
    <row r="39" spans="1:8" ht="15" thickTop="1" thickBot="1">
      <c r="B39" s="167">
        <f>入力１!A21</f>
        <v>0</v>
      </c>
      <c r="C39" s="156">
        <f>入力１!B21</f>
        <v>0</v>
      </c>
      <c r="D39" s="157">
        <f>入力１!C21</f>
        <v>0</v>
      </c>
      <c r="E39" s="158">
        <f>入力１!F21</f>
        <v>0</v>
      </c>
      <c r="F39" s="159">
        <f>入力１!G21</f>
        <v>0</v>
      </c>
      <c r="G39" s="160"/>
      <c r="H39" s="165"/>
    </row>
    <row r="40" spans="1:8" ht="14.25" thickBot="1">
      <c r="B40" s="167">
        <f>入力１!A22</f>
        <v>0</v>
      </c>
      <c r="C40" s="131">
        <f>入力１!B22</f>
        <v>0</v>
      </c>
      <c r="D40" s="161">
        <f>入力１!C22</f>
        <v>0</v>
      </c>
      <c r="E40" s="162">
        <f>入力１!F22</f>
        <v>0</v>
      </c>
      <c r="F40" s="161">
        <f>入力１!G22</f>
        <v>0</v>
      </c>
      <c r="G40" s="163"/>
      <c r="H40" s="166"/>
    </row>
    <row r="41" spans="1:8" ht="14.25" thickBot="1">
      <c r="B41" s="167">
        <f>入力１!A23</f>
        <v>0</v>
      </c>
      <c r="C41" s="131">
        <f>入力１!B23</f>
        <v>0</v>
      </c>
      <c r="D41" s="161">
        <f>入力１!C23</f>
        <v>0</v>
      </c>
      <c r="E41" s="162">
        <f>入力１!F23</f>
        <v>0</v>
      </c>
      <c r="F41" s="161">
        <f>入力１!G23</f>
        <v>0</v>
      </c>
      <c r="G41" s="163"/>
      <c r="H41" s="166"/>
    </row>
    <row r="42" spans="1:8" ht="14.25" thickBot="1">
      <c r="B42" s="167">
        <f>入力１!A24</f>
        <v>0</v>
      </c>
      <c r="C42" s="131">
        <f>入力１!B24</f>
        <v>0</v>
      </c>
      <c r="D42" s="161">
        <f>入力１!C24</f>
        <v>0</v>
      </c>
      <c r="E42" s="162">
        <f>入力１!F24</f>
        <v>0</v>
      </c>
      <c r="F42" s="161">
        <f>入力１!G24</f>
        <v>0</v>
      </c>
      <c r="G42" s="163"/>
      <c r="H42" s="166"/>
    </row>
    <row r="43" spans="1:8" ht="14.25" thickBot="1">
      <c r="B43" s="167">
        <f>入力１!A25</f>
        <v>0</v>
      </c>
      <c r="C43" s="131">
        <f>入力１!B25</f>
        <v>0</v>
      </c>
      <c r="D43" s="161">
        <f>入力１!C25</f>
        <v>0</v>
      </c>
      <c r="E43" s="162">
        <f>入力１!F25</f>
        <v>0</v>
      </c>
      <c r="F43" s="161">
        <f>入力１!G25</f>
        <v>0</v>
      </c>
      <c r="G43" s="163"/>
      <c r="H43" s="166"/>
    </row>
    <row r="44" spans="1:8" ht="14.25" thickBot="1">
      <c r="B44" s="167">
        <f>入力１!A26</f>
        <v>0</v>
      </c>
      <c r="C44" s="131">
        <f>入力１!B26</f>
        <v>0</v>
      </c>
      <c r="D44" s="161">
        <f>入力１!C26</f>
        <v>0</v>
      </c>
      <c r="E44" s="162">
        <f>入力１!F26</f>
        <v>0</v>
      </c>
      <c r="F44" s="161">
        <f>入力１!G26</f>
        <v>0</v>
      </c>
      <c r="G44" s="163"/>
      <c r="H44" s="166"/>
    </row>
    <row r="45" spans="1:8" ht="14.25" thickBot="1">
      <c r="B45" s="167">
        <f>入力１!A27</f>
        <v>0</v>
      </c>
      <c r="C45" s="131">
        <f>入力１!B27</f>
        <v>0</v>
      </c>
      <c r="D45" s="161">
        <f>入力１!C27</f>
        <v>0</v>
      </c>
      <c r="E45" s="162">
        <f>入力１!F27</f>
        <v>0</v>
      </c>
      <c r="F45" s="161">
        <f>入力１!G27</f>
        <v>0</v>
      </c>
      <c r="G45" s="163"/>
      <c r="H45" s="166"/>
    </row>
    <row r="46" spans="1:8" ht="14.25" thickBot="1">
      <c r="B46" s="167">
        <f>入力１!A28</f>
        <v>0</v>
      </c>
      <c r="C46" s="131">
        <f>入力１!B28</f>
        <v>0</v>
      </c>
      <c r="D46" s="161">
        <f>入力１!C28</f>
        <v>0</v>
      </c>
      <c r="E46" s="162">
        <f>入力１!F28</f>
        <v>0</v>
      </c>
      <c r="F46" s="161">
        <f>入力１!G28</f>
        <v>0</v>
      </c>
      <c r="G46" s="163"/>
      <c r="H46" s="166"/>
    </row>
    <row r="47" spans="1:8" ht="14.25" thickBot="1">
      <c r="B47" s="167">
        <f>入力１!A29</f>
        <v>0</v>
      </c>
      <c r="C47" s="131">
        <f>入力１!B29</f>
        <v>0</v>
      </c>
      <c r="D47" s="161">
        <f>入力１!C29</f>
        <v>0</v>
      </c>
      <c r="E47" s="162">
        <f>入力１!F29</f>
        <v>0</v>
      </c>
      <c r="F47" s="161">
        <f>入力１!G29</f>
        <v>0</v>
      </c>
      <c r="G47" s="163"/>
      <c r="H47" s="166"/>
    </row>
    <row r="48" spans="1:8" ht="14.25" thickBot="1">
      <c r="B48" s="167">
        <f>入力１!A30</f>
        <v>0</v>
      </c>
      <c r="C48" s="131">
        <f>入力１!B30</f>
        <v>0</v>
      </c>
      <c r="D48" s="161">
        <f>入力１!C30</f>
        <v>0</v>
      </c>
      <c r="E48" s="162">
        <f>入力１!F30</f>
        <v>0</v>
      </c>
      <c r="F48" s="161">
        <f>入力１!G30</f>
        <v>0</v>
      </c>
      <c r="G48" s="163"/>
      <c r="H48" s="166"/>
    </row>
    <row r="49" spans="2:8" ht="14.25" thickBot="1">
      <c r="B49" s="167">
        <f>入力１!A31</f>
        <v>0</v>
      </c>
      <c r="C49" s="131">
        <f>入力１!B31</f>
        <v>0</v>
      </c>
      <c r="D49" s="161">
        <f>入力１!C31</f>
        <v>0</v>
      </c>
      <c r="E49" s="162">
        <f>入力１!F31</f>
        <v>0</v>
      </c>
      <c r="F49" s="161">
        <f>入力１!G31</f>
        <v>0</v>
      </c>
      <c r="G49" s="163"/>
      <c r="H49" s="166"/>
    </row>
    <row r="50" spans="2:8" ht="14.25" thickBot="1">
      <c r="B50" s="168">
        <f>入力１!A32</f>
        <v>0</v>
      </c>
      <c r="C50" s="131">
        <f>入力１!B32</f>
        <v>0</v>
      </c>
      <c r="D50" s="161">
        <f>入力１!C32</f>
        <v>0</v>
      </c>
      <c r="E50" s="162">
        <f>入力１!F32</f>
        <v>0</v>
      </c>
      <c r="F50" s="161">
        <f>入力１!G32</f>
        <v>0</v>
      </c>
      <c r="G50" s="164"/>
      <c r="H50" s="166"/>
    </row>
    <row r="51" spans="2:8" ht="15" thickTop="1" thickBot="1">
      <c r="B51" s="246" t="s">
        <v>3</v>
      </c>
      <c r="C51" s="247">
        <f>入力１!B33</f>
        <v>0</v>
      </c>
      <c r="D51" s="248">
        <f>入力１!C33</f>
        <v>0</v>
      </c>
      <c r="E51" s="247">
        <f>入力１!F33</f>
        <v>0</v>
      </c>
      <c r="F51" s="248">
        <f>入力１!G33</f>
        <v>0</v>
      </c>
      <c r="G51" s="249">
        <f>SUM(G39:G50)</f>
        <v>0</v>
      </c>
      <c r="H51" s="250">
        <f>SUM(H39:H50)</f>
        <v>0</v>
      </c>
    </row>
  </sheetData>
  <mergeCells count="2">
    <mergeCell ref="F9:G9"/>
    <mergeCell ref="B37:B38"/>
  </mergeCells>
  <phoneticPr fontId="3"/>
  <conditionalFormatting sqref="D22:F22">
    <cfRule type="expression" dxfId="3" priority="1" stopIfTrue="1">
      <formula>ISERROR(#REF!)</formula>
    </cfRule>
  </conditionalFormatting>
  <conditionalFormatting sqref="B22:C22">
    <cfRule type="expression" dxfId="2" priority="2" stopIfTrue="1">
      <formula>ISERROR(#REF!)</formula>
    </cfRule>
  </conditionalFormatting>
  <printOptions horizontalCentered="1"/>
  <pageMargins left="0.62992125984251968" right="0.43307086614173229" top="0.98425196850393704" bottom="0.7480314960629921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showZeros="0" view="pageBreakPreview" zoomScale="60" zoomScaleNormal="100" workbookViewId="0">
      <selection activeCell="A51" sqref="A51"/>
    </sheetView>
  </sheetViews>
  <sheetFormatPr defaultRowHeight="13.5"/>
  <cols>
    <col min="1" max="1" width="4.625" style="110" customWidth="1"/>
    <col min="2" max="8" width="11.625" style="110" customWidth="1"/>
    <col min="9" max="16384" width="9" style="110"/>
  </cols>
  <sheetData>
    <row r="1" spans="1:8">
      <c r="A1" s="202"/>
      <c r="B1" s="107"/>
      <c r="C1" s="107"/>
      <c r="D1" s="91" t="s">
        <v>118</v>
      </c>
      <c r="E1" s="115">
        <f>入力１!C14</f>
        <v>0</v>
      </c>
      <c r="F1" s="107"/>
      <c r="G1" s="107"/>
    </row>
    <row r="2" spans="1:8" s="93" customFormat="1">
      <c r="A2" s="108"/>
      <c r="B2" s="108"/>
      <c r="C2" s="108"/>
      <c r="D2" s="91"/>
    </row>
    <row r="3" spans="1:8" s="93" customFormat="1" ht="14.25" thickBot="1">
      <c r="A3" s="174"/>
    </row>
    <row r="4" spans="1:8" s="93" customFormat="1" ht="14.25" thickBot="1">
      <c r="A4" s="174"/>
      <c r="B4" s="175">
        <f>入力１!B17</f>
        <v>0</v>
      </c>
      <c r="C4" s="176" t="s">
        <v>25</v>
      </c>
      <c r="D4" s="177">
        <f>入力１!E17</f>
        <v>0</v>
      </c>
      <c r="E4" s="178" t="s">
        <v>52</v>
      </c>
    </row>
    <row r="5" spans="1:8" s="93" customFormat="1" ht="14.25" thickBot="1">
      <c r="A5" s="174"/>
      <c r="B5" s="179"/>
      <c r="C5" s="92"/>
      <c r="D5" s="180"/>
      <c r="E5" s="92"/>
    </row>
    <row r="6" spans="1:8" s="93" customFormat="1" ht="15" thickTop="1" thickBot="1">
      <c r="B6" s="91"/>
      <c r="C6" s="91" t="s">
        <v>93</v>
      </c>
      <c r="D6" s="203" t="e">
        <f>F15</f>
        <v>#DIV/0!</v>
      </c>
      <c r="E6" s="204" t="s">
        <v>13</v>
      </c>
    </row>
    <row r="7" spans="1:8" s="93" customFormat="1" ht="15" thickTop="1" thickBot="1">
      <c r="A7" s="174"/>
      <c r="B7" s="174"/>
      <c r="C7" s="92"/>
      <c r="D7" s="92"/>
      <c r="E7" s="92"/>
      <c r="F7" s="181"/>
      <c r="G7" s="181"/>
      <c r="H7" s="174"/>
    </row>
    <row r="8" spans="1:8" s="93" customFormat="1" ht="15" thickTop="1" thickBot="1">
      <c r="B8" s="205" t="s">
        <v>75</v>
      </c>
      <c r="C8" s="206">
        <f>入力２!B18</f>
        <v>0</v>
      </c>
      <c r="E8" s="182" t="s">
        <v>14</v>
      </c>
      <c r="F8" s="155">
        <f>入力１!C12</f>
        <v>0</v>
      </c>
      <c r="G8" s="90"/>
      <c r="H8" s="174"/>
    </row>
    <row r="9" spans="1:8" s="93" customFormat="1" ht="15" thickTop="1" thickBot="1">
      <c r="B9" s="205" t="s">
        <v>76</v>
      </c>
      <c r="C9" s="206">
        <f>入力２!C18</f>
        <v>0</v>
      </c>
      <c r="E9" s="182" t="s">
        <v>15</v>
      </c>
      <c r="F9" s="308">
        <f>入力１!C13</f>
        <v>0</v>
      </c>
      <c r="G9" s="305"/>
      <c r="H9" s="174"/>
    </row>
    <row r="10" spans="1:8" s="93" customFormat="1" ht="14.25" thickTop="1"/>
    <row r="11" spans="1:8" s="93" customFormat="1"/>
    <row r="12" spans="1:8" s="93" customFormat="1">
      <c r="A12" s="93" t="s">
        <v>65</v>
      </c>
    </row>
    <row r="13" spans="1:8" s="93" customFormat="1">
      <c r="B13" s="184"/>
      <c r="C13" s="185"/>
      <c r="D13" s="186" t="s">
        <v>69</v>
      </c>
      <c r="E13" s="186" t="s">
        <v>64</v>
      </c>
      <c r="F13" s="186" t="s">
        <v>70</v>
      </c>
    </row>
    <row r="14" spans="1:8" ht="14.25" thickBot="1">
      <c r="A14" s="107"/>
      <c r="B14" s="128" t="s">
        <v>68</v>
      </c>
      <c r="C14" s="187"/>
      <c r="D14" s="127">
        <f>入力１!G33</f>
        <v>0</v>
      </c>
      <c r="E14" s="188">
        <v>1</v>
      </c>
      <c r="F14" s="207">
        <f>D32</f>
        <v>0</v>
      </c>
      <c r="G14" s="107"/>
    </row>
    <row r="15" spans="1:8" ht="14.25" thickBot="1">
      <c r="A15" s="107"/>
      <c r="B15" s="128" t="str">
        <f>C9&amp;"の利用者に係る軽減"</f>
        <v>0の利用者に係る軽減</v>
      </c>
      <c r="C15" s="187"/>
      <c r="D15" s="127">
        <f>H51</f>
        <v>0</v>
      </c>
      <c r="E15" s="208" t="e">
        <f>ROUND(D15/D14,4)</f>
        <v>#DIV/0!</v>
      </c>
      <c r="F15" s="209" t="e">
        <f>ROUNDDOWN(F14*E15,0)</f>
        <v>#DIV/0!</v>
      </c>
      <c r="G15" s="107"/>
    </row>
    <row r="16" spans="1:8">
      <c r="A16" s="107"/>
      <c r="B16" s="107"/>
      <c r="C16" s="107"/>
      <c r="D16" s="107"/>
      <c r="E16" s="107"/>
      <c r="F16" s="107"/>
      <c r="G16" s="107"/>
    </row>
    <row r="17" spans="1:8">
      <c r="A17" s="107"/>
      <c r="B17" s="107"/>
      <c r="C17" s="107"/>
      <c r="D17" s="107"/>
      <c r="E17" s="107"/>
      <c r="F17" s="107"/>
      <c r="G17" s="107"/>
    </row>
    <row r="18" spans="1:8">
      <c r="A18" s="107" t="s">
        <v>71</v>
      </c>
      <c r="B18" s="107"/>
      <c r="C18" s="107"/>
      <c r="D18" s="107"/>
      <c r="E18" s="107"/>
      <c r="F18" s="107"/>
      <c r="G18" s="107"/>
    </row>
    <row r="19" spans="1:8">
      <c r="A19" s="107"/>
      <c r="B19" s="223" t="s">
        <v>10</v>
      </c>
      <c r="C19" s="224"/>
      <c r="D19" s="224"/>
      <c r="E19" s="224"/>
      <c r="F19" s="225"/>
    </row>
    <row r="20" spans="1:8">
      <c r="A20" s="107"/>
      <c r="B20" s="226"/>
      <c r="C20" s="227" t="s">
        <v>58</v>
      </c>
      <c r="D20" s="228"/>
      <c r="E20" s="229"/>
      <c r="F20" s="230" t="s">
        <v>85</v>
      </c>
    </row>
    <row r="21" spans="1:8">
      <c r="A21" s="107"/>
      <c r="B21" s="231" t="s">
        <v>94</v>
      </c>
      <c r="C21" s="232"/>
      <c r="D21" s="233" t="s">
        <v>57</v>
      </c>
      <c r="E21" s="234" t="s">
        <v>59</v>
      </c>
      <c r="F21" s="235" t="s">
        <v>86</v>
      </c>
    </row>
    <row r="22" spans="1:8">
      <c r="A22" s="107"/>
      <c r="B22" s="189">
        <f>入力１!C33</f>
        <v>0</v>
      </c>
      <c r="C22" s="123" t="s">
        <v>100</v>
      </c>
      <c r="D22" s="190">
        <f>入力１!G33</f>
        <v>0</v>
      </c>
      <c r="E22" s="124" t="s">
        <v>100</v>
      </c>
      <c r="F22" s="124" t="s">
        <v>100</v>
      </c>
    </row>
    <row r="23" spans="1:8">
      <c r="A23" s="107"/>
      <c r="B23" s="107" t="s">
        <v>60</v>
      </c>
      <c r="D23" s="125"/>
      <c r="E23" s="125"/>
      <c r="F23" s="125"/>
      <c r="G23" s="125"/>
    </row>
    <row r="24" spans="1:8">
      <c r="A24" s="107"/>
      <c r="B24" s="107"/>
    </row>
    <row r="25" spans="1:8">
      <c r="A25" s="107"/>
      <c r="B25" s="107"/>
      <c r="C25" s="107"/>
      <c r="D25" s="107"/>
      <c r="E25" s="107"/>
      <c r="F25" s="107" t="s">
        <v>72</v>
      </c>
      <c r="G25" s="107"/>
    </row>
    <row r="26" spans="1:8">
      <c r="A26" s="107"/>
      <c r="B26" s="119" t="s">
        <v>62</v>
      </c>
      <c r="C26" s="120" t="str">
        <f>明細2!C26</f>
        <v>(１％超～)</v>
      </c>
      <c r="D26" s="221"/>
      <c r="E26" s="111"/>
      <c r="F26" s="126" t="s">
        <v>83</v>
      </c>
      <c r="G26" s="191" t="s">
        <v>84</v>
      </c>
    </row>
    <row r="27" spans="1:8">
      <c r="A27" s="107"/>
      <c r="B27" s="172">
        <f>計算!B28</f>
        <v>0</v>
      </c>
      <c r="C27" s="122">
        <f>計算!C28</f>
        <v>0</v>
      </c>
      <c r="D27" s="222">
        <f>計算!D28</f>
        <v>0</v>
      </c>
      <c r="E27" s="111"/>
      <c r="F27" s="172">
        <f>計算!F28</f>
        <v>0</v>
      </c>
      <c r="G27" s="172">
        <f>計算!G28</f>
        <v>0</v>
      </c>
    </row>
    <row r="28" spans="1:8">
      <c r="B28" s="111"/>
      <c r="C28" s="111"/>
      <c r="D28" s="111"/>
      <c r="E28" s="111"/>
      <c r="F28" s="111"/>
      <c r="G28" s="111"/>
    </row>
    <row r="29" spans="1:8" ht="14.25">
      <c r="A29" s="107"/>
      <c r="B29" s="112"/>
      <c r="C29" s="115"/>
      <c r="D29" s="121"/>
      <c r="E29" s="105"/>
      <c r="F29" s="105"/>
      <c r="G29" s="105"/>
      <c r="H29" s="105"/>
    </row>
    <row r="30" spans="1:8" ht="14.25">
      <c r="A30" s="107"/>
      <c r="B30" s="112"/>
      <c r="C30" s="115"/>
      <c r="D30" s="121"/>
      <c r="E30" s="105"/>
      <c r="F30" s="105"/>
      <c r="G30" s="105"/>
      <c r="H30" s="105"/>
    </row>
    <row r="31" spans="1:8" ht="15" thickBot="1">
      <c r="A31" s="107"/>
      <c r="B31" s="236" t="s">
        <v>63</v>
      </c>
      <c r="C31" s="115"/>
      <c r="D31" s="237" t="s">
        <v>67</v>
      </c>
      <c r="E31" s="105"/>
      <c r="F31" s="105"/>
      <c r="G31" s="105"/>
      <c r="H31" s="105"/>
    </row>
    <row r="32" spans="1:8" ht="15" thickBot="1">
      <c r="A32" s="107"/>
      <c r="B32" s="172">
        <f>計算!B33</f>
        <v>0</v>
      </c>
      <c r="C32" s="115"/>
      <c r="D32" s="171">
        <f>計算!D33</f>
        <v>0</v>
      </c>
      <c r="E32" s="105"/>
      <c r="F32" s="105"/>
      <c r="G32" s="105"/>
      <c r="H32" s="105"/>
    </row>
    <row r="33" spans="1:8" ht="14.25">
      <c r="A33" s="107"/>
      <c r="B33" s="107"/>
      <c r="E33" s="105"/>
      <c r="F33" s="105"/>
      <c r="G33" s="105"/>
      <c r="H33" s="105"/>
    </row>
    <row r="34" spans="1:8" ht="14.25">
      <c r="A34" s="107"/>
      <c r="B34" s="107"/>
      <c r="E34" s="105"/>
      <c r="F34" s="105"/>
      <c r="G34" s="105"/>
      <c r="H34" s="105"/>
    </row>
    <row r="35" spans="1:8" ht="14.25">
      <c r="A35" s="107"/>
      <c r="B35" s="107"/>
      <c r="E35" s="105"/>
      <c r="F35" s="105"/>
      <c r="G35" s="105"/>
      <c r="H35" s="105"/>
    </row>
    <row r="36" spans="1:8" ht="14.25" thickBot="1">
      <c r="A36" s="132" t="s">
        <v>96</v>
      </c>
      <c r="C36" s="93"/>
      <c r="D36" s="93"/>
      <c r="E36" s="93"/>
      <c r="F36" s="93"/>
      <c r="G36" s="93"/>
      <c r="H36" s="93"/>
    </row>
    <row r="37" spans="1:8" ht="14.25" thickBot="1">
      <c r="B37" s="306" t="s">
        <v>0</v>
      </c>
      <c r="C37" s="238" t="s">
        <v>55</v>
      </c>
      <c r="D37" s="239"/>
      <c r="E37" s="238" t="s">
        <v>56</v>
      </c>
      <c r="F37" s="239"/>
      <c r="G37" s="240">
        <f>C9</f>
        <v>0</v>
      </c>
      <c r="H37" s="241" t="s">
        <v>74</v>
      </c>
    </row>
    <row r="38" spans="1:8" ht="14.25" thickBot="1">
      <c r="B38" s="307"/>
      <c r="C38" s="242" t="s">
        <v>1</v>
      </c>
      <c r="D38" s="243" t="s">
        <v>54</v>
      </c>
      <c r="E38" s="242" t="s">
        <v>1</v>
      </c>
      <c r="F38" s="243" t="s">
        <v>88</v>
      </c>
      <c r="G38" s="244" t="s">
        <v>1</v>
      </c>
      <c r="H38" s="245" t="s">
        <v>57</v>
      </c>
    </row>
    <row r="39" spans="1:8" ht="15" thickTop="1" thickBot="1">
      <c r="B39" s="167">
        <f>入力１!A21</f>
        <v>0</v>
      </c>
      <c r="C39" s="156">
        <f>入力１!B21</f>
        <v>0</v>
      </c>
      <c r="D39" s="157">
        <f>入力１!C21</f>
        <v>0</v>
      </c>
      <c r="E39" s="158">
        <f>入力１!F21</f>
        <v>0</v>
      </c>
      <c r="F39" s="159">
        <f>入力１!G21</f>
        <v>0</v>
      </c>
      <c r="G39" s="160"/>
      <c r="H39" s="165"/>
    </row>
    <row r="40" spans="1:8" ht="14.25" thickBot="1">
      <c r="B40" s="167">
        <f>入力１!A22</f>
        <v>0</v>
      </c>
      <c r="C40" s="131">
        <f>入力１!B22</f>
        <v>0</v>
      </c>
      <c r="D40" s="161">
        <f>入力１!C22</f>
        <v>0</v>
      </c>
      <c r="E40" s="162">
        <f>入力１!F22</f>
        <v>0</v>
      </c>
      <c r="F40" s="161">
        <f>入力１!G22</f>
        <v>0</v>
      </c>
      <c r="G40" s="163"/>
      <c r="H40" s="166"/>
    </row>
    <row r="41" spans="1:8" ht="14.25" thickBot="1">
      <c r="B41" s="167">
        <f>入力１!A23</f>
        <v>0</v>
      </c>
      <c r="C41" s="131">
        <f>入力１!B23</f>
        <v>0</v>
      </c>
      <c r="D41" s="161">
        <f>入力１!C23</f>
        <v>0</v>
      </c>
      <c r="E41" s="162">
        <f>入力１!F23</f>
        <v>0</v>
      </c>
      <c r="F41" s="161">
        <f>入力１!G23</f>
        <v>0</v>
      </c>
      <c r="G41" s="163"/>
      <c r="H41" s="166"/>
    </row>
    <row r="42" spans="1:8" ht="14.25" thickBot="1">
      <c r="B42" s="167">
        <f>入力１!A24</f>
        <v>0</v>
      </c>
      <c r="C42" s="131">
        <f>入力１!B24</f>
        <v>0</v>
      </c>
      <c r="D42" s="161">
        <f>入力１!C24</f>
        <v>0</v>
      </c>
      <c r="E42" s="162">
        <f>入力１!F24</f>
        <v>0</v>
      </c>
      <c r="F42" s="161">
        <f>入力１!G24</f>
        <v>0</v>
      </c>
      <c r="G42" s="163"/>
      <c r="H42" s="166"/>
    </row>
    <row r="43" spans="1:8" ht="14.25" thickBot="1">
      <c r="B43" s="167">
        <f>入力１!A25</f>
        <v>0</v>
      </c>
      <c r="C43" s="131">
        <f>入力１!B25</f>
        <v>0</v>
      </c>
      <c r="D43" s="161">
        <f>入力１!C25</f>
        <v>0</v>
      </c>
      <c r="E43" s="162">
        <f>入力１!F25</f>
        <v>0</v>
      </c>
      <c r="F43" s="161">
        <f>入力１!G25</f>
        <v>0</v>
      </c>
      <c r="G43" s="163"/>
      <c r="H43" s="166"/>
    </row>
    <row r="44" spans="1:8" ht="14.25" thickBot="1">
      <c r="B44" s="167">
        <f>入力１!A26</f>
        <v>0</v>
      </c>
      <c r="C44" s="131">
        <f>入力１!B26</f>
        <v>0</v>
      </c>
      <c r="D44" s="161">
        <f>入力１!C26</f>
        <v>0</v>
      </c>
      <c r="E44" s="162">
        <f>入力１!F26</f>
        <v>0</v>
      </c>
      <c r="F44" s="161">
        <f>入力１!G26</f>
        <v>0</v>
      </c>
      <c r="G44" s="163"/>
      <c r="H44" s="166"/>
    </row>
    <row r="45" spans="1:8" ht="14.25" thickBot="1">
      <c r="B45" s="167">
        <f>入力１!A27</f>
        <v>0</v>
      </c>
      <c r="C45" s="131">
        <f>入力１!B27</f>
        <v>0</v>
      </c>
      <c r="D45" s="161">
        <f>入力１!C27</f>
        <v>0</v>
      </c>
      <c r="E45" s="162">
        <f>入力１!F27</f>
        <v>0</v>
      </c>
      <c r="F45" s="161">
        <f>入力１!G27</f>
        <v>0</v>
      </c>
      <c r="G45" s="163"/>
      <c r="H45" s="166"/>
    </row>
    <row r="46" spans="1:8" ht="14.25" thickBot="1">
      <c r="B46" s="167">
        <f>入力１!A28</f>
        <v>0</v>
      </c>
      <c r="C46" s="131">
        <f>入力１!B28</f>
        <v>0</v>
      </c>
      <c r="D46" s="161">
        <f>入力１!C28</f>
        <v>0</v>
      </c>
      <c r="E46" s="162">
        <f>入力１!F28</f>
        <v>0</v>
      </c>
      <c r="F46" s="161">
        <f>入力１!G28</f>
        <v>0</v>
      </c>
      <c r="G46" s="163"/>
      <c r="H46" s="166"/>
    </row>
    <row r="47" spans="1:8" ht="14.25" thickBot="1">
      <c r="B47" s="167">
        <f>入力１!A29</f>
        <v>0</v>
      </c>
      <c r="C47" s="131">
        <f>入力１!B29</f>
        <v>0</v>
      </c>
      <c r="D47" s="161">
        <f>入力１!C29</f>
        <v>0</v>
      </c>
      <c r="E47" s="162">
        <f>入力１!F29</f>
        <v>0</v>
      </c>
      <c r="F47" s="161">
        <f>入力１!G29</f>
        <v>0</v>
      </c>
      <c r="G47" s="163"/>
      <c r="H47" s="166"/>
    </row>
    <row r="48" spans="1:8" ht="14.25" thickBot="1">
      <c r="B48" s="167">
        <f>入力１!A30</f>
        <v>0</v>
      </c>
      <c r="C48" s="131">
        <f>入力１!B30</f>
        <v>0</v>
      </c>
      <c r="D48" s="161">
        <f>入力１!C30</f>
        <v>0</v>
      </c>
      <c r="E48" s="162">
        <f>入力１!F30</f>
        <v>0</v>
      </c>
      <c r="F48" s="161">
        <f>入力１!G30</f>
        <v>0</v>
      </c>
      <c r="G48" s="163"/>
      <c r="H48" s="166"/>
    </row>
    <row r="49" spans="2:8" ht="14.25" thickBot="1">
      <c r="B49" s="167">
        <f>入力１!A31</f>
        <v>0</v>
      </c>
      <c r="C49" s="131">
        <f>入力１!B31</f>
        <v>0</v>
      </c>
      <c r="D49" s="161">
        <f>入力１!C31</f>
        <v>0</v>
      </c>
      <c r="E49" s="162">
        <f>入力１!F31</f>
        <v>0</v>
      </c>
      <c r="F49" s="161">
        <f>入力１!G31</f>
        <v>0</v>
      </c>
      <c r="G49" s="163"/>
      <c r="H49" s="166"/>
    </row>
    <row r="50" spans="2:8" ht="14.25" thickBot="1">
      <c r="B50" s="168">
        <f>入力１!A32</f>
        <v>0</v>
      </c>
      <c r="C50" s="131">
        <f>入力１!B32</f>
        <v>0</v>
      </c>
      <c r="D50" s="161">
        <f>入力１!C32</f>
        <v>0</v>
      </c>
      <c r="E50" s="162">
        <f>入力１!F32</f>
        <v>0</v>
      </c>
      <c r="F50" s="161">
        <f>入力１!G32</f>
        <v>0</v>
      </c>
      <c r="G50" s="164"/>
      <c r="H50" s="166"/>
    </row>
    <row r="51" spans="2:8" ht="15" thickTop="1" thickBot="1">
      <c r="B51" s="246" t="s">
        <v>3</v>
      </c>
      <c r="C51" s="247">
        <f>入力１!B33</f>
        <v>0</v>
      </c>
      <c r="D51" s="248">
        <f>入力１!C33</f>
        <v>0</v>
      </c>
      <c r="E51" s="247">
        <f>入力１!F33</f>
        <v>0</v>
      </c>
      <c r="F51" s="248">
        <f>入力１!G33</f>
        <v>0</v>
      </c>
      <c r="G51" s="249">
        <f>SUM(G39:G50)</f>
        <v>0</v>
      </c>
      <c r="H51" s="250">
        <f>SUM(H39:H50)</f>
        <v>0</v>
      </c>
    </row>
  </sheetData>
  <mergeCells count="2">
    <mergeCell ref="F9:G9"/>
    <mergeCell ref="B37:B38"/>
  </mergeCells>
  <phoneticPr fontId="3"/>
  <conditionalFormatting sqref="D22:F22">
    <cfRule type="expression" dxfId="1" priority="1" stopIfTrue="1">
      <formula>ISERROR(#REF!)</formula>
    </cfRule>
  </conditionalFormatting>
  <conditionalFormatting sqref="B22:C22">
    <cfRule type="expression" dxfId="0" priority="2" stopIfTrue="1">
      <formula>ISERROR(#REF!)</formula>
    </cfRule>
  </conditionalFormatting>
  <printOptions horizontalCentered="1"/>
  <pageMargins left="0.62992125984251968" right="0.43307086614173229" top="0.98425196850393704" bottom="0.7480314960629921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概要説明</vt:lpstr>
      <vt:lpstr>入力１</vt:lpstr>
      <vt:lpstr>入力２</vt:lpstr>
      <vt:lpstr>計算</vt:lpstr>
      <vt:lpstr>明細1</vt:lpstr>
      <vt:lpstr>明細2</vt:lpstr>
      <vt:lpstr>明細3</vt:lpstr>
      <vt:lpstr>明細4</vt:lpstr>
      <vt:lpstr>明細5</vt:lpstr>
      <vt:lpstr>概要説明!Print_Area</vt:lpstr>
      <vt:lpstr>明細1!Print_Area</vt:lpstr>
      <vt:lpstr>明細2!Print_Area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2006-06-13T09:38:00Z</cp:lastPrinted>
  <dcterms:created xsi:type="dcterms:W3CDTF">2006-01-04T04:26:06Z</dcterms:created>
  <dcterms:modified xsi:type="dcterms:W3CDTF">2020-01-30T06:54:35Z</dcterms:modified>
</cp:coreProperties>
</file>