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<sst xmlns="http://schemas.openxmlformats.org/spreadsheetml/2006/main" count="226" uniqueCount="111">
  <si>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</si>
  <si>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</si>
  <si>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</si>
  <si>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</si>
  <si>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</si>
  <si>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</si>
  <si>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</si>
  <si>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</si>
  <si>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</si>
  <si>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</si>
  <si>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</si>
  <si>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</si>
  <si>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</si>
  <si>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</si>
  <si>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</si>
  <si>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</si>
  <si>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</si>
  <si>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</si>
  <si>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</si>
  <si>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</si>
  <si>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</si>
  <si>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</si>
  <si>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</si>
  <si>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</si>
  <si>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</si>
  <si>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</si>
  <si>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</si>
  <si>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</si>
  <si>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</si>
  <si>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</si>
  <si>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</si>
  <si>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</si>
  <si>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</si>
  <si>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</si>
  <si>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</si>
  <si>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</si>
  <si>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</si>
  <si>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</si>
  <si>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</si>
  <si>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</si>
  <si>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</si>
  <si>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</si>
  <si>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</si>
  <si>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</si>
  <si>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</si>
  <si>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</si>
  <si>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</si>
  <si>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</si>
  <si>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</si>
  <si>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</si>
  <si>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</si>
  <si>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</si>
  <si>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</si>
  <si>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</si>
  <si>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</si>
  <si>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</si>
  <si>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</si>
  <si>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</si>
  <si>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</si>
  <si>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</si>
  <si>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</si>
  <si>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</si>
  <si>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</si>
  <si>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</si>
  <si>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</si>
  <si>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</si>
  <si>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</si>
  <si>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</si>
  <si>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</si>
  <si>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</si>
  <si>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</si>
  <si>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</si>
  <si>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</si>
  <si>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</si>
  <si>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</si>
  <si>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</si>
  <si>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</si>
  <si>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</si>
  <si>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</si>
  <si>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</si>
  <si>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</si>
  <si>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</si>
  <si>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</si>
  <si>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</si>
  <si>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</si>
  <si>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</si>
  <si>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</si>
  <si>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</si>
  <si>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</si>
  <si>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</si>
  <si>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</si>
  <si>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</si>
  <si>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</si>
  <si>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</si>
  <si>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</si>
  <si>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</si>
  <si>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寄居町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</si>
  <si>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</si>
  <si>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</si>
  <si>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</si>
  <si>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</si>
  <si>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</si>
  <si>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</si>
  <si>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</si>
  <si>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</si>
  <si>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</si>
  <si>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</si>
  <si>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</si>
  <si>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①収益的収支比率について、９９％を超えており、⑤経費回収率については、１００％となっていることから、経営の健全性は概ね保たれていると考えられる。
　④企業債残高対事業規模比率については、類似団体平均値を下回っている状況が続いていることから、経営の健全性に寄与している考えられる。
　⑥汚水処理原価については、類似団体平均値を下回っている状況が続いているが、今後も経費削減等の取組で経営改善が必要である。
　⑧水洗化率については、下水道の整備途中で毎年処理区域が拡大することもあり、水洗化率が伸び悩んでいる状況が続いている。経年で比較すると微増はしているが、類似団体平均値を下回っている状況が続いている。
　公共用水域の水質保全や使用料収入の増加等の観点からも水洗化率の向上の取組が必要である。</t>
    <phoneticPr fontId="4"/>
  </si>
  <si>
    <t>　本町の管渠は供用開始後最も古いもので２４年であり、耐用年数からみてまだ新しく大規模な更新工事等は発生しない見込みである。</t>
    <rPh sb="1" eb="3">
      <t>ホンマチ</t>
    </rPh>
    <rPh sb="7" eb="9">
      <t>キョウヨウ</t>
    </rPh>
    <rPh sb="9" eb="11">
      <t>カイシ</t>
    </rPh>
    <rPh sb="11" eb="12">
      <t>ゴ</t>
    </rPh>
    <rPh sb="12" eb="13">
      <t>モット</t>
    </rPh>
    <rPh sb="14" eb="15">
      <t>フル</t>
    </rPh>
    <rPh sb="21" eb="22">
      <t>ネン</t>
    </rPh>
    <rPh sb="27" eb="28">
      <t>ヨウ</t>
    </rPh>
    <rPh sb="39" eb="42">
      <t>ダイキボ</t>
    </rPh>
    <rPh sb="43" eb="45">
      <t>コウシン</t>
    </rPh>
    <rPh sb="45" eb="47">
      <t>コウジ</t>
    </rPh>
    <rPh sb="49" eb="51">
      <t>ハッセイ</t>
    </rPh>
    <rPh sb="54" eb="56">
      <t>ミコ</t>
    </rPh>
    <phoneticPr fontId="4"/>
  </si>
  <si>
    <t xml:space="preserve">　経営の健全性は概ね保たれていると考えられる。
　経営の健全性・効率性において、下水道の整備途中ということもあり、一番の課題は水洗化率の向上である。
　また今後は、施設・財政両面で健全性を確保していくため、アセットマネジメントを実施し、効率的な管理運営を目指す必要がある。
</t>
    <rPh sb="78" eb="80">
      <t>コンゴ</t>
    </rPh>
    <rPh sb="82" eb="84">
      <t>シセツ</t>
    </rPh>
    <rPh sb="85" eb="87">
      <t>ザイセイ</t>
    </rPh>
    <rPh sb="87" eb="89">
      <t>リョウメン</t>
    </rPh>
    <rPh sb="90" eb="93">
      <t>ケンゼンセイ</t>
    </rPh>
    <rPh sb="94" eb="96">
      <t>カクホ</t>
    </rPh>
    <rPh sb="114" eb="116">
      <t>ジッシ</t>
    </rPh>
    <rPh sb="118" eb="121">
      <t>コウリツテキ</t>
    </rPh>
    <rPh sb="122" eb="124">
      <t>カンリ</t>
    </rPh>
    <rPh sb="124" eb="126">
      <t>ウンエイ</t>
    </rPh>
    <rPh sb="127" eb="129">
      <t>メザ</t>
    </rPh>
    <rPh sb="130" eb="1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</si>
</sst>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623872"/>
        <c:axId val="1006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00623872"/>
        <c:axId val="100625792"/>
      </c:lineChart>
      <c:dateAx>
        <c:axId val="100623872"/>
        <c:scaling>
          <c:orientation val="minMax"/>
        </c:scaling>
        <c:delete val="1"/>
        <c:axPos val="b"/>
        <c:numFmt formatCode="ge" sourceLinked="1"/>
        <c:majorTickMark val="none"/>
        <c:minorTickMark val="none"/>
        <c:tickLblPos val="none"/>
        <c:crossAx val="100625792"/>
        <c:crosses val="autoZero"/>
        <c:auto val="1"/>
        <c:lblOffset val="100"/>
        <c:baseTimeUnit val="years"/>
      </c:dateAx>
      <c:valAx>
        <c:axId val="1006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034240"/>
        <c:axId val="1011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01034240"/>
        <c:axId val="101122432"/>
      </c:lineChart>
      <c:dateAx>
        <c:axId val="101034240"/>
        <c:scaling>
          <c:orientation val="minMax"/>
        </c:scaling>
        <c:delete val="1"/>
        <c:axPos val="b"/>
        <c:numFmt formatCode="ge" sourceLinked="1"/>
        <c:majorTickMark val="none"/>
        <c:minorTickMark val="none"/>
        <c:tickLblPos val="none"/>
        <c:crossAx val="101122432"/>
        <c:crosses val="autoZero"/>
        <c:auto val="1"/>
        <c:lblOffset val="100"/>
        <c:baseTimeUnit val="years"/>
      </c:dateAx>
      <c:valAx>
        <c:axId val="1011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78.58</c:v>
                </c:pt>
                <c:pt idx="1">
                  <c:v>78.38</c:v>
                </c:pt>
                <c:pt idx="2">
                  <c:v>79.37</c:v>
                </c:pt>
                <c:pt idx="3">
                  <c:v>79.8</c:v>
                </c:pt>
                <c:pt idx="4">
                  <c:v>81.86</c:v>
                </c:pt>
              </c:numCache>
            </c:numRef>
          </c:val>
        </c:ser>
        <c:dLbls>
          <c:showLegendKey val="0"/>
          <c:showVal val="0"/>
          <c:showCatName val="0"/>
          <c:showSerName val="0"/>
          <c:showPercent val="0"/>
          <c:showBubbleSize val="0"/>
        </c:dLbls>
        <c:gapWidth val="150"/>
        <c:axId val="101144448"/>
        <c:axId val="1011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01144448"/>
        <c:axId val="101150720"/>
      </c:lineChart>
      <c:dateAx>
        <c:axId val="101144448"/>
        <c:scaling>
          <c:orientation val="minMax"/>
        </c:scaling>
        <c:delete val="1"/>
        <c:axPos val="b"/>
        <c:numFmt formatCode="ge" sourceLinked="1"/>
        <c:majorTickMark val="none"/>
        <c:minorTickMark val="none"/>
        <c:tickLblPos val="none"/>
        <c:crossAx val="101150720"/>
        <c:crosses val="autoZero"/>
        <c:auto val="1"/>
        <c:lblOffset val="100"/>
        <c:baseTimeUnit val="years"/>
      </c:dateAx>
      <c:valAx>
        <c:axId val="1011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92.71</c:v>
                </c:pt>
                <c:pt idx="1">
                  <c:v>93.5</c:v>
                </c:pt>
                <c:pt idx="2">
                  <c:v>98.1</c:v>
                </c:pt>
                <c:pt idx="3">
                  <c:v>96.28</c:v>
                </c:pt>
                <c:pt idx="4">
                  <c:v>99.13</c:v>
                </c:pt>
              </c:numCache>
            </c:numRef>
          </c:val>
        </c:ser>
        <c:dLbls>
          <c:showLegendKey val="0"/>
          <c:showVal val="0"/>
          <c:showCatName val="0"/>
          <c:showSerName val="0"/>
          <c:showPercent val="0"/>
          <c:showBubbleSize val="0"/>
        </c:dLbls>
        <c:gapWidth val="150"/>
        <c:axId val="99697792"/>
        <c:axId val="996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97792"/>
        <c:axId val="99699712"/>
      </c:lineChart>
      <c:dateAx>
        <c:axId val="99697792"/>
        <c:scaling>
          <c:orientation val="minMax"/>
        </c:scaling>
        <c:delete val="1"/>
        <c:axPos val="b"/>
        <c:numFmt formatCode="ge" sourceLinked="1"/>
        <c:majorTickMark val="none"/>
        <c:minorTickMark val="none"/>
        <c:tickLblPos val="none"/>
        <c:crossAx val="99699712"/>
        <c:crosses val="autoZero"/>
        <c:auto val="1"/>
        <c:lblOffset val="100"/>
        <c:baseTimeUnit val="years"/>
      </c:dateAx>
      <c:valAx>
        <c:axId val="996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714944"/>
        <c:axId val="997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14944"/>
        <c:axId val="99729408"/>
      </c:lineChart>
      <c:dateAx>
        <c:axId val="99714944"/>
        <c:scaling>
          <c:orientation val="minMax"/>
        </c:scaling>
        <c:delete val="1"/>
        <c:axPos val="b"/>
        <c:numFmt formatCode="ge" sourceLinked="1"/>
        <c:majorTickMark val="none"/>
        <c:minorTickMark val="none"/>
        <c:tickLblPos val="none"/>
        <c:crossAx val="99729408"/>
        <c:crosses val="autoZero"/>
        <c:auto val="1"/>
        <c:lblOffset val="100"/>
        <c:baseTimeUnit val="years"/>
      </c:dateAx>
      <c:valAx>
        <c:axId val="997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776000"/>
        <c:axId val="997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76000"/>
        <c:axId val="99777920"/>
      </c:lineChart>
      <c:dateAx>
        <c:axId val="99776000"/>
        <c:scaling>
          <c:orientation val="minMax"/>
        </c:scaling>
        <c:delete val="1"/>
        <c:axPos val="b"/>
        <c:numFmt formatCode="ge" sourceLinked="1"/>
        <c:majorTickMark val="none"/>
        <c:minorTickMark val="none"/>
        <c:tickLblPos val="none"/>
        <c:crossAx val="99777920"/>
        <c:crosses val="autoZero"/>
        <c:auto val="1"/>
        <c:lblOffset val="100"/>
        <c:baseTimeUnit val="years"/>
      </c:dateAx>
      <c:valAx>
        <c:axId val="997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32576"/>
        <c:axId val="8703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32576"/>
        <c:axId val="87034496"/>
      </c:lineChart>
      <c:dateAx>
        <c:axId val="87032576"/>
        <c:scaling>
          <c:orientation val="minMax"/>
        </c:scaling>
        <c:delete val="1"/>
        <c:axPos val="b"/>
        <c:numFmt formatCode="ge" sourceLinked="1"/>
        <c:majorTickMark val="none"/>
        <c:minorTickMark val="none"/>
        <c:tickLblPos val="none"/>
        <c:crossAx val="87034496"/>
        <c:crosses val="autoZero"/>
        <c:auto val="1"/>
        <c:lblOffset val="100"/>
        <c:baseTimeUnit val="years"/>
      </c:dateAx>
      <c:valAx>
        <c:axId val="870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85440"/>
        <c:axId val="870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85440"/>
        <c:axId val="87087360"/>
      </c:lineChart>
      <c:dateAx>
        <c:axId val="87085440"/>
        <c:scaling>
          <c:orientation val="minMax"/>
        </c:scaling>
        <c:delete val="1"/>
        <c:axPos val="b"/>
        <c:numFmt formatCode="ge" sourceLinked="1"/>
        <c:majorTickMark val="none"/>
        <c:minorTickMark val="none"/>
        <c:tickLblPos val="none"/>
        <c:crossAx val="87087360"/>
        <c:crosses val="autoZero"/>
        <c:auto val="1"/>
        <c:lblOffset val="100"/>
        <c:baseTimeUnit val="years"/>
      </c:dateAx>
      <c:valAx>
        <c:axId val="8708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119.38</c:v>
                </c:pt>
                <c:pt idx="2">
                  <c:v>203.18</c:v>
                </c:pt>
                <c:pt idx="3">
                  <c:v>185.87</c:v>
                </c:pt>
                <c:pt idx="4">
                  <c:v>141.11000000000001</c:v>
                </c:pt>
              </c:numCache>
            </c:numRef>
          </c:val>
        </c:ser>
        <c:dLbls>
          <c:showLegendKey val="0"/>
          <c:showVal val="0"/>
          <c:showCatName val="0"/>
          <c:showSerName val="0"/>
          <c:showPercent val="0"/>
          <c:showBubbleSize val="0"/>
        </c:dLbls>
        <c:gapWidth val="150"/>
        <c:axId val="101265408"/>
        <c:axId val="1012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01265408"/>
        <c:axId val="101267328"/>
      </c:lineChart>
      <c:dateAx>
        <c:axId val="101265408"/>
        <c:scaling>
          <c:orientation val="minMax"/>
        </c:scaling>
        <c:delete val="1"/>
        <c:axPos val="b"/>
        <c:numFmt formatCode="ge" sourceLinked="1"/>
        <c:majorTickMark val="none"/>
        <c:minorTickMark val="none"/>
        <c:tickLblPos val="none"/>
        <c:crossAx val="101267328"/>
        <c:crosses val="autoZero"/>
        <c:auto val="1"/>
        <c:lblOffset val="100"/>
        <c:baseTimeUnit val="years"/>
      </c:dateAx>
      <c:valAx>
        <c:axId val="1012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85.27</c:v>
                </c:pt>
                <c:pt idx="1">
                  <c:v>90.71</c:v>
                </c:pt>
                <c:pt idx="2">
                  <c:v>98.16</c:v>
                </c:pt>
                <c:pt idx="3">
                  <c:v>98.2</c:v>
                </c:pt>
                <c:pt idx="4">
                  <c:v>100</c:v>
                </c:pt>
              </c:numCache>
            </c:numRef>
          </c:val>
        </c:ser>
        <c:dLbls>
          <c:showLegendKey val="0"/>
          <c:showVal val="0"/>
          <c:showCatName val="0"/>
          <c:showSerName val="0"/>
          <c:showPercent val="0"/>
          <c:showBubbleSize val="0"/>
        </c:dLbls>
        <c:gapWidth val="150"/>
        <c:axId val="101301632"/>
        <c:axId val="1013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01301632"/>
        <c:axId val="101307904"/>
      </c:lineChart>
      <c:dateAx>
        <c:axId val="101301632"/>
        <c:scaling>
          <c:orientation val="minMax"/>
        </c:scaling>
        <c:delete val="1"/>
        <c:axPos val="b"/>
        <c:numFmt formatCode="ge" sourceLinked="1"/>
        <c:majorTickMark val="none"/>
        <c:minorTickMark val="none"/>
        <c:tickLblPos val="none"/>
        <c:crossAx val="101307904"/>
        <c:crosses val="autoZero"/>
        <c:auto val="1"/>
        <c:lblOffset val="100"/>
        <c:baseTimeUnit val="years"/>
      </c:dateAx>
      <c:valAx>
        <c:axId val="1013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152.5</c:v>
                </c:pt>
                <c:pt idx="1">
                  <c:v>150</c:v>
                </c:pt>
                <c:pt idx="2">
                  <c:v>150</c:v>
                </c:pt>
                <c:pt idx="3">
                  <c:v>161.16999999999999</c:v>
                </c:pt>
                <c:pt idx="4">
                  <c:v>158.99</c:v>
                </c:pt>
              </c:numCache>
            </c:numRef>
          </c:val>
        </c:ser>
        <c:dLbls>
          <c:showLegendKey val="0"/>
          <c:showVal val="0"/>
          <c:showCatName val="0"/>
          <c:showSerName val="0"/>
          <c:showPercent val="0"/>
          <c:showBubbleSize val="0"/>
        </c:dLbls>
        <c:gapWidth val="150"/>
        <c:axId val="101014144"/>
        <c:axId val="1010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01014144"/>
        <c:axId val="101020416"/>
      </c:lineChart>
      <c:dateAx>
        <c:axId val="101014144"/>
        <c:scaling>
          <c:orientation val="minMax"/>
        </c:scaling>
        <c:delete val="1"/>
        <c:axPos val="b"/>
        <c:numFmt formatCode="ge" sourceLinked="1"/>
        <c:majorTickMark val="none"/>
        <c:minorTickMark val="none"/>
        <c:tickLblPos val="none"/>
        <c:crossAx val="101020416"/>
        <c:crosses val="autoZero"/>
        <c:auto val="1"/>
        <c:lblOffset val="100"/>
        <c:baseTimeUnit val="years"/>
      </c:dateAx>
      <c:valAx>
        <c:axId val="1010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寄居町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34855</v>
      </c>
      <c r="AM8" s="47"/>
      <c r="AN8" s="47"/>
      <c r="AO8" s="47"/>
      <c r="AP8" s="47"/>
      <c r="AQ8" s="47"/>
      <c r="AR8" s="47"/>
      <c r="AS8" s="47"/>
      <c r="AT8" s="43">
        <f>データ!S6</f>
        <v>64.25</v>
      </c>
      <c r="AU8" s="43"/>
      <c r="AV8" s="43"/>
      <c r="AW8" s="43"/>
      <c r="AX8" s="43"/>
      <c r="AY8" s="43"/>
      <c r="AZ8" s="43"/>
      <c r="BA8" s="43"/>
      <c r="BB8" s="43">
        <f>データ!T6</f>
        <v>542.49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22.73</v>
      </c>
      <c r="Q10" s="43"/>
      <c r="R10" s="43"/>
      <c r="S10" s="43"/>
      <c r="T10" s="43"/>
      <c r="U10" s="43"/>
      <c r="V10" s="43"/>
      <c r="W10" s="43">
        <f>データ!P6</f>
        <v>89.88</v>
      </c>
      <c r="X10" s="43"/>
      <c r="Y10" s="43"/>
      <c r="Z10" s="43"/>
      <c r="AA10" s="43"/>
      <c r="AB10" s="43"/>
      <c r="AC10" s="43"/>
      <c r="AD10" s="47">
        <f>データ!Q6</f>
        <v>2268</v>
      </c>
      <c r="AE10" s="47"/>
      <c r="AF10" s="47"/>
      <c r="AG10" s="47"/>
      <c r="AH10" s="47"/>
      <c r="AI10" s="47"/>
      <c r="AJ10" s="47"/>
      <c r="AK10" s="2"/>
      <c r="AL10" s="47">
        <f>データ!U6</f>
        <v>7904</v>
      </c>
      <c r="AM10" s="47"/>
      <c r="AN10" s="47"/>
      <c r="AO10" s="47"/>
      <c r="AP10" s="47"/>
      <c r="AQ10" s="47"/>
      <c r="AR10" s="47"/>
      <c r="AS10" s="47"/>
      <c r="AT10" s="43">
        <f>データ!V6</f>
        <v>3.35</v>
      </c>
      <c r="AU10" s="43"/>
      <c r="AV10" s="43"/>
      <c r="AW10" s="43"/>
      <c r="AX10" s="43"/>
      <c r="AY10" s="43"/>
      <c r="AZ10" s="43"/>
      <c r="BA10" s="43"/>
      <c r="BB10" s="43">
        <f>データ!W6</f>
        <v>2359.4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114081</v>
      </c>
      <c r="D6" s="31">
        <f t="shared" si="3"/>
        <v>47</v>
      </c>
      <c r="E6" s="31">
        <f t="shared" si="3"/>
        <v>17</v>
      </c>
      <c r="F6" s="31">
        <f t="shared" si="3"/>
        <v>1</v>
      </c>
      <c r="G6" s="31">
        <f t="shared" si="3"/>
        <v>0</v>
      </c>
      <c r="H6" s="31" t="str">
        <f t="shared" si="3"/>
        <v>埼玉県　寄居町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22.73</v>
      </c>
      <c r="P6" s="32">
        <f t="shared" si="3"/>
        <v>89.88</v>
      </c>
      <c r="Q6" s="32">
        <f t="shared" si="3"/>
        <v>2268</v>
      </c>
      <c r="R6" s="32">
        <f t="shared" si="3"/>
        <v>34855</v>
      </c>
      <c r="S6" s="32">
        <f t="shared" si="3"/>
        <v>64.25</v>
      </c>
      <c r="T6" s="32">
        <f t="shared" si="3"/>
        <v>542.49</v>
      </c>
      <c r="U6" s="32">
        <f t="shared" si="3"/>
        <v>7904</v>
      </c>
      <c r="V6" s="32">
        <f t="shared" si="3"/>
        <v>3.35</v>
      </c>
      <c r="W6" s="32">
        <f t="shared" si="3"/>
        <v>2359.4</v>
      </c>
      <c r="X6" s="33">
        <f>IF(X7="",NA(),X7)</f>
        <v>92.71</v>
      </c>
      <c r="Y6" s="33">
        <f t="shared" ref="Y6:AG6" si="4">IF(Y7="",NA(),Y7)</f>
        <v>93.5</v>
      </c>
      <c r="Z6" s="33">
        <f t="shared" si="4"/>
        <v>98.1</v>
      </c>
      <c r="AA6" s="33">
        <f t="shared" si="4"/>
        <v>96.28</v>
      </c>
      <c r="AB6" s="33">
        <f t="shared" si="4"/>
        <v>99.13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119.38</v>
      </c>
      <c r="BG6" s="33">
        <f t="shared" si="7"/>
        <v>203.18</v>
      </c>
      <c r="BH6" s="33">
        <f t="shared" si="7"/>
        <v>185.87</v>
      </c>
      <c r="BI6" s="33">
        <f t="shared" si="7"/>
        <v>141.11000000000001</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85.27</v>
      </c>
      <c r="BQ6" s="33">
        <f t="shared" ref="BQ6:BY6" si="8">IF(BQ7="",NA(),BQ7)</f>
        <v>90.71</v>
      </c>
      <c r="BR6" s="33">
        <f t="shared" si="8"/>
        <v>98.16</v>
      </c>
      <c r="BS6" s="33">
        <f t="shared" si="8"/>
        <v>98.2</v>
      </c>
      <c r="BT6" s="33">
        <f t="shared" si="8"/>
        <v>100</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152.5</v>
      </c>
      <c r="CB6" s="33">
        <f t="shared" ref="CB6:CJ6" si="9">IF(CB7="",NA(),CB7)</f>
        <v>150</v>
      </c>
      <c r="CC6" s="33">
        <f t="shared" si="9"/>
        <v>150</v>
      </c>
      <c r="CD6" s="33">
        <f t="shared" si="9"/>
        <v>161.16999999999999</v>
      </c>
      <c r="CE6" s="33">
        <f t="shared" si="9"/>
        <v>158.99</v>
      </c>
      <c r="CF6" s="33">
        <f t="shared" si="9"/>
        <v>258.83</v>
      </c>
      <c r="CG6" s="33">
        <f t="shared" si="9"/>
        <v>251.88</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50.74</v>
      </c>
      <c r="CR6" s="33">
        <f t="shared" si="10"/>
        <v>49.29</v>
      </c>
      <c r="CS6" s="33">
        <f t="shared" si="10"/>
        <v>50.32</v>
      </c>
      <c r="CT6" s="33">
        <f t="shared" si="10"/>
        <v>49.89</v>
      </c>
      <c r="CU6" s="33">
        <f t="shared" si="10"/>
        <v>49.39</v>
      </c>
      <c r="CV6" s="32" t="str">
        <f>IF(CV7="","",IF(CV7="-","【-】","【"&amp;SUBSTITUTE(TEXT(CV7,"#,##0.00"),"-","△")&amp;"】"))</f>
        <v>【60.01】</v>
      </c>
      <c r="CW6" s="33">
        <f>IF(CW7="",NA(),CW7)</f>
        <v>78.58</v>
      </c>
      <c r="CX6" s="33">
        <f t="shared" ref="CX6:DF6" si="11">IF(CX7="",NA(),CX7)</f>
        <v>78.38</v>
      </c>
      <c r="CY6" s="33">
        <f t="shared" si="11"/>
        <v>79.37</v>
      </c>
      <c r="CZ6" s="33">
        <f t="shared" si="11"/>
        <v>79.8</v>
      </c>
      <c r="DA6" s="33">
        <f t="shared" si="11"/>
        <v>81.86</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114081</v>
      </c>
      <c r="D7" s="35">
        <v>47</v>
      </c>
      <c r="E7" s="35">
        <v>17</v>
      </c>
      <c r="F7" s="35">
        <v>1</v>
      </c>
      <c r="G7" s="35">
        <v>0</v>
      </c>
      <c r="H7" s="35" t="s">
        <v>96</v>
      </c>
      <c r="I7" s="35" t="s">
        <v>97</v>
      </c>
      <c r="J7" s="35" t="s">
        <v>98</v>
      </c>
      <c r="K7" s="35" t="s">
        <v>99</v>
      </c>
      <c r="L7" s="35" t="s">
        <v>100</v>
      </c>
      <c r="M7" s="36" t="s">
        <v>101</v>
      </c>
      <c r="N7" s="36" t="s">
        <v>102</v>
      </c>
      <c r="O7" s="36">
        <v>22.73</v>
      </c>
      <c r="P7" s="36">
        <v>89.88</v>
      </c>
      <c r="Q7" s="36">
        <v>2268</v>
      </c>
      <c r="R7" s="36">
        <v>34855</v>
      </c>
      <c r="S7" s="36">
        <v>64.25</v>
      </c>
      <c r="T7" s="36">
        <v>542.49</v>
      </c>
      <c r="U7" s="36">
        <v>7904</v>
      </c>
      <c r="V7" s="36">
        <v>3.35</v>
      </c>
      <c r="W7" s="36">
        <v>2359.4</v>
      </c>
      <c r="X7" s="36">
        <v>92.71</v>
      </c>
      <c r="Y7" s="36">
        <v>93.5</v>
      </c>
      <c r="Z7" s="36">
        <v>98.1</v>
      </c>
      <c r="AA7" s="36">
        <v>96.28</v>
      </c>
      <c r="AB7" s="36">
        <v>99.13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119.38</v>
      </c>
      <c r="BG7" s="36">
        <v>203.18</v>
      </c>
      <c r="BH7" s="36">
        <v>185.87</v>
      </c>
      <c r="BI7" s="36">
        <v>141.11000000000001</v>
      </c>
      <c r="BJ7" s="36">
        <v>1365.62</v>
      </c>
      <c r="BK7" s="36">
        <v>1309.43</v>
      </c>
      <c r="BL7" s="36">
        <v>1306.92</v>
      </c>
      <c r="BM7" s="36">
        <v>1203.71</v>
      </c>
      <c r="BN7" s="36">
        <v>1162.3599999999999</v>
      </c>
      <c r="BO7" s="36">
        <v>763.62</v>
      </c>
      <c r="BP7" s="36">
        <v>85.27</v>
      </c>
      <c r="BQ7" s="36">
        <v>90.71</v>
      </c>
      <c r="BR7" s="36">
        <v>98.16</v>
      </c>
      <c r="BS7" s="36">
        <v>98.2</v>
      </c>
      <c r="BT7" s="36">
        <v>100</v>
      </c>
      <c r="BU7" s="36">
        <v>65.98</v>
      </c>
      <c r="BV7" s="36">
        <v>67.59</v>
      </c>
      <c r="BW7" s="36">
        <v>68.510000000000005</v>
      </c>
      <c r="BX7" s="36">
        <v>69.739999999999995</v>
      </c>
      <c r="BY7" s="36">
        <v>68.209999999999994</v>
      </c>
      <c r="BZ7" s="36">
        <v>98.53</v>
      </c>
      <c r="CA7" s="36">
        <v>152.5</v>
      </c>
      <c r="CB7" s="36">
        <v>150</v>
      </c>
      <c r="CC7" s="36">
        <v>150</v>
      </c>
      <c r="CD7" s="36">
        <v>161.16999999999999</v>
      </c>
      <c r="CE7" s="36">
        <v>158.99</v>
      </c>
      <c r="CF7" s="36">
        <v>258.83</v>
      </c>
      <c r="CG7" s="36">
        <v>251.88</v>
      </c>
      <c r="CH7" s="36">
        <v>247.43</v>
      </c>
      <c r="CI7" s="36">
        <v>248.89</v>
      </c>
      <c r="CJ7" s="36">
        <v>250.84</v>
      </c>
      <c r="CK7" s="36">
        <v>139.69999999999999</v>
      </c>
      <c r="CL7" s="36" t="s">
        <v>101</v>
      </c>
      <c r="CM7" s="36" t="s">
        <v>101</v>
      </c>
      <c r="CN7" s="36" t="s">
        <v>101</v>
      </c>
      <c r="CO7" s="36" t="s">
        <v>101</v>
      </c>
      <c r="CP7" s="36" t="s">
        <v>101</v>
      </c>
      <c r="CQ7" s="36">
        <v>50.74</v>
      </c>
      <c r="CR7" s="36">
        <v>49.29</v>
      </c>
      <c r="CS7" s="36">
        <v>50.32</v>
      </c>
      <c r="CT7" s="36">
        <v>49.89</v>
      </c>
      <c r="CU7" s="36">
        <v>49.39</v>
      </c>
      <c r="CV7" s="36">
        <v>60.01</v>
      </c>
      <c r="CW7" s="36">
        <v>78.58</v>
      </c>
      <c r="CX7" s="36">
        <v>78.38</v>
      </c>
      <c r="CY7" s="36">
        <v>79.37</v>
      </c>
      <c r="CZ7" s="36">
        <v>79.8</v>
      </c>
      <c r="DA7" s="36">
        <v>81.86</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2017-02-08T02:47:35Z</dcterms:created>
  <dcterms:modified xsi:type="dcterms:W3CDTF">2017-02-20T01:36:27Z</dcterms:modified>
  <cp:category/>
</cp:coreProperties>
</file>