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I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<sst xmlns="http://schemas.openxmlformats.org/spreadsheetml/2006/main" count="232" uniqueCount="111">
  <si>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</si>
  <si>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</si>
  <si>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</si>
  <si>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</si>
  <si>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</si>
  <si>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</si>
  <si>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</si>
  <si>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</si>
  <si>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</si>
  <si>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</si>
  <si>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</si>
  <si>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</si>
  <si>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</si>
  <si>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</si>
  <si>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</si>
  <si>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</si>
  <si>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</si>
  <si>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</si>
  <si>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</si>
  <si>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</si>
  <si>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</si>
  <si>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</si>
  <si>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</si>
  <si>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</si>
  <si>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</si>
  <si>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</si>
  <si>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</si>
  <si>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</si>
  <si>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</si>
  <si>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</si>
  <si>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</si>
  <si>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</si>
  <si>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</si>
  <si>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</si>
  <si>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</si>
  <si>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</si>
  <si>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</si>
  <si>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</si>
  <si>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</si>
  <si>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</si>
  <si>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</si>
  <si>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</si>
  <si>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</si>
  <si>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</si>
  <si>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</si>
  <si>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</si>
  <si>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</si>
  <si>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</si>
  <si>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</si>
  <si>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</si>
  <si>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</si>
  <si>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</si>
  <si>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</si>
  <si>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</si>
  <si>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</si>
  <si>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</si>
  <si>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</si>
  <si>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</si>
  <si>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</si>
  <si>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</si>
  <si>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</si>
  <si>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</si>
  <si>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</si>
  <si>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</si>
  <si>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</si>
  <si>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</si>
  <si>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</si>
  <si>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</si>
  <si>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</si>
  <si>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</si>
  <si>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</si>
  <si>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</si>
  <si>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</si>
  <si>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</si>
  <si>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</si>
  <si>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</si>
  <si>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</si>
  <si>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</si>
  <si>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</si>
  <si>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</si>
  <si>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</si>
  <si>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</si>
  <si>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</si>
  <si>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</si>
  <si>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</si>
  <si>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</si>
  <si>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</si>
  <si>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</si>
  <si>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</si>
  <si>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</si>
  <si>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</si>
  <si>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</si>
  <si>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</si>
  <si>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</si>
  <si>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</si>
  <si>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</si>
  <si>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鳩山町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</si>
  <si>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</si>
  <si>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</si>
  <si>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</si>
  <si>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</si>
  <si>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</si>
  <si>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</si>
  <si>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</si>
  <si>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</si>
  <si>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</si>
  <si>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</si>
  <si>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</si>
  <si>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19年度より町設置型合併処理浄化槽の設置・管理をしているため、現状では、施設も新しいことから老朽化の心配はなく、年に4回定期点検と年に1回法定検査、年に1回浄化槽汚泥清掃を実施していることから浄化槽施設の長寿命化もはかれるものとする。</t>
    <phoneticPr fontId="4"/>
  </si>
  <si>
    <t>収益的収支比率も100%を維持していることから良好であり、平成19年度から現在まで、町型浄化槽整備事業を開始してから町が設置し管理を実施していることから、施設の長寿命化もはかられるものとする。今後、更なる費用削減に努め、引き続き財政の健全化と維持向上にむけて事業を実施していくこととする。</t>
    <phoneticPr fontId="4"/>
  </si>
  <si>
    <t>①収益的収支比率が100%を超えていることから黒字であり安定している。今後、更に収益的収支比率が高まるよう費用削減をはかり健全運営に努めていくこととする。　　　　　　　　　　　　　　　　　④企業債残高対事業規模比率は、企業債の返済が平成26年度から始まった。　　　　　　　　　　　　　　　　　　　　　⑤経費回収率は、100%を満たしていないが、類似団体平均値を上回っている。上水道使用料と合わせた徴収業務委託契約しており、使用料定額のため安定した経費回収が出来ていることから良好であるといえる。　　　　　　　　　　　　　　　　　　　　　⑥汚水処理原価は、受益者が清掃及び収集運搬料を負担することとしているので類似団体平均よりも下回っており効率的な汚水処理が実施されているといえる。　　　　　　　　　　　　　　　　　　　　　　⑦施設利用率は、汚水の処理能力のうちどの程度使っているかを示す指標で類似団体よりやや下回っている。　　　　　　　　　　　　　　　　　　　⑧水洗化率は、類似団体よりも高い状態である。今後もこれ維持して行きたい。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</si>
</sst>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69056"/>
        <c:axId val="1018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869056"/>
        <c:axId val="101870976"/>
      </c:lineChart>
      <c:dateAx>
        <c:axId val="101869056"/>
        <c:scaling>
          <c:orientation val="minMax"/>
        </c:scaling>
        <c:delete val="1"/>
        <c:axPos val="b"/>
        <c:numFmt formatCode="ge" sourceLinked="1"/>
        <c:majorTickMark val="none"/>
        <c:minorTickMark val="none"/>
        <c:tickLblPos val="none"/>
        <c:crossAx val="101870976"/>
        <c:crosses val="autoZero"/>
        <c:auto val="1"/>
        <c:lblOffset val="100"/>
        <c:baseTimeUnit val="years"/>
      </c:dateAx>
      <c:valAx>
        <c:axId val="101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46.21</c:v>
                </c:pt>
                <c:pt idx="1">
                  <c:v>49.4</c:v>
                </c:pt>
                <c:pt idx="2">
                  <c:v>48.97</c:v>
                </c:pt>
                <c:pt idx="3">
                  <c:v>51.42</c:v>
                </c:pt>
                <c:pt idx="4">
                  <c:v>51.08</c:v>
                </c:pt>
              </c:numCache>
            </c:numRef>
          </c:val>
        </c:ser>
        <c:dLbls>
          <c:showLegendKey val="0"/>
          <c:showVal val="0"/>
          <c:showCatName val="0"/>
          <c:showSerName val="0"/>
          <c:showPercent val="0"/>
          <c:showBubbleSize val="0"/>
        </c:dLbls>
        <c:gapWidth val="150"/>
        <c:axId val="102676352"/>
        <c:axId val="102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2676352"/>
        <c:axId val="102760448"/>
      </c:lineChart>
      <c:dateAx>
        <c:axId val="102676352"/>
        <c:scaling>
          <c:orientation val="minMax"/>
        </c:scaling>
        <c:delete val="1"/>
        <c:axPos val="b"/>
        <c:numFmt formatCode="ge" sourceLinked="1"/>
        <c:majorTickMark val="none"/>
        <c:minorTickMark val="none"/>
        <c:tickLblPos val="none"/>
        <c:crossAx val="102760448"/>
        <c:crosses val="autoZero"/>
        <c:auto val="1"/>
        <c:lblOffset val="100"/>
        <c:baseTimeUnit val="years"/>
      </c:dateAx>
      <c:valAx>
        <c:axId val="102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2786560"/>
        <c:axId val="1027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2786560"/>
        <c:axId val="102788480"/>
      </c:lineChart>
      <c:dateAx>
        <c:axId val="102786560"/>
        <c:scaling>
          <c:orientation val="minMax"/>
        </c:scaling>
        <c:delete val="1"/>
        <c:axPos val="b"/>
        <c:numFmt formatCode="ge" sourceLinked="1"/>
        <c:majorTickMark val="none"/>
        <c:minorTickMark val="none"/>
        <c:tickLblPos val="none"/>
        <c:crossAx val="102788480"/>
        <c:crosses val="autoZero"/>
        <c:auto val="1"/>
        <c:lblOffset val="100"/>
        <c:baseTimeUnit val="years"/>
      </c:dateAx>
      <c:valAx>
        <c:axId val="1027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191.18</c:v>
                </c:pt>
                <c:pt idx="1">
                  <c:v>112.27</c:v>
                </c:pt>
                <c:pt idx="2">
                  <c:v>102.71</c:v>
                </c:pt>
                <c:pt idx="3">
                  <c:v>102.12</c:v>
                </c:pt>
                <c:pt idx="4">
                  <c:v>104.42</c:v>
                </c:pt>
              </c:numCache>
            </c:numRef>
          </c:val>
        </c:ser>
        <c:dLbls>
          <c:showLegendKey val="0"/>
          <c:showVal val="0"/>
          <c:showCatName val="0"/>
          <c:showSerName val="0"/>
          <c:showPercent val="0"/>
          <c:showBubbleSize val="0"/>
        </c:dLbls>
        <c:gapWidth val="150"/>
        <c:axId val="102577280"/>
        <c:axId val="1025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77280"/>
        <c:axId val="102579200"/>
      </c:lineChart>
      <c:dateAx>
        <c:axId val="102577280"/>
        <c:scaling>
          <c:orientation val="minMax"/>
        </c:scaling>
        <c:delete val="1"/>
        <c:axPos val="b"/>
        <c:numFmt formatCode="ge" sourceLinked="1"/>
        <c:majorTickMark val="none"/>
        <c:minorTickMark val="none"/>
        <c:tickLblPos val="none"/>
        <c:crossAx val="102579200"/>
        <c:crosses val="autoZero"/>
        <c:auto val="1"/>
        <c:lblOffset val="100"/>
        <c:baseTimeUnit val="years"/>
      </c:dateAx>
      <c:valAx>
        <c:axId val="1025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609664"/>
        <c:axId val="1026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09664"/>
        <c:axId val="102611584"/>
      </c:lineChart>
      <c:dateAx>
        <c:axId val="102609664"/>
        <c:scaling>
          <c:orientation val="minMax"/>
        </c:scaling>
        <c:delete val="1"/>
        <c:axPos val="b"/>
        <c:numFmt formatCode="ge" sourceLinked="1"/>
        <c:majorTickMark val="none"/>
        <c:minorTickMark val="none"/>
        <c:tickLblPos val="none"/>
        <c:crossAx val="102611584"/>
        <c:crosses val="autoZero"/>
        <c:auto val="1"/>
        <c:lblOffset val="100"/>
        <c:baseTimeUnit val="years"/>
      </c:dateAx>
      <c:valAx>
        <c:axId val="1026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28192"/>
        <c:axId val="1023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28192"/>
        <c:axId val="102338560"/>
      </c:lineChart>
      <c:dateAx>
        <c:axId val="102328192"/>
        <c:scaling>
          <c:orientation val="minMax"/>
        </c:scaling>
        <c:delete val="1"/>
        <c:axPos val="b"/>
        <c:numFmt formatCode="ge" sourceLinked="1"/>
        <c:majorTickMark val="none"/>
        <c:minorTickMark val="none"/>
        <c:tickLblPos val="none"/>
        <c:crossAx val="102338560"/>
        <c:crosses val="autoZero"/>
        <c:auto val="1"/>
        <c:lblOffset val="100"/>
        <c:baseTimeUnit val="years"/>
      </c:dateAx>
      <c:valAx>
        <c:axId val="1023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65440"/>
        <c:axId val="1024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65440"/>
        <c:axId val="102437248"/>
      </c:lineChart>
      <c:dateAx>
        <c:axId val="102365440"/>
        <c:scaling>
          <c:orientation val="minMax"/>
        </c:scaling>
        <c:delete val="1"/>
        <c:axPos val="b"/>
        <c:numFmt formatCode="ge" sourceLinked="1"/>
        <c:majorTickMark val="none"/>
        <c:minorTickMark val="none"/>
        <c:tickLblPos val="none"/>
        <c:crossAx val="102437248"/>
        <c:crosses val="autoZero"/>
        <c:auto val="1"/>
        <c:lblOffset val="100"/>
        <c:baseTimeUnit val="years"/>
      </c:dateAx>
      <c:valAx>
        <c:axId val="102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79744"/>
        <c:axId val="102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79744"/>
        <c:axId val="102490112"/>
      </c:lineChart>
      <c:dateAx>
        <c:axId val="102479744"/>
        <c:scaling>
          <c:orientation val="minMax"/>
        </c:scaling>
        <c:delete val="1"/>
        <c:axPos val="b"/>
        <c:numFmt formatCode="ge" sourceLinked="1"/>
        <c:majorTickMark val="none"/>
        <c:minorTickMark val="none"/>
        <c:tickLblPos val="none"/>
        <c:crossAx val="102490112"/>
        <c:crosses val="autoZero"/>
        <c:auto val="1"/>
        <c:lblOffset val="100"/>
        <c:baseTimeUnit val="years"/>
      </c:dateAx>
      <c:valAx>
        <c:axId val="102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275.45</c:v>
                </c:pt>
                <c:pt idx="4" formatCode="#,##0.00;&quot;△&quot;#,##0.00;&quot;-&quot;">
                  <c:v>424.75</c:v>
                </c:pt>
              </c:numCache>
            </c:numRef>
          </c:val>
        </c:ser>
        <c:dLbls>
          <c:showLegendKey val="0"/>
          <c:showVal val="0"/>
          <c:showCatName val="0"/>
          <c:showSerName val="0"/>
          <c:showPercent val="0"/>
          <c:showBubbleSize val="0"/>
        </c:dLbls>
        <c:gapWidth val="150"/>
        <c:axId val="102501760"/>
        <c:axId val="1025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02501760"/>
        <c:axId val="102508032"/>
      </c:lineChart>
      <c:dateAx>
        <c:axId val="102501760"/>
        <c:scaling>
          <c:orientation val="minMax"/>
        </c:scaling>
        <c:delete val="1"/>
        <c:axPos val="b"/>
        <c:numFmt formatCode="ge" sourceLinked="1"/>
        <c:majorTickMark val="none"/>
        <c:minorTickMark val="none"/>
        <c:tickLblPos val="none"/>
        <c:crossAx val="102508032"/>
        <c:crosses val="autoZero"/>
        <c:auto val="1"/>
        <c:lblOffset val="100"/>
        <c:baseTimeUnit val="years"/>
      </c:dateAx>
      <c:valAx>
        <c:axId val="1025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94.67</c:v>
                </c:pt>
                <c:pt idx="1">
                  <c:v>92.07</c:v>
                </c:pt>
                <c:pt idx="2">
                  <c:v>89.81</c:v>
                </c:pt>
                <c:pt idx="3">
                  <c:v>79.61</c:v>
                </c:pt>
                <c:pt idx="4">
                  <c:v>81.12</c:v>
                </c:pt>
              </c:numCache>
            </c:numRef>
          </c:val>
        </c:ser>
        <c:dLbls>
          <c:showLegendKey val="0"/>
          <c:showVal val="0"/>
          <c:showCatName val="0"/>
          <c:showSerName val="0"/>
          <c:showPercent val="0"/>
          <c:showBubbleSize val="0"/>
        </c:dLbls>
        <c:gapWidth val="150"/>
        <c:axId val="102550528"/>
        <c:axId val="1025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02550528"/>
        <c:axId val="102552704"/>
      </c:lineChart>
      <c:dateAx>
        <c:axId val="102550528"/>
        <c:scaling>
          <c:orientation val="minMax"/>
        </c:scaling>
        <c:delete val="1"/>
        <c:axPos val="b"/>
        <c:numFmt formatCode="ge" sourceLinked="1"/>
        <c:majorTickMark val="none"/>
        <c:minorTickMark val="none"/>
        <c:tickLblPos val="none"/>
        <c:crossAx val="102552704"/>
        <c:crosses val="autoZero"/>
        <c:auto val="1"/>
        <c:lblOffset val="100"/>
        <c:baseTimeUnit val="years"/>
      </c:dateAx>
      <c:valAx>
        <c:axId val="1025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81.040000000000006</c:v>
                </c:pt>
                <c:pt idx="1">
                  <c:v>84.77</c:v>
                </c:pt>
                <c:pt idx="2">
                  <c:v>88.77</c:v>
                </c:pt>
                <c:pt idx="3">
                  <c:v>118.11</c:v>
                </c:pt>
                <c:pt idx="4">
                  <c:v>124.36</c:v>
                </c:pt>
              </c:numCache>
            </c:numRef>
          </c:val>
        </c:ser>
        <c:dLbls>
          <c:showLegendKey val="0"/>
          <c:showVal val="0"/>
          <c:showCatName val="0"/>
          <c:showSerName val="0"/>
          <c:showPercent val="0"/>
          <c:showBubbleSize val="0"/>
        </c:dLbls>
        <c:gapWidth val="150"/>
        <c:axId val="102648064"/>
        <c:axId val="1026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2648064"/>
        <c:axId val="102654336"/>
      </c:lineChart>
      <c:dateAx>
        <c:axId val="102648064"/>
        <c:scaling>
          <c:orientation val="minMax"/>
        </c:scaling>
        <c:delete val="1"/>
        <c:axPos val="b"/>
        <c:numFmt formatCode="ge" sourceLinked="1"/>
        <c:majorTickMark val="none"/>
        <c:minorTickMark val="none"/>
        <c:tickLblPos val="none"/>
        <c:crossAx val="102654336"/>
        <c:crosses val="autoZero"/>
        <c:auto val="1"/>
        <c:lblOffset val="100"/>
        <c:baseTimeUnit val="years"/>
      </c:dateAx>
      <c:valAx>
        <c:axId val="1026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鳩山町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14389</v>
      </c>
      <c r="AM8" s="64"/>
      <c r="AN8" s="64"/>
      <c r="AO8" s="64"/>
      <c r="AP8" s="64"/>
      <c r="AQ8" s="64"/>
      <c r="AR8" s="64"/>
      <c r="AS8" s="64"/>
      <c r="AT8" s="63">
        <f>データ!S6</f>
        <v>25.73</v>
      </c>
      <c r="AU8" s="63"/>
      <c r="AV8" s="63"/>
      <c r="AW8" s="63"/>
      <c r="AX8" s="63"/>
      <c r="AY8" s="63"/>
      <c r="AZ8" s="63"/>
      <c r="BA8" s="63"/>
      <c r="BB8" s="63">
        <f>データ!T6</f>
        <v>559.23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3.86</v>
      </c>
      <c r="Q10" s="63"/>
      <c r="R10" s="63"/>
      <c r="S10" s="63"/>
      <c r="T10" s="63"/>
      <c r="U10" s="63"/>
      <c r="V10" s="63"/>
      <c r="W10" s="63">
        <f>データ!P6</f>
        <v>100</v>
      </c>
      <c r="X10" s="63"/>
      <c r="Y10" s="63"/>
      <c r="Z10" s="63"/>
      <c r="AA10" s="63"/>
      <c r="AB10" s="63"/>
      <c r="AC10" s="63"/>
      <c r="AD10" s="64">
        <f>データ!Q6</f>
        <v>2500</v>
      </c>
      <c r="AE10" s="64"/>
      <c r="AF10" s="64"/>
      <c r="AG10" s="64"/>
      <c r="AH10" s="64"/>
      <c r="AI10" s="64"/>
      <c r="AJ10" s="64"/>
      <c r="AK10" s="2"/>
      <c r="AL10" s="64">
        <f>データ!U6</f>
        <v>552</v>
      </c>
      <c r="AM10" s="64"/>
      <c r="AN10" s="64"/>
      <c r="AO10" s="64"/>
      <c r="AP10" s="64"/>
      <c r="AQ10" s="64"/>
      <c r="AR10" s="64"/>
      <c r="AS10" s="64"/>
      <c r="AT10" s="63">
        <f>データ!V6</f>
        <v>22.73</v>
      </c>
      <c r="AU10" s="63"/>
      <c r="AV10" s="63"/>
      <c r="AW10" s="63"/>
      <c r="AX10" s="63"/>
      <c r="AY10" s="63"/>
      <c r="AZ10" s="63"/>
      <c r="BA10" s="63"/>
      <c r="BB10" s="63">
        <f>データ!W6</f>
        <v>24.29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113484</v>
      </c>
      <c r="D6" s="31">
        <f t="shared" si="3"/>
        <v>47</v>
      </c>
      <c r="E6" s="31">
        <f t="shared" si="3"/>
        <v>18</v>
      </c>
      <c r="F6" s="31">
        <f t="shared" si="3"/>
        <v>0</v>
      </c>
      <c r="G6" s="31">
        <f t="shared" si="3"/>
        <v>0</v>
      </c>
      <c r="H6" s="31" t="str">
        <f t="shared" si="3"/>
        <v>埼玉県　鳩山町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3.86</v>
      </c>
      <c r="P6" s="32">
        <f t="shared" si="3"/>
        <v>100</v>
      </c>
      <c r="Q6" s="32">
        <f t="shared" si="3"/>
        <v>2500</v>
      </c>
      <c r="R6" s="32">
        <f t="shared" si="3"/>
        <v>14389</v>
      </c>
      <c r="S6" s="32">
        <f t="shared" si="3"/>
        <v>25.73</v>
      </c>
      <c r="T6" s="32">
        <f t="shared" si="3"/>
        <v>559.23</v>
      </c>
      <c r="U6" s="32">
        <f t="shared" si="3"/>
        <v>552</v>
      </c>
      <c r="V6" s="32">
        <f t="shared" si="3"/>
        <v>22.73</v>
      </c>
      <c r="W6" s="32">
        <f t="shared" si="3"/>
        <v>24.29</v>
      </c>
      <c r="X6" s="33">
        <f>IF(X7="",NA(),X7)</f>
        <v>191.18</v>
      </c>
      <c r="Y6" s="33">
        <f t="shared" ref="Y6:AG6" si="4">IF(Y7="",NA(),Y7)</f>
        <v>112.27</v>
      </c>
      <c r="Z6" s="33">
        <f t="shared" si="4"/>
        <v>102.71</v>
      </c>
      <c r="AA6" s="33">
        <f t="shared" si="4"/>
        <v>102.12</v>
      </c>
      <c r="AB6" s="33">
        <f t="shared" si="4"/>
        <v>104.42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275.45</v>
      </c>
      <c r="BI6" s="33">
        <f t="shared" si="7"/>
        <v>424.75</v>
      </c>
      <c r="BJ6" s="33">
        <f t="shared" si="7"/>
        <v>421.01</v>
      </c>
      <c r="BK6" s="33">
        <f t="shared" si="7"/>
        <v>430.64</v>
      </c>
      <c r="BL6" s="33">
        <f t="shared" si="7"/>
        <v>446.63</v>
      </c>
      <c r="BM6" s="33">
        <f t="shared" si="7"/>
        <v>416.91</v>
      </c>
      <c r="BN6" s="33">
        <f t="shared" si="7"/>
        <v>392.19</v>
      </c>
      <c r="BO6" s="32" t="str">
        <f>IF(BO7="","",IF(BO7="-","【-】","【"&amp;SUBSTITUTE(TEXT(BO7,"#,##0.00"),"-","△")&amp;"】"))</f>
        <v>【345.93】</v>
      </c>
      <c r="BP6" s="33">
        <f>IF(BP7="",NA(),BP7)</f>
        <v>94.67</v>
      </c>
      <c r="BQ6" s="33">
        <f t="shared" ref="BQ6:BY6" si="8">IF(BQ7="",NA(),BQ7)</f>
        <v>92.07</v>
      </c>
      <c r="BR6" s="33">
        <f t="shared" si="8"/>
        <v>89.81</v>
      </c>
      <c r="BS6" s="33">
        <f t="shared" si="8"/>
        <v>79.61</v>
      </c>
      <c r="BT6" s="33">
        <f t="shared" si="8"/>
        <v>81.12</v>
      </c>
      <c r="BU6" s="33">
        <f t="shared" si="8"/>
        <v>58.98</v>
      </c>
      <c r="BV6" s="33">
        <f t="shared" si="8"/>
        <v>58.78</v>
      </c>
      <c r="BW6" s="33">
        <f t="shared" si="8"/>
        <v>58.53</v>
      </c>
      <c r="BX6" s="33">
        <f t="shared" si="8"/>
        <v>57.93</v>
      </c>
      <c r="BY6" s="33">
        <f t="shared" si="8"/>
        <v>57.03</v>
      </c>
      <c r="BZ6" s="32" t="str">
        <f>IF(BZ7="","",IF(BZ7="-","【-】","【"&amp;SUBSTITUTE(TEXT(BZ7,"#,##0.00"),"-","△")&amp;"】"))</f>
        <v>【59.44】</v>
      </c>
      <c r="CA6" s="33">
        <f>IF(CA7="",NA(),CA7)</f>
        <v>81.040000000000006</v>
      </c>
      <c r="CB6" s="33">
        <f t="shared" ref="CB6:CJ6" si="9">IF(CB7="",NA(),CB7)</f>
        <v>84.77</v>
      </c>
      <c r="CC6" s="33">
        <f t="shared" si="9"/>
        <v>88.77</v>
      </c>
      <c r="CD6" s="33">
        <f t="shared" si="9"/>
        <v>118.11</v>
      </c>
      <c r="CE6" s="33">
        <f t="shared" si="9"/>
        <v>124.36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46.21</v>
      </c>
      <c r="CM6" s="33">
        <f t="shared" ref="CM6:CU6" si="10">IF(CM7="",NA(),CM7)</f>
        <v>49.4</v>
      </c>
      <c r="CN6" s="33">
        <f t="shared" si="10"/>
        <v>48.97</v>
      </c>
      <c r="CO6" s="33">
        <f t="shared" si="10"/>
        <v>51.42</v>
      </c>
      <c r="CP6" s="33">
        <f t="shared" si="10"/>
        <v>51.08</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113484</v>
      </c>
      <c r="D7" s="35">
        <v>47</v>
      </c>
      <c r="E7" s="35">
        <v>18</v>
      </c>
      <c r="F7" s="35">
        <v>0</v>
      </c>
      <c r="G7" s="35">
        <v>0</v>
      </c>
      <c r="H7" s="35" t="s">
        <v>96</v>
      </c>
      <c r="I7" s="35" t="s">
        <v>97</v>
      </c>
      <c r="J7" s="35" t="s">
        <v>98</v>
      </c>
      <c r="K7" s="35" t="s">
        <v>99</v>
      </c>
      <c r="L7" s="35" t="s">
        <v>100</v>
      </c>
      <c r="M7" s="36" t="s">
        <v>101</v>
      </c>
      <c r="N7" s="36" t="s">
        <v>102</v>
      </c>
      <c r="O7" s="36">
        <v>3.86</v>
      </c>
      <c r="P7" s="36">
        <v>100</v>
      </c>
      <c r="Q7" s="36">
        <v>2500</v>
      </c>
      <c r="R7" s="36">
        <v>14389</v>
      </c>
      <c r="S7" s="36">
        <v>25.73</v>
      </c>
      <c r="T7" s="36">
        <v>559.23</v>
      </c>
      <c r="U7" s="36">
        <v>552</v>
      </c>
      <c r="V7" s="36">
        <v>22.73</v>
      </c>
      <c r="W7" s="36">
        <v>24.29</v>
      </c>
      <c r="X7" s="36">
        <v>191.18</v>
      </c>
      <c r="Y7" s="36">
        <v>112.27</v>
      </c>
      <c r="Z7" s="36">
        <v>102.71</v>
      </c>
      <c r="AA7" s="36">
        <v>102.12</v>
      </c>
      <c r="AB7" s="36">
        <v>104.42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275.45</v>
      </c>
      <c r="BI7" s="36">
        <v>424.75</v>
      </c>
      <c r="BJ7" s="36">
        <v>421.01</v>
      </c>
      <c r="BK7" s="36">
        <v>430.64</v>
      </c>
      <c r="BL7" s="36">
        <v>446.63</v>
      </c>
      <c r="BM7" s="36">
        <v>416.91</v>
      </c>
      <c r="BN7" s="36">
        <v>392.19</v>
      </c>
      <c r="BO7" s="36">
        <v>345.93</v>
      </c>
      <c r="BP7" s="36">
        <v>94.67</v>
      </c>
      <c r="BQ7" s="36">
        <v>92.07</v>
      </c>
      <c r="BR7" s="36">
        <v>89.81</v>
      </c>
      <c r="BS7" s="36">
        <v>79.61</v>
      </c>
      <c r="BT7" s="36">
        <v>81.12</v>
      </c>
      <c r="BU7" s="36">
        <v>58.98</v>
      </c>
      <c r="BV7" s="36">
        <v>58.78</v>
      </c>
      <c r="BW7" s="36">
        <v>58.53</v>
      </c>
      <c r="BX7" s="36">
        <v>57.93</v>
      </c>
      <c r="BY7" s="36">
        <v>57.03</v>
      </c>
      <c r="BZ7" s="36">
        <v>59.44</v>
      </c>
      <c r="CA7" s="36">
        <v>81.040000000000006</v>
      </c>
      <c r="CB7" s="36">
        <v>84.77</v>
      </c>
      <c r="CC7" s="36">
        <v>88.77</v>
      </c>
      <c r="CD7" s="36">
        <v>118.11</v>
      </c>
      <c r="CE7" s="36">
        <v>124.36</v>
      </c>
      <c r="CF7" s="36">
        <v>253.84</v>
      </c>
      <c r="CG7" s="36">
        <v>257.02999999999997</v>
      </c>
      <c r="CH7" s="36">
        <v>266.57</v>
      </c>
      <c r="CI7" s="36">
        <v>276.93</v>
      </c>
      <c r="CJ7" s="36">
        <v>283.73</v>
      </c>
      <c r="CK7" s="36">
        <v>272.79000000000002</v>
      </c>
      <c r="CL7" s="36">
        <v>46.21</v>
      </c>
      <c r="CM7" s="36">
        <v>49.4</v>
      </c>
      <c r="CN7" s="36">
        <v>48.97</v>
      </c>
      <c r="CO7" s="36">
        <v>51.42</v>
      </c>
      <c r="CP7" s="36">
        <v>51.08</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2017-02-08T03:22:34Z</dcterms:created>
  <dcterms:modified xsi:type="dcterms:W3CDTF">2017-02-24T02:23:33Z</dcterms:modified>
  <cp:category/>
</cp:coreProperties>
</file>