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17970" windowHeight="574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<sst xmlns="http://schemas.openxmlformats.org/spreadsheetml/2006/main" count="243" uniqueCount="111">
  <si>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</si>
  <si>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</si>
  <si>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</si>
  <si>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</si>
  <si>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</si>
  <si>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</si>
  <si>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</si>
  <si>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</si>
  <si>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</si>
  <si>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</si>
  <si>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</si>
  <si>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</si>
  <si>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</si>
  <si>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</si>
  <si>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</si>
  <si>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</si>
  <si>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</si>
  <si>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</si>
  <si>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</si>
  <si>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</si>
  <si>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</si>
  <si>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</si>
  <si>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</si>
  <si>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</si>
  <si>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</si>
  <si>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</si>
  <si>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</si>
  <si>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</si>
  <si>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</si>
  <si>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</si>
  <si>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</si>
  <si>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</si>
  <si>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</si>
  <si>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</si>
  <si>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</si>
  <si>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</si>
  <si>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</si>
  <si>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</si>
  <si>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</si>
  <si>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</si>
  <si>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</si>
  <si>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</si>
  <si>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</si>
  <si>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</si>
  <si>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</si>
  <si>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</si>
  <si>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</si>
  <si>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</si>
  <si>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</si>
  <si>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</si>
  <si>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</si>
  <si>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</si>
  <si>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</si>
  <si>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</si>
  <si>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</si>
  <si>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</si>
  <si>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</si>
  <si>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</si>
  <si>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</si>
  <si>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</si>
  <si>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</si>
  <si>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</si>
  <si>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</si>
  <si>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</si>
  <si>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</si>
  <si>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</si>
  <si>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</si>
  <si>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</si>
  <si>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</si>
  <si>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</si>
  <si>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</si>
  <si>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</si>
  <si>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</si>
  <si>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</si>
  <si>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</si>
  <si>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</si>
  <si>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</si>
  <si>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</si>
  <si>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</si>
  <si>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</si>
  <si>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</si>
  <si>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</si>
  <si>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</si>
  <si>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</si>
  <si>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</si>
  <si>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</si>
  <si>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</si>
  <si>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</si>
  <si>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</si>
  <si>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</si>
  <si>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</si>
  <si>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</si>
  <si>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</si>
  <si>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</si>
  <si>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</si>
  <si>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</si>
  <si>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滑川町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</si>
  <si>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</si>
  <si>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</si>
  <si>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</si>
  <si>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</si>
  <si>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</si>
  <si>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</si>
  <si>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</si>
  <si>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</si>
  <si>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</si>
  <si>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</si>
  <si>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</si>
  <si>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事業開始から間もないため、老朽化はあまり見られていないが、今後の維持管理に向けて創意工夫による手法が必要となる。</t>
    <rPh sb="0" eb="2">
      <t>ジギョウ</t>
    </rPh>
    <rPh sb="2" eb="4">
      <t>カイシ</t>
    </rPh>
    <rPh sb="6" eb="7">
      <t>マ</t>
    </rPh>
    <rPh sb="13" eb="16">
      <t>ロウキュウカ</t>
    </rPh>
    <rPh sb="20" eb="21">
      <t>ミ</t>
    </rPh>
    <rPh sb="29" eb="31">
      <t>コンゴ</t>
    </rPh>
    <rPh sb="32" eb="34">
      <t>イジ</t>
    </rPh>
    <rPh sb="34" eb="36">
      <t>カンリ</t>
    </rPh>
    <rPh sb="37" eb="38">
      <t>ム</t>
    </rPh>
    <rPh sb="40" eb="42">
      <t>ソウイ</t>
    </rPh>
    <rPh sb="42" eb="44">
      <t>クフウ</t>
    </rPh>
    <rPh sb="47" eb="49">
      <t>シュホウ</t>
    </rPh>
    <rPh sb="50" eb="52">
      <t>ヒツヨウ</t>
    </rPh>
    <phoneticPr fontId="4"/>
  </si>
  <si>
    <t>　収益的収支については、100％を超えており、料金収入と一般会計繰入金等による総収益により、地方債償還等も充当が可能となっている。
　経費回収率も使用料で回収すべき経費で賄えている。
　水洗化率は、既存区域の整備が進み、事業区域拡大により低下したものであるが、今後とも普及拡大を図る必要がある。</t>
    <rPh sb="1" eb="4">
      <t>シュウエキテキ</t>
    </rPh>
    <rPh sb="4" eb="6">
      <t>シュウシ</t>
    </rPh>
    <rPh sb="17" eb="18">
      <t>コ</t>
    </rPh>
    <rPh sb="23" eb="25">
      <t>リョウキン</t>
    </rPh>
    <rPh sb="25" eb="27">
      <t>シュウニュウ</t>
    </rPh>
    <rPh sb="28" eb="30">
      <t>イッパン</t>
    </rPh>
    <rPh sb="30" eb="32">
      <t>カイケイ</t>
    </rPh>
    <rPh sb="32" eb="34">
      <t>クリイレ</t>
    </rPh>
    <rPh sb="34" eb="35">
      <t>キン</t>
    </rPh>
    <rPh sb="35" eb="36">
      <t>トウ</t>
    </rPh>
    <rPh sb="39" eb="42">
      <t>ソウシュウエキ</t>
    </rPh>
    <rPh sb="46" eb="49">
      <t>チホウサイ</t>
    </rPh>
    <rPh sb="49" eb="52">
      <t>ショウカントウ</t>
    </rPh>
    <rPh sb="53" eb="55">
      <t>ジュウトウ</t>
    </rPh>
    <rPh sb="56" eb="58">
      <t>カノウ</t>
    </rPh>
    <rPh sb="67" eb="69">
      <t>ケイヒ</t>
    </rPh>
    <rPh sb="69" eb="71">
      <t>カイシュウ</t>
    </rPh>
    <rPh sb="71" eb="72">
      <t>リツ</t>
    </rPh>
    <rPh sb="73" eb="76">
      <t>シヨウリョウ</t>
    </rPh>
    <rPh sb="77" eb="79">
      <t>カイシュウ</t>
    </rPh>
    <rPh sb="82" eb="84">
      <t>ケイヒ</t>
    </rPh>
    <rPh sb="85" eb="86">
      <t>マカナ</t>
    </rPh>
    <rPh sb="93" eb="96">
      <t>スイセンカ</t>
    </rPh>
    <rPh sb="96" eb="97">
      <t>リツ</t>
    </rPh>
    <rPh sb="99" eb="101">
      <t>キゾン</t>
    </rPh>
    <rPh sb="101" eb="103">
      <t>クイキ</t>
    </rPh>
    <rPh sb="104" eb="106">
      <t>セイビ</t>
    </rPh>
    <rPh sb="107" eb="108">
      <t>スス</t>
    </rPh>
    <rPh sb="110" eb="112">
      <t>ジギョウ</t>
    </rPh>
    <rPh sb="112" eb="114">
      <t>クイキ</t>
    </rPh>
    <rPh sb="114" eb="116">
      <t>カクダイ</t>
    </rPh>
    <rPh sb="119" eb="121">
      <t>テイカ</t>
    </rPh>
    <rPh sb="130" eb="132">
      <t>コンゴ</t>
    </rPh>
    <rPh sb="134" eb="136">
      <t>フキュウ</t>
    </rPh>
    <rPh sb="136" eb="138">
      <t>カクダイ</t>
    </rPh>
    <rPh sb="139" eb="140">
      <t>ハカ</t>
    </rPh>
    <rPh sb="141" eb="143">
      <t>ヒツヨウ</t>
    </rPh>
    <phoneticPr fontId="4"/>
  </si>
  <si>
    <t>　順調に整備が進んでおり、今後は浄化槽設置の普及率の向上を図る必要がある。</t>
    <rPh sb="1" eb="3">
      <t>ジュンチョウ</t>
    </rPh>
    <rPh sb="4" eb="6">
      <t>セイビ</t>
    </rPh>
    <rPh sb="7" eb="8">
      <t>スス</t>
    </rPh>
    <rPh sb="13" eb="15">
      <t>コンゴ</t>
    </rPh>
    <rPh sb="16" eb="19">
      <t>ジョウカソウ</t>
    </rPh>
    <rPh sb="19" eb="21">
      <t>セッチ</t>
    </rPh>
    <rPh sb="22" eb="24">
      <t>フキュウ</t>
    </rPh>
    <rPh sb="24" eb="25">
      <t>リツ</t>
    </rPh>
    <rPh sb="26" eb="28">
      <t>コウジョウ</t>
    </rPh>
    <rPh sb="29" eb="30">
      <t>ハカ</t>
    </rPh>
    <rPh sb="31" eb="3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</si>
</sst>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A9-4DB5-B93F-9C598EE05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34784"/>
        <c:axId val="8654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A9-4DB5-B93F-9C598EE05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34784"/>
        <c:axId val="86549248"/>
      </c:lineChart>
      <c:dateAx>
        <c:axId val="8653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49248"/>
        <c:crosses val="autoZero"/>
        <c:auto val="1"/>
        <c:lblOffset val="100"/>
        <c:baseTimeUnit val="years"/>
      </c:dateAx>
      <c:valAx>
        <c:axId val="8654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3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4-4330-A823-267E14A7E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75232"/>
        <c:axId val="9818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C4-4330-A823-267E14A7E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75232"/>
        <c:axId val="98185600"/>
      </c:lineChart>
      <c:dateAx>
        <c:axId val="9817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85600"/>
        <c:crosses val="autoZero"/>
        <c:auto val="1"/>
        <c:lblOffset val="100"/>
        <c:baseTimeUnit val="years"/>
      </c:dateAx>
      <c:valAx>
        <c:axId val="9818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7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AB-4A1F-B3BB-004BB154F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08384"/>
        <c:axId val="9821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AB-4A1F-B3BB-004BB154F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08384"/>
        <c:axId val="98214656"/>
      </c:lineChart>
      <c:dateAx>
        <c:axId val="98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14656"/>
        <c:crosses val="autoZero"/>
        <c:auto val="1"/>
        <c:lblOffset val="100"/>
        <c:baseTimeUnit val="years"/>
      </c:dateAx>
      <c:valAx>
        <c:axId val="9821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1644.9</c:v>
                </c:pt>
                <c:pt idx="2">
                  <c:v>125.52</c:v>
                </c:pt>
                <c:pt idx="3">
                  <c:v>143.59</c:v>
                </c:pt>
                <c:pt idx="4">
                  <c:v>105.88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92-4E4A-A85D-DB40F84E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07008"/>
        <c:axId val="9131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92-4E4A-A85D-DB40F84E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07008"/>
        <c:axId val="91317376"/>
      </c:lineChart>
      <c:dateAx>
        <c:axId val="9130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17376"/>
        <c:crosses val="autoZero"/>
        <c:auto val="1"/>
        <c:lblOffset val="100"/>
        <c:baseTimeUnit val="years"/>
      </c:dateAx>
      <c:valAx>
        <c:axId val="9131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0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34-4C36-AF00-39CF1D6FE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27872"/>
        <c:axId val="9134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34-4C36-AF00-39CF1D6FE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7872"/>
        <c:axId val="91342336"/>
      </c:lineChart>
      <c:dateAx>
        <c:axId val="9132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42336"/>
        <c:crosses val="autoZero"/>
        <c:auto val="1"/>
        <c:lblOffset val="100"/>
        <c:baseTimeUnit val="years"/>
      </c:dateAx>
      <c:valAx>
        <c:axId val="9134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2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2B-47C6-8110-F55F8452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69600"/>
        <c:axId val="9257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B-47C6-8110-F55F8452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9600"/>
        <c:axId val="92571520"/>
      </c:lineChart>
      <c:dateAx>
        <c:axId val="9256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71520"/>
        <c:crosses val="autoZero"/>
        <c:auto val="1"/>
        <c:lblOffset val="100"/>
        <c:baseTimeUnit val="years"/>
      </c:dateAx>
      <c:valAx>
        <c:axId val="9257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6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D2-4124-8594-2F0E7A547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74304"/>
        <c:axId val="9267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D2-4124-8594-2F0E7A547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74304"/>
        <c:axId val="92676480"/>
      </c:lineChart>
      <c:dateAx>
        <c:axId val="9267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76480"/>
        <c:crosses val="autoZero"/>
        <c:auto val="1"/>
        <c:lblOffset val="100"/>
        <c:baseTimeUnit val="years"/>
      </c:dateAx>
      <c:valAx>
        <c:axId val="9267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7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8-427C-BB60-A4990ED82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2688"/>
        <c:axId val="9272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58-427C-BB60-A4990ED82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22688"/>
        <c:axId val="92724608"/>
      </c:lineChart>
      <c:dateAx>
        <c:axId val="9272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24608"/>
        <c:crosses val="autoZero"/>
        <c:auto val="1"/>
        <c:lblOffset val="100"/>
        <c:baseTimeUnit val="years"/>
      </c:dateAx>
      <c:valAx>
        <c:axId val="9272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2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DA-4495-9ED0-9FD9C2C8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51744"/>
        <c:axId val="9276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DA-4495-9ED0-9FD9C2C8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51744"/>
        <c:axId val="92762112"/>
      </c:lineChart>
      <c:dateAx>
        <c:axId val="9275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62112"/>
        <c:crosses val="autoZero"/>
        <c:auto val="1"/>
        <c:lblOffset val="100"/>
        <c:baseTimeUnit val="years"/>
      </c:dateAx>
      <c:valAx>
        <c:axId val="9276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5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420.41</c:v>
                </c:pt>
                <c:pt idx="2">
                  <c:v>123.29</c:v>
                </c:pt>
                <c:pt idx="3">
                  <c:v>106.68</c:v>
                </c:pt>
                <c:pt idx="4">
                  <c:v>103.93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6E-4102-9753-0F54CB9A8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92704"/>
        <c:axId val="9280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6E-4102-9753-0F54CB9A8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2704"/>
        <c:axId val="92803072"/>
      </c:lineChart>
      <c:dateAx>
        <c:axId val="9279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03072"/>
        <c:crosses val="autoZero"/>
        <c:auto val="1"/>
        <c:lblOffset val="100"/>
        <c:baseTimeUnit val="years"/>
      </c:dateAx>
      <c:valAx>
        <c:axId val="9280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9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3.05</c:v>
                </c:pt>
                <c:pt idx="2">
                  <c:v>60.71</c:v>
                </c:pt>
                <c:pt idx="3">
                  <c:v>106.9</c:v>
                </c:pt>
                <c:pt idx="4">
                  <c:v>131.09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E8-4DAC-AE4B-E00AE77BF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29568"/>
        <c:axId val="9283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E8-4DAC-AE4B-E00AE77BF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29568"/>
        <c:axId val="92835840"/>
      </c:lineChart>
      <c:dateAx>
        <c:axId val="9282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35840"/>
        <c:crosses val="autoZero"/>
        <c:auto val="1"/>
        <c:lblOffset val="100"/>
        <c:baseTimeUnit val="years"/>
      </c:dateAx>
      <c:valAx>
        <c:axId val="9283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2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埼玉県　滑川町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17999</v>
      </c>
      <c r="AM8" s="64"/>
      <c r="AN8" s="64"/>
      <c r="AO8" s="64"/>
      <c r="AP8" s="64"/>
      <c r="AQ8" s="64"/>
      <c r="AR8" s="64"/>
      <c r="AS8" s="64"/>
      <c r="AT8" s="63">
        <f>データ!S6</f>
        <v>29.68</v>
      </c>
      <c r="AU8" s="63"/>
      <c r="AV8" s="63"/>
      <c r="AW8" s="63"/>
      <c r="AX8" s="63"/>
      <c r="AY8" s="63"/>
      <c r="AZ8" s="63"/>
      <c r="BA8" s="63"/>
      <c r="BB8" s="63">
        <f>データ!T6</f>
        <v>606.44000000000005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22.75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4111</v>
      </c>
      <c r="AM10" s="64"/>
      <c r="AN10" s="64"/>
      <c r="AO10" s="64"/>
      <c r="AP10" s="64"/>
      <c r="AQ10" s="64"/>
      <c r="AR10" s="64"/>
      <c r="AS10" s="64"/>
      <c r="AT10" s="63">
        <f>データ!V6</f>
        <v>25.83</v>
      </c>
      <c r="AU10" s="63"/>
      <c r="AV10" s="63"/>
      <c r="AW10" s="63"/>
      <c r="AX10" s="63"/>
      <c r="AY10" s="63"/>
      <c r="AZ10" s="63"/>
      <c r="BA10" s="63"/>
      <c r="BB10" s="63">
        <f>データ!W6</f>
        <v>159.16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113417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埼玉県　滑川町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22.75</v>
      </c>
      <c r="P6" s="32">
        <f t="shared" si="3"/>
        <v>100</v>
      </c>
      <c r="Q6" s="32">
        <f t="shared" si="3"/>
        <v>3240</v>
      </c>
      <c r="R6" s="32">
        <f t="shared" si="3"/>
        <v>17999</v>
      </c>
      <c r="S6" s="32">
        <f t="shared" si="3"/>
        <v>29.68</v>
      </c>
      <c r="T6" s="32">
        <f t="shared" si="3"/>
        <v>606.44000000000005</v>
      </c>
      <c r="U6" s="32">
        <f t="shared" si="3"/>
        <v>4111</v>
      </c>
      <c r="V6" s="32">
        <f t="shared" si="3"/>
        <v>25.83</v>
      </c>
      <c r="W6" s="32">
        <f t="shared" si="3"/>
        <v>159.16</v>
      </c>
      <c r="X6" s="33" t="str">
        <f>IF(X7="",NA(),X7)</f>
        <v>-</v>
      </c>
      <c r="Y6" s="33">
        <f t="shared" ref="Y6:AG6" si="4">IF(Y7="",NA(),Y7)</f>
        <v>1644.9</v>
      </c>
      <c r="Z6" s="33">
        <f t="shared" si="4"/>
        <v>125.52</v>
      </c>
      <c r="AA6" s="33">
        <f t="shared" si="4"/>
        <v>143.59</v>
      </c>
      <c r="AB6" s="33">
        <f t="shared" si="4"/>
        <v>105.88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 t="str">
        <f t="shared" si="7"/>
        <v>-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 t="str">
        <f>IF(BP7="",NA(),BP7)</f>
        <v>-</v>
      </c>
      <c r="BQ6" s="33">
        <f t="shared" ref="BQ6:BY6" si="8">IF(BQ7="",NA(),BQ7)</f>
        <v>420.41</v>
      </c>
      <c r="BR6" s="33">
        <f t="shared" si="8"/>
        <v>123.29</v>
      </c>
      <c r="BS6" s="33">
        <f t="shared" si="8"/>
        <v>106.68</v>
      </c>
      <c r="BT6" s="33">
        <f t="shared" si="8"/>
        <v>103.93</v>
      </c>
      <c r="BU6" s="33" t="str">
        <f t="shared" si="8"/>
        <v>-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 t="str">
        <f>IF(CA7="",NA(),CA7)</f>
        <v>-</v>
      </c>
      <c r="CB6" s="33">
        <f t="shared" ref="CB6:CJ6" si="9">IF(CB7="",NA(),CB7)</f>
        <v>3.05</v>
      </c>
      <c r="CC6" s="33">
        <f t="shared" si="9"/>
        <v>60.71</v>
      </c>
      <c r="CD6" s="33">
        <f t="shared" si="9"/>
        <v>106.9</v>
      </c>
      <c r="CE6" s="33">
        <f t="shared" si="9"/>
        <v>131.09</v>
      </c>
      <c r="CF6" s="33" t="str">
        <f t="shared" si="9"/>
        <v>-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 t="str">
        <f>IF(CL7="",NA(),CL7)</f>
        <v>-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 t="str">
        <f t="shared" si="10"/>
        <v>-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 t="str">
        <f>IF(CW7="",NA(),CW7)</f>
        <v>-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8.39</v>
      </c>
      <c r="DB6" s="33" t="str">
        <f t="shared" si="11"/>
        <v>-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113417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22.75</v>
      </c>
      <c r="P7" s="36">
        <v>100</v>
      </c>
      <c r="Q7" s="36">
        <v>3240</v>
      </c>
      <c r="R7" s="36">
        <v>17999</v>
      </c>
      <c r="S7" s="36">
        <v>29.68</v>
      </c>
      <c r="T7" s="36">
        <v>606.44000000000005</v>
      </c>
      <c r="U7" s="36">
        <v>4111</v>
      </c>
      <c r="V7" s="36">
        <v>25.83</v>
      </c>
      <c r="W7" s="36">
        <v>159.16</v>
      </c>
      <c r="X7" s="36" t="s">
        <v>101</v>
      </c>
      <c r="Y7" s="36">
        <v>1644.9</v>
      </c>
      <c r="Z7" s="36">
        <v>125.52</v>
      </c>
      <c r="AA7" s="36">
        <v>143.59</v>
      </c>
      <c r="AB7" s="36">
        <v>105.88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>
        <v>0</v>
      </c>
      <c r="BG7" s="36">
        <v>0</v>
      </c>
      <c r="BH7" s="36">
        <v>0</v>
      </c>
      <c r="BI7" s="36">
        <v>0</v>
      </c>
      <c r="BJ7" s="36" t="s">
        <v>101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 t="s">
        <v>101</v>
      </c>
      <c r="BQ7" s="36">
        <v>420.41</v>
      </c>
      <c r="BR7" s="36">
        <v>123.29</v>
      </c>
      <c r="BS7" s="36">
        <v>106.68</v>
      </c>
      <c r="BT7" s="36">
        <v>103.93</v>
      </c>
      <c r="BU7" s="36" t="s">
        <v>101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 t="s">
        <v>101</v>
      </c>
      <c r="CB7" s="36">
        <v>3.05</v>
      </c>
      <c r="CC7" s="36">
        <v>60.71</v>
      </c>
      <c r="CD7" s="36">
        <v>106.9</v>
      </c>
      <c r="CE7" s="36">
        <v>131.09</v>
      </c>
      <c r="CF7" s="36" t="s">
        <v>101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 t="s">
        <v>101</v>
      </c>
      <c r="CM7" s="36">
        <v>100</v>
      </c>
      <c r="CN7" s="36">
        <v>100</v>
      </c>
      <c r="CO7" s="36">
        <v>100</v>
      </c>
      <c r="CP7" s="36">
        <v>100</v>
      </c>
      <c r="CQ7" s="36" t="s">
        <v>101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 t="s">
        <v>101</v>
      </c>
      <c r="CX7" s="36">
        <v>100</v>
      </c>
      <c r="CY7" s="36">
        <v>100</v>
      </c>
      <c r="CZ7" s="36">
        <v>100</v>
      </c>
      <c r="DA7" s="36">
        <v>8.39</v>
      </c>
      <c r="DB7" s="36" t="s">
        <v>101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埼玉県</cp:lastModifiedBy>
  <dcterms:created xsi:type="dcterms:W3CDTF">2017-02-08T03:22:32Z</dcterms:created>
  <dcterms:modified xsi:type="dcterms:W3CDTF">2017-02-24T02:15:30Z</dcterms:modified>
  <cp:category/>
</cp:coreProperties>
</file>