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O6" i="5"/>
  <c r="N6" i="5"/>
  <c r="M6" i="5"/>
  <c r="B10"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P10" i="4"/>
  <c r="I10" i="4"/>
  <c r="BB8" i="4"/>
  <c r="AT8" i="4"/>
  <c r="AL8" i="4"/>
  <c r="W8" i="4"/>
  <c r="P8" i="4"/>
  <c r="B6" i="4"/>
  <c r="C10" i="5" l="1"/>
  <c r="D10" i="5"/>
  <c r="E10" i="5"/>
  <c r="B10" i="5"/>
</calcChain>
</file>

<file path=xl/sharedStrings.xml><?xml version="1.0" encoding="utf-8"?>
<sst xmlns="http://schemas.openxmlformats.org/spreadsheetml/2006/main" count="228" uniqueCount="109">
  <si>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</si>
  <si>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</si>
  <si>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</si>
  <si>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</si>
  <si>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</si>
  <si>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</si>
  <si>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</si>
  <si>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</si>
  <si>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</si>
  <si>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</si>
  <si>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</si>
  <si>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</si>
  <si>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</si>
  <si>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</si>
  <si>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</si>
  <si>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</si>
  <si>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</si>
  <si>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</si>
  <si>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</si>
  <si>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</si>
  <si>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</si>
  <si>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</si>
  <si>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</si>
  <si>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</si>
  <si>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</si>
  <si>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</si>
  <si>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</si>
  <si>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</si>
  <si>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</si>
  <si>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</si>
  <si>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</si>
  <si>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</si>
  <si>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</si>
  <si>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</si>
  <si>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</si>
  <si>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</si>
  <si>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</si>
  <si>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</si>
  <si>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</si>
  <si>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</si>
  <si>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</si>
  <si>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</si>
  <si>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</si>
  <si>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</si>
  <si>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</si>
  <si>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</si>
  <si>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</si>
  <si>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</si>
  <si>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</si>
  <si>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</si>
  <si>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</si>
  <si>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</si>
  <si>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</si>
  <si>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</si>
  <si>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</si>
  <si>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</si>
  <si>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</si>
  <si>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</si>
  <si>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</si>
  <si>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</si>
  <si>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</si>
  <si>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</si>
  <si>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</si>
  <si>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</si>
  <si>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</si>
  <si>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</si>
  <si>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</si>
  <si>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</si>
  <si>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</si>
  <si>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</si>
  <si>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</si>
  <si>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</si>
  <si>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</si>
  <si>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</si>
  <si>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</si>
  <si>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</si>
  <si>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</si>
  <si>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</si>
  <si>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</si>
  <si>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</si>
  <si>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</si>
  <si>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</si>
  <si>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</si>
  <si>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</si>
  <si>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</si>
  <si>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</si>
  <si>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</si>
  <si>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</si>
  <si>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</si>
  <si>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</si>
  <si>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</si>
  <si>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</si>
  <si>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</si>
  <si>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</si>
  <si>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</si>
  <si>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日高市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</si>
  <si>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</si>
  <si>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</si>
  <si>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</si>
  <si>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</si>
  <si>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</si>
  <si>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</si>
  <si>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</si>
  <si>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</si>
  <si>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</si>
  <si>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</si>
  <si>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①収支は、黒字が続いており経営状況は安定している。
②平成23年度以降累積欠損金は、発生していない。
③比率が100パーセントを下回っているが、当市の特定環境保全公共下水道事業は、公共下水道事業と同一会計のため、次年度の企業債償還に支障が生じることはない。
④平均値と比較して当該地はかなり低い。これは、当市の特定環境保全公共下水道は公共下水道に接続されているため、終末処理場を有していないことが要因である。
⑤平均値と比較して当該地はかなり高い。この理由は④と同様で、終末処理場を有していないので、汚水処理減価が安価となっているためである。
⑥平均値と比較して当該地はかなり低い。理由については、⑤と同様である。
⑦特定環境保全公共下水道事業は、終末処理場を有していないため比率は生じない。
⑧当該値は、高い水準にあるが、100パーセントを目指し、引き続き普及促進に努める。
</t>
    <rPh sb="1" eb="3">
      <t>シュウシ</t>
    </rPh>
    <rPh sb="5" eb="7">
      <t>クロジ</t>
    </rPh>
    <rPh sb="8" eb="9">
      <t>ツヅ</t>
    </rPh>
    <rPh sb="13" eb="15">
      <t>ケイエイ</t>
    </rPh>
    <rPh sb="15" eb="17">
      <t>ジョウキョウ</t>
    </rPh>
    <rPh sb="18" eb="20">
      <t>アンテイ</t>
    </rPh>
    <rPh sb="28" eb="30">
      <t>ヘイセイ</t>
    </rPh>
    <rPh sb="32" eb="34">
      <t>ネンド</t>
    </rPh>
    <rPh sb="34" eb="36">
      <t>イコウ</t>
    </rPh>
    <rPh sb="36" eb="38">
      <t>ルイセキ</t>
    </rPh>
    <rPh sb="38" eb="41">
      <t>ケッソンキン</t>
    </rPh>
    <rPh sb="43" eb="45">
      <t>ハッセイ</t>
    </rPh>
    <rPh sb="54" eb="56">
      <t>ヒリツ</t>
    </rPh>
    <rPh sb="66" eb="68">
      <t>シタマワ</t>
    </rPh>
    <rPh sb="74" eb="76">
      <t>トウシ</t>
    </rPh>
    <rPh sb="77" eb="79">
      <t>トクテイ</t>
    </rPh>
    <rPh sb="79" eb="81">
      <t>カンキョウ</t>
    </rPh>
    <rPh sb="81" eb="83">
      <t>ホゼン</t>
    </rPh>
    <rPh sb="83" eb="85">
      <t>コウキョウ</t>
    </rPh>
    <rPh sb="85" eb="88">
      <t>ゲスイドウ</t>
    </rPh>
    <rPh sb="88" eb="90">
      <t>ジギョウ</t>
    </rPh>
    <rPh sb="92" eb="94">
      <t>コウキョウ</t>
    </rPh>
    <rPh sb="94" eb="97">
      <t>ゲスイドウ</t>
    </rPh>
    <rPh sb="97" eb="99">
      <t>ジギョウ</t>
    </rPh>
    <rPh sb="100" eb="102">
      <t>ドウイツ</t>
    </rPh>
    <rPh sb="102" eb="104">
      <t>カイケイ</t>
    </rPh>
    <rPh sb="108" eb="111">
      <t>ジネンド</t>
    </rPh>
    <rPh sb="112" eb="114">
      <t>キギョウ</t>
    </rPh>
    <rPh sb="114" eb="115">
      <t>サイ</t>
    </rPh>
    <rPh sb="115" eb="117">
      <t>ショウカン</t>
    </rPh>
    <rPh sb="118" eb="120">
      <t>シショウ</t>
    </rPh>
    <rPh sb="121" eb="122">
      <t>ショウ</t>
    </rPh>
    <rPh sb="133" eb="136">
      <t>ヘイキンチ</t>
    </rPh>
    <rPh sb="137" eb="139">
      <t>ヒカク</t>
    </rPh>
    <rPh sb="141" eb="143">
      <t>トウガイ</t>
    </rPh>
    <rPh sb="143" eb="144">
      <t>チ</t>
    </rPh>
    <rPh sb="148" eb="149">
      <t>ヒク</t>
    </rPh>
    <rPh sb="155" eb="157">
      <t>トウシ</t>
    </rPh>
    <rPh sb="158" eb="160">
      <t>トクテイ</t>
    </rPh>
    <rPh sb="160" eb="162">
      <t>カンキョウ</t>
    </rPh>
    <rPh sb="162" eb="164">
      <t>ホゼン</t>
    </rPh>
    <rPh sb="164" eb="166">
      <t>コウキョウ</t>
    </rPh>
    <rPh sb="166" eb="169">
      <t>ゲスイドウ</t>
    </rPh>
    <rPh sb="170" eb="172">
      <t>コウキョウ</t>
    </rPh>
    <rPh sb="172" eb="175">
      <t>ゲスイドウ</t>
    </rPh>
    <rPh sb="176" eb="178">
      <t>セツゾク</t>
    </rPh>
    <rPh sb="186" eb="188">
      <t>シュウマツ</t>
    </rPh>
    <rPh sb="188" eb="190">
      <t>ショリ</t>
    </rPh>
    <rPh sb="190" eb="191">
      <t>バ</t>
    </rPh>
    <rPh sb="192" eb="193">
      <t>ユウ</t>
    </rPh>
    <rPh sb="201" eb="203">
      <t>ヨウイン</t>
    </rPh>
    <rPh sb="225" eb="226">
      <t>タカ</t>
    </rPh>
    <rPh sb="230" eb="232">
      <t>リユウ</t>
    </rPh>
    <rPh sb="235" eb="237">
      <t>ドウヨウ</t>
    </rPh>
    <rPh sb="239" eb="241">
      <t>シュウマツ</t>
    </rPh>
    <rPh sb="241" eb="243">
      <t>ショリ</t>
    </rPh>
    <rPh sb="243" eb="244">
      <t>バ</t>
    </rPh>
    <rPh sb="245" eb="246">
      <t>ユウ</t>
    </rPh>
    <rPh sb="254" eb="256">
      <t>オスイ</t>
    </rPh>
    <rPh sb="256" eb="258">
      <t>ショリ</t>
    </rPh>
    <rPh sb="258" eb="260">
      <t>ゲンカ</t>
    </rPh>
    <rPh sb="261" eb="263">
      <t>アンカ</t>
    </rPh>
    <rPh sb="296" eb="298">
      <t>リユウ</t>
    </rPh>
    <rPh sb="306" eb="308">
      <t>ドウヨウ</t>
    </rPh>
    <rPh sb="315" eb="317">
      <t>トクテイ</t>
    </rPh>
    <rPh sb="317" eb="319">
      <t>カンキョウ</t>
    </rPh>
    <rPh sb="319" eb="321">
      <t>ホゼン</t>
    </rPh>
    <rPh sb="321" eb="323">
      <t>コウキョウ</t>
    </rPh>
    <rPh sb="323" eb="326">
      <t>ゲスイドウ</t>
    </rPh>
    <rPh sb="326" eb="328">
      <t>ジギョウ</t>
    </rPh>
    <rPh sb="330" eb="332">
      <t>シュウマツ</t>
    </rPh>
    <rPh sb="332" eb="334">
      <t>ショリ</t>
    </rPh>
    <rPh sb="334" eb="335">
      <t>バ</t>
    </rPh>
    <rPh sb="336" eb="337">
      <t>ユウ</t>
    </rPh>
    <rPh sb="344" eb="346">
      <t>ヒリツ</t>
    </rPh>
    <rPh sb="347" eb="348">
      <t>ショウ</t>
    </rPh>
    <rPh sb="355" eb="357">
      <t>トウガイ</t>
    </rPh>
    <rPh sb="357" eb="358">
      <t>アタイ</t>
    </rPh>
    <rPh sb="360" eb="361">
      <t>タカ</t>
    </rPh>
    <rPh sb="362" eb="364">
      <t>スイジュン</t>
    </rPh>
    <rPh sb="378" eb="380">
      <t>メザ</t>
    </rPh>
    <rPh sb="382" eb="383">
      <t>ヒ</t>
    </rPh>
    <rPh sb="384" eb="385">
      <t>ツヅ</t>
    </rPh>
    <rPh sb="386" eb="388">
      <t>フキュウ</t>
    </rPh>
    <rPh sb="388" eb="390">
      <t>ソクシン</t>
    </rPh>
    <rPh sb="391" eb="392">
      <t>ツト</t>
    </rPh>
    <phoneticPr fontId="4"/>
  </si>
  <si>
    <t>①特定環境保全公共下水道は、平成４年に供用開始し、23年が経過したところで管渠が法定耐用年数の半分が経過しようとしている。
②法定耐用年数を経過した管渠はないが、点検等を実施し、現況確認を行い、適切な維持管理に努めたい。
③実績はないが、今後発生する管渠の改善にあたっては更生工事等工法を検討し、費用対効果を検証して実施していきたい。</t>
    <rPh sb="1" eb="3">
      <t>トクテイ</t>
    </rPh>
    <rPh sb="3" eb="5">
      <t>カンキョウ</t>
    </rPh>
    <rPh sb="5" eb="7">
      <t>ホゼン</t>
    </rPh>
    <rPh sb="7" eb="9">
      <t>コウキョウ</t>
    </rPh>
    <rPh sb="9" eb="12">
      <t>ゲスイドウ</t>
    </rPh>
    <rPh sb="14" eb="16">
      <t>ヘイセイ</t>
    </rPh>
    <rPh sb="17" eb="18">
      <t>ネン</t>
    </rPh>
    <rPh sb="19" eb="21">
      <t>キョウヨウ</t>
    </rPh>
    <rPh sb="21" eb="23">
      <t>カイシ</t>
    </rPh>
    <rPh sb="27" eb="28">
      <t>ネン</t>
    </rPh>
    <rPh sb="29" eb="31">
      <t>ケイカ</t>
    </rPh>
    <rPh sb="37" eb="38">
      <t>カン</t>
    </rPh>
    <rPh sb="38" eb="39">
      <t>キョ</t>
    </rPh>
    <rPh sb="40" eb="42">
      <t>ホウテイ</t>
    </rPh>
    <rPh sb="42" eb="44">
      <t>タイヨウ</t>
    </rPh>
    <rPh sb="44" eb="46">
      <t>ネンスウ</t>
    </rPh>
    <rPh sb="47" eb="49">
      <t>ハンブン</t>
    </rPh>
    <rPh sb="50" eb="52">
      <t>ケイカ</t>
    </rPh>
    <rPh sb="64" eb="66">
      <t>ホウテイ</t>
    </rPh>
    <rPh sb="66" eb="68">
      <t>タイヨウ</t>
    </rPh>
    <rPh sb="68" eb="70">
      <t>ネンスウ</t>
    </rPh>
    <rPh sb="71" eb="73">
      <t>ケイカ</t>
    </rPh>
    <rPh sb="75" eb="76">
      <t>カン</t>
    </rPh>
    <rPh sb="76" eb="77">
      <t>キョ</t>
    </rPh>
    <rPh sb="82" eb="84">
      <t>テンケン</t>
    </rPh>
    <rPh sb="84" eb="85">
      <t>ナド</t>
    </rPh>
    <rPh sb="86" eb="88">
      <t>ジッシ</t>
    </rPh>
    <rPh sb="90" eb="92">
      <t>ゲンキョウ</t>
    </rPh>
    <rPh sb="92" eb="94">
      <t>カクニン</t>
    </rPh>
    <rPh sb="95" eb="96">
      <t>オコナ</t>
    </rPh>
    <rPh sb="98" eb="100">
      <t>テキセツ</t>
    </rPh>
    <rPh sb="101" eb="103">
      <t>イジ</t>
    </rPh>
    <rPh sb="103" eb="105">
      <t>カンリ</t>
    </rPh>
    <rPh sb="106" eb="107">
      <t>ツト</t>
    </rPh>
    <rPh sb="114" eb="116">
      <t>ジッセキ</t>
    </rPh>
    <rPh sb="121" eb="123">
      <t>コンゴ</t>
    </rPh>
    <rPh sb="123" eb="125">
      <t>ハッセイ</t>
    </rPh>
    <rPh sb="127" eb="128">
      <t>カン</t>
    </rPh>
    <rPh sb="128" eb="129">
      <t>キョ</t>
    </rPh>
    <rPh sb="130" eb="132">
      <t>カイゼン</t>
    </rPh>
    <rPh sb="138" eb="140">
      <t>コウセイ</t>
    </rPh>
    <rPh sb="140" eb="142">
      <t>コウジ</t>
    </rPh>
    <rPh sb="142" eb="143">
      <t>ナド</t>
    </rPh>
    <rPh sb="143" eb="145">
      <t>コウホウ</t>
    </rPh>
    <rPh sb="146" eb="148">
      <t>ケントウ</t>
    </rPh>
    <rPh sb="150" eb="155">
      <t>ヒヨウタイコウカ</t>
    </rPh>
    <rPh sb="156" eb="158">
      <t>ケンショウ</t>
    </rPh>
    <rPh sb="160" eb="162">
      <t>ジッシ</t>
    </rPh>
    <phoneticPr fontId="4"/>
  </si>
  <si>
    <t>当市の特定環境保全公共下水道事業は、公共下水道に接続し公共下水道事業の終末処理場で汚水処理を行っている。特定環境保全公共下水道事業として終末処理場を有していないため、他団体と比較して維持管理費用等が安価となっている。
このような要因から経営指標は、平均値と比較して良好なものとなっており、経営状況は安定していることが伺える。
今後も更なる水洗化率の向上により使用料収入を確保し、公共用水域の水質保全を図り、公共下水道事業と一体となって施設の効率的な維持管理に努めたい。</t>
    <rPh sb="0" eb="2">
      <t>トウシ</t>
    </rPh>
    <rPh sb="3" eb="5">
      <t>トクテイ</t>
    </rPh>
    <rPh sb="5" eb="7">
      <t>カンキョウ</t>
    </rPh>
    <rPh sb="7" eb="9">
      <t>ホゼン</t>
    </rPh>
    <rPh sb="9" eb="11">
      <t>コウキョウ</t>
    </rPh>
    <rPh sb="11" eb="14">
      <t>ゲスイドウ</t>
    </rPh>
    <rPh sb="14" eb="16">
      <t>ジギョウ</t>
    </rPh>
    <rPh sb="18" eb="20">
      <t>コウキョウ</t>
    </rPh>
    <rPh sb="20" eb="23">
      <t>ゲスイドウ</t>
    </rPh>
    <rPh sb="24" eb="26">
      <t>セツゾク</t>
    </rPh>
    <rPh sb="27" eb="29">
      <t>コウキョウ</t>
    </rPh>
    <rPh sb="29" eb="32">
      <t>ゲスイドウ</t>
    </rPh>
    <rPh sb="32" eb="34">
      <t>ジギョウ</t>
    </rPh>
    <rPh sb="35" eb="37">
      <t>シュウマツ</t>
    </rPh>
    <rPh sb="37" eb="39">
      <t>ショリ</t>
    </rPh>
    <rPh sb="39" eb="40">
      <t>バ</t>
    </rPh>
    <rPh sb="41" eb="43">
      <t>オスイ</t>
    </rPh>
    <rPh sb="43" eb="45">
      <t>ショリ</t>
    </rPh>
    <rPh sb="46" eb="47">
      <t>オコナ</t>
    </rPh>
    <rPh sb="68" eb="70">
      <t>シュウマツ</t>
    </rPh>
    <rPh sb="70" eb="72">
      <t>ショリ</t>
    </rPh>
    <rPh sb="72" eb="73">
      <t>バ</t>
    </rPh>
    <rPh sb="74" eb="75">
      <t>ユウ</t>
    </rPh>
    <rPh sb="83" eb="84">
      <t>タ</t>
    </rPh>
    <rPh sb="84" eb="86">
      <t>ダンタイ</t>
    </rPh>
    <rPh sb="87" eb="89">
      <t>ヒカク</t>
    </rPh>
    <rPh sb="91" eb="93">
      <t>イジ</t>
    </rPh>
    <rPh sb="93" eb="95">
      <t>カンリ</t>
    </rPh>
    <rPh sb="95" eb="97">
      <t>ヒヨウ</t>
    </rPh>
    <rPh sb="97" eb="98">
      <t>トウ</t>
    </rPh>
    <rPh sb="99" eb="101">
      <t>アンカ</t>
    </rPh>
    <rPh sb="114" eb="116">
      <t>ヨウイン</t>
    </rPh>
    <rPh sb="118" eb="120">
      <t>ケイエイ</t>
    </rPh>
    <rPh sb="120" eb="122">
      <t>シヒョウ</t>
    </rPh>
    <rPh sb="124" eb="127">
      <t>ヘイキンチ</t>
    </rPh>
    <rPh sb="128" eb="130">
      <t>ヒカク</t>
    </rPh>
    <rPh sb="132" eb="134">
      <t>リョウコウ</t>
    </rPh>
    <rPh sb="144" eb="146">
      <t>ケイエイ</t>
    </rPh>
    <rPh sb="146" eb="148">
      <t>ジョウキョウ</t>
    </rPh>
    <rPh sb="149" eb="151">
      <t>アンテイ</t>
    </rPh>
    <rPh sb="158" eb="159">
      <t>ウカガ</t>
    </rPh>
    <rPh sb="163" eb="165">
      <t>コンゴ</t>
    </rPh>
    <rPh sb="166" eb="167">
      <t>サラ</t>
    </rPh>
    <rPh sb="169" eb="172">
      <t>スイセンカ</t>
    </rPh>
    <rPh sb="172" eb="173">
      <t>リツ</t>
    </rPh>
    <rPh sb="174" eb="176">
      <t>コウジョウ</t>
    </rPh>
    <rPh sb="179" eb="181">
      <t>シヨウ</t>
    </rPh>
    <rPh sb="181" eb="182">
      <t>リョウ</t>
    </rPh>
    <rPh sb="182" eb="184">
      <t>シュウニュウ</t>
    </rPh>
    <rPh sb="185" eb="187">
      <t>カクホ</t>
    </rPh>
    <rPh sb="189" eb="191">
      <t>コウキョウ</t>
    </rPh>
    <rPh sb="191" eb="193">
      <t>ヨウスイ</t>
    </rPh>
    <rPh sb="193" eb="194">
      <t>イキ</t>
    </rPh>
    <rPh sb="195" eb="197">
      <t>スイシツ</t>
    </rPh>
    <rPh sb="197" eb="199">
      <t>ホゼン</t>
    </rPh>
    <rPh sb="200" eb="201">
      <t>ハカ</t>
    </rPh>
    <rPh sb="203" eb="205">
      <t>コウキョウ</t>
    </rPh>
    <rPh sb="205" eb="208">
      <t>ゲスイドウ</t>
    </rPh>
    <rPh sb="208" eb="210">
      <t>ジギョウ</t>
    </rPh>
    <rPh sb="211" eb="213">
      <t>イッタイ</t>
    </rPh>
    <rPh sb="217" eb="219">
      <t>シセツ</t>
    </rPh>
    <rPh sb="220" eb="223">
      <t>コウリツテキ</t>
    </rPh>
    <rPh sb="224" eb="226">
      <t>イジ</t>
    </rPh>
    <rPh sb="226" eb="228">
      <t>カンリ</t>
    </rPh>
    <rPh sb="229" eb="23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</si>
</sst>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190784"/>
        <c:axId val="911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1190784"/>
        <c:axId val="91192704"/>
      </c:lineChart>
      <c:dateAx>
        <c:axId val="91190784"/>
        <c:scaling>
          <c:orientation val="minMax"/>
        </c:scaling>
        <c:delete val="1"/>
        <c:axPos val="b"/>
        <c:numFmt formatCode="ge" sourceLinked="1"/>
        <c:majorTickMark val="none"/>
        <c:minorTickMark val="none"/>
        <c:tickLblPos val="none"/>
        <c:crossAx val="91192704"/>
        <c:crosses val="autoZero"/>
        <c:auto val="1"/>
        <c:lblOffset val="100"/>
        <c:baseTimeUnit val="years"/>
      </c:dateAx>
      <c:valAx>
        <c:axId val="911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680960"/>
        <c:axId val="9469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4680960"/>
        <c:axId val="94699520"/>
      </c:lineChart>
      <c:dateAx>
        <c:axId val="94680960"/>
        <c:scaling>
          <c:orientation val="minMax"/>
        </c:scaling>
        <c:delete val="1"/>
        <c:axPos val="b"/>
        <c:numFmt formatCode="ge" sourceLinked="1"/>
        <c:majorTickMark val="none"/>
        <c:minorTickMark val="none"/>
        <c:tickLblPos val="none"/>
        <c:crossAx val="94699520"/>
        <c:crosses val="autoZero"/>
        <c:auto val="1"/>
        <c:lblOffset val="100"/>
        <c:baseTimeUnit val="years"/>
      </c:dateAx>
      <c:valAx>
        <c:axId val="9469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90.85</c:v>
                </c:pt>
                <c:pt idx="1">
                  <c:v>90.88</c:v>
                </c:pt>
                <c:pt idx="2">
                  <c:v>90.88</c:v>
                </c:pt>
                <c:pt idx="3">
                  <c:v>90.94</c:v>
                </c:pt>
                <c:pt idx="4">
                  <c:v>91.17</c:v>
                </c:pt>
              </c:numCache>
            </c:numRef>
          </c:val>
        </c:ser>
        <c:dLbls>
          <c:showLegendKey val="0"/>
          <c:showVal val="0"/>
          <c:showCatName val="0"/>
          <c:showSerName val="0"/>
          <c:showPercent val="0"/>
          <c:showBubbleSize val="0"/>
        </c:dLbls>
        <c:gapWidth val="150"/>
        <c:axId val="94725632"/>
        <c:axId val="947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4725632"/>
        <c:axId val="94727552"/>
      </c:lineChart>
      <c:dateAx>
        <c:axId val="94725632"/>
        <c:scaling>
          <c:orientation val="minMax"/>
        </c:scaling>
        <c:delete val="1"/>
        <c:axPos val="b"/>
        <c:numFmt formatCode="ge" sourceLinked="1"/>
        <c:majorTickMark val="none"/>
        <c:minorTickMark val="none"/>
        <c:tickLblPos val="none"/>
        <c:crossAx val="94727552"/>
        <c:crosses val="autoZero"/>
        <c:auto val="1"/>
        <c:lblOffset val="100"/>
        <c:baseTimeUnit val="years"/>
      </c:dateAx>
      <c:valAx>
        <c:axId val="947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160.36000000000001</c:v>
                </c:pt>
                <c:pt idx="1">
                  <c:v>162.63999999999999</c:v>
                </c:pt>
                <c:pt idx="2">
                  <c:v>167.64</c:v>
                </c:pt>
                <c:pt idx="3">
                  <c:v>145.18</c:v>
                </c:pt>
                <c:pt idx="4">
                  <c:v>136.69999999999999</c:v>
                </c:pt>
              </c:numCache>
            </c:numRef>
          </c:val>
        </c:ser>
        <c:dLbls>
          <c:showLegendKey val="0"/>
          <c:showVal val="0"/>
          <c:showCatName val="0"/>
          <c:showSerName val="0"/>
          <c:showPercent val="0"/>
          <c:showBubbleSize val="0"/>
        </c:dLbls>
        <c:gapWidth val="150"/>
        <c:axId val="92812416"/>
        <c:axId val="9281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92812416"/>
        <c:axId val="92814336"/>
      </c:lineChart>
      <c:dateAx>
        <c:axId val="92812416"/>
        <c:scaling>
          <c:orientation val="minMax"/>
        </c:scaling>
        <c:delete val="1"/>
        <c:axPos val="b"/>
        <c:numFmt formatCode="ge" sourceLinked="1"/>
        <c:majorTickMark val="none"/>
        <c:minorTickMark val="none"/>
        <c:tickLblPos val="none"/>
        <c:crossAx val="92814336"/>
        <c:crosses val="autoZero"/>
        <c:auto val="1"/>
        <c:lblOffset val="100"/>
        <c:baseTimeUnit val="years"/>
      </c:dateAx>
      <c:valAx>
        <c:axId val="9281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1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32.49</c:v>
                </c:pt>
                <c:pt idx="1">
                  <c:v>34.01</c:v>
                </c:pt>
                <c:pt idx="2">
                  <c:v>35.33</c:v>
                </c:pt>
                <c:pt idx="3">
                  <c:v>46.19</c:v>
                </c:pt>
                <c:pt idx="4">
                  <c:v>65.88</c:v>
                </c:pt>
              </c:numCache>
            </c:numRef>
          </c:val>
        </c:ser>
        <c:dLbls>
          <c:showLegendKey val="0"/>
          <c:showVal val="0"/>
          <c:showCatName val="0"/>
          <c:showSerName val="0"/>
          <c:showPercent val="0"/>
          <c:showBubbleSize val="0"/>
        </c:dLbls>
        <c:gapWidth val="150"/>
        <c:axId val="92844800"/>
        <c:axId val="9284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92844800"/>
        <c:axId val="92846720"/>
      </c:lineChart>
      <c:dateAx>
        <c:axId val="92844800"/>
        <c:scaling>
          <c:orientation val="minMax"/>
        </c:scaling>
        <c:delete val="1"/>
        <c:axPos val="b"/>
        <c:numFmt formatCode="ge" sourceLinked="1"/>
        <c:majorTickMark val="none"/>
        <c:minorTickMark val="none"/>
        <c:tickLblPos val="none"/>
        <c:crossAx val="92846720"/>
        <c:crosses val="autoZero"/>
        <c:auto val="1"/>
        <c:lblOffset val="100"/>
        <c:baseTimeUnit val="years"/>
      </c:dateAx>
      <c:valAx>
        <c:axId val="928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55712"/>
        <c:axId val="9315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93155712"/>
        <c:axId val="93157632"/>
      </c:lineChart>
      <c:dateAx>
        <c:axId val="93155712"/>
        <c:scaling>
          <c:orientation val="minMax"/>
        </c:scaling>
        <c:delete val="1"/>
        <c:axPos val="b"/>
        <c:numFmt formatCode="ge" sourceLinked="1"/>
        <c:majorTickMark val="none"/>
        <c:minorTickMark val="none"/>
        <c:tickLblPos val="none"/>
        <c:crossAx val="93157632"/>
        <c:crosses val="autoZero"/>
        <c:auto val="1"/>
        <c:lblOffset val="100"/>
        <c:baseTimeUnit val="years"/>
      </c:dateAx>
      <c:valAx>
        <c:axId val="9315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5571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190400"/>
        <c:axId val="944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93190400"/>
        <c:axId val="94441856"/>
      </c:lineChart>
      <c:dateAx>
        <c:axId val="93190400"/>
        <c:scaling>
          <c:orientation val="minMax"/>
        </c:scaling>
        <c:delete val="1"/>
        <c:axPos val="b"/>
        <c:numFmt formatCode="ge" sourceLinked="1"/>
        <c:majorTickMark val="none"/>
        <c:minorTickMark val="none"/>
        <c:tickLblPos val="none"/>
        <c:crossAx val="94441856"/>
        <c:crosses val="autoZero"/>
        <c:auto val="1"/>
        <c:lblOffset val="100"/>
        <c:baseTimeUnit val="years"/>
      </c:dateAx>
      <c:valAx>
        <c:axId val="9444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79.540000000000006</c:v>
                </c:pt>
                <c:pt idx="4">
                  <c:v>52.75</c:v>
                </c:pt>
              </c:numCache>
            </c:numRef>
          </c:val>
        </c:ser>
        <c:dLbls>
          <c:showLegendKey val="0"/>
          <c:showVal val="0"/>
          <c:showCatName val="0"/>
          <c:showSerName val="0"/>
          <c:showPercent val="0"/>
          <c:showBubbleSize val="0"/>
        </c:dLbls>
        <c:gapWidth val="150"/>
        <c:axId val="94484352"/>
        <c:axId val="944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94484352"/>
        <c:axId val="94494720"/>
      </c:lineChart>
      <c:dateAx>
        <c:axId val="94484352"/>
        <c:scaling>
          <c:orientation val="minMax"/>
        </c:scaling>
        <c:delete val="1"/>
        <c:axPos val="b"/>
        <c:numFmt formatCode="ge" sourceLinked="1"/>
        <c:majorTickMark val="none"/>
        <c:minorTickMark val="none"/>
        <c:tickLblPos val="none"/>
        <c:crossAx val="94494720"/>
        <c:crosses val="autoZero"/>
        <c:auto val="1"/>
        <c:lblOffset val="100"/>
        <c:baseTimeUnit val="years"/>
      </c:dateAx>
      <c:valAx>
        <c:axId val="944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621.08000000000004</c:v>
                </c:pt>
                <c:pt idx="1">
                  <c:v>538.41</c:v>
                </c:pt>
                <c:pt idx="2">
                  <c:v>448.12</c:v>
                </c:pt>
                <c:pt idx="3">
                  <c:v>339.1</c:v>
                </c:pt>
                <c:pt idx="4">
                  <c:v>253.06</c:v>
                </c:pt>
              </c:numCache>
            </c:numRef>
          </c:val>
        </c:ser>
        <c:dLbls>
          <c:showLegendKey val="0"/>
          <c:showVal val="0"/>
          <c:showCatName val="0"/>
          <c:showSerName val="0"/>
          <c:showPercent val="0"/>
          <c:showBubbleSize val="0"/>
        </c:dLbls>
        <c:gapWidth val="150"/>
        <c:axId val="94512640"/>
        <c:axId val="945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4512640"/>
        <c:axId val="94514560"/>
      </c:lineChart>
      <c:dateAx>
        <c:axId val="94512640"/>
        <c:scaling>
          <c:orientation val="minMax"/>
        </c:scaling>
        <c:delete val="1"/>
        <c:axPos val="b"/>
        <c:numFmt formatCode="ge" sourceLinked="1"/>
        <c:majorTickMark val="none"/>
        <c:minorTickMark val="none"/>
        <c:tickLblPos val="none"/>
        <c:crossAx val="94514560"/>
        <c:crosses val="autoZero"/>
        <c:auto val="1"/>
        <c:lblOffset val="100"/>
        <c:baseTimeUnit val="years"/>
      </c:dateAx>
      <c:valAx>
        <c:axId val="9451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130.36000000000001</c:v>
                </c:pt>
                <c:pt idx="1">
                  <c:v>192.77</c:v>
                </c:pt>
                <c:pt idx="2">
                  <c:v>187.66</c:v>
                </c:pt>
                <c:pt idx="3">
                  <c:v>149.16</c:v>
                </c:pt>
                <c:pt idx="4">
                  <c:v>145.88</c:v>
                </c:pt>
              </c:numCache>
            </c:numRef>
          </c:val>
        </c:ser>
        <c:dLbls>
          <c:showLegendKey val="0"/>
          <c:showVal val="0"/>
          <c:showCatName val="0"/>
          <c:showSerName val="0"/>
          <c:showPercent val="0"/>
          <c:showBubbleSize val="0"/>
        </c:dLbls>
        <c:gapWidth val="150"/>
        <c:axId val="94557312"/>
        <c:axId val="945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4557312"/>
        <c:axId val="94559232"/>
      </c:lineChart>
      <c:dateAx>
        <c:axId val="94557312"/>
        <c:scaling>
          <c:orientation val="minMax"/>
        </c:scaling>
        <c:delete val="1"/>
        <c:axPos val="b"/>
        <c:numFmt formatCode="ge" sourceLinked="1"/>
        <c:majorTickMark val="none"/>
        <c:minorTickMark val="none"/>
        <c:tickLblPos val="none"/>
        <c:crossAx val="94559232"/>
        <c:crosses val="autoZero"/>
        <c:auto val="1"/>
        <c:lblOffset val="100"/>
        <c:baseTimeUnit val="years"/>
      </c:dateAx>
      <c:valAx>
        <c:axId val="945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130.22999999999999</c:v>
                </c:pt>
                <c:pt idx="1">
                  <c:v>88.34</c:v>
                </c:pt>
                <c:pt idx="2">
                  <c:v>91.47</c:v>
                </c:pt>
                <c:pt idx="3">
                  <c:v>124.85</c:v>
                </c:pt>
                <c:pt idx="4">
                  <c:v>128.37</c:v>
                </c:pt>
              </c:numCache>
            </c:numRef>
          </c:val>
        </c:ser>
        <c:dLbls>
          <c:showLegendKey val="0"/>
          <c:showVal val="0"/>
          <c:showCatName val="0"/>
          <c:showSerName val="0"/>
          <c:showPercent val="0"/>
          <c:showBubbleSize val="0"/>
        </c:dLbls>
        <c:gapWidth val="150"/>
        <c:axId val="93171072"/>
        <c:axId val="9465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3171072"/>
        <c:axId val="94658944"/>
      </c:lineChart>
      <c:dateAx>
        <c:axId val="93171072"/>
        <c:scaling>
          <c:orientation val="minMax"/>
        </c:scaling>
        <c:delete val="1"/>
        <c:axPos val="b"/>
        <c:numFmt formatCode="ge" sourceLinked="1"/>
        <c:majorTickMark val="none"/>
        <c:minorTickMark val="none"/>
        <c:tickLblPos val="none"/>
        <c:crossAx val="94658944"/>
        <c:crosses val="autoZero"/>
        <c:auto val="1"/>
        <c:lblOffset val="100"/>
        <c:baseTimeUnit val="years"/>
      </c:dateAx>
      <c:valAx>
        <c:axId val="9465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日高市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57015</v>
      </c>
      <c r="AM8" s="64"/>
      <c r="AN8" s="64"/>
      <c r="AO8" s="64"/>
      <c r="AP8" s="64"/>
      <c r="AQ8" s="64"/>
      <c r="AR8" s="64"/>
      <c r="AS8" s="64"/>
      <c r="AT8" s="63">
        <f>データ!S6</f>
        <v>47.48</v>
      </c>
      <c r="AU8" s="63"/>
      <c r="AV8" s="63"/>
      <c r="AW8" s="63"/>
      <c r="AX8" s="63"/>
      <c r="AY8" s="63"/>
      <c r="AZ8" s="63"/>
      <c r="BA8" s="63"/>
      <c r="BB8" s="63">
        <f>データ!T6</f>
        <v>1200.82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58.02</v>
      </c>
      <c r="J10" s="63"/>
      <c r="K10" s="63"/>
      <c r="L10" s="63"/>
      <c r="M10" s="63"/>
      <c r="N10" s="63"/>
      <c r="O10" s="63"/>
      <c r="P10" s="63">
        <f>データ!O6</f>
        <v>1.69</v>
      </c>
      <c r="Q10" s="63"/>
      <c r="R10" s="63"/>
      <c r="S10" s="63"/>
      <c r="T10" s="63"/>
      <c r="U10" s="63"/>
      <c r="V10" s="63"/>
      <c r="W10" s="63">
        <f>データ!P6</f>
        <v>86.42</v>
      </c>
      <c r="X10" s="63"/>
      <c r="Y10" s="63"/>
      <c r="Z10" s="63"/>
      <c r="AA10" s="63"/>
      <c r="AB10" s="63"/>
      <c r="AC10" s="63"/>
      <c r="AD10" s="64">
        <f>データ!Q6</f>
        <v>2710</v>
      </c>
      <c r="AE10" s="64"/>
      <c r="AF10" s="64"/>
      <c r="AG10" s="64"/>
      <c r="AH10" s="64"/>
      <c r="AI10" s="64"/>
      <c r="AJ10" s="64"/>
      <c r="AK10" s="2"/>
      <c r="AL10" s="64">
        <f>データ!U6</f>
        <v>963</v>
      </c>
      <c r="AM10" s="64"/>
      <c r="AN10" s="64"/>
      <c r="AO10" s="64"/>
      <c r="AP10" s="64"/>
      <c r="AQ10" s="64"/>
      <c r="AR10" s="64"/>
      <c r="AS10" s="64"/>
      <c r="AT10" s="63">
        <f>データ!V6</f>
        <v>0.32</v>
      </c>
      <c r="AU10" s="63"/>
      <c r="AV10" s="63"/>
      <c r="AW10" s="63"/>
      <c r="AX10" s="63"/>
      <c r="AY10" s="63"/>
      <c r="AZ10" s="63"/>
      <c r="BA10" s="63"/>
      <c r="BB10" s="63">
        <f>データ!W6</f>
        <v>3009.38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112429</v>
      </c>
      <c r="D6" s="31">
        <f t="shared" si="3"/>
        <v>46</v>
      </c>
      <c r="E6" s="31">
        <f t="shared" si="3"/>
        <v>17</v>
      </c>
      <c r="F6" s="31">
        <f t="shared" si="3"/>
        <v>4</v>
      </c>
      <c r="G6" s="31">
        <f t="shared" si="3"/>
        <v>0</v>
      </c>
      <c r="H6" s="31" t="str">
        <f t="shared" si="3"/>
        <v>埼玉県　日高市</v>
      </c>
      <c r="I6" s="31" t="str">
        <f t="shared" si="3"/>
        <v>法適用</v>
      </c>
      <c r="J6" s="31" t="str">
        <f t="shared" si="3"/>
        <v>下水道事業</v>
      </c>
      <c r="K6" s="31" t="str">
        <f t="shared" si="3"/>
        <v>特定環境保全公共下水道</v>
      </c>
      <c r="L6" s="31" t="str">
        <f t="shared" si="3"/>
        <v>D2</v>
      </c>
      <c r="M6" s="32" t="str">
        <f t="shared" si="3"/>
        <v>-</v>
      </c>
      <c r="N6" s="32">
        <f t="shared" si="3"/>
        <v>58.02</v>
      </c>
      <c r="O6" s="32">
        <f t="shared" si="3"/>
        <v>1.69</v>
      </c>
      <c r="P6" s="32">
        <f t="shared" si="3"/>
        <v>86.42</v>
      </c>
      <c r="Q6" s="32">
        <f t="shared" si="3"/>
        <v>2710</v>
      </c>
      <c r="R6" s="32">
        <f t="shared" si="3"/>
        <v>57015</v>
      </c>
      <c r="S6" s="32">
        <f t="shared" si="3"/>
        <v>47.48</v>
      </c>
      <c r="T6" s="32">
        <f t="shared" si="3"/>
        <v>1200.82</v>
      </c>
      <c r="U6" s="32">
        <f t="shared" si="3"/>
        <v>963</v>
      </c>
      <c r="V6" s="32">
        <f t="shared" si="3"/>
        <v>0.32</v>
      </c>
      <c r="W6" s="32">
        <f t="shared" si="3"/>
        <v>3009.38</v>
      </c>
      <c r="X6" s="33">
        <f>IF(X7="",NA(),X7)</f>
        <v>160.36000000000001</v>
      </c>
      <c r="Y6" s="33">
        <f t="shared" ref="Y6:AG6" si="4">IF(Y7="",NA(),Y7)</f>
        <v>162.63999999999999</v>
      </c>
      <c r="Z6" s="33">
        <f t="shared" si="4"/>
        <v>167.64</v>
      </c>
      <c r="AA6" s="33">
        <f t="shared" si="4"/>
        <v>145.18</v>
      </c>
      <c r="AB6" s="33">
        <f t="shared" si="4"/>
        <v>136.69999999999999</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t="str">
        <f>IF(AT7="",NA(),AT7)</f>
        <v>-</v>
      </c>
      <c r="AU6" s="33" t="str">
        <f t="shared" ref="AU6:BC6" si="6">IF(AU7="",NA(),AU7)</f>
        <v>-</v>
      </c>
      <c r="AV6" s="33" t="str">
        <f t="shared" si="6"/>
        <v>-</v>
      </c>
      <c r="AW6" s="33">
        <f t="shared" si="6"/>
        <v>79.540000000000006</v>
      </c>
      <c r="AX6" s="33">
        <f t="shared" si="6"/>
        <v>52.75</v>
      </c>
      <c r="AY6" s="33">
        <f t="shared" si="6"/>
        <v>341.28</v>
      </c>
      <c r="AZ6" s="33">
        <f t="shared" si="6"/>
        <v>243.58</v>
      </c>
      <c r="BA6" s="33">
        <f t="shared" si="6"/>
        <v>290.19</v>
      </c>
      <c r="BB6" s="33">
        <f t="shared" si="6"/>
        <v>63.22</v>
      </c>
      <c r="BC6" s="33">
        <f t="shared" si="6"/>
        <v>49.07</v>
      </c>
      <c r="BD6" s="32" t="str">
        <f>IF(BD7="","",IF(BD7="-","【-】","【"&amp;SUBSTITUTE(TEXT(BD7,"#,##0.00"),"-","△")&amp;"】"))</f>
        <v>【58.70】</v>
      </c>
      <c r="BE6" s="33">
        <f>IF(BE7="",NA(),BE7)</f>
        <v>621.08000000000004</v>
      </c>
      <c r="BF6" s="33">
        <f t="shared" ref="BF6:BN6" si="7">IF(BF7="",NA(),BF7)</f>
        <v>538.41</v>
      </c>
      <c r="BG6" s="33">
        <f t="shared" si="7"/>
        <v>448.12</v>
      </c>
      <c r="BH6" s="33">
        <f t="shared" si="7"/>
        <v>339.1</v>
      </c>
      <c r="BI6" s="33">
        <f t="shared" si="7"/>
        <v>253.06</v>
      </c>
      <c r="BJ6" s="33">
        <f t="shared" si="7"/>
        <v>1764.87</v>
      </c>
      <c r="BK6" s="33">
        <f t="shared" si="7"/>
        <v>1622.51</v>
      </c>
      <c r="BL6" s="33">
        <f t="shared" si="7"/>
        <v>1569.13</v>
      </c>
      <c r="BM6" s="33">
        <f t="shared" si="7"/>
        <v>1436</v>
      </c>
      <c r="BN6" s="33">
        <f t="shared" si="7"/>
        <v>1434.89</v>
      </c>
      <c r="BO6" s="32" t="str">
        <f>IF(BO7="","",IF(BO7="-","【-】","【"&amp;SUBSTITUTE(TEXT(BO7,"#,##0.00"),"-","△")&amp;"】"))</f>
        <v>【1,457.06】</v>
      </c>
      <c r="BP6" s="33">
        <f>IF(BP7="",NA(),BP7)</f>
        <v>130.36000000000001</v>
      </c>
      <c r="BQ6" s="33">
        <f t="shared" ref="BQ6:BY6" si="8">IF(BQ7="",NA(),BQ7)</f>
        <v>192.77</v>
      </c>
      <c r="BR6" s="33">
        <f t="shared" si="8"/>
        <v>187.66</v>
      </c>
      <c r="BS6" s="33">
        <f t="shared" si="8"/>
        <v>149.16</v>
      </c>
      <c r="BT6" s="33">
        <f t="shared" si="8"/>
        <v>145.88</v>
      </c>
      <c r="BU6" s="33">
        <f t="shared" si="8"/>
        <v>60.75</v>
      </c>
      <c r="BV6" s="33">
        <f t="shared" si="8"/>
        <v>62.83</v>
      </c>
      <c r="BW6" s="33">
        <f t="shared" si="8"/>
        <v>64.63</v>
      </c>
      <c r="BX6" s="33">
        <f t="shared" si="8"/>
        <v>66.56</v>
      </c>
      <c r="BY6" s="33">
        <f t="shared" si="8"/>
        <v>66.22</v>
      </c>
      <c r="BZ6" s="32" t="str">
        <f>IF(BZ7="","",IF(BZ7="-","【-】","【"&amp;SUBSTITUTE(TEXT(BZ7,"#,##0.00"),"-","△")&amp;"】"))</f>
        <v>【64.73】</v>
      </c>
      <c r="CA6" s="33">
        <f>IF(CA7="",NA(),CA7)</f>
        <v>130.22999999999999</v>
      </c>
      <c r="CB6" s="33">
        <f t="shared" ref="CB6:CJ6" si="9">IF(CB7="",NA(),CB7)</f>
        <v>88.34</v>
      </c>
      <c r="CC6" s="33">
        <f t="shared" si="9"/>
        <v>91.47</v>
      </c>
      <c r="CD6" s="33">
        <f t="shared" si="9"/>
        <v>124.85</v>
      </c>
      <c r="CE6" s="33">
        <f t="shared" si="9"/>
        <v>128.37</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90.85</v>
      </c>
      <c r="CX6" s="33">
        <f t="shared" ref="CX6:DF6" si="11">IF(CX7="",NA(),CX7)</f>
        <v>90.88</v>
      </c>
      <c r="CY6" s="33">
        <f t="shared" si="11"/>
        <v>90.88</v>
      </c>
      <c r="CZ6" s="33">
        <f t="shared" si="11"/>
        <v>90.94</v>
      </c>
      <c r="DA6" s="33">
        <f t="shared" si="11"/>
        <v>91.17</v>
      </c>
      <c r="DB6" s="33">
        <f t="shared" si="11"/>
        <v>80.47</v>
      </c>
      <c r="DC6" s="33">
        <f t="shared" si="11"/>
        <v>81.3</v>
      </c>
      <c r="DD6" s="33">
        <f t="shared" si="11"/>
        <v>82.2</v>
      </c>
      <c r="DE6" s="33">
        <f t="shared" si="11"/>
        <v>82.35</v>
      </c>
      <c r="DF6" s="33">
        <f t="shared" si="11"/>
        <v>82.9</v>
      </c>
      <c r="DG6" s="32" t="str">
        <f>IF(DG7="","",IF(DG7="-","【-】","【"&amp;SUBSTITUTE(TEXT(DG7,"#,##0.00"),"-","△")&amp;"】"))</f>
        <v>【81.28】</v>
      </c>
      <c r="DH6" s="33">
        <f>IF(DH7="",NA(),DH7)</f>
        <v>32.49</v>
      </c>
      <c r="DI6" s="33">
        <f t="shared" ref="DI6:DQ6" si="12">IF(DI7="",NA(),DI7)</f>
        <v>34.01</v>
      </c>
      <c r="DJ6" s="33">
        <f t="shared" si="12"/>
        <v>35.33</v>
      </c>
      <c r="DK6" s="33">
        <f t="shared" si="12"/>
        <v>46.19</v>
      </c>
      <c r="DL6" s="33">
        <f t="shared" si="12"/>
        <v>65.88</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112429</v>
      </c>
      <c r="D7" s="35">
        <v>46</v>
      </c>
      <c r="E7" s="35">
        <v>17</v>
      </c>
      <c r="F7" s="35">
        <v>4</v>
      </c>
      <c r="G7" s="35">
        <v>0</v>
      </c>
      <c r="H7" s="35" t="s">
        <v>95</v>
      </c>
      <c r="I7" s="35" t="s">
        <v>96</v>
      </c>
      <c r="J7" s="35" t="s">
        <v>97</v>
      </c>
      <c r="K7" s="35" t="s">
        <v>98</v>
      </c>
      <c r="L7" s="35" t="s">
        <v>99</v>
      </c>
      <c r="M7" s="36" t="s">
        <v>100</v>
      </c>
      <c r="N7" s="36">
        <v>58.02</v>
      </c>
      <c r="O7" s="36">
        <v>1.69</v>
      </c>
      <c r="P7" s="36">
        <v>86.42</v>
      </c>
      <c r="Q7" s="36">
        <v>2710</v>
      </c>
      <c r="R7" s="36">
        <v>57015</v>
      </c>
      <c r="S7" s="36">
        <v>47.48</v>
      </c>
      <c r="T7" s="36">
        <v>1200.82</v>
      </c>
      <c r="U7" s="36">
        <v>963</v>
      </c>
      <c r="V7" s="36">
        <v>0.32</v>
      </c>
      <c r="W7" s="36">
        <v>3009.38</v>
      </c>
      <c r="X7" s="36">
        <v>160.36000000000001</v>
      </c>
      <c r="Y7" s="36">
        <v>162.63999999999999</v>
      </c>
      <c r="Z7" s="36">
        <v>167.64</v>
      </c>
      <c r="AA7" s="36">
        <v>145.18</v>
      </c>
      <c r="AB7" s="36">
        <v>136.69999999999999</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t="s">
        <v>100</v>
      </c>
      <c r="AU7" s="36" t="s">
        <v>100</v>
      </c>
      <c r="AV7" s="36" t="s">
        <v>100</v>
      </c>
      <c r="AW7" s="36">
        <v>79.540000000000006</v>
      </c>
      <c r="AX7" s="36">
        <v>52.75</v>
      </c>
      <c r="AY7" s="36">
        <v>341.28</v>
      </c>
      <c r="AZ7" s="36">
        <v>243.58</v>
      </c>
      <c r="BA7" s="36">
        <v>290.19</v>
      </c>
      <c r="BB7" s="36">
        <v>63.22</v>
      </c>
      <c r="BC7" s="36">
        <v>49.07</v>
      </c>
      <c r="BD7" s="36">
        <v>58.7</v>
      </c>
      <c r="BE7" s="36">
        <v>621.08000000000004</v>
      </c>
      <c r="BF7" s="36">
        <v>538.41</v>
      </c>
      <c r="BG7" s="36">
        <v>448.12</v>
      </c>
      <c r="BH7" s="36">
        <v>339.1</v>
      </c>
      <c r="BI7" s="36">
        <v>253.06</v>
      </c>
      <c r="BJ7" s="36">
        <v>1764.87</v>
      </c>
      <c r="BK7" s="36">
        <v>1622.51</v>
      </c>
      <c r="BL7" s="36">
        <v>1569.13</v>
      </c>
      <c r="BM7" s="36">
        <v>1436</v>
      </c>
      <c r="BN7" s="36">
        <v>1434.89</v>
      </c>
      <c r="BO7" s="36">
        <v>1457.06</v>
      </c>
      <c r="BP7" s="36">
        <v>130.36000000000001</v>
      </c>
      <c r="BQ7" s="36">
        <v>192.77</v>
      </c>
      <c r="BR7" s="36">
        <v>187.66</v>
      </c>
      <c r="BS7" s="36">
        <v>149.16</v>
      </c>
      <c r="BT7" s="36">
        <v>145.88</v>
      </c>
      <c r="BU7" s="36">
        <v>60.75</v>
      </c>
      <c r="BV7" s="36">
        <v>62.83</v>
      </c>
      <c r="BW7" s="36">
        <v>64.63</v>
      </c>
      <c r="BX7" s="36">
        <v>66.56</v>
      </c>
      <c r="BY7" s="36">
        <v>66.22</v>
      </c>
      <c r="BZ7" s="36">
        <v>64.73</v>
      </c>
      <c r="CA7" s="36">
        <v>130.22999999999999</v>
      </c>
      <c r="CB7" s="36">
        <v>88.34</v>
      </c>
      <c r="CC7" s="36">
        <v>91.47</v>
      </c>
      <c r="CD7" s="36">
        <v>124.85</v>
      </c>
      <c r="CE7" s="36">
        <v>128.37</v>
      </c>
      <c r="CF7" s="36">
        <v>256</v>
      </c>
      <c r="CG7" s="36">
        <v>250.43</v>
      </c>
      <c r="CH7" s="36">
        <v>245.75</v>
      </c>
      <c r="CI7" s="36">
        <v>244.29</v>
      </c>
      <c r="CJ7" s="36">
        <v>246.72</v>
      </c>
      <c r="CK7" s="36">
        <v>250.25</v>
      </c>
      <c r="CL7" s="36" t="s">
        <v>100</v>
      </c>
      <c r="CM7" s="36" t="s">
        <v>100</v>
      </c>
      <c r="CN7" s="36" t="s">
        <v>100</v>
      </c>
      <c r="CO7" s="36" t="s">
        <v>100</v>
      </c>
      <c r="CP7" s="36" t="s">
        <v>100</v>
      </c>
      <c r="CQ7" s="36">
        <v>41.59</v>
      </c>
      <c r="CR7" s="36">
        <v>42.31</v>
      </c>
      <c r="CS7" s="36">
        <v>43.65</v>
      </c>
      <c r="CT7" s="36">
        <v>43.58</v>
      </c>
      <c r="CU7" s="36">
        <v>41.35</v>
      </c>
      <c r="CV7" s="36">
        <v>40.31</v>
      </c>
      <c r="CW7" s="36">
        <v>90.85</v>
      </c>
      <c r="CX7" s="36">
        <v>90.88</v>
      </c>
      <c r="CY7" s="36">
        <v>90.88</v>
      </c>
      <c r="CZ7" s="36">
        <v>90.94</v>
      </c>
      <c r="DA7" s="36">
        <v>91.17</v>
      </c>
      <c r="DB7" s="36">
        <v>80.47</v>
      </c>
      <c r="DC7" s="36">
        <v>81.3</v>
      </c>
      <c r="DD7" s="36">
        <v>82.2</v>
      </c>
      <c r="DE7" s="36">
        <v>82.35</v>
      </c>
      <c r="DF7" s="36">
        <v>82.9</v>
      </c>
      <c r="DG7" s="36">
        <v>81.28</v>
      </c>
      <c r="DH7" s="36">
        <v>32.49</v>
      </c>
      <c r="DI7" s="36">
        <v>34.01</v>
      </c>
      <c r="DJ7" s="36">
        <v>35.33</v>
      </c>
      <c r="DK7" s="36">
        <v>46.19</v>
      </c>
      <c r="DL7" s="36">
        <v>65.88</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dcterms:created xsi:type="dcterms:W3CDTF">2017-02-08T02:38:37Z</dcterms:created>
  <dcterms:modified xsi:type="dcterms:W3CDTF">2017-02-20T01:42:33Z</dcterms:modified>
  <cp:category/>
</cp:coreProperties>
</file>