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<sst xmlns="http://schemas.openxmlformats.org/spreadsheetml/2006/main" count="217" uniqueCount="107">
  <si>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</si>
  <si>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</si>
  <si>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</si>
  <si>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</si>
  <si>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</si>
  <si>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</si>
  <si>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</si>
  <si>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</si>
  <si>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</si>
  <si>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</si>
  <si>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</si>
  <si>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</si>
  <si>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</si>
  <si>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</si>
  <si>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</si>
  <si>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</si>
  <si>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</si>
  <si>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</si>
  <si>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</si>
  <si>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</si>
  <si>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</si>
  <si>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</si>
  <si>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</si>
  <si>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</si>
  <si>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</si>
  <si>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</si>
  <si>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</si>
  <si>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</si>
  <si>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</si>
  <si>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</si>
  <si>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</si>
  <si>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</si>
  <si>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</si>
  <si>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</si>
  <si>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</si>
  <si>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</si>
  <si>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</si>
  <si>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</si>
  <si>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</si>
  <si>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</si>
  <si>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</si>
  <si>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</si>
  <si>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</si>
  <si>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</si>
  <si>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</si>
  <si>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</si>
  <si>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</si>
  <si>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</si>
  <si>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</si>
  <si>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</si>
  <si>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</si>
  <si>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</si>
  <si>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</si>
  <si>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</si>
  <si>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</si>
  <si>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</si>
  <si>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</si>
  <si>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</si>
  <si>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</si>
  <si>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</si>
  <si>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</si>
  <si>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</si>
  <si>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</si>
  <si>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</si>
  <si>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</si>
  <si>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</si>
  <si>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</si>
  <si>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</si>
  <si>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</si>
  <si>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</si>
  <si>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</si>
  <si>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</si>
  <si>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</si>
  <si>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</si>
  <si>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</si>
  <si>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</si>
  <si>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</si>
  <si>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</si>
  <si>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</si>
  <si>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</si>
  <si>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</si>
  <si>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</si>
  <si>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</si>
  <si>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</si>
  <si>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</si>
  <si>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</si>
  <si>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</si>
  <si>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</si>
  <si>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</si>
  <si>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</si>
  <si>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</si>
  <si>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</si>
  <si>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</si>
  <si>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三郷市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</si>
  <si>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</si>
  <si>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</si>
  <si>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</si>
  <si>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</si>
  <si>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</si>
  <si>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</si>
  <si>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</si>
  <si>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</si>
  <si>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</si>
  <si>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</si>
  <si>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各指標の値を類似団体と比較すると、良好な運営状況であると言える。しかし、今後も健全な事業運営を持続していくためには計画的な施設の更新が必要であるが、そのための更新財源の確保が十分とは言えない状況であるため、今後は料金改定を含めた様々な財源確保策を検討していく必要がある。</t>
    <rPh sb="1" eb="4">
      <t>カクシヒョウ</t>
    </rPh>
    <rPh sb="5" eb="6">
      <t>アタイ</t>
    </rPh>
    <rPh sb="7" eb="9">
      <t>ルイジ</t>
    </rPh>
    <rPh sb="9" eb="11">
      <t>ダンタイ</t>
    </rPh>
    <rPh sb="12" eb="14">
      <t>ヒカク</t>
    </rPh>
    <rPh sb="18" eb="20">
      <t>リョウコウ</t>
    </rPh>
    <rPh sb="21" eb="23">
      <t>ウンエイ</t>
    </rPh>
    <rPh sb="23" eb="25">
      <t>ジョウキョウ</t>
    </rPh>
    <rPh sb="29" eb="30">
      <t>イ</t>
    </rPh>
    <rPh sb="37" eb="39">
      <t>コンゴ</t>
    </rPh>
    <rPh sb="40" eb="42">
      <t>ケンゼン</t>
    </rPh>
    <rPh sb="43" eb="45">
      <t>ジギョウ</t>
    </rPh>
    <rPh sb="45" eb="47">
      <t>ウンエイ</t>
    </rPh>
    <rPh sb="48" eb="50">
      <t>ジゾク</t>
    </rPh>
    <rPh sb="58" eb="61">
      <t>ケイカクテキ</t>
    </rPh>
    <rPh sb="62" eb="64">
      <t>シセツ</t>
    </rPh>
    <rPh sb="65" eb="67">
      <t>コウシン</t>
    </rPh>
    <rPh sb="68" eb="70">
      <t>ヒツヨウ</t>
    </rPh>
    <rPh sb="80" eb="82">
      <t>コウシン</t>
    </rPh>
    <rPh sb="82" eb="84">
      <t>ザイゲン</t>
    </rPh>
    <rPh sb="85" eb="87">
      <t>カクホ</t>
    </rPh>
    <rPh sb="88" eb="90">
      <t>ジュウブン</t>
    </rPh>
    <rPh sb="92" eb="93">
      <t>イ</t>
    </rPh>
    <rPh sb="96" eb="98">
      <t>ジョウキョウ</t>
    </rPh>
    <rPh sb="104" eb="106">
      <t>コンゴ</t>
    </rPh>
    <rPh sb="107" eb="109">
      <t>リョウキン</t>
    </rPh>
    <rPh sb="109" eb="111">
      <t>カイテイ</t>
    </rPh>
    <rPh sb="112" eb="113">
      <t>フク</t>
    </rPh>
    <rPh sb="115" eb="117">
      <t>サマザマ</t>
    </rPh>
    <rPh sb="118" eb="120">
      <t>ザイゲン</t>
    </rPh>
    <rPh sb="120" eb="123">
      <t>カクホサク</t>
    </rPh>
    <rPh sb="124" eb="126">
      <t>ケントウ</t>
    </rPh>
    <rPh sb="130" eb="132">
      <t>ヒツヨウ</t>
    </rPh>
    <phoneticPr fontId="4"/>
  </si>
  <si>
    <t>①有形固定資産減価償却率、②管路経年化率ともに類似団体平均値を下回っているが、老朽化が進んできている。特に昭和50年代に布設された管路が多く、数年の間で法定耐用年数を迎えることとなるため、今後、管路経年化率の上昇が見込まれる。
③管路更新率は平成２６年度に新設事業が完了し、更新事業へ注力できたことから、類似団体平均値、全国平均を大きく上回っている。しかし、石綿セメント管や老朽管など早急に更新が必要な管路があるため、財政状況を勘案し、計画的に更新を進めていく必要がある。</t>
    <rPh sb="1" eb="3">
      <t>ユウケイ</t>
    </rPh>
    <rPh sb="3" eb="5">
      <t>コテイ</t>
    </rPh>
    <rPh sb="5" eb="7">
      <t>シサン</t>
    </rPh>
    <rPh sb="7" eb="9">
      <t>ゲンカ</t>
    </rPh>
    <rPh sb="9" eb="11">
      <t>ショウキャク</t>
    </rPh>
    <rPh sb="11" eb="12">
      <t>リツ</t>
    </rPh>
    <rPh sb="14" eb="16">
      <t>カンロ</t>
    </rPh>
    <rPh sb="16" eb="19">
      <t>ケイネンカ</t>
    </rPh>
    <rPh sb="19" eb="20">
      <t>リツ</t>
    </rPh>
    <rPh sb="23" eb="25">
      <t>ルイジ</t>
    </rPh>
    <rPh sb="25" eb="27">
      <t>ダンタイ</t>
    </rPh>
    <rPh sb="27" eb="30">
      <t>ヘイキンチ</t>
    </rPh>
    <rPh sb="31" eb="33">
      <t>シタマワ</t>
    </rPh>
    <rPh sb="39" eb="42">
      <t>ロウキュウカ</t>
    </rPh>
    <rPh sb="43" eb="44">
      <t>スス</t>
    </rPh>
    <rPh sb="51" eb="52">
      <t>トク</t>
    </rPh>
    <rPh sb="53" eb="55">
      <t>ショウワ</t>
    </rPh>
    <rPh sb="57" eb="59">
      <t>ネンダイ</t>
    </rPh>
    <rPh sb="60" eb="62">
      <t>フセツ</t>
    </rPh>
    <rPh sb="65" eb="67">
      <t>カンロ</t>
    </rPh>
    <rPh sb="68" eb="69">
      <t>オオ</t>
    </rPh>
    <rPh sb="71" eb="73">
      <t>スウネン</t>
    </rPh>
    <rPh sb="74" eb="75">
      <t>アイダ</t>
    </rPh>
    <rPh sb="76" eb="78">
      <t>ホウテイ</t>
    </rPh>
    <rPh sb="78" eb="80">
      <t>タイヨウ</t>
    </rPh>
    <rPh sb="80" eb="82">
      <t>ネンスウ</t>
    </rPh>
    <rPh sb="83" eb="84">
      <t>ムカ</t>
    </rPh>
    <rPh sb="94" eb="96">
      <t>コンゴ</t>
    </rPh>
    <rPh sb="97" eb="99">
      <t>カンロ</t>
    </rPh>
    <rPh sb="99" eb="102">
      <t>ケイネンカ</t>
    </rPh>
    <rPh sb="102" eb="103">
      <t>リツ</t>
    </rPh>
    <rPh sb="104" eb="106">
      <t>ジョウショウ</t>
    </rPh>
    <rPh sb="107" eb="109">
      <t>ミコ</t>
    </rPh>
    <rPh sb="116" eb="118">
      <t>カンロ</t>
    </rPh>
    <rPh sb="118" eb="120">
      <t>コウシン</t>
    </rPh>
    <rPh sb="120" eb="121">
      <t>リツ</t>
    </rPh>
    <rPh sb="122" eb="124">
      <t>ヘイセイ</t>
    </rPh>
    <rPh sb="126" eb="128">
      <t>ネンド</t>
    </rPh>
    <rPh sb="129" eb="131">
      <t>シンセツ</t>
    </rPh>
    <rPh sb="131" eb="133">
      <t>ジギョウ</t>
    </rPh>
    <rPh sb="134" eb="136">
      <t>カンリョウ</t>
    </rPh>
    <rPh sb="138" eb="140">
      <t>コウシン</t>
    </rPh>
    <rPh sb="140" eb="142">
      <t>ジギョウ</t>
    </rPh>
    <rPh sb="143" eb="145">
      <t>チュウリョク</t>
    </rPh>
    <rPh sb="153" eb="155">
      <t>ルイジ</t>
    </rPh>
    <rPh sb="155" eb="157">
      <t>ダンタイ</t>
    </rPh>
    <rPh sb="157" eb="160">
      <t>ヘイキンチ</t>
    </rPh>
    <rPh sb="161" eb="163">
      <t>ゼンコク</t>
    </rPh>
    <rPh sb="163" eb="165">
      <t>ヘイキン</t>
    </rPh>
    <rPh sb="166" eb="167">
      <t>オオ</t>
    </rPh>
    <rPh sb="169" eb="171">
      <t>ウワマワ</t>
    </rPh>
    <rPh sb="180" eb="182">
      <t>セキメン</t>
    </rPh>
    <rPh sb="186" eb="187">
      <t>カン</t>
    </rPh>
    <rPh sb="188" eb="190">
      <t>ロウキュウ</t>
    </rPh>
    <rPh sb="190" eb="191">
      <t>カン</t>
    </rPh>
    <rPh sb="193" eb="195">
      <t>ソウキュウ</t>
    </rPh>
    <rPh sb="196" eb="198">
      <t>コウシン</t>
    </rPh>
    <rPh sb="199" eb="201">
      <t>ヒツヨウ</t>
    </rPh>
    <rPh sb="202" eb="204">
      <t>カンロ</t>
    </rPh>
    <rPh sb="210" eb="212">
      <t>ザイセイ</t>
    </rPh>
    <rPh sb="212" eb="214">
      <t>ジョウキョウ</t>
    </rPh>
    <rPh sb="215" eb="217">
      <t>カンアン</t>
    </rPh>
    <rPh sb="219" eb="222">
      <t>ケイカクテキ</t>
    </rPh>
    <rPh sb="223" eb="225">
      <t>コウシン</t>
    </rPh>
    <rPh sb="226" eb="227">
      <t>スス</t>
    </rPh>
    <rPh sb="231" eb="233">
      <t>ヒツヨウ</t>
    </rPh>
    <phoneticPr fontId="4"/>
  </si>
  <si>
    <t>①経常収支比率は、100％を上回っているが、類似団体平均値を下回っており、将来の更新財源が確保されているとは言い難い状況である。
③流動比率は100％を超えており、短期的な債務に対する支払能力を有しており問題ない。
④企業債残高対給水収益比率は、類似団体平均値を大きく下回っているが、近年、管路の耐震化等を推進していることから、数値が上昇傾向にある。将来世代の負担が過大とならないよう、企業債残高を適正に管理していく必要がある。
⑤料金回収率は、平成25年度まで100％を下回っていたが、平成26年度以降は、会計基準の見直しにより給水原価の算出方法が変更されたことから、100％を上回る結果となった。しかし、これは算出方法が変更されたことによるものであり、実態に変化があったわけではないため、経営状況は依然として厳しい状態が続いている。
⑥給水原価は、効率的な事業運営に努めてきたことなどから類似団体平均値を下回っているが、近年、施設更新に伴い減価償却費が増加傾向にあるため、今後は増加していくことが見込まれる。
⑦施設利用率は類似団体平均値を上回っており、施設を効率的に利用している。
⑧有収率は類似団体平均値を上回っているが、今後も引き続き老朽管の布設替えの推進や漏水調査を実施すること等により、有収率の更なる向上に努めていく必要がある。</t>
    <rPh sb="1" eb="3">
      <t>ケイジョウ</t>
    </rPh>
    <rPh sb="3" eb="5">
      <t>シュウシ</t>
    </rPh>
    <rPh sb="5" eb="7">
      <t>ヒリツ</t>
    </rPh>
    <rPh sb="14" eb="16">
      <t>ウワマワ</t>
    </rPh>
    <rPh sb="22" eb="24">
      <t>ルイジ</t>
    </rPh>
    <rPh sb="24" eb="26">
      <t>ダンタイ</t>
    </rPh>
    <rPh sb="26" eb="29">
      <t>ヘイキンチ</t>
    </rPh>
    <rPh sb="30" eb="32">
      <t>シタマワ</t>
    </rPh>
    <rPh sb="37" eb="39">
      <t>ショウライ</t>
    </rPh>
    <rPh sb="40" eb="42">
      <t>コウシン</t>
    </rPh>
    <rPh sb="42" eb="44">
      <t>ザイゲン</t>
    </rPh>
    <rPh sb="45" eb="47">
      <t>カクホ</t>
    </rPh>
    <rPh sb="54" eb="55">
      <t>イ</t>
    </rPh>
    <rPh sb="56" eb="57">
      <t>ガタ</t>
    </rPh>
    <rPh sb="58" eb="60">
      <t>ジョウキョウ</t>
    </rPh>
    <rPh sb="66" eb="68">
      <t>リュウドウ</t>
    </rPh>
    <rPh sb="68" eb="70">
      <t>ヒリツ</t>
    </rPh>
    <rPh sb="76" eb="77">
      <t>コ</t>
    </rPh>
    <rPh sb="82" eb="85">
      <t>タンキテキ</t>
    </rPh>
    <rPh sb="86" eb="88">
      <t>サイム</t>
    </rPh>
    <rPh sb="89" eb="90">
      <t>タイ</t>
    </rPh>
    <rPh sb="92" eb="94">
      <t>シハライ</t>
    </rPh>
    <rPh sb="94" eb="96">
      <t>ノウリョク</t>
    </rPh>
    <rPh sb="97" eb="98">
      <t>ユウ</t>
    </rPh>
    <rPh sb="102" eb="104">
      <t>モンダイ</t>
    </rPh>
    <rPh sb="109" eb="111">
      <t>キギョウ</t>
    </rPh>
    <rPh sb="111" eb="112">
      <t>サイ</t>
    </rPh>
    <rPh sb="112" eb="114">
      <t>ザンダカ</t>
    </rPh>
    <rPh sb="114" eb="115">
      <t>タイ</t>
    </rPh>
    <rPh sb="115" eb="117">
      <t>キュウスイ</t>
    </rPh>
    <rPh sb="117" eb="119">
      <t>シュウエキ</t>
    </rPh>
    <rPh sb="119" eb="121">
      <t>ヒリツ</t>
    </rPh>
    <rPh sb="123" eb="125">
      <t>ルイジ</t>
    </rPh>
    <rPh sb="125" eb="127">
      <t>ダンタイ</t>
    </rPh>
    <rPh sb="127" eb="130">
      <t>ヘイキンチ</t>
    </rPh>
    <rPh sb="131" eb="132">
      <t>オオ</t>
    </rPh>
    <rPh sb="134" eb="136">
      <t>シタマワ</t>
    </rPh>
    <rPh sb="142" eb="144">
      <t>キンネン</t>
    </rPh>
    <rPh sb="145" eb="147">
      <t>カンロ</t>
    </rPh>
    <rPh sb="148" eb="151">
      <t>タイシンカ</t>
    </rPh>
    <rPh sb="151" eb="152">
      <t>トウ</t>
    </rPh>
    <rPh sb="153" eb="155">
      <t>スイシン</t>
    </rPh>
    <rPh sb="164" eb="166">
      <t>スウチ</t>
    </rPh>
    <rPh sb="167" eb="169">
      <t>ジョウショウ</t>
    </rPh>
    <rPh sb="169" eb="171">
      <t>ケイコウ</t>
    </rPh>
    <rPh sb="175" eb="177">
      <t>ショウライ</t>
    </rPh>
    <rPh sb="177" eb="179">
      <t>セダイ</t>
    </rPh>
    <rPh sb="180" eb="182">
      <t>フタン</t>
    </rPh>
    <rPh sb="183" eb="185">
      <t>カダイ</t>
    </rPh>
    <rPh sb="193" eb="195">
      <t>キギョウ</t>
    </rPh>
    <rPh sb="195" eb="196">
      <t>サイ</t>
    </rPh>
    <rPh sb="196" eb="198">
      <t>ザンダカ</t>
    </rPh>
    <rPh sb="199" eb="201">
      <t>テキセイ</t>
    </rPh>
    <rPh sb="202" eb="204">
      <t>カンリ</t>
    </rPh>
    <rPh sb="208" eb="210">
      <t>ヒツヨウ</t>
    </rPh>
    <rPh sb="217" eb="219">
      <t>リョウキン</t>
    </rPh>
    <rPh sb="219" eb="221">
      <t>カイシュウ</t>
    </rPh>
    <rPh sb="221" eb="222">
      <t>リツ</t>
    </rPh>
    <rPh sb="224" eb="226">
      <t>ヘイセイ</t>
    </rPh>
    <rPh sb="228" eb="229">
      <t>ネン</t>
    </rPh>
    <rPh sb="229" eb="230">
      <t>ド</t>
    </rPh>
    <rPh sb="237" eb="239">
      <t>シタマワ</t>
    </rPh>
    <rPh sb="245" eb="247">
      <t>ヘイセイ</t>
    </rPh>
    <rPh sb="249" eb="251">
      <t>ネンド</t>
    </rPh>
    <rPh sb="251" eb="253">
      <t>イコウ</t>
    </rPh>
    <rPh sb="255" eb="257">
      <t>カイケイ</t>
    </rPh>
    <rPh sb="257" eb="259">
      <t>キジュン</t>
    </rPh>
    <rPh sb="260" eb="262">
      <t>ミナオ</t>
    </rPh>
    <rPh sb="266" eb="268">
      <t>キュウスイ</t>
    </rPh>
    <rPh sb="268" eb="270">
      <t>ゲンカ</t>
    </rPh>
    <rPh sb="271" eb="273">
      <t>サンシュツ</t>
    </rPh>
    <rPh sb="273" eb="275">
      <t>ホウホウ</t>
    </rPh>
    <rPh sb="276" eb="278">
      <t>ヘンコウ</t>
    </rPh>
    <rPh sb="291" eb="293">
      <t>ウワマワ</t>
    </rPh>
    <rPh sb="294" eb="296">
      <t>ケッカ</t>
    </rPh>
    <rPh sb="308" eb="310">
      <t>サンシュツ</t>
    </rPh>
    <rPh sb="310" eb="312">
      <t>ホウホウ</t>
    </rPh>
    <rPh sb="313" eb="315">
      <t>ヘンコウ</t>
    </rPh>
    <rPh sb="329" eb="331">
      <t>ジッタイ</t>
    </rPh>
    <rPh sb="332" eb="334">
      <t>ヘンカ</t>
    </rPh>
    <rPh sb="347" eb="349">
      <t>ケイエイ</t>
    </rPh>
    <rPh sb="349" eb="351">
      <t>ジョウキョウ</t>
    </rPh>
    <rPh sb="352" eb="354">
      <t>イゼン</t>
    </rPh>
    <rPh sb="357" eb="358">
      <t>キビ</t>
    </rPh>
    <rPh sb="360" eb="362">
      <t>ジョウタイ</t>
    </rPh>
    <rPh sb="363" eb="364">
      <t>ツヅ</t>
    </rPh>
    <rPh sb="460" eb="462">
      <t>シセツ</t>
    </rPh>
    <rPh sb="462" eb="464">
      <t>リヨウ</t>
    </rPh>
    <rPh sb="464" eb="465">
      <t>リツ</t>
    </rPh>
    <rPh sb="466" eb="468">
      <t>ルイジ</t>
    </rPh>
    <rPh sb="468" eb="470">
      <t>ダンタイ</t>
    </rPh>
    <rPh sb="470" eb="473">
      <t>ヘイキンチ</t>
    </rPh>
    <rPh sb="474" eb="476">
      <t>ウワマワ</t>
    </rPh>
    <rPh sb="481" eb="483">
      <t>シセツ</t>
    </rPh>
    <rPh sb="484" eb="487">
      <t>コウリツテキ</t>
    </rPh>
    <rPh sb="488" eb="490">
      <t>リヨウ</t>
    </rPh>
    <rPh sb="497" eb="499">
      <t>ユウシュウ</t>
    </rPh>
    <rPh sb="499" eb="500">
      <t>リツ</t>
    </rPh>
    <rPh sb="501" eb="503">
      <t>ルイジ</t>
    </rPh>
    <rPh sb="503" eb="505">
      <t>ダンタイ</t>
    </rPh>
    <rPh sb="505" eb="507">
      <t>ヘイキン</t>
    </rPh>
    <rPh sb="507" eb="508">
      <t>チ</t>
    </rPh>
    <rPh sb="509" eb="511">
      <t>ウワマワ</t>
    </rPh>
    <rPh sb="517" eb="519">
      <t>コンゴ</t>
    </rPh>
    <rPh sb="520" eb="521">
      <t>ヒ</t>
    </rPh>
    <rPh sb="522" eb="523">
      <t>ツヅ</t>
    </rPh>
    <rPh sb="524" eb="526">
      <t>ロウキュウ</t>
    </rPh>
    <rPh sb="526" eb="527">
      <t>カン</t>
    </rPh>
    <rPh sb="528" eb="530">
      <t>フセツ</t>
    </rPh>
    <rPh sb="530" eb="531">
      <t>ガ</t>
    </rPh>
    <rPh sb="533" eb="535">
      <t>スイシン</t>
    </rPh>
    <rPh sb="536" eb="538">
      <t>ロウスイ</t>
    </rPh>
    <rPh sb="538" eb="540">
      <t>チョウサ</t>
    </rPh>
    <rPh sb="541" eb="543">
      <t>ジッシ</t>
    </rPh>
    <rPh sb="547" eb="548">
      <t>トウ</t>
    </rPh>
    <rPh sb="552" eb="554">
      <t>ユウシュウ</t>
    </rPh>
    <rPh sb="554" eb="555">
      <t>リツ</t>
    </rPh>
    <rPh sb="556" eb="557">
      <t>サラ</t>
    </rPh>
    <rPh sb="559" eb="561">
      <t>コウジョウ</t>
    </rPh>
    <rPh sb="562" eb="563">
      <t>ツト</t>
    </rPh>
    <rPh sb="567" eb="56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</si>
</sst>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1.81</c:v>
                </c:pt>
                <c:pt idx="1">
                  <c:v>1.1599999999999999</c:v>
                </c:pt>
                <c:pt idx="2">
                  <c:v>1.1000000000000001</c:v>
                </c:pt>
                <c:pt idx="3">
                  <c:v>1.18</c:v>
                </c:pt>
                <c:pt idx="4">
                  <c:v>2.14</c:v>
                </c:pt>
              </c:numCache>
            </c:numRef>
          </c:val>
        </c:ser>
        <c:dLbls>
          <c:showLegendKey val="0"/>
          <c:showVal val="0"/>
          <c:showCatName val="0"/>
          <c:showSerName val="0"/>
          <c:showPercent val="0"/>
          <c:showBubbleSize val="0"/>
        </c:dLbls>
        <c:gapWidth val="150"/>
        <c:axId val="104019456"/>
        <c:axId val="10402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ser>
        <c:dLbls>
          <c:showLegendKey val="0"/>
          <c:showVal val="0"/>
          <c:showCatName val="0"/>
          <c:showSerName val="0"/>
          <c:showPercent val="0"/>
          <c:showBubbleSize val="0"/>
        </c:dLbls>
        <c:marker val="1"/>
        <c:smooth val="0"/>
        <c:axId val="104019456"/>
        <c:axId val="104021376"/>
      </c:lineChart>
      <c:dateAx>
        <c:axId val="104019456"/>
        <c:scaling>
          <c:orientation val="minMax"/>
        </c:scaling>
        <c:delete val="1"/>
        <c:axPos val="b"/>
        <c:numFmt formatCode="ge" sourceLinked="1"/>
        <c:majorTickMark val="none"/>
        <c:minorTickMark val="none"/>
        <c:tickLblPos val="none"/>
        <c:crossAx val="104021376"/>
        <c:crosses val="autoZero"/>
        <c:auto val="1"/>
        <c:lblOffset val="100"/>
        <c:baseTimeUnit val="years"/>
      </c:dateAx>
      <c:valAx>
        <c:axId val="10402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1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68.23</c:v>
                </c:pt>
                <c:pt idx="1">
                  <c:v>67.98</c:v>
                </c:pt>
                <c:pt idx="2">
                  <c:v>68.05</c:v>
                </c:pt>
                <c:pt idx="3">
                  <c:v>68.44</c:v>
                </c:pt>
                <c:pt idx="4">
                  <c:v>68.45</c:v>
                </c:pt>
              </c:numCache>
            </c:numRef>
          </c:val>
        </c:ser>
        <c:dLbls>
          <c:showLegendKey val="0"/>
          <c:showVal val="0"/>
          <c:showCatName val="0"/>
          <c:showSerName val="0"/>
          <c:showPercent val="0"/>
          <c:showBubbleSize val="0"/>
        </c:dLbls>
        <c:gapWidth val="150"/>
        <c:axId val="104761216"/>
        <c:axId val="10477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ser>
        <c:dLbls>
          <c:showLegendKey val="0"/>
          <c:showVal val="0"/>
          <c:showCatName val="0"/>
          <c:showSerName val="0"/>
          <c:showPercent val="0"/>
          <c:showBubbleSize val="0"/>
        </c:dLbls>
        <c:marker val="1"/>
        <c:smooth val="0"/>
        <c:axId val="104761216"/>
        <c:axId val="104779776"/>
      </c:lineChart>
      <c:dateAx>
        <c:axId val="104761216"/>
        <c:scaling>
          <c:orientation val="minMax"/>
        </c:scaling>
        <c:delete val="1"/>
        <c:axPos val="b"/>
        <c:numFmt formatCode="ge" sourceLinked="1"/>
        <c:majorTickMark val="none"/>
        <c:minorTickMark val="none"/>
        <c:tickLblPos val="none"/>
        <c:crossAx val="104779776"/>
        <c:crosses val="autoZero"/>
        <c:auto val="1"/>
        <c:lblOffset val="100"/>
        <c:baseTimeUnit val="years"/>
      </c:dateAx>
      <c:valAx>
        <c:axId val="10477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6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93.01</c:v>
                </c:pt>
                <c:pt idx="1">
                  <c:v>93.64</c:v>
                </c:pt>
                <c:pt idx="2">
                  <c:v>93.6</c:v>
                </c:pt>
                <c:pt idx="3">
                  <c:v>93.11</c:v>
                </c:pt>
                <c:pt idx="4">
                  <c:v>93.51</c:v>
                </c:pt>
              </c:numCache>
            </c:numRef>
          </c:val>
        </c:ser>
        <c:dLbls>
          <c:showLegendKey val="0"/>
          <c:showVal val="0"/>
          <c:showCatName val="0"/>
          <c:showSerName val="0"/>
          <c:showPercent val="0"/>
          <c:showBubbleSize val="0"/>
        </c:dLbls>
        <c:gapWidth val="150"/>
        <c:axId val="105133568"/>
        <c:axId val="10513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ser>
        <c:dLbls>
          <c:showLegendKey val="0"/>
          <c:showVal val="0"/>
          <c:showCatName val="0"/>
          <c:showSerName val="0"/>
          <c:showPercent val="0"/>
          <c:showBubbleSize val="0"/>
        </c:dLbls>
        <c:marker val="1"/>
        <c:smooth val="0"/>
        <c:axId val="105133568"/>
        <c:axId val="105135488"/>
      </c:lineChart>
      <c:dateAx>
        <c:axId val="105133568"/>
        <c:scaling>
          <c:orientation val="minMax"/>
        </c:scaling>
        <c:delete val="1"/>
        <c:axPos val="b"/>
        <c:numFmt formatCode="ge" sourceLinked="1"/>
        <c:majorTickMark val="none"/>
        <c:minorTickMark val="none"/>
        <c:tickLblPos val="none"/>
        <c:crossAx val="105135488"/>
        <c:crosses val="autoZero"/>
        <c:auto val="1"/>
        <c:lblOffset val="100"/>
        <c:baseTimeUnit val="years"/>
      </c:dateAx>
      <c:valAx>
        <c:axId val="10513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3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100.48</c:v>
                </c:pt>
                <c:pt idx="1">
                  <c:v>101.41</c:v>
                </c:pt>
                <c:pt idx="2">
                  <c:v>101.26</c:v>
                </c:pt>
                <c:pt idx="3">
                  <c:v>110.11</c:v>
                </c:pt>
                <c:pt idx="4">
                  <c:v>108.18</c:v>
                </c:pt>
              </c:numCache>
            </c:numRef>
          </c:val>
        </c:ser>
        <c:dLbls>
          <c:showLegendKey val="0"/>
          <c:showVal val="0"/>
          <c:showCatName val="0"/>
          <c:showSerName val="0"/>
          <c:showPercent val="0"/>
          <c:showBubbleSize val="0"/>
        </c:dLbls>
        <c:gapWidth val="150"/>
        <c:axId val="104477824"/>
        <c:axId val="10447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ser>
        <c:dLbls>
          <c:showLegendKey val="0"/>
          <c:showVal val="0"/>
          <c:showCatName val="0"/>
          <c:showSerName val="0"/>
          <c:showPercent val="0"/>
          <c:showBubbleSize val="0"/>
        </c:dLbls>
        <c:marker val="1"/>
        <c:smooth val="0"/>
        <c:axId val="104477824"/>
        <c:axId val="104479744"/>
      </c:lineChart>
      <c:dateAx>
        <c:axId val="104477824"/>
        <c:scaling>
          <c:orientation val="minMax"/>
        </c:scaling>
        <c:delete val="1"/>
        <c:axPos val="b"/>
        <c:numFmt formatCode="ge" sourceLinked="1"/>
        <c:majorTickMark val="none"/>
        <c:minorTickMark val="none"/>
        <c:tickLblPos val="none"/>
        <c:crossAx val="104479744"/>
        <c:crosses val="autoZero"/>
        <c:auto val="1"/>
        <c:lblOffset val="100"/>
        <c:baseTimeUnit val="years"/>
      </c:dateAx>
      <c:valAx>
        <c:axId val="104479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47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30.61</c:v>
                </c:pt>
                <c:pt idx="1">
                  <c:v>31.49</c:v>
                </c:pt>
                <c:pt idx="2">
                  <c:v>31.93</c:v>
                </c:pt>
                <c:pt idx="3">
                  <c:v>36.04</c:v>
                </c:pt>
                <c:pt idx="4">
                  <c:v>36.31</c:v>
                </c:pt>
              </c:numCache>
            </c:numRef>
          </c:val>
        </c:ser>
        <c:dLbls>
          <c:showLegendKey val="0"/>
          <c:showVal val="0"/>
          <c:showCatName val="0"/>
          <c:showSerName val="0"/>
          <c:showPercent val="0"/>
          <c:showBubbleSize val="0"/>
        </c:dLbls>
        <c:gapWidth val="150"/>
        <c:axId val="104494592"/>
        <c:axId val="10449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ser>
        <c:dLbls>
          <c:showLegendKey val="0"/>
          <c:showVal val="0"/>
          <c:showCatName val="0"/>
          <c:showSerName val="0"/>
          <c:showPercent val="0"/>
          <c:showBubbleSize val="0"/>
        </c:dLbls>
        <c:marker val="1"/>
        <c:smooth val="0"/>
        <c:axId val="104494592"/>
        <c:axId val="104496512"/>
      </c:lineChart>
      <c:dateAx>
        <c:axId val="104494592"/>
        <c:scaling>
          <c:orientation val="minMax"/>
        </c:scaling>
        <c:delete val="1"/>
        <c:axPos val="b"/>
        <c:numFmt formatCode="ge" sourceLinked="1"/>
        <c:majorTickMark val="none"/>
        <c:minorTickMark val="none"/>
        <c:tickLblPos val="none"/>
        <c:crossAx val="104496512"/>
        <c:crosses val="autoZero"/>
        <c:auto val="1"/>
        <c:lblOffset val="100"/>
        <c:baseTimeUnit val="years"/>
      </c:dateAx>
      <c:valAx>
        <c:axId val="10449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9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7.35</c:v>
                </c:pt>
                <c:pt idx="1">
                  <c:v>7.35</c:v>
                </c:pt>
                <c:pt idx="2">
                  <c:v>7.19</c:v>
                </c:pt>
                <c:pt idx="3">
                  <c:v>7.44</c:v>
                </c:pt>
                <c:pt idx="4">
                  <c:v>6.94</c:v>
                </c:pt>
              </c:numCache>
            </c:numRef>
          </c:val>
        </c:ser>
        <c:dLbls>
          <c:showLegendKey val="0"/>
          <c:showVal val="0"/>
          <c:showCatName val="0"/>
          <c:showSerName val="0"/>
          <c:showPercent val="0"/>
          <c:showBubbleSize val="0"/>
        </c:dLbls>
        <c:gapWidth val="150"/>
        <c:axId val="104547456"/>
        <c:axId val="10454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ser>
        <c:dLbls>
          <c:showLegendKey val="0"/>
          <c:showVal val="0"/>
          <c:showCatName val="0"/>
          <c:showSerName val="0"/>
          <c:showPercent val="0"/>
          <c:showBubbleSize val="0"/>
        </c:dLbls>
        <c:marker val="1"/>
        <c:smooth val="0"/>
        <c:axId val="104547456"/>
        <c:axId val="104549376"/>
      </c:lineChart>
      <c:dateAx>
        <c:axId val="104547456"/>
        <c:scaling>
          <c:orientation val="minMax"/>
        </c:scaling>
        <c:delete val="1"/>
        <c:axPos val="b"/>
        <c:numFmt formatCode="ge" sourceLinked="1"/>
        <c:majorTickMark val="none"/>
        <c:minorTickMark val="none"/>
        <c:tickLblPos val="none"/>
        <c:crossAx val="104549376"/>
        <c:crosses val="autoZero"/>
        <c:auto val="1"/>
        <c:lblOffset val="100"/>
        <c:baseTimeUnit val="years"/>
      </c:dateAx>
      <c:valAx>
        <c:axId val="10454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4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586240"/>
        <c:axId val="8473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104586240"/>
        <c:axId val="84738816"/>
      </c:lineChart>
      <c:dateAx>
        <c:axId val="104586240"/>
        <c:scaling>
          <c:orientation val="minMax"/>
        </c:scaling>
        <c:delete val="1"/>
        <c:axPos val="b"/>
        <c:numFmt formatCode="ge" sourceLinked="1"/>
        <c:majorTickMark val="none"/>
        <c:minorTickMark val="none"/>
        <c:tickLblPos val="none"/>
        <c:crossAx val="84738816"/>
        <c:crosses val="autoZero"/>
        <c:auto val="1"/>
        <c:lblOffset val="100"/>
        <c:baseTimeUnit val="years"/>
      </c:dateAx>
      <c:valAx>
        <c:axId val="84738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58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442.01</c:v>
                </c:pt>
                <c:pt idx="1">
                  <c:v>926.12</c:v>
                </c:pt>
                <c:pt idx="2">
                  <c:v>992.52</c:v>
                </c:pt>
                <c:pt idx="3">
                  <c:v>630.66999999999996</c:v>
                </c:pt>
                <c:pt idx="4">
                  <c:v>571.74</c:v>
                </c:pt>
              </c:numCache>
            </c:numRef>
          </c:val>
        </c:ser>
        <c:dLbls>
          <c:showLegendKey val="0"/>
          <c:showVal val="0"/>
          <c:showCatName val="0"/>
          <c:showSerName val="0"/>
          <c:showPercent val="0"/>
          <c:showBubbleSize val="0"/>
        </c:dLbls>
        <c:gapWidth val="150"/>
        <c:axId val="84772736"/>
        <c:axId val="8477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ser>
        <c:dLbls>
          <c:showLegendKey val="0"/>
          <c:showVal val="0"/>
          <c:showCatName val="0"/>
          <c:showSerName val="0"/>
          <c:showPercent val="0"/>
          <c:showBubbleSize val="0"/>
        </c:dLbls>
        <c:marker val="1"/>
        <c:smooth val="0"/>
        <c:axId val="84772736"/>
        <c:axId val="84779008"/>
      </c:lineChart>
      <c:dateAx>
        <c:axId val="84772736"/>
        <c:scaling>
          <c:orientation val="minMax"/>
        </c:scaling>
        <c:delete val="1"/>
        <c:axPos val="b"/>
        <c:numFmt formatCode="ge" sourceLinked="1"/>
        <c:majorTickMark val="none"/>
        <c:minorTickMark val="none"/>
        <c:tickLblPos val="none"/>
        <c:crossAx val="84779008"/>
        <c:crosses val="autoZero"/>
        <c:auto val="1"/>
        <c:lblOffset val="100"/>
        <c:baseTimeUnit val="years"/>
      </c:dateAx>
      <c:valAx>
        <c:axId val="84779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77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137.04</c:v>
                </c:pt>
                <c:pt idx="1">
                  <c:v>141.44</c:v>
                </c:pt>
                <c:pt idx="2">
                  <c:v>147.6</c:v>
                </c:pt>
                <c:pt idx="3">
                  <c:v>145.97</c:v>
                </c:pt>
                <c:pt idx="4">
                  <c:v>148.07</c:v>
                </c:pt>
              </c:numCache>
            </c:numRef>
          </c:val>
        </c:ser>
        <c:dLbls>
          <c:showLegendKey val="0"/>
          <c:showVal val="0"/>
          <c:showCatName val="0"/>
          <c:showSerName val="0"/>
          <c:showPercent val="0"/>
          <c:showBubbleSize val="0"/>
        </c:dLbls>
        <c:gapWidth val="150"/>
        <c:axId val="84795392"/>
        <c:axId val="8479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84795392"/>
        <c:axId val="84797312"/>
      </c:lineChart>
      <c:dateAx>
        <c:axId val="84795392"/>
        <c:scaling>
          <c:orientation val="minMax"/>
        </c:scaling>
        <c:delete val="1"/>
        <c:axPos val="b"/>
        <c:numFmt formatCode="ge" sourceLinked="1"/>
        <c:majorTickMark val="none"/>
        <c:minorTickMark val="none"/>
        <c:tickLblPos val="none"/>
        <c:crossAx val="84797312"/>
        <c:crosses val="autoZero"/>
        <c:auto val="1"/>
        <c:lblOffset val="100"/>
        <c:baseTimeUnit val="years"/>
      </c:dateAx>
      <c:valAx>
        <c:axId val="84797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79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96.95</c:v>
                </c:pt>
                <c:pt idx="1">
                  <c:v>97.51</c:v>
                </c:pt>
                <c:pt idx="2">
                  <c:v>97.38</c:v>
                </c:pt>
                <c:pt idx="3">
                  <c:v>107.2</c:v>
                </c:pt>
                <c:pt idx="4">
                  <c:v>105.27</c:v>
                </c:pt>
              </c:numCache>
            </c:numRef>
          </c:val>
        </c:ser>
        <c:dLbls>
          <c:showLegendKey val="0"/>
          <c:showVal val="0"/>
          <c:showCatName val="0"/>
          <c:showSerName val="0"/>
          <c:showPercent val="0"/>
          <c:showBubbleSize val="0"/>
        </c:dLbls>
        <c:gapWidth val="150"/>
        <c:axId val="104635392"/>
        <c:axId val="10463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ser>
        <c:dLbls>
          <c:showLegendKey val="0"/>
          <c:showVal val="0"/>
          <c:showCatName val="0"/>
          <c:showSerName val="0"/>
          <c:showPercent val="0"/>
          <c:showBubbleSize val="0"/>
        </c:dLbls>
        <c:marker val="1"/>
        <c:smooth val="0"/>
        <c:axId val="104635392"/>
        <c:axId val="104637568"/>
      </c:lineChart>
      <c:dateAx>
        <c:axId val="104635392"/>
        <c:scaling>
          <c:orientation val="minMax"/>
        </c:scaling>
        <c:delete val="1"/>
        <c:axPos val="b"/>
        <c:numFmt formatCode="ge" sourceLinked="1"/>
        <c:majorTickMark val="none"/>
        <c:minorTickMark val="none"/>
        <c:tickLblPos val="none"/>
        <c:crossAx val="104637568"/>
        <c:crosses val="autoZero"/>
        <c:auto val="1"/>
        <c:lblOffset val="100"/>
        <c:baseTimeUnit val="years"/>
      </c:dateAx>
      <c:valAx>
        <c:axId val="10463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3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136.13999999999999</c:v>
                </c:pt>
                <c:pt idx="1">
                  <c:v>135.66999999999999</c:v>
                </c:pt>
                <c:pt idx="2">
                  <c:v>134.38</c:v>
                </c:pt>
                <c:pt idx="3">
                  <c:v>121.71</c:v>
                </c:pt>
                <c:pt idx="4">
                  <c:v>124.13</c:v>
                </c:pt>
              </c:numCache>
            </c:numRef>
          </c:val>
        </c:ser>
        <c:dLbls>
          <c:showLegendKey val="0"/>
          <c:showVal val="0"/>
          <c:showCatName val="0"/>
          <c:showSerName val="0"/>
          <c:showPercent val="0"/>
          <c:showBubbleSize val="0"/>
        </c:dLbls>
        <c:gapWidth val="150"/>
        <c:axId val="104737024"/>
        <c:axId val="10473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104737024"/>
        <c:axId val="104739200"/>
      </c:lineChart>
      <c:dateAx>
        <c:axId val="104737024"/>
        <c:scaling>
          <c:orientation val="minMax"/>
        </c:scaling>
        <c:delete val="1"/>
        <c:axPos val="b"/>
        <c:numFmt formatCode="ge" sourceLinked="1"/>
        <c:majorTickMark val="none"/>
        <c:minorTickMark val="none"/>
        <c:tickLblPos val="none"/>
        <c:crossAx val="104739200"/>
        <c:crosses val="autoZero"/>
        <c:auto val="1"/>
        <c:lblOffset val="100"/>
        <c:baseTimeUnit val="years"/>
      </c:dateAx>
      <c:valAx>
        <c:axId val="10473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3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AU30" sqref="AU3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埼玉県　三郷市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A3</v>
      </c>
      <c r="AA8" s="72"/>
      <c r="AB8" s="72"/>
      <c r="AC8" s="72"/>
      <c r="AD8" s="72"/>
      <c r="AE8" s="72"/>
      <c r="AF8" s="72"/>
      <c r="AG8" s="73"/>
      <c r="AH8" s="3"/>
      <c r="AI8" s="74">
        <f>データ!Q6</f>
        <v>137656</v>
      </c>
      <c r="AJ8" s="75"/>
      <c r="AK8" s="75"/>
      <c r="AL8" s="75"/>
      <c r="AM8" s="75"/>
      <c r="AN8" s="75"/>
      <c r="AO8" s="75"/>
      <c r="AP8" s="76"/>
      <c r="AQ8" s="57">
        <f>データ!R6</f>
        <v>30.13</v>
      </c>
      <c r="AR8" s="57"/>
      <c r="AS8" s="57"/>
      <c r="AT8" s="57"/>
      <c r="AU8" s="57"/>
      <c r="AV8" s="57"/>
      <c r="AW8" s="57"/>
      <c r="AX8" s="57"/>
      <c r="AY8" s="57">
        <f>データ!S6</f>
        <v>4568.74</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85.4</v>
      </c>
      <c r="K10" s="57"/>
      <c r="L10" s="57"/>
      <c r="M10" s="57"/>
      <c r="N10" s="57"/>
      <c r="O10" s="57"/>
      <c r="P10" s="57"/>
      <c r="Q10" s="57"/>
      <c r="R10" s="57">
        <f>データ!O6</f>
        <v>100</v>
      </c>
      <c r="S10" s="57"/>
      <c r="T10" s="57"/>
      <c r="U10" s="57"/>
      <c r="V10" s="57"/>
      <c r="W10" s="57"/>
      <c r="X10" s="57"/>
      <c r="Y10" s="57"/>
      <c r="Z10" s="65">
        <f>データ!P6</f>
        <v>2106</v>
      </c>
      <c r="AA10" s="65"/>
      <c r="AB10" s="65"/>
      <c r="AC10" s="65"/>
      <c r="AD10" s="65"/>
      <c r="AE10" s="65"/>
      <c r="AF10" s="65"/>
      <c r="AG10" s="65"/>
      <c r="AH10" s="2"/>
      <c r="AI10" s="65">
        <f>データ!T6</f>
        <v>137940</v>
      </c>
      <c r="AJ10" s="65"/>
      <c r="AK10" s="65"/>
      <c r="AL10" s="65"/>
      <c r="AM10" s="65"/>
      <c r="AN10" s="65"/>
      <c r="AO10" s="65"/>
      <c r="AP10" s="65"/>
      <c r="AQ10" s="57">
        <f>データ!U6</f>
        <v>30.22</v>
      </c>
      <c r="AR10" s="57"/>
      <c r="AS10" s="57"/>
      <c r="AT10" s="57"/>
      <c r="AU10" s="57"/>
      <c r="AV10" s="57"/>
      <c r="AW10" s="57"/>
      <c r="AX10" s="57"/>
      <c r="AY10" s="57">
        <f>データ!V6</f>
        <v>4564.53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112372</v>
      </c>
      <c r="D6" s="31">
        <f t="shared" si="3"/>
        <v>46</v>
      </c>
      <c r="E6" s="31">
        <f t="shared" si="3"/>
        <v>1</v>
      </c>
      <c r="F6" s="31">
        <f t="shared" si="3"/>
        <v>0</v>
      </c>
      <c r="G6" s="31">
        <f t="shared" si="3"/>
        <v>1</v>
      </c>
      <c r="H6" s="31" t="str">
        <f t="shared" si="3"/>
        <v>埼玉県　三郷市</v>
      </c>
      <c r="I6" s="31" t="str">
        <f t="shared" si="3"/>
        <v>法適用</v>
      </c>
      <c r="J6" s="31" t="str">
        <f t="shared" si="3"/>
        <v>水道事業</v>
      </c>
      <c r="K6" s="31" t="str">
        <f t="shared" si="3"/>
        <v>末端給水事業</v>
      </c>
      <c r="L6" s="31" t="str">
        <f t="shared" si="3"/>
        <v>A3</v>
      </c>
      <c r="M6" s="32" t="str">
        <f t="shared" si="3"/>
        <v>-</v>
      </c>
      <c r="N6" s="32">
        <f t="shared" si="3"/>
        <v>85.4</v>
      </c>
      <c r="O6" s="32">
        <f t="shared" si="3"/>
        <v>100</v>
      </c>
      <c r="P6" s="32">
        <f t="shared" si="3"/>
        <v>2106</v>
      </c>
      <c r="Q6" s="32">
        <f t="shared" si="3"/>
        <v>137656</v>
      </c>
      <c r="R6" s="32">
        <f t="shared" si="3"/>
        <v>30.13</v>
      </c>
      <c r="S6" s="32">
        <f t="shared" si="3"/>
        <v>4568.74</v>
      </c>
      <c r="T6" s="32">
        <f t="shared" si="3"/>
        <v>137940</v>
      </c>
      <c r="U6" s="32">
        <f t="shared" si="3"/>
        <v>30.22</v>
      </c>
      <c r="V6" s="32">
        <f t="shared" si="3"/>
        <v>4564.53</v>
      </c>
      <c r="W6" s="33">
        <f>IF(W7="",NA(),W7)</f>
        <v>100.48</v>
      </c>
      <c r="X6" s="33">
        <f t="shared" ref="X6:AF6" si="4">IF(X7="",NA(),X7)</f>
        <v>101.41</v>
      </c>
      <c r="Y6" s="33">
        <f t="shared" si="4"/>
        <v>101.26</v>
      </c>
      <c r="Z6" s="33">
        <f t="shared" si="4"/>
        <v>110.11</v>
      </c>
      <c r="AA6" s="33">
        <f t="shared" si="4"/>
        <v>108.18</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442.01</v>
      </c>
      <c r="AT6" s="33">
        <f t="shared" ref="AT6:BB6" si="6">IF(AT7="",NA(),AT7)</f>
        <v>926.12</v>
      </c>
      <c r="AU6" s="33">
        <f t="shared" si="6"/>
        <v>992.52</v>
      </c>
      <c r="AV6" s="33">
        <f t="shared" si="6"/>
        <v>630.66999999999996</v>
      </c>
      <c r="AW6" s="33">
        <f t="shared" si="6"/>
        <v>571.74</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137.04</v>
      </c>
      <c r="BE6" s="33">
        <f t="shared" ref="BE6:BM6" si="7">IF(BE7="",NA(),BE7)</f>
        <v>141.44</v>
      </c>
      <c r="BF6" s="33">
        <f t="shared" si="7"/>
        <v>147.6</v>
      </c>
      <c r="BG6" s="33">
        <f t="shared" si="7"/>
        <v>145.97</v>
      </c>
      <c r="BH6" s="33">
        <f t="shared" si="7"/>
        <v>148.07</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96.95</v>
      </c>
      <c r="BP6" s="33">
        <f t="shared" ref="BP6:BX6" si="8">IF(BP7="",NA(),BP7)</f>
        <v>97.51</v>
      </c>
      <c r="BQ6" s="33">
        <f t="shared" si="8"/>
        <v>97.38</v>
      </c>
      <c r="BR6" s="33">
        <f t="shared" si="8"/>
        <v>107.2</v>
      </c>
      <c r="BS6" s="33">
        <f t="shared" si="8"/>
        <v>105.27</v>
      </c>
      <c r="BT6" s="33">
        <f t="shared" si="8"/>
        <v>100.16</v>
      </c>
      <c r="BU6" s="33">
        <f t="shared" si="8"/>
        <v>100.16</v>
      </c>
      <c r="BV6" s="33">
        <f t="shared" si="8"/>
        <v>100.07</v>
      </c>
      <c r="BW6" s="33">
        <f t="shared" si="8"/>
        <v>106.22</v>
      </c>
      <c r="BX6" s="33">
        <f t="shared" si="8"/>
        <v>106.69</v>
      </c>
      <c r="BY6" s="32" t="str">
        <f>IF(BY7="","",IF(BY7="-","【-】","【"&amp;SUBSTITUTE(TEXT(BY7,"#,##0.00"),"-","△")&amp;"】"))</f>
        <v>【104.99】</v>
      </c>
      <c r="BZ6" s="33">
        <f>IF(BZ7="",NA(),BZ7)</f>
        <v>136.13999999999999</v>
      </c>
      <c r="CA6" s="33">
        <f t="shared" ref="CA6:CI6" si="9">IF(CA7="",NA(),CA7)</f>
        <v>135.66999999999999</v>
      </c>
      <c r="CB6" s="33">
        <f t="shared" si="9"/>
        <v>134.38</v>
      </c>
      <c r="CC6" s="33">
        <f t="shared" si="9"/>
        <v>121.71</v>
      </c>
      <c r="CD6" s="33">
        <f t="shared" si="9"/>
        <v>124.13</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68.23</v>
      </c>
      <c r="CL6" s="33">
        <f t="shared" ref="CL6:CT6" si="10">IF(CL7="",NA(),CL7)</f>
        <v>67.98</v>
      </c>
      <c r="CM6" s="33">
        <f t="shared" si="10"/>
        <v>68.05</v>
      </c>
      <c r="CN6" s="33">
        <f t="shared" si="10"/>
        <v>68.44</v>
      </c>
      <c r="CO6" s="33">
        <f t="shared" si="10"/>
        <v>68.45</v>
      </c>
      <c r="CP6" s="33">
        <f t="shared" si="10"/>
        <v>62.81</v>
      </c>
      <c r="CQ6" s="33">
        <f t="shared" si="10"/>
        <v>62.5</v>
      </c>
      <c r="CR6" s="33">
        <f t="shared" si="10"/>
        <v>62.45</v>
      </c>
      <c r="CS6" s="33">
        <f t="shared" si="10"/>
        <v>62.12</v>
      </c>
      <c r="CT6" s="33">
        <f t="shared" si="10"/>
        <v>62.26</v>
      </c>
      <c r="CU6" s="32" t="str">
        <f>IF(CU7="","",IF(CU7="-","【-】","【"&amp;SUBSTITUTE(TEXT(CU7,"#,##0.00"),"-","△")&amp;"】"))</f>
        <v>【59.76】</v>
      </c>
      <c r="CV6" s="33">
        <f>IF(CV7="",NA(),CV7)</f>
        <v>93.01</v>
      </c>
      <c r="CW6" s="33">
        <f t="shared" ref="CW6:DE6" si="11">IF(CW7="",NA(),CW7)</f>
        <v>93.64</v>
      </c>
      <c r="CX6" s="33">
        <f t="shared" si="11"/>
        <v>93.6</v>
      </c>
      <c r="CY6" s="33">
        <f t="shared" si="11"/>
        <v>93.11</v>
      </c>
      <c r="CZ6" s="33">
        <f t="shared" si="11"/>
        <v>93.51</v>
      </c>
      <c r="DA6" s="33">
        <f t="shared" si="11"/>
        <v>89.45</v>
      </c>
      <c r="DB6" s="33">
        <f t="shared" si="11"/>
        <v>89.62</v>
      </c>
      <c r="DC6" s="33">
        <f t="shared" si="11"/>
        <v>89.76</v>
      </c>
      <c r="DD6" s="33">
        <f t="shared" si="11"/>
        <v>89.45</v>
      </c>
      <c r="DE6" s="33">
        <f t="shared" si="11"/>
        <v>89.5</v>
      </c>
      <c r="DF6" s="32" t="str">
        <f>IF(DF7="","",IF(DF7="-","【-】","【"&amp;SUBSTITUTE(TEXT(DF7,"#,##0.00"),"-","△")&amp;"】"))</f>
        <v>【89.95】</v>
      </c>
      <c r="DG6" s="33">
        <f>IF(DG7="",NA(),DG7)</f>
        <v>30.61</v>
      </c>
      <c r="DH6" s="33">
        <f t="shared" ref="DH6:DP6" si="12">IF(DH7="",NA(),DH7)</f>
        <v>31.49</v>
      </c>
      <c r="DI6" s="33">
        <f t="shared" si="12"/>
        <v>31.93</v>
      </c>
      <c r="DJ6" s="33">
        <f t="shared" si="12"/>
        <v>36.04</v>
      </c>
      <c r="DK6" s="33">
        <f t="shared" si="12"/>
        <v>36.31</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7.35</v>
      </c>
      <c r="DS6" s="33">
        <f t="shared" ref="DS6:EA6" si="13">IF(DS7="",NA(),DS7)</f>
        <v>7.35</v>
      </c>
      <c r="DT6" s="33">
        <f t="shared" si="13"/>
        <v>7.19</v>
      </c>
      <c r="DU6" s="33">
        <f t="shared" si="13"/>
        <v>7.44</v>
      </c>
      <c r="DV6" s="33">
        <f t="shared" si="13"/>
        <v>6.94</v>
      </c>
      <c r="DW6" s="33">
        <f t="shared" si="13"/>
        <v>9.14</v>
      </c>
      <c r="DX6" s="33">
        <f t="shared" si="13"/>
        <v>10.19</v>
      </c>
      <c r="DY6" s="33">
        <f t="shared" si="13"/>
        <v>10.9</v>
      </c>
      <c r="DZ6" s="33">
        <f t="shared" si="13"/>
        <v>12.03</v>
      </c>
      <c r="EA6" s="33">
        <f t="shared" si="13"/>
        <v>13.14</v>
      </c>
      <c r="EB6" s="32" t="str">
        <f>IF(EB7="","",IF(EB7="-","【-】","【"&amp;SUBSTITUTE(TEXT(EB7,"#,##0.00"),"-","△")&amp;"】"))</f>
        <v>【13.18】</v>
      </c>
      <c r="EC6" s="33">
        <f>IF(EC7="",NA(),EC7)</f>
        <v>1.81</v>
      </c>
      <c r="ED6" s="33">
        <f t="shared" ref="ED6:EL6" si="14">IF(ED7="",NA(),ED7)</f>
        <v>1.1599999999999999</v>
      </c>
      <c r="EE6" s="33">
        <f t="shared" si="14"/>
        <v>1.1000000000000001</v>
      </c>
      <c r="EF6" s="33">
        <f t="shared" si="14"/>
        <v>1.18</v>
      </c>
      <c r="EG6" s="33">
        <f t="shared" si="14"/>
        <v>2.14</v>
      </c>
      <c r="EH6" s="33">
        <f t="shared" si="14"/>
        <v>1.01</v>
      </c>
      <c r="EI6" s="33">
        <f t="shared" si="14"/>
        <v>0.88</v>
      </c>
      <c r="EJ6" s="33">
        <f t="shared" si="14"/>
        <v>0.85</v>
      </c>
      <c r="EK6" s="33">
        <f t="shared" si="14"/>
        <v>0.75</v>
      </c>
      <c r="EL6" s="33">
        <f t="shared" si="14"/>
        <v>0.95</v>
      </c>
      <c r="EM6" s="32" t="str">
        <f>IF(EM7="","",IF(EM7="-","【-】","【"&amp;SUBSTITUTE(TEXT(EM7,"#,##0.00"),"-","△")&amp;"】"))</f>
        <v>【0.85】</v>
      </c>
    </row>
    <row r="7" spans="1:143" s="34" customFormat="1">
      <c r="A7" s="26"/>
      <c r="B7" s="35">
        <v>2015</v>
      </c>
      <c r="C7" s="35">
        <v>112372</v>
      </c>
      <c r="D7" s="35">
        <v>46</v>
      </c>
      <c r="E7" s="35">
        <v>1</v>
      </c>
      <c r="F7" s="35">
        <v>0</v>
      </c>
      <c r="G7" s="35">
        <v>1</v>
      </c>
      <c r="H7" s="35" t="s">
        <v>93</v>
      </c>
      <c r="I7" s="35" t="s">
        <v>94</v>
      </c>
      <c r="J7" s="35" t="s">
        <v>95</v>
      </c>
      <c r="K7" s="35" t="s">
        <v>96</v>
      </c>
      <c r="L7" s="35" t="s">
        <v>97</v>
      </c>
      <c r="M7" s="36" t="s">
        <v>98</v>
      </c>
      <c r="N7" s="36">
        <v>85.4</v>
      </c>
      <c r="O7" s="36">
        <v>100</v>
      </c>
      <c r="P7" s="36">
        <v>2106</v>
      </c>
      <c r="Q7" s="36">
        <v>137656</v>
      </c>
      <c r="R7" s="36">
        <v>30.13</v>
      </c>
      <c r="S7" s="36">
        <v>4568.74</v>
      </c>
      <c r="T7" s="36">
        <v>137940</v>
      </c>
      <c r="U7" s="36">
        <v>30.22</v>
      </c>
      <c r="V7" s="36">
        <v>4564.53</v>
      </c>
      <c r="W7" s="36">
        <v>100.48</v>
      </c>
      <c r="X7" s="36">
        <v>101.41</v>
      </c>
      <c r="Y7" s="36">
        <v>101.26</v>
      </c>
      <c r="Z7" s="36">
        <v>110.11</v>
      </c>
      <c r="AA7" s="36">
        <v>108.18</v>
      </c>
      <c r="AB7" s="36">
        <v>107.74</v>
      </c>
      <c r="AC7" s="36">
        <v>107.91</v>
      </c>
      <c r="AD7" s="36">
        <v>108.44</v>
      </c>
      <c r="AE7" s="36">
        <v>113.11</v>
      </c>
      <c r="AF7" s="36">
        <v>114</v>
      </c>
      <c r="AG7" s="36">
        <v>113.56</v>
      </c>
      <c r="AH7" s="36">
        <v>0</v>
      </c>
      <c r="AI7" s="36">
        <v>0</v>
      </c>
      <c r="AJ7" s="36">
        <v>0</v>
      </c>
      <c r="AK7" s="36">
        <v>0</v>
      </c>
      <c r="AL7" s="36">
        <v>0</v>
      </c>
      <c r="AM7" s="36">
        <v>0.45</v>
      </c>
      <c r="AN7" s="36">
        <v>0.57999999999999996</v>
      </c>
      <c r="AO7" s="36">
        <v>0.81</v>
      </c>
      <c r="AP7" s="36">
        <v>0</v>
      </c>
      <c r="AQ7" s="36">
        <v>0.03</v>
      </c>
      <c r="AR7" s="36">
        <v>0.87</v>
      </c>
      <c r="AS7" s="36">
        <v>442.01</v>
      </c>
      <c r="AT7" s="36">
        <v>926.12</v>
      </c>
      <c r="AU7" s="36">
        <v>992.52</v>
      </c>
      <c r="AV7" s="36">
        <v>630.66999999999996</v>
      </c>
      <c r="AW7" s="36">
        <v>571.74</v>
      </c>
      <c r="AX7" s="36">
        <v>608.24</v>
      </c>
      <c r="AY7" s="36">
        <v>633.30999999999995</v>
      </c>
      <c r="AZ7" s="36">
        <v>648.09</v>
      </c>
      <c r="BA7" s="36">
        <v>344.19</v>
      </c>
      <c r="BB7" s="36">
        <v>352.05</v>
      </c>
      <c r="BC7" s="36">
        <v>262.74</v>
      </c>
      <c r="BD7" s="36">
        <v>137.04</v>
      </c>
      <c r="BE7" s="36">
        <v>141.44</v>
      </c>
      <c r="BF7" s="36">
        <v>147.6</v>
      </c>
      <c r="BG7" s="36">
        <v>145.97</v>
      </c>
      <c r="BH7" s="36">
        <v>148.07</v>
      </c>
      <c r="BI7" s="36">
        <v>263.83999999999997</v>
      </c>
      <c r="BJ7" s="36">
        <v>257.41000000000003</v>
      </c>
      <c r="BK7" s="36">
        <v>253.86</v>
      </c>
      <c r="BL7" s="36">
        <v>252.09</v>
      </c>
      <c r="BM7" s="36">
        <v>250.76</v>
      </c>
      <c r="BN7" s="36">
        <v>276.38</v>
      </c>
      <c r="BO7" s="36">
        <v>96.95</v>
      </c>
      <c r="BP7" s="36">
        <v>97.51</v>
      </c>
      <c r="BQ7" s="36">
        <v>97.38</v>
      </c>
      <c r="BR7" s="36">
        <v>107.2</v>
      </c>
      <c r="BS7" s="36">
        <v>105.27</v>
      </c>
      <c r="BT7" s="36">
        <v>100.16</v>
      </c>
      <c r="BU7" s="36">
        <v>100.16</v>
      </c>
      <c r="BV7" s="36">
        <v>100.07</v>
      </c>
      <c r="BW7" s="36">
        <v>106.22</v>
      </c>
      <c r="BX7" s="36">
        <v>106.69</v>
      </c>
      <c r="BY7" s="36">
        <v>104.99</v>
      </c>
      <c r="BZ7" s="36">
        <v>136.13999999999999</v>
      </c>
      <c r="CA7" s="36">
        <v>135.66999999999999</v>
      </c>
      <c r="CB7" s="36">
        <v>134.38</v>
      </c>
      <c r="CC7" s="36">
        <v>121.71</v>
      </c>
      <c r="CD7" s="36">
        <v>124.13</v>
      </c>
      <c r="CE7" s="36">
        <v>166.38</v>
      </c>
      <c r="CF7" s="36">
        <v>166.17</v>
      </c>
      <c r="CG7" s="36">
        <v>164.93</v>
      </c>
      <c r="CH7" s="36">
        <v>155.22999999999999</v>
      </c>
      <c r="CI7" s="36">
        <v>154.91999999999999</v>
      </c>
      <c r="CJ7" s="36">
        <v>163.72</v>
      </c>
      <c r="CK7" s="36">
        <v>68.23</v>
      </c>
      <c r="CL7" s="36">
        <v>67.98</v>
      </c>
      <c r="CM7" s="36">
        <v>68.05</v>
      </c>
      <c r="CN7" s="36">
        <v>68.44</v>
      </c>
      <c r="CO7" s="36">
        <v>68.45</v>
      </c>
      <c r="CP7" s="36">
        <v>62.81</v>
      </c>
      <c r="CQ7" s="36">
        <v>62.5</v>
      </c>
      <c r="CR7" s="36">
        <v>62.45</v>
      </c>
      <c r="CS7" s="36">
        <v>62.12</v>
      </c>
      <c r="CT7" s="36">
        <v>62.26</v>
      </c>
      <c r="CU7" s="36">
        <v>59.76</v>
      </c>
      <c r="CV7" s="36">
        <v>93.01</v>
      </c>
      <c r="CW7" s="36">
        <v>93.64</v>
      </c>
      <c r="CX7" s="36">
        <v>93.6</v>
      </c>
      <c r="CY7" s="36">
        <v>93.11</v>
      </c>
      <c r="CZ7" s="36">
        <v>93.51</v>
      </c>
      <c r="DA7" s="36">
        <v>89.45</v>
      </c>
      <c r="DB7" s="36">
        <v>89.62</v>
      </c>
      <c r="DC7" s="36">
        <v>89.76</v>
      </c>
      <c r="DD7" s="36">
        <v>89.45</v>
      </c>
      <c r="DE7" s="36">
        <v>89.5</v>
      </c>
      <c r="DF7" s="36">
        <v>89.95</v>
      </c>
      <c r="DG7" s="36">
        <v>30.61</v>
      </c>
      <c r="DH7" s="36">
        <v>31.49</v>
      </c>
      <c r="DI7" s="36">
        <v>31.93</v>
      </c>
      <c r="DJ7" s="36">
        <v>36.04</v>
      </c>
      <c r="DK7" s="36">
        <v>36.31</v>
      </c>
      <c r="DL7" s="36">
        <v>39.159999999999997</v>
      </c>
      <c r="DM7" s="36">
        <v>40.21</v>
      </c>
      <c r="DN7" s="36">
        <v>41.12</v>
      </c>
      <c r="DO7" s="36">
        <v>44.91</v>
      </c>
      <c r="DP7" s="36">
        <v>45.89</v>
      </c>
      <c r="DQ7" s="36">
        <v>47.18</v>
      </c>
      <c r="DR7" s="36">
        <v>7.35</v>
      </c>
      <c r="DS7" s="36">
        <v>7.35</v>
      </c>
      <c r="DT7" s="36">
        <v>7.19</v>
      </c>
      <c r="DU7" s="36">
        <v>7.44</v>
      </c>
      <c r="DV7" s="36">
        <v>6.94</v>
      </c>
      <c r="DW7" s="36">
        <v>9.14</v>
      </c>
      <c r="DX7" s="36">
        <v>10.19</v>
      </c>
      <c r="DY7" s="36">
        <v>10.9</v>
      </c>
      <c r="DZ7" s="36">
        <v>12.03</v>
      </c>
      <c r="EA7" s="36">
        <v>13.14</v>
      </c>
      <c r="EB7" s="36">
        <v>13.18</v>
      </c>
      <c r="EC7" s="36">
        <v>1.81</v>
      </c>
      <c r="ED7" s="36">
        <v>1.1599999999999999</v>
      </c>
      <c r="EE7" s="36">
        <v>1.1000000000000001</v>
      </c>
      <c r="EF7" s="36">
        <v>1.18</v>
      </c>
      <c r="EG7" s="36">
        <v>2.14</v>
      </c>
      <c r="EH7" s="36">
        <v>1.01</v>
      </c>
      <c r="EI7" s="36">
        <v>0.88</v>
      </c>
      <c r="EJ7" s="36">
        <v>0.85</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2017-02-15T00:18:12Z</cp:lastPrinted>
  <dcterms:created xsi:type="dcterms:W3CDTF">2017-02-01T08:37:57Z</dcterms:created>
  <dcterms:modified xsi:type="dcterms:W3CDTF">2017-02-20T00:58:54Z</dcterms:modified>
  <cp:category/>
</cp:coreProperties>
</file>