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E10" i="5" l="1"/>
  <c r="C10" i="5"/>
  <c r="D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<sst xmlns="http://schemas.openxmlformats.org/spreadsheetml/2006/main" count="308" uniqueCount="110">
  <si>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</si>
  <si>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</si>
  <si>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</si>
  <si>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</si>
  <si>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</si>
  <si>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</si>
  <si>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</si>
  <si>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</si>
  <si>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</si>
  <si>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</si>
  <si>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</si>
  <si>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</si>
  <si>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</si>
  <si>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</si>
  <si>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</si>
  <si>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</si>
  <si>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</si>
  <si>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</si>
  <si>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</si>
  <si>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</si>
  <si>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</si>
  <si>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</si>
  <si>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</si>
  <si>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</si>
  <si>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</si>
  <si>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</si>
  <si>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</si>
  <si>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</si>
  <si>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</si>
  <si>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</si>
  <si>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</si>
  <si>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</si>
  <si>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</si>
  <si>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</si>
  <si>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</si>
  <si>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</si>
  <si>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</si>
  <si>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</si>
  <si>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</si>
  <si>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</si>
  <si>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</si>
  <si>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</si>
  <si>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</si>
  <si>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</si>
  <si>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</si>
  <si>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</si>
  <si>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</si>
  <si>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</si>
  <si>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</si>
  <si>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</si>
  <si>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</si>
  <si>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</si>
  <si>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</si>
  <si>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</si>
  <si>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</si>
  <si>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</si>
  <si>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</si>
  <si>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</si>
  <si>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</si>
  <si>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</si>
  <si>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</si>
  <si>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</si>
  <si>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</si>
  <si>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</si>
  <si>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</si>
  <si>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</si>
  <si>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</si>
  <si>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</si>
  <si>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</si>
  <si>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</si>
  <si>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</si>
  <si>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</si>
  <si>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</si>
  <si>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</si>
  <si>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</si>
  <si>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</si>
  <si>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</si>
  <si>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</si>
  <si>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</si>
  <si>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</si>
  <si>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</si>
  <si>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</si>
  <si>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</si>
  <si>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</si>
  <si>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</si>
  <si>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</si>
  <si>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</si>
  <si>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</si>
  <si>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</si>
  <si>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</si>
  <si>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</si>
  <si>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</si>
  <si>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</si>
  <si>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</si>
  <si>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</si>
  <si>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</si>
  <si>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深谷市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</si>
  <si>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</si>
  <si>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</si>
  <si>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</si>
  <si>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</si>
  <si>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</si>
  <si>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</si>
  <si>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</si>
  <si>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</si>
  <si>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</si>
  <si>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</si>
  <si>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資産の老朽化度合を示している。類似団体に比べ低い数値である。しかし、処理施設の老朽化は進んでおり、適切な改修と更新による施設の長寿命化を目的とした処理施設の機能強化対策を進める必要がある。
②管渠老朽化率
　法定耐用年数を経過した管はない。
③管渠改善率
　改善（更新・改良・維持）管渠延長は発生していない。</t>
    <rPh sb="1" eb="3">
      <t>ユウケイ</t>
    </rPh>
    <rPh sb="3" eb="5">
      <t>コテイ</t>
    </rPh>
    <rPh sb="5" eb="7">
      <t>シサン</t>
    </rPh>
    <rPh sb="7" eb="9">
      <t>ゲンカ</t>
    </rPh>
    <rPh sb="9" eb="11">
      <t>ショウキャク</t>
    </rPh>
    <rPh sb="11" eb="12">
      <t>リツ</t>
    </rPh>
    <rPh sb="14" eb="16">
      <t>シサン</t>
    </rPh>
    <rPh sb="17" eb="20">
      <t>ロウキュウカ</t>
    </rPh>
    <rPh sb="20" eb="22">
      <t>ドアイ</t>
    </rPh>
    <rPh sb="23" eb="24">
      <t>シメ</t>
    </rPh>
    <rPh sb="29" eb="31">
      <t>ルイジ</t>
    </rPh>
    <rPh sb="31" eb="33">
      <t>ダンタイ</t>
    </rPh>
    <rPh sb="34" eb="35">
      <t>クラ</t>
    </rPh>
    <rPh sb="36" eb="37">
      <t>ヒク</t>
    </rPh>
    <rPh sb="38" eb="40">
      <t>スウチ</t>
    </rPh>
    <rPh sb="48" eb="50">
      <t>ショリ</t>
    </rPh>
    <rPh sb="50" eb="52">
      <t>シセツ</t>
    </rPh>
    <rPh sb="53" eb="56">
      <t>ロウキュウカ</t>
    </rPh>
    <rPh sb="57" eb="58">
      <t>スス</t>
    </rPh>
    <rPh sb="63" eb="65">
      <t>テキセツ</t>
    </rPh>
    <rPh sb="66" eb="68">
      <t>カイシュウ</t>
    </rPh>
    <rPh sb="69" eb="71">
      <t>コウシン</t>
    </rPh>
    <rPh sb="74" eb="76">
      <t>シセツ</t>
    </rPh>
    <rPh sb="77" eb="78">
      <t>チョウ</t>
    </rPh>
    <rPh sb="78" eb="81">
      <t>ジュミョウカ</t>
    </rPh>
    <rPh sb="82" eb="84">
      <t>モクテキ</t>
    </rPh>
    <rPh sb="87" eb="89">
      <t>ショリ</t>
    </rPh>
    <rPh sb="89" eb="91">
      <t>シセツ</t>
    </rPh>
    <rPh sb="92" eb="94">
      <t>キノウ</t>
    </rPh>
    <rPh sb="94" eb="96">
      <t>キョウカ</t>
    </rPh>
    <rPh sb="96" eb="98">
      <t>タイサク</t>
    </rPh>
    <rPh sb="99" eb="100">
      <t>スス</t>
    </rPh>
    <rPh sb="102" eb="104">
      <t>ヒツヨウ</t>
    </rPh>
    <rPh sb="110" eb="112">
      <t>カンキョ</t>
    </rPh>
    <rPh sb="112" eb="115">
      <t>ロウキュウカ</t>
    </rPh>
    <rPh sb="115" eb="116">
      <t>リツ</t>
    </rPh>
    <rPh sb="118" eb="120">
      <t>ホウテイ</t>
    </rPh>
    <rPh sb="120" eb="122">
      <t>タイヨウ</t>
    </rPh>
    <rPh sb="122" eb="124">
      <t>ネンスウ</t>
    </rPh>
    <rPh sb="125" eb="127">
      <t>ケイカ</t>
    </rPh>
    <rPh sb="129" eb="130">
      <t>カン</t>
    </rPh>
    <rPh sb="136" eb="138">
      <t>カンキョ</t>
    </rPh>
    <rPh sb="138" eb="140">
      <t>カイゼン</t>
    </rPh>
    <rPh sb="140" eb="141">
      <t>リツ</t>
    </rPh>
    <rPh sb="143" eb="145">
      <t>カイゼン</t>
    </rPh>
    <rPh sb="146" eb="148">
      <t>コウシン</t>
    </rPh>
    <rPh sb="149" eb="151">
      <t>カイリョウ</t>
    </rPh>
    <rPh sb="152" eb="154">
      <t>イジ</t>
    </rPh>
    <rPh sb="155" eb="157">
      <t>カンキョ</t>
    </rPh>
    <rPh sb="157" eb="159">
      <t>エンチョウ</t>
    </rPh>
    <rPh sb="160" eb="162">
      <t>ハッセイ</t>
    </rPh>
    <phoneticPr fontId="4"/>
  </si>
  <si>
    <t>　H27年度に、徹底した効率化・経営健全化を図るため、それまで地方公営企業法が非適用であった農業集落排水事業に、公営企業法を適用させ企業会計方式とした。さらに公共下水道事業及び農業集落排水事業を統合したことで新たな体制となった。
　平成27年10月に使用料の改定を行い、これまで処理区別に3体系あった使用料を、市内統一体系とした。現在、基本使用料と使用人数による定額制となっているが今後は従量制を見込んだ料金改定の検討が必要である。
　また、処理施設の老朽化に伴い、長寿命化を目的とした機能強化対策を引き続き進めることが必要である。</t>
    <rPh sb="4" eb="6">
      <t>ネンド</t>
    </rPh>
    <rPh sb="22" eb="23">
      <t>ハカ</t>
    </rPh>
    <rPh sb="31" eb="33">
      <t>チホウ</t>
    </rPh>
    <rPh sb="33" eb="35">
      <t>コウエイ</t>
    </rPh>
    <rPh sb="35" eb="37">
      <t>キギョウ</t>
    </rPh>
    <rPh sb="37" eb="38">
      <t>ホウ</t>
    </rPh>
    <rPh sb="39" eb="40">
      <t>ヒ</t>
    </rPh>
    <rPh sb="40" eb="42">
      <t>テキヨウ</t>
    </rPh>
    <rPh sb="46" eb="48">
      <t>ノウギョウ</t>
    </rPh>
    <rPh sb="48" eb="50">
      <t>シュウラク</t>
    </rPh>
    <rPh sb="50" eb="52">
      <t>ハイスイ</t>
    </rPh>
    <rPh sb="52" eb="54">
      <t>ジギョウ</t>
    </rPh>
    <rPh sb="56" eb="58">
      <t>コウエイ</t>
    </rPh>
    <rPh sb="58" eb="60">
      <t>キギョウ</t>
    </rPh>
    <rPh sb="60" eb="61">
      <t>ホウ</t>
    </rPh>
    <rPh sb="62" eb="64">
      <t>テキヨウ</t>
    </rPh>
    <rPh sb="66" eb="68">
      <t>キギョウ</t>
    </rPh>
    <rPh sb="68" eb="70">
      <t>カイケイ</t>
    </rPh>
    <rPh sb="70" eb="72">
      <t>ホウシキ</t>
    </rPh>
    <rPh sb="79" eb="81">
      <t>コウキョウ</t>
    </rPh>
    <rPh sb="81" eb="84">
      <t>ゲスイドウ</t>
    </rPh>
    <rPh sb="84" eb="86">
      <t>ジギョウ</t>
    </rPh>
    <rPh sb="86" eb="87">
      <t>オヨ</t>
    </rPh>
    <rPh sb="88" eb="90">
      <t>ノウギョウ</t>
    </rPh>
    <rPh sb="90" eb="92">
      <t>シュウラク</t>
    </rPh>
    <rPh sb="92" eb="94">
      <t>ハイスイ</t>
    </rPh>
    <rPh sb="94" eb="96">
      <t>ジギョウ</t>
    </rPh>
    <rPh sb="97" eb="99">
      <t>トウゴウ</t>
    </rPh>
    <rPh sb="104" eb="105">
      <t>アラ</t>
    </rPh>
    <rPh sb="107" eb="109">
      <t>タイセイ</t>
    </rPh>
    <rPh sb="116" eb="118">
      <t>ヘイセイ</t>
    </rPh>
    <rPh sb="120" eb="121">
      <t>ネン</t>
    </rPh>
    <rPh sb="123" eb="124">
      <t>ガツ</t>
    </rPh>
    <rPh sb="125" eb="128">
      <t>シヨウリョウ</t>
    </rPh>
    <rPh sb="129" eb="131">
      <t>カイテイ</t>
    </rPh>
    <rPh sb="132" eb="133">
      <t>オコナ</t>
    </rPh>
    <rPh sb="139" eb="141">
      <t>ショリ</t>
    </rPh>
    <rPh sb="141" eb="142">
      <t>ク</t>
    </rPh>
    <rPh sb="142" eb="143">
      <t>ベツ</t>
    </rPh>
    <rPh sb="145" eb="147">
      <t>タイケイ</t>
    </rPh>
    <rPh sb="150" eb="153">
      <t>シヨウリョウ</t>
    </rPh>
    <rPh sb="155" eb="157">
      <t>シナイ</t>
    </rPh>
    <rPh sb="157" eb="159">
      <t>トウイツ</t>
    </rPh>
    <rPh sb="159" eb="161">
      <t>タイケイ</t>
    </rPh>
    <rPh sb="165" eb="167">
      <t>ゲンザイ</t>
    </rPh>
    <rPh sb="168" eb="170">
      <t>キホン</t>
    </rPh>
    <rPh sb="170" eb="173">
      <t>シヨウリョウ</t>
    </rPh>
    <rPh sb="174" eb="176">
      <t>シヨウ</t>
    </rPh>
    <rPh sb="176" eb="178">
      <t>ニンズウ</t>
    </rPh>
    <rPh sb="181" eb="184">
      <t>テイガクセイ</t>
    </rPh>
    <rPh sb="191" eb="193">
      <t>コンゴ</t>
    </rPh>
    <rPh sb="194" eb="197">
      <t>ジュウリョウセイ</t>
    </rPh>
    <rPh sb="198" eb="200">
      <t>ミコ</t>
    </rPh>
    <rPh sb="202" eb="204">
      <t>リョウキン</t>
    </rPh>
    <rPh sb="204" eb="206">
      <t>カイテイ</t>
    </rPh>
    <rPh sb="207" eb="209">
      <t>ケントウ</t>
    </rPh>
    <rPh sb="210" eb="212">
      <t>ヒツヨウ</t>
    </rPh>
    <rPh sb="221" eb="223">
      <t>ショリ</t>
    </rPh>
    <rPh sb="223" eb="225">
      <t>シセツ</t>
    </rPh>
    <rPh sb="226" eb="229">
      <t>ロウキュウカ</t>
    </rPh>
    <rPh sb="230" eb="231">
      <t>トモナ</t>
    </rPh>
    <rPh sb="233" eb="234">
      <t>チョウ</t>
    </rPh>
    <rPh sb="234" eb="237">
      <t>ジュミョウカ</t>
    </rPh>
    <rPh sb="238" eb="240">
      <t>モクテキ</t>
    </rPh>
    <rPh sb="243" eb="245">
      <t>キノウ</t>
    </rPh>
    <rPh sb="245" eb="247">
      <t>キョウカ</t>
    </rPh>
    <rPh sb="247" eb="249">
      <t>タイサク</t>
    </rPh>
    <rPh sb="250" eb="251">
      <t>ヒ</t>
    </rPh>
    <rPh sb="252" eb="253">
      <t>ツヅ</t>
    </rPh>
    <rPh sb="254" eb="255">
      <t>スス</t>
    </rPh>
    <rPh sb="260" eb="262">
      <t>ヒツヨウ</t>
    </rPh>
    <phoneticPr fontId="4"/>
  </si>
  <si>
    <t xml:space="preserve">①経常収支比率②累積欠損金比率
　料金収入や一般会計からの繰入金等の収益で維持管理費や支払利息等の費用をほぼ賄えている。27年度に料金改定を行ったが、依然として一般会計への依存度は高く、今後、従量制も含めた料金改定の検討が必要である。
③流動比率
　短期的な支払能力を示す値で、類似団体を上回っている状態である。
④企業債残高対事業規模比率
　類似団体よりも企業債残高が高い状態である。
⑤経費回収率
　使用料水準が類似団体に比べ高い状態である。しかし、今後の維持管理費等の経費を見込むと、使用料を従量制にするなど改定の検討の必要性がある。
⑥汚水処理原価
　汚水１㎥あたりの処理経費で、汚水処理原価を超える費用は一般会計が負担することとしている。
⑦施設利用率
　汚水の処理能力のうちどの程度使っているかを示す指標。当該値「0」となっているが、「45.5」の誤り。
　類似団体と同等の水準である。
⑧水洗化率
　類似団体と同等の水準である。早期の接続促進が必要な状態である。
</t>
    <rPh sb="1" eb="3">
      <t>ケイジョウ</t>
    </rPh>
    <rPh sb="3" eb="5">
      <t>シュウシ</t>
    </rPh>
    <rPh sb="5" eb="7">
      <t>ヒリツ</t>
    </rPh>
    <rPh sb="8" eb="10">
      <t>ルイセキ</t>
    </rPh>
    <rPh sb="10" eb="13">
      <t>ケッソンキン</t>
    </rPh>
    <rPh sb="13" eb="15">
      <t>ヒリツ</t>
    </rPh>
    <rPh sb="17" eb="19">
      <t>リョウキン</t>
    </rPh>
    <rPh sb="19" eb="21">
      <t>シュウニュウ</t>
    </rPh>
    <rPh sb="22" eb="24">
      <t>イッパン</t>
    </rPh>
    <rPh sb="24" eb="26">
      <t>カイケイ</t>
    </rPh>
    <rPh sb="29" eb="31">
      <t>クリイレ</t>
    </rPh>
    <rPh sb="31" eb="32">
      <t>キン</t>
    </rPh>
    <rPh sb="32" eb="33">
      <t>トウ</t>
    </rPh>
    <rPh sb="34" eb="36">
      <t>シュウエキ</t>
    </rPh>
    <rPh sb="37" eb="39">
      <t>イジ</t>
    </rPh>
    <rPh sb="39" eb="42">
      <t>カンリヒ</t>
    </rPh>
    <rPh sb="43" eb="45">
      <t>シハライ</t>
    </rPh>
    <rPh sb="45" eb="47">
      <t>リソク</t>
    </rPh>
    <rPh sb="47" eb="48">
      <t>トウ</t>
    </rPh>
    <rPh sb="49" eb="51">
      <t>ヒヨウ</t>
    </rPh>
    <rPh sb="54" eb="55">
      <t>マカナ</t>
    </rPh>
    <rPh sb="62" eb="64">
      <t>ネンド</t>
    </rPh>
    <rPh sb="65" eb="67">
      <t>リョウキン</t>
    </rPh>
    <rPh sb="67" eb="69">
      <t>カイテイ</t>
    </rPh>
    <rPh sb="70" eb="71">
      <t>オコナ</t>
    </rPh>
    <rPh sb="75" eb="77">
      <t>イゼン</t>
    </rPh>
    <rPh sb="80" eb="82">
      <t>イッパン</t>
    </rPh>
    <rPh sb="82" eb="84">
      <t>カイケイ</t>
    </rPh>
    <rPh sb="86" eb="89">
      <t>イゾンド</t>
    </rPh>
    <rPh sb="90" eb="91">
      <t>タカ</t>
    </rPh>
    <rPh sb="93" eb="95">
      <t>コンゴ</t>
    </rPh>
    <rPh sb="96" eb="99">
      <t>ジュウリョウセイ</t>
    </rPh>
    <rPh sb="100" eb="101">
      <t>フク</t>
    </rPh>
    <rPh sb="103" eb="105">
      <t>リョウキン</t>
    </rPh>
    <rPh sb="105" eb="107">
      <t>カイテイ</t>
    </rPh>
    <rPh sb="108" eb="110">
      <t>ケントウ</t>
    </rPh>
    <rPh sb="111" eb="113">
      <t>ヒツヨウ</t>
    </rPh>
    <rPh sb="119" eb="121">
      <t>リュウドウ</t>
    </rPh>
    <rPh sb="121" eb="123">
      <t>ヒリツ</t>
    </rPh>
    <rPh sb="125" eb="128">
      <t>タンキテキ</t>
    </rPh>
    <rPh sb="129" eb="131">
      <t>シハライ</t>
    </rPh>
    <rPh sb="131" eb="133">
      <t>ノウリョク</t>
    </rPh>
    <rPh sb="134" eb="135">
      <t>シメ</t>
    </rPh>
    <rPh sb="136" eb="137">
      <t>アタイ</t>
    </rPh>
    <rPh sb="139" eb="141">
      <t>ルイジ</t>
    </rPh>
    <rPh sb="141" eb="143">
      <t>ダンタイ</t>
    </rPh>
    <rPh sb="144" eb="146">
      <t>ウワマワ</t>
    </rPh>
    <rPh sb="150" eb="152">
      <t>ジョウタイ</t>
    </rPh>
    <rPh sb="158" eb="160">
      <t>キギョウ</t>
    </rPh>
    <rPh sb="160" eb="161">
      <t>サイ</t>
    </rPh>
    <rPh sb="161" eb="163">
      <t>ザンダカ</t>
    </rPh>
    <rPh sb="163" eb="164">
      <t>タイ</t>
    </rPh>
    <rPh sb="164" eb="166">
      <t>ジギョウ</t>
    </rPh>
    <rPh sb="166" eb="168">
      <t>キボ</t>
    </rPh>
    <rPh sb="168" eb="170">
      <t>ヒリツ</t>
    </rPh>
    <rPh sb="172" eb="174">
      <t>ルイジ</t>
    </rPh>
    <rPh sb="174" eb="176">
      <t>ダンタイ</t>
    </rPh>
    <rPh sb="179" eb="181">
      <t>キギョウ</t>
    </rPh>
    <rPh sb="181" eb="182">
      <t>サイ</t>
    </rPh>
    <rPh sb="182" eb="184">
      <t>ザンダカ</t>
    </rPh>
    <rPh sb="185" eb="186">
      <t>タカ</t>
    </rPh>
    <rPh sb="187" eb="189">
      <t>ジョウタイ</t>
    </rPh>
    <rPh sb="195" eb="197">
      <t>ケイヒ</t>
    </rPh>
    <rPh sb="197" eb="199">
      <t>カイシュウ</t>
    </rPh>
    <rPh sb="199" eb="200">
      <t>リツ</t>
    </rPh>
    <rPh sb="202" eb="205">
      <t>シヨウリョウ</t>
    </rPh>
    <rPh sb="205" eb="207">
      <t>スイジュン</t>
    </rPh>
    <rPh sb="208" eb="210">
      <t>ルイジ</t>
    </rPh>
    <rPh sb="210" eb="212">
      <t>ダンタイ</t>
    </rPh>
    <rPh sb="213" eb="214">
      <t>クラ</t>
    </rPh>
    <rPh sb="215" eb="216">
      <t>タカ</t>
    </rPh>
    <rPh sb="217" eb="219">
      <t>ジョウタイ</t>
    </rPh>
    <rPh sb="227" eb="229">
      <t>コンゴ</t>
    </rPh>
    <rPh sb="230" eb="232">
      <t>イジ</t>
    </rPh>
    <rPh sb="232" eb="235">
      <t>カンリヒ</t>
    </rPh>
    <rPh sb="235" eb="236">
      <t>トウ</t>
    </rPh>
    <rPh sb="237" eb="239">
      <t>ケイヒ</t>
    </rPh>
    <rPh sb="240" eb="242">
      <t>ミコ</t>
    </rPh>
    <rPh sb="245" eb="248">
      <t>シヨウリョウ</t>
    </rPh>
    <rPh sb="249" eb="252">
      <t>ジュウリョウセイ</t>
    </rPh>
    <rPh sb="257" eb="259">
      <t>カイテイ</t>
    </rPh>
    <rPh sb="260" eb="262">
      <t>ケントウ</t>
    </rPh>
    <rPh sb="263" eb="266">
      <t>ヒツヨウセイ</t>
    </rPh>
    <rPh sb="272" eb="274">
      <t>オスイ</t>
    </rPh>
    <rPh sb="274" eb="276">
      <t>ショリ</t>
    </rPh>
    <rPh sb="276" eb="278">
      <t>ゲンカ</t>
    </rPh>
    <rPh sb="280" eb="282">
      <t>オスイ</t>
    </rPh>
    <rPh sb="288" eb="290">
      <t>ショリ</t>
    </rPh>
    <rPh sb="290" eb="292">
      <t>ケイヒ</t>
    </rPh>
    <rPh sb="326" eb="328">
      <t>シセツ</t>
    </rPh>
    <rPh sb="328" eb="331">
      <t>リヨウリツ</t>
    </rPh>
    <rPh sb="333" eb="335">
      <t>オスイ</t>
    </rPh>
    <rPh sb="336" eb="338">
      <t>ショリ</t>
    </rPh>
    <rPh sb="338" eb="340">
      <t>ノウリョク</t>
    </rPh>
    <rPh sb="345" eb="347">
      <t>テイド</t>
    </rPh>
    <rPh sb="347" eb="348">
      <t>ツカ</t>
    </rPh>
    <rPh sb="354" eb="355">
      <t>シメ</t>
    </rPh>
    <rPh sb="356" eb="358">
      <t>シヒョウ</t>
    </rPh>
    <rPh sb="359" eb="361">
      <t>トウガイ</t>
    </rPh>
    <rPh sb="361" eb="362">
      <t>チ</t>
    </rPh>
    <rPh sb="380" eb="381">
      <t>アヤマ</t>
    </rPh>
    <rPh sb="385" eb="387">
      <t>ルイジ</t>
    </rPh>
    <rPh sb="387" eb="389">
      <t>ダンタイ</t>
    </rPh>
    <rPh sb="390" eb="392">
      <t>ドウトウ</t>
    </rPh>
    <rPh sb="393" eb="395">
      <t>スイジュン</t>
    </rPh>
    <rPh sb="401" eb="404">
      <t>スイセンカ</t>
    </rPh>
    <rPh sb="404" eb="405">
      <t>リツ</t>
    </rPh>
    <rPh sb="407" eb="409">
      <t>ルイジ</t>
    </rPh>
    <rPh sb="409" eb="411">
      <t>ダンタイ</t>
    </rPh>
    <rPh sb="412" eb="414">
      <t>ドウトウ</t>
    </rPh>
    <rPh sb="415" eb="417">
      <t>スイジュン</t>
    </rPh>
    <rPh sb="421" eb="423">
      <t>ソウキ</t>
    </rPh>
    <rPh sb="424" eb="426">
      <t>セツゾク</t>
    </rPh>
    <rPh sb="426" eb="428">
      <t>ソクシン</t>
    </rPh>
    <rPh sb="429" eb="431">
      <t>ヒツヨウ</t>
    </rPh>
    <rPh sb="432" eb="434">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</si>
</sst>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62621696"/>
        <c:axId val="1626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162621696"/>
        <c:axId val="162636160"/>
      </c:lineChart>
      <c:dateAx>
        <c:axId val="162621696"/>
        <c:scaling>
          <c:orientation val="minMax"/>
        </c:scaling>
        <c:delete val="1"/>
        <c:axPos val="b"/>
        <c:numFmt formatCode="ge" sourceLinked="1"/>
        <c:majorTickMark val="none"/>
        <c:minorTickMark val="none"/>
        <c:tickLblPos val="none"/>
        <c:crossAx val="162636160"/>
        <c:crosses val="autoZero"/>
        <c:auto val="1"/>
        <c:lblOffset val="100"/>
        <c:baseTimeUnit val="years"/>
      </c:dateAx>
      <c:valAx>
        <c:axId val="1626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216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66836096"/>
        <c:axId val="1668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52.31</c:v>
                </c:pt>
              </c:numCache>
            </c:numRef>
          </c:val>
          <c:smooth val="0"/>
        </c:ser>
        <c:dLbls>
          <c:showLegendKey val="0"/>
          <c:showVal val="0"/>
          <c:showCatName val="0"/>
          <c:showSerName val="0"/>
          <c:showPercent val="0"/>
          <c:showBubbleSize val="0"/>
        </c:dLbls>
        <c:marker val="1"/>
        <c:smooth val="0"/>
        <c:axId val="166836096"/>
        <c:axId val="166854656"/>
      </c:lineChart>
      <c:dateAx>
        <c:axId val="166836096"/>
        <c:scaling>
          <c:orientation val="minMax"/>
        </c:scaling>
        <c:delete val="1"/>
        <c:axPos val="b"/>
        <c:numFmt formatCode="ge" sourceLinked="1"/>
        <c:majorTickMark val="none"/>
        <c:minorTickMark val="none"/>
        <c:tickLblPos val="none"/>
        <c:crossAx val="166854656"/>
        <c:crosses val="autoZero"/>
        <c:auto val="1"/>
        <c:lblOffset val="100"/>
        <c:baseTimeUnit val="years"/>
      </c:dateAx>
      <c:valAx>
        <c:axId val="1668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86.95</c:v>
                </c:pt>
              </c:numCache>
            </c:numRef>
          </c:val>
        </c:ser>
        <c:dLbls>
          <c:showLegendKey val="0"/>
          <c:showVal val="0"/>
          <c:showCatName val="0"/>
          <c:showSerName val="0"/>
          <c:showPercent val="0"/>
          <c:showBubbleSize val="0"/>
        </c:dLbls>
        <c:gapWidth val="150"/>
        <c:axId val="166880768"/>
        <c:axId val="1668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84.32</c:v>
                </c:pt>
              </c:numCache>
            </c:numRef>
          </c:val>
          <c:smooth val="0"/>
        </c:ser>
        <c:dLbls>
          <c:showLegendKey val="0"/>
          <c:showVal val="0"/>
          <c:showCatName val="0"/>
          <c:showSerName val="0"/>
          <c:showPercent val="0"/>
          <c:showBubbleSize val="0"/>
        </c:dLbls>
        <c:marker val="1"/>
        <c:smooth val="0"/>
        <c:axId val="166880768"/>
        <c:axId val="166882688"/>
      </c:lineChart>
      <c:dateAx>
        <c:axId val="166880768"/>
        <c:scaling>
          <c:orientation val="minMax"/>
        </c:scaling>
        <c:delete val="1"/>
        <c:axPos val="b"/>
        <c:numFmt formatCode="ge" sourceLinked="1"/>
        <c:majorTickMark val="none"/>
        <c:minorTickMark val="none"/>
        <c:tickLblPos val="none"/>
        <c:crossAx val="166882688"/>
        <c:crosses val="autoZero"/>
        <c:auto val="1"/>
        <c:lblOffset val="100"/>
        <c:baseTimeUnit val="years"/>
      </c:dateAx>
      <c:valAx>
        <c:axId val="1668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100.01</c:v>
                </c:pt>
              </c:numCache>
            </c:numRef>
          </c:val>
        </c:ser>
        <c:dLbls>
          <c:showLegendKey val="0"/>
          <c:showVal val="0"/>
          <c:showCatName val="0"/>
          <c:showSerName val="0"/>
          <c:showPercent val="0"/>
          <c:showBubbleSize val="0"/>
        </c:dLbls>
        <c:gapWidth val="150"/>
        <c:axId val="166672256"/>
        <c:axId val="1666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99.64</c:v>
                </c:pt>
              </c:numCache>
            </c:numRef>
          </c:val>
          <c:smooth val="0"/>
        </c:ser>
        <c:dLbls>
          <c:showLegendKey val="0"/>
          <c:showVal val="0"/>
          <c:showCatName val="0"/>
          <c:showSerName val="0"/>
          <c:showPercent val="0"/>
          <c:showBubbleSize val="0"/>
        </c:dLbls>
        <c:marker val="1"/>
        <c:smooth val="0"/>
        <c:axId val="166672256"/>
        <c:axId val="166682624"/>
      </c:lineChart>
      <c:dateAx>
        <c:axId val="166672256"/>
        <c:scaling>
          <c:orientation val="minMax"/>
        </c:scaling>
        <c:delete val="1"/>
        <c:axPos val="b"/>
        <c:numFmt formatCode="ge" sourceLinked="1"/>
        <c:majorTickMark val="none"/>
        <c:minorTickMark val="none"/>
        <c:tickLblPos val="none"/>
        <c:crossAx val="166682624"/>
        <c:crosses val="autoZero"/>
        <c:auto val="1"/>
        <c:lblOffset val="100"/>
        <c:baseTimeUnit val="years"/>
      </c:dateAx>
      <c:valAx>
        <c:axId val="1666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3.98</c:v>
                </c:pt>
              </c:numCache>
            </c:numRef>
          </c:val>
        </c:ser>
        <c:dLbls>
          <c:showLegendKey val="0"/>
          <c:showVal val="0"/>
          <c:showCatName val="0"/>
          <c:showSerName val="0"/>
          <c:showPercent val="0"/>
          <c:showBubbleSize val="0"/>
        </c:dLbls>
        <c:gapWidth val="150"/>
        <c:axId val="166704640"/>
        <c:axId val="1667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22.41</c:v>
                </c:pt>
              </c:numCache>
            </c:numRef>
          </c:val>
          <c:smooth val="0"/>
        </c:ser>
        <c:dLbls>
          <c:showLegendKey val="0"/>
          <c:showVal val="0"/>
          <c:showCatName val="0"/>
          <c:showSerName val="0"/>
          <c:showPercent val="0"/>
          <c:showBubbleSize val="0"/>
        </c:dLbls>
        <c:marker val="1"/>
        <c:smooth val="0"/>
        <c:axId val="166704640"/>
        <c:axId val="166706560"/>
      </c:lineChart>
      <c:dateAx>
        <c:axId val="166704640"/>
        <c:scaling>
          <c:orientation val="minMax"/>
        </c:scaling>
        <c:delete val="1"/>
        <c:axPos val="b"/>
        <c:numFmt formatCode="ge" sourceLinked="1"/>
        <c:majorTickMark val="none"/>
        <c:minorTickMark val="none"/>
        <c:tickLblPos val="none"/>
        <c:crossAx val="166706560"/>
        <c:crosses val="autoZero"/>
        <c:auto val="1"/>
        <c:lblOffset val="100"/>
        <c:baseTimeUnit val="years"/>
      </c:dateAx>
      <c:valAx>
        <c:axId val="1667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66424960"/>
        <c:axId val="1664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66424960"/>
        <c:axId val="166426880"/>
      </c:lineChart>
      <c:dateAx>
        <c:axId val="166424960"/>
        <c:scaling>
          <c:orientation val="minMax"/>
        </c:scaling>
        <c:delete val="1"/>
        <c:axPos val="b"/>
        <c:numFmt formatCode="ge" sourceLinked="1"/>
        <c:majorTickMark val="none"/>
        <c:minorTickMark val="none"/>
        <c:tickLblPos val="none"/>
        <c:crossAx val="166426880"/>
        <c:crosses val="autoZero"/>
        <c:auto val="1"/>
        <c:lblOffset val="100"/>
        <c:baseTimeUnit val="years"/>
      </c:dateAx>
      <c:valAx>
        <c:axId val="1664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2.67</c:v>
                </c:pt>
              </c:numCache>
            </c:numRef>
          </c:val>
        </c:ser>
        <c:dLbls>
          <c:showLegendKey val="0"/>
          <c:showVal val="0"/>
          <c:showCatName val="0"/>
          <c:showSerName val="0"/>
          <c:showPercent val="0"/>
          <c:showBubbleSize val="0"/>
        </c:dLbls>
        <c:gapWidth val="150"/>
        <c:axId val="166528896"/>
        <c:axId val="1665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214.61</c:v>
                </c:pt>
              </c:numCache>
            </c:numRef>
          </c:val>
          <c:smooth val="0"/>
        </c:ser>
        <c:dLbls>
          <c:showLegendKey val="0"/>
          <c:showVal val="0"/>
          <c:showCatName val="0"/>
          <c:showSerName val="0"/>
          <c:showPercent val="0"/>
          <c:showBubbleSize val="0"/>
        </c:dLbls>
        <c:marker val="1"/>
        <c:smooth val="0"/>
        <c:axId val="166528896"/>
        <c:axId val="166531072"/>
      </c:lineChart>
      <c:dateAx>
        <c:axId val="166528896"/>
        <c:scaling>
          <c:orientation val="minMax"/>
        </c:scaling>
        <c:delete val="1"/>
        <c:axPos val="b"/>
        <c:numFmt formatCode="ge" sourceLinked="1"/>
        <c:majorTickMark val="none"/>
        <c:minorTickMark val="none"/>
        <c:tickLblPos val="none"/>
        <c:crossAx val="166531072"/>
        <c:crosses val="autoZero"/>
        <c:auto val="1"/>
        <c:lblOffset val="100"/>
        <c:baseTimeUnit val="years"/>
      </c:dateAx>
      <c:valAx>
        <c:axId val="1665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74.7</c:v>
                </c:pt>
              </c:numCache>
            </c:numRef>
          </c:val>
        </c:ser>
        <c:dLbls>
          <c:showLegendKey val="0"/>
          <c:showVal val="0"/>
          <c:showCatName val="0"/>
          <c:showSerName val="0"/>
          <c:showPercent val="0"/>
          <c:showBubbleSize val="0"/>
        </c:dLbls>
        <c:gapWidth val="150"/>
        <c:axId val="166569856"/>
        <c:axId val="1665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29.45</c:v>
                </c:pt>
              </c:numCache>
            </c:numRef>
          </c:val>
          <c:smooth val="0"/>
        </c:ser>
        <c:dLbls>
          <c:showLegendKey val="0"/>
          <c:showVal val="0"/>
          <c:showCatName val="0"/>
          <c:showSerName val="0"/>
          <c:showPercent val="0"/>
          <c:showBubbleSize val="0"/>
        </c:dLbls>
        <c:marker val="1"/>
        <c:smooth val="0"/>
        <c:axId val="166569856"/>
        <c:axId val="166580224"/>
      </c:lineChart>
      <c:dateAx>
        <c:axId val="166569856"/>
        <c:scaling>
          <c:orientation val="minMax"/>
        </c:scaling>
        <c:delete val="1"/>
        <c:axPos val="b"/>
        <c:numFmt formatCode="ge" sourceLinked="1"/>
        <c:majorTickMark val="none"/>
        <c:minorTickMark val="none"/>
        <c:tickLblPos val="none"/>
        <c:crossAx val="166580224"/>
        <c:crosses val="autoZero"/>
        <c:auto val="1"/>
        <c:lblOffset val="100"/>
        <c:baseTimeUnit val="years"/>
      </c:dateAx>
      <c:valAx>
        <c:axId val="1665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1593.86</c:v>
                </c:pt>
              </c:numCache>
            </c:numRef>
          </c:val>
        </c:ser>
        <c:dLbls>
          <c:showLegendKey val="0"/>
          <c:showVal val="0"/>
          <c:showCatName val="0"/>
          <c:showSerName val="0"/>
          <c:showPercent val="0"/>
          <c:showBubbleSize val="0"/>
        </c:dLbls>
        <c:gapWidth val="150"/>
        <c:axId val="166600704"/>
        <c:axId val="1666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1081.8</c:v>
                </c:pt>
              </c:numCache>
            </c:numRef>
          </c:val>
          <c:smooth val="0"/>
        </c:ser>
        <c:dLbls>
          <c:showLegendKey val="0"/>
          <c:showVal val="0"/>
          <c:showCatName val="0"/>
          <c:showSerName val="0"/>
          <c:showPercent val="0"/>
          <c:showBubbleSize val="0"/>
        </c:dLbls>
        <c:marker val="1"/>
        <c:smooth val="0"/>
        <c:axId val="166600704"/>
        <c:axId val="166602624"/>
      </c:lineChart>
      <c:dateAx>
        <c:axId val="166600704"/>
        <c:scaling>
          <c:orientation val="minMax"/>
        </c:scaling>
        <c:delete val="1"/>
        <c:axPos val="b"/>
        <c:numFmt formatCode="ge" sourceLinked="1"/>
        <c:majorTickMark val="none"/>
        <c:minorTickMark val="none"/>
        <c:tickLblPos val="none"/>
        <c:crossAx val="166602624"/>
        <c:crosses val="autoZero"/>
        <c:auto val="1"/>
        <c:lblOffset val="100"/>
        <c:baseTimeUnit val="years"/>
      </c:dateAx>
      <c:valAx>
        <c:axId val="1666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73.37</c:v>
                </c:pt>
              </c:numCache>
            </c:numRef>
          </c:val>
        </c:ser>
        <c:dLbls>
          <c:showLegendKey val="0"/>
          <c:showVal val="0"/>
          <c:showCatName val="0"/>
          <c:showSerName val="0"/>
          <c:showPercent val="0"/>
          <c:showBubbleSize val="0"/>
        </c:dLbls>
        <c:gapWidth val="150"/>
        <c:axId val="166640640"/>
        <c:axId val="1666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52.19</c:v>
                </c:pt>
              </c:numCache>
            </c:numRef>
          </c:val>
          <c:smooth val="0"/>
        </c:ser>
        <c:dLbls>
          <c:showLegendKey val="0"/>
          <c:showVal val="0"/>
          <c:showCatName val="0"/>
          <c:showSerName val="0"/>
          <c:showPercent val="0"/>
          <c:showBubbleSize val="0"/>
        </c:dLbls>
        <c:marker val="1"/>
        <c:smooth val="0"/>
        <c:axId val="166640640"/>
        <c:axId val="166642816"/>
      </c:lineChart>
      <c:dateAx>
        <c:axId val="166640640"/>
        <c:scaling>
          <c:orientation val="minMax"/>
        </c:scaling>
        <c:delete val="1"/>
        <c:axPos val="b"/>
        <c:numFmt formatCode="ge" sourceLinked="1"/>
        <c:majorTickMark val="none"/>
        <c:minorTickMark val="none"/>
        <c:tickLblPos val="none"/>
        <c:crossAx val="166642816"/>
        <c:crosses val="autoZero"/>
        <c:auto val="1"/>
        <c:lblOffset val="100"/>
        <c:baseTimeUnit val="years"/>
      </c:dateAx>
      <c:valAx>
        <c:axId val="166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150</c:v>
                </c:pt>
              </c:numCache>
            </c:numRef>
          </c:val>
        </c:ser>
        <c:dLbls>
          <c:showLegendKey val="0"/>
          <c:showVal val="0"/>
          <c:showCatName val="0"/>
          <c:showSerName val="0"/>
          <c:showPercent val="0"/>
          <c:showBubbleSize val="0"/>
        </c:dLbls>
        <c:gapWidth val="150"/>
        <c:axId val="166805504"/>
        <c:axId val="1668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296.14</c:v>
                </c:pt>
              </c:numCache>
            </c:numRef>
          </c:val>
          <c:smooth val="0"/>
        </c:ser>
        <c:dLbls>
          <c:showLegendKey val="0"/>
          <c:showVal val="0"/>
          <c:showCatName val="0"/>
          <c:showSerName val="0"/>
          <c:showPercent val="0"/>
          <c:showBubbleSize val="0"/>
        </c:dLbls>
        <c:marker val="1"/>
        <c:smooth val="0"/>
        <c:axId val="166805504"/>
        <c:axId val="166814080"/>
      </c:lineChart>
      <c:dateAx>
        <c:axId val="166805504"/>
        <c:scaling>
          <c:orientation val="minMax"/>
        </c:scaling>
        <c:delete val="1"/>
        <c:axPos val="b"/>
        <c:numFmt formatCode="ge" sourceLinked="1"/>
        <c:majorTickMark val="none"/>
        <c:minorTickMark val="none"/>
        <c:tickLblPos val="none"/>
        <c:crossAx val="166814080"/>
        <c:crosses val="autoZero"/>
        <c:auto val="1"/>
        <c:lblOffset val="100"/>
        <c:baseTimeUnit val="years"/>
      </c:dateAx>
      <c:valAx>
        <c:axId val="1668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深谷市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145053</v>
      </c>
      <c r="AM8" s="64"/>
      <c r="AN8" s="64"/>
      <c r="AO8" s="64"/>
      <c r="AP8" s="64"/>
      <c r="AQ8" s="64"/>
      <c r="AR8" s="64"/>
      <c r="AS8" s="64"/>
      <c r="AT8" s="63">
        <f>データ!S6</f>
        <v>138.37</v>
      </c>
      <c r="AU8" s="63"/>
      <c r="AV8" s="63"/>
      <c r="AW8" s="63"/>
      <c r="AX8" s="63"/>
      <c r="AY8" s="63"/>
      <c r="AZ8" s="63"/>
      <c r="BA8" s="63"/>
      <c r="BB8" s="63">
        <f>データ!T6</f>
        <v>1048.3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68.180000000000007</v>
      </c>
      <c r="J10" s="63"/>
      <c r="K10" s="63"/>
      <c r="L10" s="63"/>
      <c r="M10" s="63"/>
      <c r="N10" s="63"/>
      <c r="O10" s="63"/>
      <c r="P10" s="63">
        <f>データ!O6</f>
        <v>16.28</v>
      </c>
      <c r="Q10" s="63"/>
      <c r="R10" s="63"/>
      <c r="S10" s="63"/>
      <c r="T10" s="63"/>
      <c r="U10" s="63"/>
      <c r="V10" s="63"/>
      <c r="W10" s="63">
        <f>データ!P6</f>
        <v>100</v>
      </c>
      <c r="X10" s="63"/>
      <c r="Y10" s="63"/>
      <c r="Z10" s="63"/>
      <c r="AA10" s="63"/>
      <c r="AB10" s="63"/>
      <c r="AC10" s="63"/>
      <c r="AD10" s="64">
        <f>データ!Q6</f>
        <v>3726</v>
      </c>
      <c r="AE10" s="64"/>
      <c r="AF10" s="64"/>
      <c r="AG10" s="64"/>
      <c r="AH10" s="64"/>
      <c r="AI10" s="64"/>
      <c r="AJ10" s="64"/>
      <c r="AK10" s="2"/>
      <c r="AL10" s="64">
        <f>データ!U6</f>
        <v>23582</v>
      </c>
      <c r="AM10" s="64"/>
      <c r="AN10" s="64"/>
      <c r="AO10" s="64"/>
      <c r="AP10" s="64"/>
      <c r="AQ10" s="64"/>
      <c r="AR10" s="64"/>
      <c r="AS10" s="64"/>
      <c r="AT10" s="63">
        <f>データ!V6</f>
        <v>32.46</v>
      </c>
      <c r="AU10" s="63"/>
      <c r="AV10" s="63"/>
      <c r="AW10" s="63"/>
      <c r="AX10" s="63"/>
      <c r="AY10" s="63"/>
      <c r="AZ10" s="63"/>
      <c r="BA10" s="63"/>
      <c r="BB10" s="63">
        <f>データ!W6</f>
        <v>726.49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112186</v>
      </c>
      <c r="D6" s="31">
        <f t="shared" si="3"/>
        <v>46</v>
      </c>
      <c r="E6" s="31">
        <f t="shared" si="3"/>
        <v>17</v>
      </c>
      <c r="F6" s="31">
        <f t="shared" si="3"/>
        <v>5</v>
      </c>
      <c r="G6" s="31">
        <f t="shared" si="3"/>
        <v>0</v>
      </c>
      <c r="H6" s="31" t="str">
        <f t="shared" si="3"/>
        <v>埼玉県　深谷市</v>
      </c>
      <c r="I6" s="31" t="str">
        <f t="shared" si="3"/>
        <v>法適用</v>
      </c>
      <c r="J6" s="31" t="str">
        <f t="shared" si="3"/>
        <v>下水道事業</v>
      </c>
      <c r="K6" s="31" t="str">
        <f t="shared" si="3"/>
        <v>農業集落排水</v>
      </c>
      <c r="L6" s="31" t="str">
        <f t="shared" si="3"/>
        <v>F2</v>
      </c>
      <c r="M6" s="32" t="str">
        <f t="shared" si="3"/>
        <v>-</v>
      </c>
      <c r="N6" s="32">
        <f t="shared" si="3"/>
        <v>68.180000000000007</v>
      </c>
      <c r="O6" s="32">
        <f t="shared" si="3"/>
        <v>16.28</v>
      </c>
      <c r="P6" s="32">
        <f t="shared" si="3"/>
        <v>100</v>
      </c>
      <c r="Q6" s="32">
        <f t="shared" si="3"/>
        <v>3726</v>
      </c>
      <c r="R6" s="32">
        <f t="shared" si="3"/>
        <v>145053</v>
      </c>
      <c r="S6" s="32">
        <f t="shared" si="3"/>
        <v>138.37</v>
      </c>
      <c r="T6" s="32">
        <f t="shared" si="3"/>
        <v>1048.3</v>
      </c>
      <c r="U6" s="32">
        <f t="shared" si="3"/>
        <v>23582</v>
      </c>
      <c r="V6" s="32">
        <f t="shared" si="3"/>
        <v>32.46</v>
      </c>
      <c r="W6" s="32">
        <f t="shared" si="3"/>
        <v>726.49</v>
      </c>
      <c r="X6" s="33" t="str">
        <f>IF(X7="",NA(),X7)</f>
        <v>-</v>
      </c>
      <c r="Y6" s="33" t="str">
        <f t="shared" ref="Y6:AG6" si="4">IF(Y7="",NA(),Y7)</f>
        <v>-</v>
      </c>
      <c r="Z6" s="33" t="str">
        <f t="shared" si="4"/>
        <v>-</v>
      </c>
      <c r="AA6" s="33" t="str">
        <f t="shared" si="4"/>
        <v>-</v>
      </c>
      <c r="AB6" s="33">
        <f t="shared" si="4"/>
        <v>100.01</v>
      </c>
      <c r="AC6" s="33" t="str">
        <f t="shared" si="4"/>
        <v>-</v>
      </c>
      <c r="AD6" s="33" t="str">
        <f t="shared" si="4"/>
        <v>-</v>
      </c>
      <c r="AE6" s="33" t="str">
        <f t="shared" si="4"/>
        <v>-</v>
      </c>
      <c r="AF6" s="33" t="str">
        <f t="shared" si="4"/>
        <v>-</v>
      </c>
      <c r="AG6" s="33">
        <f t="shared" si="4"/>
        <v>99.64</v>
      </c>
      <c r="AH6" s="32" t="str">
        <f>IF(AH7="","",IF(AH7="-","【-】","【"&amp;SUBSTITUTE(TEXT(AH7,"#,##0.00"),"-","△")&amp;"】"))</f>
        <v>【99.88】</v>
      </c>
      <c r="AI6" s="33" t="str">
        <f>IF(AI7="",NA(),AI7)</f>
        <v>-</v>
      </c>
      <c r="AJ6" s="33" t="str">
        <f t="shared" ref="AJ6:AR6" si="5">IF(AJ7="",NA(),AJ7)</f>
        <v>-</v>
      </c>
      <c r="AK6" s="33" t="str">
        <f t="shared" si="5"/>
        <v>-</v>
      </c>
      <c r="AL6" s="33" t="str">
        <f t="shared" si="5"/>
        <v>-</v>
      </c>
      <c r="AM6" s="33">
        <f t="shared" si="5"/>
        <v>2.67</v>
      </c>
      <c r="AN6" s="33" t="str">
        <f t="shared" si="5"/>
        <v>-</v>
      </c>
      <c r="AO6" s="33" t="str">
        <f t="shared" si="5"/>
        <v>-</v>
      </c>
      <c r="AP6" s="33" t="str">
        <f t="shared" si="5"/>
        <v>-</v>
      </c>
      <c r="AQ6" s="33" t="str">
        <f t="shared" si="5"/>
        <v>-</v>
      </c>
      <c r="AR6" s="33">
        <f t="shared" si="5"/>
        <v>214.61</v>
      </c>
      <c r="AS6" s="32" t="str">
        <f>IF(AS7="","",IF(AS7="-","【-】","【"&amp;SUBSTITUTE(TEXT(AS7,"#,##0.00"),"-","△")&amp;"】"))</f>
        <v>【203.67】</v>
      </c>
      <c r="AT6" s="33" t="str">
        <f>IF(AT7="",NA(),AT7)</f>
        <v>-</v>
      </c>
      <c r="AU6" s="33" t="str">
        <f t="shared" ref="AU6:BC6" si="6">IF(AU7="",NA(),AU7)</f>
        <v>-</v>
      </c>
      <c r="AV6" s="33" t="str">
        <f t="shared" si="6"/>
        <v>-</v>
      </c>
      <c r="AW6" s="33" t="str">
        <f t="shared" si="6"/>
        <v>-</v>
      </c>
      <c r="AX6" s="33">
        <f t="shared" si="6"/>
        <v>74.7</v>
      </c>
      <c r="AY6" s="33" t="str">
        <f t="shared" si="6"/>
        <v>-</v>
      </c>
      <c r="AZ6" s="33" t="str">
        <f t="shared" si="6"/>
        <v>-</v>
      </c>
      <c r="BA6" s="33" t="str">
        <f t="shared" si="6"/>
        <v>-</v>
      </c>
      <c r="BB6" s="33" t="str">
        <f t="shared" si="6"/>
        <v>-</v>
      </c>
      <c r="BC6" s="33">
        <f t="shared" si="6"/>
        <v>29.45</v>
      </c>
      <c r="BD6" s="32" t="str">
        <f>IF(BD7="","",IF(BD7="-","【-】","【"&amp;SUBSTITUTE(TEXT(BD7,"#,##0.00"),"-","△")&amp;"】"))</f>
        <v>【34.01】</v>
      </c>
      <c r="BE6" s="33" t="str">
        <f>IF(BE7="",NA(),BE7)</f>
        <v>-</v>
      </c>
      <c r="BF6" s="33" t="str">
        <f t="shared" ref="BF6:BN6" si="7">IF(BF7="",NA(),BF7)</f>
        <v>-</v>
      </c>
      <c r="BG6" s="33" t="str">
        <f t="shared" si="7"/>
        <v>-</v>
      </c>
      <c r="BH6" s="33" t="str">
        <f t="shared" si="7"/>
        <v>-</v>
      </c>
      <c r="BI6" s="33">
        <f t="shared" si="7"/>
        <v>1593.86</v>
      </c>
      <c r="BJ6" s="33" t="str">
        <f t="shared" si="7"/>
        <v>-</v>
      </c>
      <c r="BK6" s="33" t="str">
        <f t="shared" si="7"/>
        <v>-</v>
      </c>
      <c r="BL6" s="33" t="str">
        <f t="shared" si="7"/>
        <v>-</v>
      </c>
      <c r="BM6" s="33" t="str">
        <f t="shared" si="7"/>
        <v>-</v>
      </c>
      <c r="BN6" s="33">
        <f t="shared" si="7"/>
        <v>1081.8</v>
      </c>
      <c r="BO6" s="32" t="str">
        <f>IF(BO7="","",IF(BO7="-","【-】","【"&amp;SUBSTITUTE(TEXT(BO7,"#,##0.00"),"-","△")&amp;"】"))</f>
        <v>【1,015.77】</v>
      </c>
      <c r="BP6" s="33" t="str">
        <f>IF(BP7="",NA(),BP7)</f>
        <v>-</v>
      </c>
      <c r="BQ6" s="33" t="str">
        <f t="shared" ref="BQ6:BY6" si="8">IF(BQ7="",NA(),BQ7)</f>
        <v>-</v>
      </c>
      <c r="BR6" s="33" t="str">
        <f t="shared" si="8"/>
        <v>-</v>
      </c>
      <c r="BS6" s="33" t="str">
        <f t="shared" si="8"/>
        <v>-</v>
      </c>
      <c r="BT6" s="33">
        <f t="shared" si="8"/>
        <v>73.37</v>
      </c>
      <c r="BU6" s="33" t="str">
        <f t="shared" si="8"/>
        <v>-</v>
      </c>
      <c r="BV6" s="33" t="str">
        <f t="shared" si="8"/>
        <v>-</v>
      </c>
      <c r="BW6" s="33" t="str">
        <f t="shared" si="8"/>
        <v>-</v>
      </c>
      <c r="BX6" s="33" t="str">
        <f t="shared" si="8"/>
        <v>-</v>
      </c>
      <c r="BY6" s="33">
        <f t="shared" si="8"/>
        <v>52.19</v>
      </c>
      <c r="BZ6" s="32" t="str">
        <f>IF(BZ7="","",IF(BZ7="-","【-】","【"&amp;SUBSTITUTE(TEXT(BZ7,"#,##0.00"),"-","△")&amp;"】"))</f>
        <v>【52.78】</v>
      </c>
      <c r="CA6" s="33" t="str">
        <f>IF(CA7="",NA(),CA7)</f>
        <v>-</v>
      </c>
      <c r="CB6" s="33" t="str">
        <f t="shared" ref="CB6:CJ6" si="9">IF(CB7="",NA(),CB7)</f>
        <v>-</v>
      </c>
      <c r="CC6" s="33" t="str">
        <f t="shared" si="9"/>
        <v>-</v>
      </c>
      <c r="CD6" s="33" t="str">
        <f t="shared" si="9"/>
        <v>-</v>
      </c>
      <c r="CE6" s="33">
        <f t="shared" si="9"/>
        <v>150</v>
      </c>
      <c r="CF6" s="33" t="str">
        <f t="shared" si="9"/>
        <v>-</v>
      </c>
      <c r="CG6" s="33" t="str">
        <f t="shared" si="9"/>
        <v>-</v>
      </c>
      <c r="CH6" s="33" t="str">
        <f t="shared" si="9"/>
        <v>-</v>
      </c>
      <c r="CI6" s="33" t="str">
        <f t="shared" si="9"/>
        <v>-</v>
      </c>
      <c r="CJ6" s="33">
        <f t="shared" si="9"/>
        <v>296.14</v>
      </c>
      <c r="CK6" s="32" t="str">
        <f>IF(CK7="","",IF(CK7="-","【-】","【"&amp;SUBSTITUTE(TEXT(CK7,"#,##0.00"),"-","△")&amp;"】"))</f>
        <v>【289.81】</v>
      </c>
      <c r="CL6" s="33" t="str">
        <f>IF(CL7="",NA(),CL7)</f>
        <v>-</v>
      </c>
      <c r="CM6" s="33" t="str">
        <f t="shared" ref="CM6:CU6" si="10">IF(CM7="",NA(),CM7)</f>
        <v>-</v>
      </c>
      <c r="CN6" s="33" t="str">
        <f t="shared" si="10"/>
        <v>-</v>
      </c>
      <c r="CO6" s="33" t="str">
        <f t="shared" si="10"/>
        <v>-</v>
      </c>
      <c r="CP6" s="32">
        <f t="shared" si="10"/>
        <v>0</v>
      </c>
      <c r="CQ6" s="33" t="str">
        <f t="shared" si="10"/>
        <v>-</v>
      </c>
      <c r="CR6" s="33" t="str">
        <f t="shared" si="10"/>
        <v>-</v>
      </c>
      <c r="CS6" s="33" t="str">
        <f t="shared" si="10"/>
        <v>-</v>
      </c>
      <c r="CT6" s="33" t="str">
        <f t="shared" si="10"/>
        <v>-</v>
      </c>
      <c r="CU6" s="33">
        <f t="shared" si="10"/>
        <v>52.31</v>
      </c>
      <c r="CV6" s="32" t="str">
        <f>IF(CV7="","",IF(CV7="-","【-】","【"&amp;SUBSTITUTE(TEXT(CV7,"#,##0.00"),"-","△")&amp;"】"))</f>
        <v>【52.74】</v>
      </c>
      <c r="CW6" s="33" t="str">
        <f>IF(CW7="",NA(),CW7)</f>
        <v>-</v>
      </c>
      <c r="CX6" s="33" t="str">
        <f t="shared" ref="CX6:DF6" si="11">IF(CX7="",NA(),CX7)</f>
        <v>-</v>
      </c>
      <c r="CY6" s="33" t="str">
        <f t="shared" si="11"/>
        <v>-</v>
      </c>
      <c r="CZ6" s="33" t="str">
        <f t="shared" si="11"/>
        <v>-</v>
      </c>
      <c r="DA6" s="33">
        <f t="shared" si="11"/>
        <v>86.95</v>
      </c>
      <c r="DB6" s="33" t="str">
        <f t="shared" si="11"/>
        <v>-</v>
      </c>
      <c r="DC6" s="33" t="str">
        <f t="shared" si="11"/>
        <v>-</v>
      </c>
      <c r="DD6" s="33" t="str">
        <f t="shared" si="11"/>
        <v>-</v>
      </c>
      <c r="DE6" s="33" t="str">
        <f t="shared" si="11"/>
        <v>-</v>
      </c>
      <c r="DF6" s="33">
        <f t="shared" si="11"/>
        <v>84.32</v>
      </c>
      <c r="DG6" s="32" t="str">
        <f>IF(DG7="","",IF(DG7="-","【-】","【"&amp;SUBSTITUTE(TEXT(DG7,"#,##0.00"),"-","△")&amp;"】"))</f>
        <v>【84.50】</v>
      </c>
      <c r="DH6" s="33" t="str">
        <f>IF(DH7="",NA(),DH7)</f>
        <v>-</v>
      </c>
      <c r="DI6" s="33" t="str">
        <f t="shared" ref="DI6:DQ6" si="12">IF(DI7="",NA(),DI7)</f>
        <v>-</v>
      </c>
      <c r="DJ6" s="33" t="str">
        <f t="shared" si="12"/>
        <v>-</v>
      </c>
      <c r="DK6" s="33" t="str">
        <f t="shared" si="12"/>
        <v>-</v>
      </c>
      <c r="DL6" s="33">
        <f t="shared" si="12"/>
        <v>3.98</v>
      </c>
      <c r="DM6" s="33" t="str">
        <f t="shared" si="12"/>
        <v>-</v>
      </c>
      <c r="DN6" s="33" t="str">
        <f t="shared" si="12"/>
        <v>-</v>
      </c>
      <c r="DO6" s="33" t="str">
        <f t="shared" si="12"/>
        <v>-</v>
      </c>
      <c r="DP6" s="33" t="str">
        <f t="shared" si="12"/>
        <v>-</v>
      </c>
      <c r="DQ6" s="33">
        <f t="shared" si="12"/>
        <v>22.41</v>
      </c>
      <c r="DR6" s="32" t="str">
        <f>IF(DR7="","",IF(DR7="-","【-】","【"&amp;SUBSTITUTE(TEXT(DR7,"#,##0.00"),"-","△")&amp;"】"))</f>
        <v>【21.94】</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【0.00】</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0.01</v>
      </c>
      <c r="EN6" s="32" t="str">
        <f>IF(EN7="","",IF(EN7="-","【-】","【"&amp;SUBSTITUTE(TEXT(EN7,"#,##0.00"),"-","△")&amp;"】"))</f>
        <v>【0.03】</v>
      </c>
    </row>
    <row r="7" spans="1:147" s="34" customFormat="1">
      <c r="A7" s="26"/>
      <c r="B7" s="35">
        <v>2015</v>
      </c>
      <c r="C7" s="35">
        <v>112186</v>
      </c>
      <c r="D7" s="35">
        <v>46</v>
      </c>
      <c r="E7" s="35">
        <v>17</v>
      </c>
      <c r="F7" s="35">
        <v>5</v>
      </c>
      <c r="G7" s="35">
        <v>0</v>
      </c>
      <c r="H7" s="35" t="s">
        <v>96</v>
      </c>
      <c r="I7" s="35" t="s">
        <v>97</v>
      </c>
      <c r="J7" s="35" t="s">
        <v>98</v>
      </c>
      <c r="K7" s="35" t="s">
        <v>99</v>
      </c>
      <c r="L7" s="35" t="s">
        <v>100</v>
      </c>
      <c r="M7" s="36" t="s">
        <v>101</v>
      </c>
      <c r="N7" s="36">
        <v>68.180000000000007</v>
      </c>
      <c r="O7" s="36">
        <v>16.28</v>
      </c>
      <c r="P7" s="36">
        <v>100</v>
      </c>
      <c r="Q7" s="36">
        <v>3726</v>
      </c>
      <c r="R7" s="36">
        <v>145053</v>
      </c>
      <c r="S7" s="36">
        <v>138.37</v>
      </c>
      <c r="T7" s="36">
        <v>1048.3</v>
      </c>
      <c r="U7" s="36">
        <v>23582</v>
      </c>
      <c r="V7" s="36">
        <v>32.46</v>
      </c>
      <c r="W7" s="36">
        <v>726.49</v>
      </c>
      <c r="X7" s="36" t="s">
        <v>101</v>
      </c>
      <c r="Y7" s="36" t="s">
        <v>101</v>
      </c>
      <c r="Z7" s="36" t="s">
        <v>101</v>
      </c>
      <c r="AA7" s="36" t="s">
        <v>101</v>
      </c>
      <c r="AB7" s="36">
        <v>100.01</v>
      </c>
      <c r="AC7" s="36" t="s">
        <v>101</v>
      </c>
      <c r="AD7" s="36" t="s">
        <v>101</v>
      </c>
      <c r="AE7" s="36" t="s">
        <v>101</v>
      </c>
      <c r="AF7" s="36" t="s">
        <v>101</v>
      </c>
      <c r="AG7" s="36">
        <v>99.64</v>
      </c>
      <c r="AH7" s="36">
        <v>99.88</v>
      </c>
      <c r="AI7" s="36" t="s">
        <v>101</v>
      </c>
      <c r="AJ7" s="36" t="s">
        <v>101</v>
      </c>
      <c r="AK7" s="36" t="s">
        <v>101</v>
      </c>
      <c r="AL7" s="36" t="s">
        <v>101</v>
      </c>
      <c r="AM7" s="36">
        <v>2.67</v>
      </c>
      <c r="AN7" s="36" t="s">
        <v>101</v>
      </c>
      <c r="AO7" s="36" t="s">
        <v>101</v>
      </c>
      <c r="AP7" s="36" t="s">
        <v>101</v>
      </c>
      <c r="AQ7" s="36" t="s">
        <v>101</v>
      </c>
      <c r="AR7" s="36">
        <v>214.61</v>
      </c>
      <c r="AS7" s="36">
        <v>203.67</v>
      </c>
      <c r="AT7" s="36" t="s">
        <v>101</v>
      </c>
      <c r="AU7" s="36" t="s">
        <v>101</v>
      </c>
      <c r="AV7" s="36" t="s">
        <v>101</v>
      </c>
      <c r="AW7" s="36" t="s">
        <v>101</v>
      </c>
      <c r="AX7" s="36">
        <v>74.7</v>
      </c>
      <c r="AY7" s="36" t="s">
        <v>101</v>
      </c>
      <c r="AZ7" s="36" t="s">
        <v>101</v>
      </c>
      <c r="BA7" s="36" t="s">
        <v>101</v>
      </c>
      <c r="BB7" s="36" t="s">
        <v>101</v>
      </c>
      <c r="BC7" s="36">
        <v>29.45</v>
      </c>
      <c r="BD7" s="36">
        <v>34.01</v>
      </c>
      <c r="BE7" s="36" t="s">
        <v>101</v>
      </c>
      <c r="BF7" s="36" t="s">
        <v>101</v>
      </c>
      <c r="BG7" s="36" t="s">
        <v>101</v>
      </c>
      <c r="BH7" s="36" t="s">
        <v>101</v>
      </c>
      <c r="BI7" s="36">
        <v>1593.86</v>
      </c>
      <c r="BJ7" s="36" t="s">
        <v>101</v>
      </c>
      <c r="BK7" s="36" t="s">
        <v>101</v>
      </c>
      <c r="BL7" s="36" t="s">
        <v>101</v>
      </c>
      <c r="BM7" s="36" t="s">
        <v>101</v>
      </c>
      <c r="BN7" s="36">
        <v>1081.8</v>
      </c>
      <c r="BO7" s="36">
        <v>1015.77</v>
      </c>
      <c r="BP7" s="36" t="s">
        <v>101</v>
      </c>
      <c r="BQ7" s="36" t="s">
        <v>101</v>
      </c>
      <c r="BR7" s="36" t="s">
        <v>101</v>
      </c>
      <c r="BS7" s="36" t="s">
        <v>101</v>
      </c>
      <c r="BT7" s="36">
        <v>73.37</v>
      </c>
      <c r="BU7" s="36" t="s">
        <v>101</v>
      </c>
      <c r="BV7" s="36" t="s">
        <v>101</v>
      </c>
      <c r="BW7" s="36" t="s">
        <v>101</v>
      </c>
      <c r="BX7" s="36" t="s">
        <v>101</v>
      </c>
      <c r="BY7" s="36">
        <v>52.19</v>
      </c>
      <c r="BZ7" s="36">
        <v>52.78</v>
      </c>
      <c r="CA7" s="36" t="s">
        <v>101</v>
      </c>
      <c r="CB7" s="36" t="s">
        <v>101</v>
      </c>
      <c r="CC7" s="36" t="s">
        <v>101</v>
      </c>
      <c r="CD7" s="36" t="s">
        <v>101</v>
      </c>
      <c r="CE7" s="36">
        <v>150</v>
      </c>
      <c r="CF7" s="36" t="s">
        <v>101</v>
      </c>
      <c r="CG7" s="36" t="s">
        <v>101</v>
      </c>
      <c r="CH7" s="36" t="s">
        <v>101</v>
      </c>
      <c r="CI7" s="36" t="s">
        <v>101</v>
      </c>
      <c r="CJ7" s="36">
        <v>296.14</v>
      </c>
      <c r="CK7" s="36">
        <v>289.81</v>
      </c>
      <c r="CL7" s="36" t="s">
        <v>101</v>
      </c>
      <c r="CM7" s="36" t="s">
        <v>101</v>
      </c>
      <c r="CN7" s="36" t="s">
        <v>101</v>
      </c>
      <c r="CO7" s="36" t="s">
        <v>101</v>
      </c>
      <c r="CP7" s="36">
        <v>0</v>
      </c>
      <c r="CQ7" s="36" t="s">
        <v>101</v>
      </c>
      <c r="CR7" s="36" t="s">
        <v>101</v>
      </c>
      <c r="CS7" s="36" t="s">
        <v>101</v>
      </c>
      <c r="CT7" s="36" t="s">
        <v>101</v>
      </c>
      <c r="CU7" s="36">
        <v>52.31</v>
      </c>
      <c r="CV7" s="36">
        <v>52.74</v>
      </c>
      <c r="CW7" s="36" t="s">
        <v>101</v>
      </c>
      <c r="CX7" s="36" t="s">
        <v>101</v>
      </c>
      <c r="CY7" s="36" t="s">
        <v>101</v>
      </c>
      <c r="CZ7" s="36" t="s">
        <v>101</v>
      </c>
      <c r="DA7" s="36">
        <v>86.95</v>
      </c>
      <c r="DB7" s="36" t="s">
        <v>101</v>
      </c>
      <c r="DC7" s="36" t="s">
        <v>101</v>
      </c>
      <c r="DD7" s="36" t="s">
        <v>101</v>
      </c>
      <c r="DE7" s="36" t="s">
        <v>101</v>
      </c>
      <c r="DF7" s="36">
        <v>84.32</v>
      </c>
      <c r="DG7" s="36">
        <v>84.5</v>
      </c>
      <c r="DH7" s="36" t="s">
        <v>101</v>
      </c>
      <c r="DI7" s="36" t="s">
        <v>101</v>
      </c>
      <c r="DJ7" s="36" t="s">
        <v>101</v>
      </c>
      <c r="DK7" s="36" t="s">
        <v>101</v>
      </c>
      <c r="DL7" s="36">
        <v>3.98</v>
      </c>
      <c r="DM7" s="36" t="s">
        <v>101</v>
      </c>
      <c r="DN7" s="36" t="s">
        <v>101</v>
      </c>
      <c r="DO7" s="36" t="s">
        <v>101</v>
      </c>
      <c r="DP7" s="36" t="s">
        <v>101</v>
      </c>
      <c r="DQ7" s="36">
        <v>22.41</v>
      </c>
      <c r="DR7" s="36">
        <v>21.94</v>
      </c>
      <c r="DS7" s="36" t="s">
        <v>101</v>
      </c>
      <c r="DT7" s="36" t="s">
        <v>101</v>
      </c>
      <c r="DU7" s="36" t="s">
        <v>101</v>
      </c>
      <c r="DV7" s="36" t="s">
        <v>101</v>
      </c>
      <c r="DW7" s="36">
        <v>0</v>
      </c>
      <c r="DX7" s="36" t="s">
        <v>101</v>
      </c>
      <c r="DY7" s="36" t="s">
        <v>101</v>
      </c>
      <c r="DZ7" s="36" t="s">
        <v>101</v>
      </c>
      <c r="EA7" s="36" t="s">
        <v>101</v>
      </c>
      <c r="EB7" s="36">
        <v>0</v>
      </c>
      <c r="EC7" s="36">
        <v>0</v>
      </c>
      <c r="ED7" s="36" t="s">
        <v>101</v>
      </c>
      <c r="EE7" s="36" t="s">
        <v>101</v>
      </c>
      <c r="EF7" s="36" t="s">
        <v>101</v>
      </c>
      <c r="EG7" s="36" t="s">
        <v>101</v>
      </c>
      <c r="EH7" s="36">
        <v>0</v>
      </c>
      <c r="EI7" s="36" t="s">
        <v>101</v>
      </c>
      <c r="EJ7" s="36" t="s">
        <v>101</v>
      </c>
      <c r="EK7" s="36" t="s">
        <v>101</v>
      </c>
      <c r="EL7" s="36" t="s">
        <v>101</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2017-02-15T04:57:39Z</cp:lastPrinted>
  <dcterms:created xsi:type="dcterms:W3CDTF">2017-02-08T02:40:43Z</dcterms:created>
  <dcterms:modified xsi:type="dcterms:W3CDTF">2017-02-21T01:09:48Z</dcterms:modified>
</cp:coreProperties>
</file>