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P6" i="5"/>
  <c r="W10" i="4" s="1"/>
  <c r="O6" i="5"/>
  <c r="P10" i="4" s="1"/>
  <c r="N6" i="5"/>
  <c r="M6" i="5"/>
  <c r="L6" i="5"/>
  <c r="K6" i="5"/>
  <c r="P8" i="4" s="1"/>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I10" i="4"/>
  <c r="B10" i="4"/>
  <c r="AL8" i="4"/>
  <c r="W8" i="4"/>
  <c r="I8" i="4"/>
  <c r="B8" i="4"/>
  <c r="B6"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<sst xmlns="http://schemas.openxmlformats.org/spreadsheetml/2006/main" count="221" uniqueCount="111">
  <si>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</si>
  <si>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</si>
  <si>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</si>
  <si>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</si>
  <si>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</si>
  <si>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</si>
  <si>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</si>
  <si>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</si>
  <si>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</si>
  <si>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</si>
  <si>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</si>
  <si>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</si>
  <si>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</si>
  <si>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</si>
  <si>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</si>
  <si>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</si>
  <si>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</si>
  <si>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</si>
  <si>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</si>
  <si>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</si>
  <si>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</si>
  <si>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</si>
  <si>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</si>
  <si>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</si>
  <si>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</si>
  <si>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</si>
  <si>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</si>
  <si>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</si>
  <si>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</si>
  <si>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</si>
  <si>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</si>
  <si>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</si>
  <si>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</si>
  <si>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</si>
  <si>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</si>
  <si>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</si>
  <si>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</si>
  <si>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</si>
  <si>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</si>
  <si>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</si>
  <si>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</si>
  <si>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</si>
  <si>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</si>
  <si>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</si>
  <si>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</si>
  <si>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</si>
  <si>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</si>
  <si>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</si>
  <si>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</si>
  <si>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</si>
  <si>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</si>
  <si>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</si>
  <si>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</si>
  <si>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</si>
  <si>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</si>
  <si>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</si>
  <si>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</si>
  <si>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</si>
  <si>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</si>
  <si>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</si>
  <si>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</si>
  <si>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</si>
  <si>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</si>
  <si>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</si>
  <si>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</si>
  <si>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</si>
  <si>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</si>
  <si>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</si>
  <si>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</si>
  <si>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</si>
  <si>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</si>
  <si>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</si>
  <si>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</si>
  <si>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</si>
  <si>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</si>
  <si>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</si>
  <si>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</si>
  <si>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</si>
  <si>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</si>
  <si>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</si>
  <si>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</si>
  <si>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</si>
  <si>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</si>
  <si>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</si>
  <si>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</si>
  <si>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</si>
  <si>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</si>
  <si>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</si>
  <si>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</si>
  <si>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</si>
  <si>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</si>
  <si>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</si>
  <si>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</si>
  <si>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</si>
  <si>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</si>
  <si>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</si>
  <si>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埼玉県　羽生市</t>
  </si>
  <si>
    <t>法非適用</t>
  </si>
  <si>
    <t>下水道事業</t>
  </si>
  <si>
    <t>公共下水道</t>
  </si>
  <si>
    <t>Cc2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</si>
  <si>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</si>
  <si>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</si>
  <si>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</si>
  <si>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</si>
  <si>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</si>
  <si>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</si>
  <si>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</si>
  <si>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・企業債残高対事業規模比率は、今後も減少させて行きたいと考えている。　　　　　　　　　　　　　　・経費回収率は、類似団体平均と比較して差が縮まったが、料金水準の適切性の改善が必要である。　　　　　・施設利用率に関しては、今後施設の改築更新工事が予定されていることから改善される見込みである。　　　　　　　　　　　　　　　　　　　　　　・水洗化率は、平成２７年度は類似団体平均値より高くなり、今後も加入促進活動を継続して行きたい。</t>
    <rPh sb="1" eb="3">
      <t>キギョウ</t>
    </rPh>
    <rPh sb="3" eb="4">
      <t>サイ</t>
    </rPh>
    <rPh sb="4" eb="6">
      <t>ザンダカ</t>
    </rPh>
    <rPh sb="6" eb="7">
      <t>タイ</t>
    </rPh>
    <rPh sb="7" eb="9">
      <t>ジギョウ</t>
    </rPh>
    <rPh sb="9" eb="11">
      <t>キボ</t>
    </rPh>
    <rPh sb="11" eb="13">
      <t>ヒリツ</t>
    </rPh>
    <rPh sb="15" eb="17">
      <t>コンゴ</t>
    </rPh>
    <rPh sb="18" eb="20">
      <t>ゲンショウ</t>
    </rPh>
    <rPh sb="23" eb="24">
      <t>イ</t>
    </rPh>
    <rPh sb="28" eb="29">
      <t>カンガ</t>
    </rPh>
    <rPh sb="49" eb="51">
      <t>ケイヒ</t>
    </rPh>
    <rPh sb="51" eb="53">
      <t>カイシュウ</t>
    </rPh>
    <rPh sb="53" eb="54">
      <t>リツ</t>
    </rPh>
    <rPh sb="56" eb="58">
      <t>ルイジ</t>
    </rPh>
    <rPh sb="58" eb="60">
      <t>ダンタイ</t>
    </rPh>
    <rPh sb="60" eb="62">
      <t>ヘイキン</t>
    </rPh>
    <rPh sb="63" eb="65">
      <t>ヒカク</t>
    </rPh>
    <rPh sb="67" eb="68">
      <t>サ</t>
    </rPh>
    <rPh sb="69" eb="70">
      <t>チヂ</t>
    </rPh>
    <rPh sb="75" eb="77">
      <t>リョウキン</t>
    </rPh>
    <rPh sb="77" eb="79">
      <t>スイジュン</t>
    </rPh>
    <rPh sb="80" eb="82">
      <t>テキセツ</t>
    </rPh>
    <rPh sb="82" eb="83">
      <t>セイ</t>
    </rPh>
    <rPh sb="84" eb="86">
      <t>カイゼン</t>
    </rPh>
    <rPh sb="87" eb="89">
      <t>ヒツヨウ</t>
    </rPh>
    <rPh sb="209" eb="210">
      <t>イ</t>
    </rPh>
    <phoneticPr fontId="4"/>
  </si>
  <si>
    <t>法定耐用年数を経過した管はまだないが、今後はストックマネジメント計画の作成を計画したいと考えている。</t>
    <rPh sb="0" eb="2">
      <t>ホウテイ</t>
    </rPh>
    <rPh sb="2" eb="4">
      <t>タイヨウ</t>
    </rPh>
    <rPh sb="4" eb="6">
      <t>ネンスウ</t>
    </rPh>
    <rPh sb="7" eb="9">
      <t>ケイカ</t>
    </rPh>
    <rPh sb="11" eb="12">
      <t>クダ</t>
    </rPh>
    <rPh sb="19" eb="21">
      <t>コンゴ</t>
    </rPh>
    <rPh sb="32" eb="34">
      <t>ケイカク</t>
    </rPh>
    <rPh sb="35" eb="37">
      <t>サクセイ</t>
    </rPh>
    <rPh sb="38" eb="40">
      <t>ケイカク</t>
    </rPh>
    <rPh sb="44" eb="45">
      <t>カンガ</t>
    </rPh>
    <phoneticPr fontId="4"/>
  </si>
  <si>
    <t>全国的に下水道事業は、人口減少や施設の老朽化が大きな課題となっている中、当市でも独立採算制の原則に基づき、経済性を発揮するため、地方公営企業法の適用に向けた作業を進めている。今後も経営基盤強化に向けた取り組みを進め、経営の健全性・効率性の改善を図りたい。</t>
    <rPh sb="0" eb="2">
      <t>ゼンコク</t>
    </rPh>
    <rPh sb="2" eb="3">
      <t>テキ</t>
    </rPh>
    <rPh sb="4" eb="7">
      <t>ゲスイドウ</t>
    </rPh>
    <rPh sb="7" eb="9">
      <t>ジギョウ</t>
    </rPh>
    <rPh sb="11" eb="13">
      <t>ジンコウ</t>
    </rPh>
    <rPh sb="13" eb="15">
      <t>ゲンショウ</t>
    </rPh>
    <rPh sb="16" eb="18">
      <t>シセツ</t>
    </rPh>
    <rPh sb="19" eb="22">
      <t>ロウキュウカ</t>
    </rPh>
    <rPh sb="23" eb="24">
      <t>オオ</t>
    </rPh>
    <rPh sb="26" eb="28">
      <t>カダイ</t>
    </rPh>
    <rPh sb="34" eb="35">
      <t>ナカ</t>
    </rPh>
    <rPh sb="36" eb="38">
      <t>トウシ</t>
    </rPh>
    <rPh sb="40" eb="42">
      <t>ドクリツ</t>
    </rPh>
    <rPh sb="42" eb="44">
      <t>サイサン</t>
    </rPh>
    <rPh sb="44" eb="45">
      <t>セイ</t>
    </rPh>
    <rPh sb="46" eb="48">
      <t>ゲンソク</t>
    </rPh>
    <rPh sb="49" eb="50">
      <t>モト</t>
    </rPh>
    <rPh sb="53" eb="55">
      <t>ケイザイ</t>
    </rPh>
    <rPh sb="55" eb="56">
      <t>セイ</t>
    </rPh>
    <rPh sb="57" eb="59">
      <t>ハッキ</t>
    </rPh>
    <rPh sb="64" eb="66">
      <t>チホウ</t>
    </rPh>
    <rPh sb="66" eb="68">
      <t>コウエイ</t>
    </rPh>
    <rPh sb="68" eb="70">
      <t>キギョウ</t>
    </rPh>
    <rPh sb="70" eb="71">
      <t>ホウ</t>
    </rPh>
    <rPh sb="72" eb="74">
      <t>テキヨウ</t>
    </rPh>
    <rPh sb="75" eb="76">
      <t>ム</t>
    </rPh>
    <rPh sb="78" eb="80">
      <t>サギョウ</t>
    </rPh>
    <rPh sb="81" eb="82">
      <t>スス</t>
    </rPh>
    <rPh sb="87" eb="89">
      <t>コンゴ</t>
    </rPh>
    <rPh sb="90" eb="92">
      <t>ケイエイ</t>
    </rPh>
    <rPh sb="92" eb="94">
      <t>キバン</t>
    </rPh>
    <rPh sb="94" eb="96">
      <t>キョウカ</t>
    </rPh>
    <rPh sb="97" eb="98">
      <t>ム</t>
    </rPh>
    <rPh sb="100" eb="101">
      <t>ト</t>
    </rPh>
    <rPh sb="102" eb="103">
      <t>ク</t>
    </rPh>
    <rPh sb="105" eb="106">
      <t>スス</t>
    </rPh>
    <rPh sb="108" eb="110">
      <t>ケイエイ</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</si>
</sst>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9"/>
          <c:y val="0.1580694566902846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formatCode="#,##0.00;&quot;△&quot;#,##0.00;&quot;-&quot;">
                  <c:v>0.04</c:v>
                </c:pt>
                <c:pt idx="1">
                  <c:v>0</c:v>
                </c:pt>
                <c:pt idx="2">
                  <c:v>0</c:v>
                </c:pt>
                <c:pt idx="3">
                  <c:v>0</c:v>
                </c:pt>
                <c:pt idx="4" formatCode="#,##0.00;&quot;△&quot;#,##0.00;&quot;-&quot;">
                  <c:v>0.09</c:v>
                </c:pt>
              </c:numCache>
            </c:numRef>
          </c:val>
        </c:ser>
        <c:dLbls>
          <c:showLegendKey val="0"/>
          <c:showVal val="0"/>
          <c:showCatName val="0"/>
          <c:showSerName val="0"/>
          <c:showPercent val="0"/>
          <c:showBubbleSize val="0"/>
        </c:dLbls>
        <c:gapWidth val="150"/>
        <c:axId val="93731840"/>
        <c:axId val="93758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0.13</c:v>
                </c:pt>
                <c:pt idx="1">
                  <c:v>0.17</c:v>
                </c:pt>
                <c:pt idx="2">
                  <c:v>0.12</c:v>
                </c:pt>
                <c:pt idx="3">
                  <c:v>0.11</c:v>
                </c:pt>
                <c:pt idx="4">
                  <c:v>0.11</c:v>
                </c:pt>
              </c:numCache>
            </c:numRef>
          </c:val>
          <c:smooth val="0"/>
        </c:ser>
        <c:dLbls>
          <c:showLegendKey val="0"/>
          <c:showVal val="0"/>
          <c:showCatName val="0"/>
          <c:showSerName val="0"/>
          <c:showPercent val="0"/>
          <c:showBubbleSize val="0"/>
        </c:dLbls>
        <c:marker val="1"/>
        <c:smooth val="0"/>
        <c:axId val="93731840"/>
        <c:axId val="93758208"/>
      </c:lineChart>
      <c:dateAx>
        <c:axId val="93731840"/>
        <c:scaling>
          <c:orientation val="minMax"/>
        </c:scaling>
        <c:delete val="1"/>
        <c:axPos val="b"/>
        <c:numFmt formatCode="ge" sourceLinked="1"/>
        <c:majorTickMark val="none"/>
        <c:minorTickMark val="none"/>
        <c:tickLblPos val="none"/>
        <c:crossAx val="93758208"/>
        <c:crosses val="autoZero"/>
        <c:auto val="1"/>
        <c:lblOffset val="100"/>
        <c:baseTimeUnit val="years"/>
      </c:dateAx>
      <c:valAx>
        <c:axId val="93758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731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55" l="0.70000000000000062" r="0.70000000000000062" t="0.75000000000001155"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65.239999999999995</c:v>
                </c:pt>
                <c:pt idx="1">
                  <c:v>52.81</c:v>
                </c:pt>
                <c:pt idx="2">
                  <c:v>52.92</c:v>
                </c:pt>
                <c:pt idx="3">
                  <c:v>51.27</c:v>
                </c:pt>
                <c:pt idx="4">
                  <c:v>51.32</c:v>
                </c:pt>
              </c:numCache>
            </c:numRef>
          </c:val>
        </c:ser>
        <c:dLbls>
          <c:showLegendKey val="0"/>
          <c:showVal val="0"/>
          <c:showCatName val="0"/>
          <c:showSerName val="0"/>
          <c:showPercent val="0"/>
          <c:showBubbleSize val="0"/>
        </c:dLbls>
        <c:gapWidth val="150"/>
        <c:axId val="102275712"/>
        <c:axId val="1022938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54.91</c:v>
                </c:pt>
                <c:pt idx="1">
                  <c:v>51.83</c:v>
                </c:pt>
                <c:pt idx="2">
                  <c:v>50.27</c:v>
                </c:pt>
                <c:pt idx="3">
                  <c:v>51.08</c:v>
                </c:pt>
                <c:pt idx="4">
                  <c:v>54.67</c:v>
                </c:pt>
              </c:numCache>
            </c:numRef>
          </c:val>
          <c:smooth val="0"/>
        </c:ser>
        <c:dLbls>
          <c:showLegendKey val="0"/>
          <c:showVal val="0"/>
          <c:showCatName val="0"/>
          <c:showSerName val="0"/>
          <c:showPercent val="0"/>
          <c:showBubbleSize val="0"/>
        </c:dLbls>
        <c:marker val="1"/>
        <c:smooth val="0"/>
        <c:axId val="102275712"/>
        <c:axId val="102293888"/>
      </c:lineChart>
      <c:dateAx>
        <c:axId val="102275712"/>
        <c:scaling>
          <c:orientation val="minMax"/>
        </c:scaling>
        <c:delete val="1"/>
        <c:axPos val="b"/>
        <c:numFmt formatCode="ge" sourceLinked="1"/>
        <c:majorTickMark val="none"/>
        <c:minorTickMark val="none"/>
        <c:tickLblPos val="none"/>
        <c:crossAx val="102293888"/>
        <c:crosses val="autoZero"/>
        <c:auto val="1"/>
        <c:lblOffset val="100"/>
        <c:baseTimeUnit val="years"/>
      </c:dateAx>
      <c:valAx>
        <c:axId val="102293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2275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96.62</c:v>
                </c:pt>
                <c:pt idx="1">
                  <c:v>85.24</c:v>
                </c:pt>
                <c:pt idx="2">
                  <c:v>85.47</c:v>
                </c:pt>
                <c:pt idx="3">
                  <c:v>85.66</c:v>
                </c:pt>
                <c:pt idx="4">
                  <c:v>86.89</c:v>
                </c:pt>
              </c:numCache>
            </c:numRef>
          </c:val>
        </c:ser>
        <c:dLbls>
          <c:showLegendKey val="0"/>
          <c:showVal val="0"/>
          <c:showCatName val="0"/>
          <c:showSerName val="0"/>
          <c:showPercent val="0"/>
          <c:showBubbleSize val="0"/>
        </c:dLbls>
        <c:gapWidth val="150"/>
        <c:axId val="102321152"/>
        <c:axId val="1023393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89.2</c:v>
                </c:pt>
                <c:pt idx="1">
                  <c:v>88.67</c:v>
                </c:pt>
                <c:pt idx="2">
                  <c:v>89.13</c:v>
                </c:pt>
                <c:pt idx="3">
                  <c:v>88.59</c:v>
                </c:pt>
                <c:pt idx="4">
                  <c:v>83.8</c:v>
                </c:pt>
              </c:numCache>
            </c:numRef>
          </c:val>
          <c:smooth val="0"/>
        </c:ser>
        <c:dLbls>
          <c:showLegendKey val="0"/>
          <c:showVal val="0"/>
          <c:showCatName val="0"/>
          <c:showSerName val="0"/>
          <c:showPercent val="0"/>
          <c:showBubbleSize val="0"/>
        </c:dLbls>
        <c:marker val="1"/>
        <c:smooth val="0"/>
        <c:axId val="102321152"/>
        <c:axId val="102339328"/>
      </c:lineChart>
      <c:dateAx>
        <c:axId val="102321152"/>
        <c:scaling>
          <c:orientation val="minMax"/>
        </c:scaling>
        <c:delete val="1"/>
        <c:axPos val="b"/>
        <c:numFmt formatCode="ge" sourceLinked="1"/>
        <c:majorTickMark val="none"/>
        <c:minorTickMark val="none"/>
        <c:tickLblPos val="none"/>
        <c:crossAx val="102339328"/>
        <c:crosses val="autoZero"/>
        <c:auto val="1"/>
        <c:lblOffset val="100"/>
        <c:baseTimeUnit val="years"/>
      </c:dateAx>
      <c:valAx>
        <c:axId val="102339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2321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370168884887795"/>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71.209999999999994</c:v>
                </c:pt>
                <c:pt idx="1">
                  <c:v>78.38</c:v>
                </c:pt>
                <c:pt idx="2">
                  <c:v>74.459999999999994</c:v>
                </c:pt>
                <c:pt idx="3">
                  <c:v>77.02</c:v>
                </c:pt>
                <c:pt idx="4">
                  <c:v>83.83</c:v>
                </c:pt>
              </c:numCache>
            </c:numRef>
          </c:val>
        </c:ser>
        <c:dLbls>
          <c:showLegendKey val="0"/>
          <c:showVal val="0"/>
          <c:showCatName val="0"/>
          <c:showSerName val="0"/>
          <c:showPercent val="0"/>
          <c:showBubbleSize val="0"/>
        </c:dLbls>
        <c:gapWidth val="150"/>
        <c:axId val="93928832"/>
        <c:axId val="939429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3928832"/>
        <c:axId val="93942912"/>
      </c:lineChart>
      <c:dateAx>
        <c:axId val="93928832"/>
        <c:scaling>
          <c:orientation val="minMax"/>
        </c:scaling>
        <c:delete val="1"/>
        <c:axPos val="b"/>
        <c:numFmt formatCode="ge" sourceLinked="1"/>
        <c:majorTickMark val="none"/>
        <c:minorTickMark val="none"/>
        <c:tickLblPos val="none"/>
        <c:crossAx val="93942912"/>
        <c:crosses val="autoZero"/>
        <c:auto val="1"/>
        <c:lblOffset val="100"/>
        <c:baseTimeUnit val="years"/>
      </c:dateAx>
      <c:valAx>
        <c:axId val="93942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928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3974528"/>
        <c:axId val="939760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3974528"/>
        <c:axId val="93976064"/>
      </c:lineChart>
      <c:dateAx>
        <c:axId val="93974528"/>
        <c:scaling>
          <c:orientation val="minMax"/>
        </c:scaling>
        <c:delete val="1"/>
        <c:axPos val="b"/>
        <c:numFmt formatCode="ge" sourceLinked="1"/>
        <c:majorTickMark val="none"/>
        <c:minorTickMark val="none"/>
        <c:tickLblPos val="none"/>
        <c:crossAx val="93976064"/>
        <c:crosses val="autoZero"/>
        <c:auto val="1"/>
        <c:lblOffset val="100"/>
        <c:baseTimeUnit val="years"/>
      </c:dateAx>
      <c:valAx>
        <c:axId val="93976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974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4007680"/>
        <c:axId val="940092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4007680"/>
        <c:axId val="94009216"/>
      </c:lineChart>
      <c:dateAx>
        <c:axId val="94007680"/>
        <c:scaling>
          <c:orientation val="minMax"/>
        </c:scaling>
        <c:delete val="1"/>
        <c:axPos val="b"/>
        <c:numFmt formatCode="ge" sourceLinked="1"/>
        <c:majorTickMark val="none"/>
        <c:minorTickMark val="none"/>
        <c:tickLblPos val="none"/>
        <c:crossAx val="94009216"/>
        <c:crosses val="autoZero"/>
        <c:auto val="1"/>
        <c:lblOffset val="100"/>
        <c:baseTimeUnit val="years"/>
      </c:dateAx>
      <c:valAx>
        <c:axId val="94009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007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9900416"/>
        <c:axId val="99906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9900416"/>
        <c:axId val="99906304"/>
      </c:lineChart>
      <c:dateAx>
        <c:axId val="99900416"/>
        <c:scaling>
          <c:orientation val="minMax"/>
        </c:scaling>
        <c:delete val="1"/>
        <c:axPos val="b"/>
        <c:numFmt formatCode="ge" sourceLinked="1"/>
        <c:majorTickMark val="none"/>
        <c:minorTickMark val="none"/>
        <c:tickLblPos val="none"/>
        <c:crossAx val="99906304"/>
        <c:crosses val="autoZero"/>
        <c:auto val="1"/>
        <c:lblOffset val="100"/>
        <c:baseTimeUnit val="years"/>
      </c:dateAx>
      <c:valAx>
        <c:axId val="99906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900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2047104"/>
        <c:axId val="1020488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2047104"/>
        <c:axId val="102048896"/>
      </c:lineChart>
      <c:dateAx>
        <c:axId val="102047104"/>
        <c:scaling>
          <c:orientation val="minMax"/>
        </c:scaling>
        <c:delete val="1"/>
        <c:axPos val="b"/>
        <c:numFmt formatCode="ge" sourceLinked="1"/>
        <c:majorTickMark val="none"/>
        <c:minorTickMark val="none"/>
        <c:tickLblPos val="none"/>
        <c:crossAx val="102048896"/>
        <c:crosses val="autoZero"/>
        <c:auto val="1"/>
        <c:lblOffset val="100"/>
        <c:baseTimeUnit val="years"/>
      </c:dateAx>
      <c:valAx>
        <c:axId val="102048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2047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1314.22</c:v>
                </c:pt>
                <c:pt idx="1">
                  <c:v>1022.93</c:v>
                </c:pt>
                <c:pt idx="2">
                  <c:v>1262.76</c:v>
                </c:pt>
                <c:pt idx="3">
                  <c:v>995.27</c:v>
                </c:pt>
                <c:pt idx="4">
                  <c:v>437.39</c:v>
                </c:pt>
              </c:numCache>
            </c:numRef>
          </c:val>
        </c:ser>
        <c:dLbls>
          <c:showLegendKey val="0"/>
          <c:showVal val="0"/>
          <c:showCatName val="0"/>
          <c:showSerName val="0"/>
          <c:showPercent val="0"/>
          <c:showBubbleSize val="0"/>
        </c:dLbls>
        <c:gapWidth val="150"/>
        <c:axId val="102074624"/>
        <c:axId val="1021050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1258.6099999999999</c:v>
                </c:pt>
                <c:pt idx="1">
                  <c:v>1252.8800000000001</c:v>
                </c:pt>
                <c:pt idx="2">
                  <c:v>1119.4100000000001</c:v>
                </c:pt>
                <c:pt idx="3">
                  <c:v>1067.74</c:v>
                </c:pt>
                <c:pt idx="4">
                  <c:v>1118.56</c:v>
                </c:pt>
              </c:numCache>
            </c:numRef>
          </c:val>
          <c:smooth val="0"/>
        </c:ser>
        <c:dLbls>
          <c:showLegendKey val="0"/>
          <c:showVal val="0"/>
          <c:showCatName val="0"/>
          <c:showSerName val="0"/>
          <c:showPercent val="0"/>
          <c:showBubbleSize val="0"/>
        </c:dLbls>
        <c:marker val="1"/>
        <c:smooth val="0"/>
        <c:axId val="102074624"/>
        <c:axId val="102105088"/>
      </c:lineChart>
      <c:dateAx>
        <c:axId val="102074624"/>
        <c:scaling>
          <c:orientation val="minMax"/>
        </c:scaling>
        <c:delete val="1"/>
        <c:axPos val="b"/>
        <c:numFmt formatCode="ge" sourceLinked="1"/>
        <c:majorTickMark val="none"/>
        <c:minorTickMark val="none"/>
        <c:tickLblPos val="none"/>
        <c:crossAx val="102105088"/>
        <c:crosses val="autoZero"/>
        <c:auto val="1"/>
        <c:lblOffset val="100"/>
        <c:baseTimeUnit val="years"/>
      </c:dateAx>
      <c:valAx>
        <c:axId val="102105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2074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67.97</c:v>
                </c:pt>
                <c:pt idx="1">
                  <c:v>67.88</c:v>
                </c:pt>
                <c:pt idx="2">
                  <c:v>67.77</c:v>
                </c:pt>
                <c:pt idx="3">
                  <c:v>70</c:v>
                </c:pt>
                <c:pt idx="4">
                  <c:v>70.38</c:v>
                </c:pt>
              </c:numCache>
            </c:numRef>
          </c:val>
        </c:ser>
        <c:dLbls>
          <c:showLegendKey val="0"/>
          <c:showVal val="0"/>
          <c:showCatName val="0"/>
          <c:showSerName val="0"/>
          <c:showPercent val="0"/>
          <c:showBubbleSize val="0"/>
        </c:dLbls>
        <c:gapWidth val="150"/>
        <c:axId val="102131968"/>
        <c:axId val="1021378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66.02</c:v>
                </c:pt>
                <c:pt idx="1">
                  <c:v>66.87</c:v>
                </c:pt>
                <c:pt idx="2">
                  <c:v>71.349999999999994</c:v>
                </c:pt>
                <c:pt idx="3">
                  <c:v>73.569999999999993</c:v>
                </c:pt>
                <c:pt idx="4">
                  <c:v>72.33</c:v>
                </c:pt>
              </c:numCache>
            </c:numRef>
          </c:val>
          <c:smooth val="0"/>
        </c:ser>
        <c:dLbls>
          <c:showLegendKey val="0"/>
          <c:showVal val="0"/>
          <c:showCatName val="0"/>
          <c:showSerName val="0"/>
          <c:showPercent val="0"/>
          <c:showBubbleSize val="0"/>
        </c:dLbls>
        <c:marker val="1"/>
        <c:smooth val="0"/>
        <c:axId val="102131968"/>
        <c:axId val="102137856"/>
      </c:lineChart>
      <c:dateAx>
        <c:axId val="102131968"/>
        <c:scaling>
          <c:orientation val="minMax"/>
        </c:scaling>
        <c:delete val="1"/>
        <c:axPos val="b"/>
        <c:numFmt formatCode="ge" sourceLinked="1"/>
        <c:majorTickMark val="none"/>
        <c:minorTickMark val="none"/>
        <c:tickLblPos val="none"/>
        <c:crossAx val="102137856"/>
        <c:crosses val="autoZero"/>
        <c:auto val="1"/>
        <c:lblOffset val="100"/>
        <c:baseTimeUnit val="years"/>
      </c:dateAx>
      <c:valAx>
        <c:axId val="102137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2131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150</c:v>
                </c:pt>
                <c:pt idx="1">
                  <c:v>150</c:v>
                </c:pt>
                <c:pt idx="2">
                  <c:v>150</c:v>
                </c:pt>
                <c:pt idx="3">
                  <c:v>150</c:v>
                </c:pt>
                <c:pt idx="4">
                  <c:v>150.01</c:v>
                </c:pt>
              </c:numCache>
            </c:numRef>
          </c:val>
        </c:ser>
        <c:dLbls>
          <c:showLegendKey val="0"/>
          <c:showVal val="0"/>
          <c:showCatName val="0"/>
          <c:showSerName val="0"/>
          <c:showPercent val="0"/>
          <c:showBubbleSize val="0"/>
        </c:dLbls>
        <c:gapWidth val="150"/>
        <c:axId val="102238464"/>
        <c:axId val="1022402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196.8</c:v>
                </c:pt>
                <c:pt idx="1">
                  <c:v>195.15</c:v>
                </c:pt>
                <c:pt idx="2">
                  <c:v>182.55</c:v>
                </c:pt>
                <c:pt idx="3">
                  <c:v>184.87</c:v>
                </c:pt>
                <c:pt idx="4">
                  <c:v>215.28</c:v>
                </c:pt>
              </c:numCache>
            </c:numRef>
          </c:val>
          <c:smooth val="0"/>
        </c:ser>
        <c:dLbls>
          <c:showLegendKey val="0"/>
          <c:showVal val="0"/>
          <c:showCatName val="0"/>
          <c:showSerName val="0"/>
          <c:showPercent val="0"/>
          <c:showBubbleSize val="0"/>
        </c:dLbls>
        <c:marker val="1"/>
        <c:smooth val="0"/>
        <c:axId val="102238464"/>
        <c:axId val="102240256"/>
      </c:lineChart>
      <c:dateAx>
        <c:axId val="102238464"/>
        <c:scaling>
          <c:orientation val="minMax"/>
        </c:scaling>
        <c:delete val="1"/>
        <c:axPos val="b"/>
        <c:numFmt formatCode="ge" sourceLinked="1"/>
        <c:majorTickMark val="none"/>
        <c:minorTickMark val="none"/>
        <c:tickLblPos val="none"/>
        <c:crossAx val="102240256"/>
        <c:crosses val="autoZero"/>
        <c:auto val="1"/>
        <c:lblOffset val="100"/>
        <c:baseTimeUnit val="years"/>
      </c:dateAx>
      <c:valAx>
        <c:axId val="102240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2238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【763.62】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【94.73】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【60.01】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【139.70】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【98.53】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75" zoomScaleNormal="75" workbookViewId="0">
      <selection activeCell="BL66" sqref="BL66:BZ8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埼玉県　羽生市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公共下水道</v>
      </c>
      <c r="Q8" s="46"/>
      <c r="R8" s="46"/>
      <c r="S8" s="46"/>
      <c r="T8" s="46"/>
      <c r="U8" s="46"/>
      <c r="V8" s="46"/>
      <c r="W8" s="46" t="str">
        <f>データ!L6</f>
        <v>Cc2</v>
      </c>
      <c r="X8" s="46"/>
      <c r="Y8" s="46"/>
      <c r="Z8" s="46"/>
      <c r="AA8" s="46"/>
      <c r="AB8" s="46"/>
      <c r="AC8" s="46"/>
      <c r="AD8" s="3"/>
      <c r="AE8" s="3"/>
      <c r="AF8" s="3"/>
      <c r="AG8" s="3"/>
      <c r="AH8" s="3"/>
      <c r="AI8" s="3"/>
      <c r="AJ8" s="3"/>
      <c r="AK8" s="3"/>
      <c r="AL8" s="47">
        <f>データ!R6</f>
        <v>55677</v>
      </c>
      <c r="AM8" s="47"/>
      <c r="AN8" s="47"/>
      <c r="AO8" s="47"/>
      <c r="AP8" s="47"/>
      <c r="AQ8" s="47"/>
      <c r="AR8" s="47"/>
      <c r="AS8" s="47"/>
      <c r="AT8" s="43">
        <f>データ!S6</f>
        <v>58.64</v>
      </c>
      <c r="AU8" s="43"/>
      <c r="AV8" s="43"/>
      <c r="AW8" s="43"/>
      <c r="AX8" s="43"/>
      <c r="AY8" s="43"/>
      <c r="AZ8" s="43"/>
      <c r="BA8" s="43"/>
      <c r="BB8" s="43">
        <f>データ!T6</f>
        <v>949.47</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36.369999999999997</v>
      </c>
      <c r="Q10" s="43"/>
      <c r="R10" s="43"/>
      <c r="S10" s="43"/>
      <c r="T10" s="43"/>
      <c r="U10" s="43"/>
      <c r="V10" s="43"/>
      <c r="W10" s="43">
        <f>データ!P6</f>
        <v>79.11</v>
      </c>
      <c r="X10" s="43"/>
      <c r="Y10" s="43"/>
      <c r="Z10" s="43"/>
      <c r="AA10" s="43"/>
      <c r="AB10" s="43"/>
      <c r="AC10" s="43"/>
      <c r="AD10" s="47">
        <f>データ!Q6</f>
        <v>1890</v>
      </c>
      <c r="AE10" s="47"/>
      <c r="AF10" s="47"/>
      <c r="AG10" s="47"/>
      <c r="AH10" s="47"/>
      <c r="AI10" s="47"/>
      <c r="AJ10" s="47"/>
      <c r="AK10" s="2"/>
      <c r="AL10" s="47">
        <f>データ!U6</f>
        <v>20220</v>
      </c>
      <c r="AM10" s="47"/>
      <c r="AN10" s="47"/>
      <c r="AO10" s="47"/>
      <c r="AP10" s="47"/>
      <c r="AQ10" s="47"/>
      <c r="AR10" s="47"/>
      <c r="AS10" s="47"/>
      <c r="AT10" s="43">
        <f>データ!V6</f>
        <v>4.0599999999999996</v>
      </c>
      <c r="AU10" s="43"/>
      <c r="AV10" s="43"/>
      <c r="AW10" s="43"/>
      <c r="AX10" s="43"/>
      <c r="AY10" s="43"/>
      <c r="AZ10" s="43"/>
      <c r="BA10" s="43"/>
      <c r="BB10" s="43">
        <f>データ!W6</f>
        <v>4980.3</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108</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109</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110</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864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112160</v>
      </c>
      <c r="D6" s="31">
        <f t="shared" si="3"/>
        <v>47</v>
      </c>
      <c r="E6" s="31">
        <f t="shared" si="3"/>
        <v>17</v>
      </c>
      <c r="F6" s="31">
        <f t="shared" si="3"/>
        <v>1</v>
      </c>
      <c r="G6" s="31">
        <f t="shared" si="3"/>
        <v>0</v>
      </c>
      <c r="H6" s="31" t="str">
        <f t="shared" si="3"/>
        <v>埼玉県　羽生市</v>
      </c>
      <c r="I6" s="31" t="str">
        <f t="shared" si="3"/>
        <v>法非適用</v>
      </c>
      <c r="J6" s="31" t="str">
        <f t="shared" si="3"/>
        <v>下水道事業</v>
      </c>
      <c r="K6" s="31" t="str">
        <f t="shared" si="3"/>
        <v>公共下水道</v>
      </c>
      <c r="L6" s="31" t="str">
        <f t="shared" si="3"/>
        <v>Cc2</v>
      </c>
      <c r="M6" s="32" t="str">
        <f t="shared" si="3"/>
        <v>-</v>
      </c>
      <c r="N6" s="32" t="str">
        <f t="shared" si="3"/>
        <v>該当数値なし</v>
      </c>
      <c r="O6" s="32">
        <f t="shared" si="3"/>
        <v>36.369999999999997</v>
      </c>
      <c r="P6" s="32">
        <f t="shared" si="3"/>
        <v>79.11</v>
      </c>
      <c r="Q6" s="32">
        <f t="shared" si="3"/>
        <v>1890</v>
      </c>
      <c r="R6" s="32">
        <f t="shared" si="3"/>
        <v>55677</v>
      </c>
      <c r="S6" s="32">
        <f t="shared" si="3"/>
        <v>58.64</v>
      </c>
      <c r="T6" s="32">
        <f t="shared" si="3"/>
        <v>949.47</v>
      </c>
      <c r="U6" s="32">
        <f t="shared" si="3"/>
        <v>20220</v>
      </c>
      <c r="V6" s="32">
        <f t="shared" si="3"/>
        <v>4.0599999999999996</v>
      </c>
      <c r="W6" s="32">
        <f t="shared" si="3"/>
        <v>4980.3</v>
      </c>
      <c r="X6" s="33">
        <f>IF(X7="",NA(),X7)</f>
        <v>71.209999999999994</v>
      </c>
      <c r="Y6" s="33">
        <f t="shared" ref="Y6:AG6" si="4">IF(Y7="",NA(),Y7)</f>
        <v>78.38</v>
      </c>
      <c r="Z6" s="33">
        <f t="shared" si="4"/>
        <v>74.459999999999994</v>
      </c>
      <c r="AA6" s="33">
        <f t="shared" si="4"/>
        <v>77.02</v>
      </c>
      <c r="AB6" s="33">
        <f t="shared" si="4"/>
        <v>83.83</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1314.22</v>
      </c>
      <c r="BF6" s="33">
        <f t="shared" ref="BF6:BN6" si="7">IF(BF7="",NA(),BF7)</f>
        <v>1022.93</v>
      </c>
      <c r="BG6" s="33">
        <f t="shared" si="7"/>
        <v>1262.76</v>
      </c>
      <c r="BH6" s="33">
        <f t="shared" si="7"/>
        <v>995.27</v>
      </c>
      <c r="BI6" s="33">
        <f t="shared" si="7"/>
        <v>437.39</v>
      </c>
      <c r="BJ6" s="33">
        <f t="shared" si="7"/>
        <v>1258.6099999999999</v>
      </c>
      <c r="BK6" s="33">
        <f t="shared" si="7"/>
        <v>1252.8800000000001</v>
      </c>
      <c r="BL6" s="33">
        <f t="shared" si="7"/>
        <v>1119.4100000000001</v>
      </c>
      <c r="BM6" s="33">
        <f t="shared" si="7"/>
        <v>1067.74</v>
      </c>
      <c r="BN6" s="33">
        <f t="shared" si="7"/>
        <v>1118.56</v>
      </c>
      <c r="BO6" s="32" t="str">
        <f>IF(BO7="","",IF(BO7="-","【-】","【"&amp;SUBSTITUTE(TEXT(BO7,"#,##0.00"),"-","△")&amp;"】"))</f>
        <v>【763.62】</v>
      </c>
      <c r="BP6" s="33">
        <f>IF(BP7="",NA(),BP7)</f>
        <v>67.97</v>
      </c>
      <c r="BQ6" s="33">
        <f t="shared" ref="BQ6:BY6" si="8">IF(BQ7="",NA(),BQ7)</f>
        <v>67.88</v>
      </c>
      <c r="BR6" s="33">
        <f t="shared" si="8"/>
        <v>67.77</v>
      </c>
      <c r="BS6" s="33">
        <f t="shared" si="8"/>
        <v>70</v>
      </c>
      <c r="BT6" s="33">
        <f t="shared" si="8"/>
        <v>70.38</v>
      </c>
      <c r="BU6" s="33">
        <f t="shared" si="8"/>
        <v>66.02</v>
      </c>
      <c r="BV6" s="33">
        <f t="shared" si="8"/>
        <v>66.87</v>
      </c>
      <c r="BW6" s="33">
        <f t="shared" si="8"/>
        <v>71.349999999999994</v>
      </c>
      <c r="BX6" s="33">
        <f t="shared" si="8"/>
        <v>73.569999999999993</v>
      </c>
      <c r="BY6" s="33">
        <f t="shared" si="8"/>
        <v>72.33</v>
      </c>
      <c r="BZ6" s="32" t="str">
        <f>IF(BZ7="","",IF(BZ7="-","【-】","【"&amp;SUBSTITUTE(TEXT(BZ7,"#,##0.00"),"-","△")&amp;"】"))</f>
        <v>【98.53】</v>
      </c>
      <c r="CA6" s="33">
        <f>IF(CA7="",NA(),CA7)</f>
        <v>150</v>
      </c>
      <c r="CB6" s="33">
        <f t="shared" ref="CB6:CJ6" si="9">IF(CB7="",NA(),CB7)</f>
        <v>150</v>
      </c>
      <c r="CC6" s="33">
        <f t="shared" si="9"/>
        <v>150</v>
      </c>
      <c r="CD6" s="33">
        <f t="shared" si="9"/>
        <v>150</v>
      </c>
      <c r="CE6" s="33">
        <f t="shared" si="9"/>
        <v>150.01</v>
      </c>
      <c r="CF6" s="33">
        <f t="shared" si="9"/>
        <v>196.8</v>
      </c>
      <c r="CG6" s="33">
        <f t="shared" si="9"/>
        <v>195.15</v>
      </c>
      <c r="CH6" s="33">
        <f t="shared" si="9"/>
        <v>182.55</v>
      </c>
      <c r="CI6" s="33">
        <f t="shared" si="9"/>
        <v>184.87</v>
      </c>
      <c r="CJ6" s="33">
        <f t="shared" si="9"/>
        <v>215.28</v>
      </c>
      <c r="CK6" s="32" t="str">
        <f>IF(CK7="","",IF(CK7="-","【-】","【"&amp;SUBSTITUTE(TEXT(CK7,"#,##0.00"),"-","△")&amp;"】"))</f>
        <v>【139.70】</v>
      </c>
      <c r="CL6" s="33">
        <f>IF(CL7="",NA(),CL7)</f>
        <v>65.239999999999995</v>
      </c>
      <c r="CM6" s="33">
        <f t="shared" ref="CM6:CU6" si="10">IF(CM7="",NA(),CM7)</f>
        <v>52.81</v>
      </c>
      <c r="CN6" s="33">
        <f t="shared" si="10"/>
        <v>52.92</v>
      </c>
      <c r="CO6" s="33">
        <f t="shared" si="10"/>
        <v>51.27</v>
      </c>
      <c r="CP6" s="33">
        <f t="shared" si="10"/>
        <v>51.32</v>
      </c>
      <c r="CQ6" s="33">
        <f t="shared" si="10"/>
        <v>54.91</v>
      </c>
      <c r="CR6" s="33">
        <f t="shared" si="10"/>
        <v>51.83</v>
      </c>
      <c r="CS6" s="33">
        <f t="shared" si="10"/>
        <v>50.27</v>
      </c>
      <c r="CT6" s="33">
        <f t="shared" si="10"/>
        <v>51.08</v>
      </c>
      <c r="CU6" s="33">
        <f t="shared" si="10"/>
        <v>54.67</v>
      </c>
      <c r="CV6" s="32" t="str">
        <f>IF(CV7="","",IF(CV7="-","【-】","【"&amp;SUBSTITUTE(TEXT(CV7,"#,##0.00"),"-","△")&amp;"】"))</f>
        <v>【60.01】</v>
      </c>
      <c r="CW6" s="33">
        <f>IF(CW7="",NA(),CW7)</f>
        <v>96.62</v>
      </c>
      <c r="CX6" s="33">
        <f t="shared" ref="CX6:DF6" si="11">IF(CX7="",NA(),CX7)</f>
        <v>85.24</v>
      </c>
      <c r="CY6" s="33">
        <f t="shared" si="11"/>
        <v>85.47</v>
      </c>
      <c r="CZ6" s="33">
        <f t="shared" si="11"/>
        <v>85.66</v>
      </c>
      <c r="DA6" s="33">
        <f t="shared" si="11"/>
        <v>86.89</v>
      </c>
      <c r="DB6" s="33">
        <f t="shared" si="11"/>
        <v>89.2</v>
      </c>
      <c r="DC6" s="33">
        <f t="shared" si="11"/>
        <v>88.67</v>
      </c>
      <c r="DD6" s="33">
        <f t="shared" si="11"/>
        <v>89.13</v>
      </c>
      <c r="DE6" s="33">
        <f t="shared" si="11"/>
        <v>88.59</v>
      </c>
      <c r="DF6" s="33">
        <f t="shared" si="11"/>
        <v>83.8</v>
      </c>
      <c r="DG6" s="32" t="str">
        <f>IF(DG7="","",IF(DG7="-","【-】","【"&amp;SUBSTITUTE(TEXT(DG7,"#,##0.00"),"-","△")&amp;"】"))</f>
        <v>【94.73】</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3">
        <f>IF(ED7="",NA(),ED7)</f>
        <v>0.04</v>
      </c>
      <c r="EE6" s="32">
        <f t="shared" ref="EE6:EM6" si="14">IF(EE7="",NA(),EE7)</f>
        <v>0</v>
      </c>
      <c r="EF6" s="32">
        <f t="shared" si="14"/>
        <v>0</v>
      </c>
      <c r="EG6" s="32">
        <f t="shared" si="14"/>
        <v>0</v>
      </c>
      <c r="EH6" s="33">
        <f t="shared" si="14"/>
        <v>0.09</v>
      </c>
      <c r="EI6" s="33">
        <f t="shared" si="14"/>
        <v>0.13</v>
      </c>
      <c r="EJ6" s="33">
        <f t="shared" si="14"/>
        <v>0.17</v>
      </c>
      <c r="EK6" s="33">
        <f t="shared" si="14"/>
        <v>0.12</v>
      </c>
      <c r="EL6" s="33">
        <f t="shared" si="14"/>
        <v>0.11</v>
      </c>
      <c r="EM6" s="33">
        <f t="shared" si="14"/>
        <v>0.11</v>
      </c>
      <c r="EN6" s="32" t="str">
        <f>IF(EN7="","",IF(EN7="-","【-】","【"&amp;SUBSTITUTE(TEXT(EN7,"#,##0.00"),"-","△")&amp;"】"))</f>
        <v>【0.23】</v>
      </c>
    </row>
    <row r="7" spans="1:144" s="34" customFormat="1">
      <c r="A7" s="26"/>
      <c r="B7" s="35">
        <v>2015</v>
      </c>
      <c r="C7" s="35">
        <v>112160</v>
      </c>
      <c r="D7" s="35">
        <v>47</v>
      </c>
      <c r="E7" s="35">
        <v>17</v>
      </c>
      <c r="F7" s="35">
        <v>1</v>
      </c>
      <c r="G7" s="35">
        <v>0</v>
      </c>
      <c r="H7" s="35" t="s">
        <v>96</v>
      </c>
      <c r="I7" s="35" t="s">
        <v>97</v>
      </c>
      <c r="J7" s="35" t="s">
        <v>98</v>
      </c>
      <c r="K7" s="35" t="s">
        <v>99</v>
      </c>
      <c r="L7" s="35" t="s">
        <v>100</v>
      </c>
      <c r="M7" s="36" t="s">
        <v>101</v>
      </c>
      <c r="N7" s="36" t="s">
        <v>102</v>
      </c>
      <c r="O7" s="36">
        <v>36.369999999999997</v>
      </c>
      <c r="P7" s="36">
        <v>79.11</v>
      </c>
      <c r="Q7" s="36">
        <v>1890</v>
      </c>
      <c r="R7" s="36">
        <v>55677</v>
      </c>
      <c r="S7" s="36">
        <v>58.64</v>
      </c>
      <c r="T7" s="36">
        <v>949.47</v>
      </c>
      <c r="U7" s="36">
        <v>20220</v>
      </c>
      <c r="V7" s="36">
        <v>4.0599999999999996</v>
      </c>
      <c r="W7" s="36">
        <v>4980.3</v>
      </c>
      <c r="X7" s="36">
        <v>71.209999999999994</v>
      </c>
      <c r="Y7" s="36">
        <v>78.38</v>
      </c>
      <c r="Z7" s="36">
        <v>74.459999999999994</v>
      </c>
      <c r="AA7" s="36">
        <v>77.02</v>
      </c>
      <c r="AB7" s="36">
        <v>83.83</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1314.22</v>
      </c>
      <c r="BF7" s="36">
        <v>1022.93</v>
      </c>
      <c r="BG7" s="36">
        <v>1262.76</v>
      </c>
      <c r="BH7" s="36">
        <v>995.27</v>
      </c>
      <c r="BI7" s="36">
        <v>437.39</v>
      </c>
      <c r="BJ7" s="36">
        <v>1258.6099999999999</v>
      </c>
      <c r="BK7" s="36">
        <v>1252.8800000000001</v>
      </c>
      <c r="BL7" s="36">
        <v>1119.4100000000001</v>
      </c>
      <c r="BM7" s="36">
        <v>1067.74</v>
      </c>
      <c r="BN7" s="36">
        <v>1118.56</v>
      </c>
      <c r="BO7" s="36">
        <v>763.62</v>
      </c>
      <c r="BP7" s="36">
        <v>67.97</v>
      </c>
      <c r="BQ7" s="36">
        <v>67.88</v>
      </c>
      <c r="BR7" s="36">
        <v>67.77</v>
      </c>
      <c r="BS7" s="36">
        <v>70</v>
      </c>
      <c r="BT7" s="36">
        <v>70.38</v>
      </c>
      <c r="BU7" s="36">
        <v>66.02</v>
      </c>
      <c r="BV7" s="36">
        <v>66.87</v>
      </c>
      <c r="BW7" s="36">
        <v>71.349999999999994</v>
      </c>
      <c r="BX7" s="36">
        <v>73.569999999999993</v>
      </c>
      <c r="BY7" s="36">
        <v>72.33</v>
      </c>
      <c r="BZ7" s="36">
        <v>98.53</v>
      </c>
      <c r="CA7" s="36">
        <v>150</v>
      </c>
      <c r="CB7" s="36">
        <v>150</v>
      </c>
      <c r="CC7" s="36">
        <v>150</v>
      </c>
      <c r="CD7" s="36">
        <v>150</v>
      </c>
      <c r="CE7" s="36">
        <v>150.01</v>
      </c>
      <c r="CF7" s="36">
        <v>196.8</v>
      </c>
      <c r="CG7" s="36">
        <v>195.15</v>
      </c>
      <c r="CH7" s="36">
        <v>182.55</v>
      </c>
      <c r="CI7" s="36">
        <v>184.87</v>
      </c>
      <c r="CJ7" s="36">
        <v>215.28</v>
      </c>
      <c r="CK7" s="36">
        <v>139.69999999999999</v>
      </c>
      <c r="CL7" s="36">
        <v>65.239999999999995</v>
      </c>
      <c r="CM7" s="36">
        <v>52.81</v>
      </c>
      <c r="CN7" s="36">
        <v>52.92</v>
      </c>
      <c r="CO7" s="36">
        <v>51.27</v>
      </c>
      <c r="CP7" s="36">
        <v>51.32</v>
      </c>
      <c r="CQ7" s="36">
        <v>54.91</v>
      </c>
      <c r="CR7" s="36">
        <v>51.83</v>
      </c>
      <c r="CS7" s="36">
        <v>50.27</v>
      </c>
      <c r="CT7" s="36">
        <v>51.08</v>
      </c>
      <c r="CU7" s="36">
        <v>54.67</v>
      </c>
      <c r="CV7" s="36">
        <v>60.01</v>
      </c>
      <c r="CW7" s="36">
        <v>96.62</v>
      </c>
      <c r="CX7" s="36">
        <v>85.24</v>
      </c>
      <c r="CY7" s="36">
        <v>85.47</v>
      </c>
      <c r="CZ7" s="36">
        <v>85.66</v>
      </c>
      <c r="DA7" s="36">
        <v>86.89</v>
      </c>
      <c r="DB7" s="36">
        <v>89.2</v>
      </c>
      <c r="DC7" s="36">
        <v>88.67</v>
      </c>
      <c r="DD7" s="36">
        <v>89.13</v>
      </c>
      <c r="DE7" s="36">
        <v>88.59</v>
      </c>
      <c r="DF7" s="36">
        <v>83.8</v>
      </c>
      <c r="DG7" s="36">
        <v>94.73</v>
      </c>
      <c r="DH7" s="36"/>
      <c r="DI7" s="36"/>
      <c r="DJ7" s="36"/>
      <c r="DK7" s="36"/>
      <c r="DL7" s="36"/>
      <c r="DM7" s="36"/>
      <c r="DN7" s="36"/>
      <c r="DO7" s="36"/>
      <c r="DP7" s="36"/>
      <c r="DQ7" s="36"/>
      <c r="DR7" s="36"/>
      <c r="DS7" s="36"/>
      <c r="DT7" s="36"/>
      <c r="DU7" s="36"/>
      <c r="DV7" s="36"/>
      <c r="DW7" s="36"/>
      <c r="DX7" s="36"/>
      <c r="DY7" s="36"/>
      <c r="DZ7" s="36"/>
      <c r="EA7" s="36"/>
      <c r="EB7" s="36"/>
      <c r="EC7" s="36"/>
      <c r="ED7" s="36">
        <v>0.04</v>
      </c>
      <c r="EE7" s="36">
        <v>0</v>
      </c>
      <c r="EF7" s="36">
        <v>0</v>
      </c>
      <c r="EG7" s="36">
        <v>0</v>
      </c>
      <c r="EH7" s="36">
        <v>0.09</v>
      </c>
      <c r="EI7" s="36">
        <v>0.13</v>
      </c>
      <c r="EJ7" s="36">
        <v>0.17</v>
      </c>
      <c r="EK7" s="36">
        <v>0.12</v>
      </c>
      <c r="EL7" s="36">
        <v>0.11</v>
      </c>
      <c r="EM7" s="36">
        <v>0.11</v>
      </c>
      <c r="EN7" s="36">
        <v>0.23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埼玉県</cp:lastModifiedBy>
  <cp:lastPrinted>2017-02-15T00:41:19Z</cp:lastPrinted>
  <dcterms:created xsi:type="dcterms:W3CDTF">2017-02-08T02:47:12Z</dcterms:created>
  <dcterms:modified xsi:type="dcterms:W3CDTF">2017-02-20T01:30:43Z</dcterms:modified>
  <cp:category/>
</cp:coreProperties>
</file>