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<sst xmlns="http://schemas.openxmlformats.org/spreadsheetml/2006/main" count="221" uniqueCount="110">
  <si>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</si>
  <si>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</si>
  <si>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</si>
  <si>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</si>
  <si>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</si>
  <si>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</si>
  <si>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</si>
  <si>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</si>
  <si>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</si>
  <si>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</si>
  <si>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</si>
  <si>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</si>
  <si>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</si>
  <si>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</si>
  <si>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</si>
  <si>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</si>
  <si>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</si>
  <si>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</si>
  <si>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</si>
  <si>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</si>
  <si>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</si>
  <si>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</si>
  <si>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</si>
  <si>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</si>
  <si>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</si>
  <si>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</si>
  <si>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</si>
  <si>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</si>
  <si>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</si>
  <si>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</si>
  <si>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</si>
  <si>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</si>
  <si>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</si>
  <si>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</si>
  <si>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</si>
  <si>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</si>
  <si>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</si>
  <si>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</si>
  <si>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</si>
  <si>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</si>
  <si>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</si>
  <si>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</si>
  <si>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</si>
  <si>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</si>
  <si>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</si>
  <si>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</si>
  <si>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</si>
  <si>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埼玉県　秩父市</t>
  </si>
  <si>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</si>
  <si>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</si>
  <si>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</si>
  <si>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</si>
  <si>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</si>
  <si>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</si>
  <si>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</si>
  <si>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</si>
  <si>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</si>
  <si>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</si>
  <si>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</si>
  <si>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</si>
  <si>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</si>
  <si>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</si>
  <si>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年度</t>
    <rPh sb="0" eb="2">
      <t>ネンド</t>
    </rPh>
    <phoneticPr fontId="8"/>
  </si>
  <si>
    <t>事業CD</t>
    <rPh sb="0" eb="2">
      <t>ジギョウ</t>
    </rPh>
    <phoneticPr fontId="8"/>
  </si>
  <si>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</si>
  <si>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</si>
  <si>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</si>
  <si>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</si>
  <si>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</si>
  <si>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</si>
  <si>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</si>
  <si>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</si>
  <si>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</si>
  <si>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</si>
  <si>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</si>
  <si>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</si>
  <si>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</si>
  <si>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</si>
  <si>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</si>
  <si>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</si>
  <si>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</si>
  <si>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</si>
  <si>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</si>
  <si>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</si>
  <si>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</si>
  <si>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</si>
  <si>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</si>
  <si>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</si>
  <si>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</si>
  <si>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</si>
  <si>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</si>
  <si>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</si>
  <si>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</si>
  <si>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</si>
  <si>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</si>
  <si>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</si>
  <si>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法非適用</t>
  </si>
  <si>
    <t>下水道事業</t>
  </si>
  <si>
    <t>農業集落排水</t>
  </si>
  <si>
    <t>F3</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</si>
  <si>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</si>
  <si>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</si>
  <si>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</si>
  <si>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</si>
  <si>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</si>
  <si>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</si>
  <si>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</si>
  <si>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①収益的収支比率、④企業債残高対事業規模比率
　平成26年度から収益的収支比率が100%未満になったが、これは、平成22年に供用開始した別所・巴川地区の農業集落排水事業の企業債償還が始まったことによる。
　当市の農業集落排水事業は既に施設整備が完了し維持管理の段階になっている。分担金収入がほとんど見込めない中で、収益的収支比率100%未満が続くことは実質収支の赤字転落に繋がるため、一般会計からの繰入金、使用料収入など財源確保に取り組む必要がある。
⑤経費回収率、⑥汚水処理原価
　平成27年度の使用料単価が145.1円/m3に対して、汚水処理原価は190.8円/m3であるため、経費回収率は76%となっている。汚水処理原価の内訳は、維持管理費分であり、資本費の全ては、分流式下水道に要する繰出金等により公費負担となっている。
⑦施設利用率
　晴天日最大処理能力831m3に対して、約47%程度の施設利用率となっている。なお、平成27年度における晴天日最大処理水量は1,014m3を記録しており、日によって処理能力の122%の施設利用率の時がある。なお、使用料金は定額制であり使用水量の多寡に拘らず月あたり「2,000円＋世帯人数×400円」(税抜)を徴収している。</t>
    <rPh sb="1" eb="4">
      <t>シュウエキテキ</t>
    </rPh>
    <rPh sb="4" eb="6">
      <t>シュウシ</t>
    </rPh>
    <rPh sb="6" eb="8">
      <t>ヒリツ</t>
    </rPh>
    <rPh sb="10" eb="12">
      <t>キギョウ</t>
    </rPh>
    <rPh sb="12" eb="13">
      <t>サイ</t>
    </rPh>
    <rPh sb="13" eb="15">
      <t>ザンダカ</t>
    </rPh>
    <rPh sb="15" eb="16">
      <t>タイ</t>
    </rPh>
    <rPh sb="16" eb="18">
      <t>ジギョウ</t>
    </rPh>
    <rPh sb="18" eb="20">
      <t>キボ</t>
    </rPh>
    <rPh sb="20" eb="22">
      <t>ヒリツ</t>
    </rPh>
    <rPh sb="24" eb="26">
      <t>ヘイセイ</t>
    </rPh>
    <rPh sb="28" eb="30">
      <t>ネンド</t>
    </rPh>
    <rPh sb="32" eb="35">
      <t>シュウエキテキ</t>
    </rPh>
    <rPh sb="35" eb="37">
      <t>シュウシ</t>
    </rPh>
    <rPh sb="37" eb="39">
      <t>ヒリツ</t>
    </rPh>
    <rPh sb="44" eb="46">
      <t>ミマン</t>
    </rPh>
    <rPh sb="56" eb="58">
      <t>ヘイセイ</t>
    </rPh>
    <rPh sb="60" eb="61">
      <t>ネン</t>
    </rPh>
    <rPh sb="62" eb="64">
      <t>キョウヨウ</t>
    </rPh>
    <rPh sb="64" eb="66">
      <t>カイシ</t>
    </rPh>
    <rPh sb="68" eb="70">
      <t>ベッショ</t>
    </rPh>
    <rPh sb="71" eb="73">
      <t>トモエガワ</t>
    </rPh>
    <rPh sb="73" eb="75">
      <t>チク</t>
    </rPh>
    <rPh sb="76" eb="78">
      <t>ノウギョウ</t>
    </rPh>
    <rPh sb="78" eb="80">
      <t>シュウラク</t>
    </rPh>
    <rPh sb="80" eb="82">
      <t>ハイスイ</t>
    </rPh>
    <rPh sb="82" eb="84">
      <t>ジギョウ</t>
    </rPh>
    <rPh sb="85" eb="87">
      <t>キギョウ</t>
    </rPh>
    <rPh sb="87" eb="88">
      <t>サイ</t>
    </rPh>
    <rPh sb="88" eb="90">
      <t>ショウカン</t>
    </rPh>
    <rPh sb="91" eb="92">
      <t>ハジ</t>
    </rPh>
    <rPh sb="103" eb="105">
      <t>トウシ</t>
    </rPh>
    <rPh sb="106" eb="108">
      <t>ノウギョウ</t>
    </rPh>
    <rPh sb="108" eb="110">
      <t>シュウラク</t>
    </rPh>
    <rPh sb="110" eb="112">
      <t>ハイスイ</t>
    </rPh>
    <rPh sb="112" eb="114">
      <t>ジギョウ</t>
    </rPh>
    <rPh sb="115" eb="116">
      <t>スデ</t>
    </rPh>
    <rPh sb="117" eb="119">
      <t>シセツ</t>
    </rPh>
    <rPh sb="119" eb="121">
      <t>セイビ</t>
    </rPh>
    <rPh sb="122" eb="124">
      <t>カンリョウ</t>
    </rPh>
    <rPh sb="125" eb="127">
      <t>イジ</t>
    </rPh>
    <rPh sb="127" eb="129">
      <t>カンリ</t>
    </rPh>
    <rPh sb="130" eb="132">
      <t>ダンカイ</t>
    </rPh>
    <rPh sb="139" eb="142">
      <t>ブンタンキン</t>
    </rPh>
    <rPh sb="142" eb="144">
      <t>シュウニュウ</t>
    </rPh>
    <rPh sb="149" eb="151">
      <t>ミコ</t>
    </rPh>
    <rPh sb="154" eb="155">
      <t>ナカ</t>
    </rPh>
    <rPh sb="157" eb="160">
      <t>シュウエキテキ</t>
    </rPh>
    <rPh sb="160" eb="162">
      <t>シュウシ</t>
    </rPh>
    <rPh sb="162" eb="164">
      <t>ヒリツ</t>
    </rPh>
    <rPh sb="168" eb="170">
      <t>ミマン</t>
    </rPh>
    <rPh sb="171" eb="172">
      <t>ツヅ</t>
    </rPh>
    <rPh sb="176" eb="178">
      <t>ジッシツ</t>
    </rPh>
    <rPh sb="178" eb="180">
      <t>シュウシ</t>
    </rPh>
    <rPh sb="181" eb="183">
      <t>アカジ</t>
    </rPh>
    <rPh sb="183" eb="185">
      <t>テンラク</t>
    </rPh>
    <rPh sb="186" eb="187">
      <t>ツナ</t>
    </rPh>
    <rPh sb="192" eb="194">
      <t>イッパン</t>
    </rPh>
    <rPh sb="194" eb="196">
      <t>カイケイ</t>
    </rPh>
    <rPh sb="199" eb="201">
      <t>クリイレ</t>
    </rPh>
    <rPh sb="201" eb="202">
      <t>キン</t>
    </rPh>
    <rPh sb="203" eb="206">
      <t>シヨウリョウ</t>
    </rPh>
    <rPh sb="206" eb="208">
      <t>シュウニュウ</t>
    </rPh>
    <rPh sb="210" eb="212">
      <t>ザイゲン</t>
    </rPh>
    <rPh sb="212" eb="214">
      <t>カクホ</t>
    </rPh>
    <rPh sb="215" eb="216">
      <t>ト</t>
    </rPh>
    <rPh sb="217" eb="218">
      <t>ク</t>
    </rPh>
    <rPh sb="219" eb="221">
      <t>ヒツヨウ</t>
    </rPh>
    <rPh sb="228" eb="230">
      <t>ケイヒ</t>
    </rPh>
    <rPh sb="230" eb="232">
      <t>カイシュウ</t>
    </rPh>
    <rPh sb="232" eb="233">
      <t>リツ</t>
    </rPh>
    <rPh sb="235" eb="237">
      <t>オスイ</t>
    </rPh>
    <rPh sb="237" eb="239">
      <t>ショリ</t>
    </rPh>
    <rPh sb="239" eb="241">
      <t>ゲンカ</t>
    </rPh>
    <rPh sb="243" eb="245">
      <t>ヘイセイ</t>
    </rPh>
    <rPh sb="247" eb="249">
      <t>ネンド</t>
    </rPh>
    <rPh sb="250" eb="253">
      <t>シヨウリョウ</t>
    </rPh>
    <rPh sb="253" eb="255">
      <t>タンカ</t>
    </rPh>
    <rPh sb="261" eb="262">
      <t>エン</t>
    </rPh>
    <rPh sb="266" eb="267">
      <t>タイ</t>
    </rPh>
    <rPh sb="270" eb="272">
      <t>オスイ</t>
    </rPh>
    <rPh sb="272" eb="274">
      <t>ショリ</t>
    </rPh>
    <rPh sb="274" eb="276">
      <t>ゲンカ</t>
    </rPh>
    <rPh sb="282" eb="283">
      <t>エン</t>
    </rPh>
    <rPh sb="292" eb="294">
      <t>ケイヒ</t>
    </rPh>
    <rPh sb="294" eb="296">
      <t>カイシュウ</t>
    </rPh>
    <rPh sb="296" eb="297">
      <t>リツ</t>
    </rPh>
    <rPh sb="308" eb="310">
      <t>オスイ</t>
    </rPh>
    <rPh sb="310" eb="312">
      <t>ショリ</t>
    </rPh>
    <rPh sb="312" eb="314">
      <t>ゲンカ</t>
    </rPh>
    <rPh sb="315" eb="317">
      <t>ウチワケ</t>
    </rPh>
    <rPh sb="319" eb="321">
      <t>イジ</t>
    </rPh>
    <rPh sb="321" eb="324">
      <t>カンリヒ</t>
    </rPh>
    <rPh sb="324" eb="325">
      <t>ブン</t>
    </rPh>
    <rPh sb="329" eb="331">
      <t>シホン</t>
    </rPh>
    <rPh sb="331" eb="332">
      <t>ヒ</t>
    </rPh>
    <rPh sb="333" eb="334">
      <t>スベ</t>
    </rPh>
    <rPh sb="337" eb="339">
      <t>ブンリュウ</t>
    </rPh>
    <rPh sb="339" eb="340">
      <t>シキ</t>
    </rPh>
    <rPh sb="340" eb="343">
      <t>ゲスイドウ</t>
    </rPh>
    <rPh sb="344" eb="345">
      <t>ヨウ</t>
    </rPh>
    <rPh sb="347" eb="349">
      <t>クリダ</t>
    </rPh>
    <rPh sb="349" eb="350">
      <t>キン</t>
    </rPh>
    <rPh sb="350" eb="351">
      <t>トウ</t>
    </rPh>
    <rPh sb="354" eb="356">
      <t>コウヒ</t>
    </rPh>
    <rPh sb="356" eb="358">
      <t>フタン</t>
    </rPh>
    <rPh sb="368" eb="370">
      <t>シセツ</t>
    </rPh>
    <rPh sb="370" eb="373">
      <t>リヨウリツ</t>
    </rPh>
    <rPh sb="375" eb="377">
      <t>セイテン</t>
    </rPh>
    <rPh sb="377" eb="378">
      <t>ニチ</t>
    </rPh>
    <rPh sb="378" eb="380">
      <t>サイダイ</t>
    </rPh>
    <rPh sb="380" eb="382">
      <t>ショリ</t>
    </rPh>
    <rPh sb="382" eb="384">
      <t>ノウリョク</t>
    </rPh>
    <rPh sb="390" eb="391">
      <t>タイ</t>
    </rPh>
    <rPh sb="394" eb="395">
      <t>ヤク</t>
    </rPh>
    <rPh sb="398" eb="400">
      <t>テイド</t>
    </rPh>
    <rPh sb="401" eb="403">
      <t>シセツ</t>
    </rPh>
    <rPh sb="403" eb="406">
      <t>リヨウリツ</t>
    </rPh>
    <rPh sb="416" eb="418">
      <t>ヘイセイ</t>
    </rPh>
    <rPh sb="420" eb="422">
      <t>ネンド</t>
    </rPh>
    <rPh sb="426" eb="428">
      <t>セイテン</t>
    </rPh>
    <rPh sb="428" eb="429">
      <t>ニチ</t>
    </rPh>
    <rPh sb="429" eb="431">
      <t>サイダイ</t>
    </rPh>
    <rPh sb="431" eb="433">
      <t>ショリ</t>
    </rPh>
    <rPh sb="433" eb="435">
      <t>スイリョウ</t>
    </rPh>
    <rPh sb="444" eb="446">
      <t>キロク</t>
    </rPh>
    <rPh sb="451" eb="452">
      <t>ヒ</t>
    </rPh>
    <rPh sb="456" eb="458">
      <t>ショリ</t>
    </rPh>
    <rPh sb="458" eb="460">
      <t>ノウリョク</t>
    </rPh>
    <rPh sb="466" eb="468">
      <t>シセツ</t>
    </rPh>
    <rPh sb="468" eb="471">
      <t>リヨウリツ</t>
    </rPh>
    <rPh sb="472" eb="473">
      <t>トキ</t>
    </rPh>
    <rPh sb="480" eb="483">
      <t>シヨウリョウ</t>
    </rPh>
    <rPh sb="483" eb="484">
      <t>キン</t>
    </rPh>
    <rPh sb="485" eb="487">
      <t>テイガク</t>
    </rPh>
    <rPh sb="487" eb="488">
      <t>セイ</t>
    </rPh>
    <rPh sb="491" eb="493">
      <t>シヨウ</t>
    </rPh>
    <rPh sb="493" eb="495">
      <t>スイリョウ</t>
    </rPh>
    <rPh sb="496" eb="498">
      <t>タカ</t>
    </rPh>
    <rPh sb="499" eb="500">
      <t>カカワ</t>
    </rPh>
    <rPh sb="502" eb="503">
      <t>ツキ</t>
    </rPh>
    <rPh sb="512" eb="513">
      <t>エン</t>
    </rPh>
    <rPh sb="514" eb="516">
      <t>セタイ</t>
    </rPh>
    <rPh sb="516" eb="518">
      <t>ニンズウ</t>
    </rPh>
    <rPh sb="522" eb="523">
      <t>エン</t>
    </rPh>
    <rPh sb="525" eb="526">
      <t>ゼイ</t>
    </rPh>
    <rPh sb="526" eb="527">
      <t>ヌ</t>
    </rPh>
    <rPh sb="529" eb="531">
      <t>チョウシュウ</t>
    </rPh>
    <phoneticPr fontId="18"/>
  </si>
  <si>
    <t>　最初に整備した太田上地区の供用開始が平成14年、次に整備した久那地区の供用開始が平成18年、最後に整備した別所・巴川地区の供用開始が平成22年であり、比較的に新しい施設ではるが、太田上集落排水処理センターについては、平成29年度に施設機能強化の全体設計、平成30年度に改修工事を予定している。</t>
    <rPh sb="1" eb="3">
      <t>サイショ</t>
    </rPh>
    <rPh sb="4" eb="6">
      <t>セイビ</t>
    </rPh>
    <rPh sb="8" eb="10">
      <t>オオタ</t>
    </rPh>
    <rPh sb="10" eb="11">
      <t>カミ</t>
    </rPh>
    <rPh sb="11" eb="13">
      <t>チク</t>
    </rPh>
    <rPh sb="14" eb="16">
      <t>キョウヨウ</t>
    </rPh>
    <rPh sb="16" eb="18">
      <t>カイシ</t>
    </rPh>
    <rPh sb="19" eb="21">
      <t>ヘイセイ</t>
    </rPh>
    <rPh sb="23" eb="24">
      <t>ネン</t>
    </rPh>
    <rPh sb="25" eb="26">
      <t>ツギ</t>
    </rPh>
    <rPh sb="27" eb="29">
      <t>セイビ</t>
    </rPh>
    <rPh sb="31" eb="33">
      <t>クナ</t>
    </rPh>
    <rPh sb="33" eb="35">
      <t>チク</t>
    </rPh>
    <rPh sb="36" eb="38">
      <t>キョウヨウ</t>
    </rPh>
    <rPh sb="38" eb="40">
      <t>カイシ</t>
    </rPh>
    <rPh sb="41" eb="43">
      <t>ヘイセイ</t>
    </rPh>
    <rPh sb="45" eb="46">
      <t>ネン</t>
    </rPh>
    <rPh sb="47" eb="49">
      <t>サイゴ</t>
    </rPh>
    <rPh sb="50" eb="52">
      <t>セイビ</t>
    </rPh>
    <rPh sb="54" eb="56">
      <t>ベッショ</t>
    </rPh>
    <rPh sb="57" eb="59">
      <t>トモエガワ</t>
    </rPh>
    <rPh sb="59" eb="61">
      <t>チク</t>
    </rPh>
    <rPh sb="62" eb="64">
      <t>キョウヨウ</t>
    </rPh>
    <rPh sb="64" eb="66">
      <t>カイシ</t>
    </rPh>
    <rPh sb="67" eb="69">
      <t>ヘイセイ</t>
    </rPh>
    <rPh sb="71" eb="72">
      <t>ネン</t>
    </rPh>
    <rPh sb="76" eb="79">
      <t>ヒカクテキ</t>
    </rPh>
    <rPh sb="80" eb="81">
      <t>アタラ</t>
    </rPh>
    <rPh sb="83" eb="85">
      <t>シセツ</t>
    </rPh>
    <rPh sb="90" eb="92">
      <t>オオタ</t>
    </rPh>
    <rPh sb="92" eb="93">
      <t>カミ</t>
    </rPh>
    <rPh sb="93" eb="95">
      <t>シュウラク</t>
    </rPh>
    <rPh sb="95" eb="97">
      <t>ハイスイ</t>
    </rPh>
    <rPh sb="97" eb="99">
      <t>ショリ</t>
    </rPh>
    <rPh sb="109" eb="111">
      <t>ヘイセイ</t>
    </rPh>
    <rPh sb="113" eb="115">
      <t>ネンド</t>
    </rPh>
    <rPh sb="116" eb="118">
      <t>シセツ</t>
    </rPh>
    <rPh sb="118" eb="120">
      <t>キノウ</t>
    </rPh>
    <rPh sb="120" eb="122">
      <t>キョウカ</t>
    </rPh>
    <rPh sb="123" eb="125">
      <t>ゼンタイ</t>
    </rPh>
    <rPh sb="125" eb="127">
      <t>セッケイ</t>
    </rPh>
    <rPh sb="128" eb="130">
      <t>ヘイセイ</t>
    </rPh>
    <rPh sb="132" eb="134">
      <t>ネンド</t>
    </rPh>
    <rPh sb="135" eb="137">
      <t>カイシュウ</t>
    </rPh>
    <rPh sb="137" eb="139">
      <t>コウジ</t>
    </rPh>
    <rPh sb="140" eb="142">
      <t>ヨテイ</t>
    </rPh>
    <phoneticPr fontId="18"/>
  </si>
  <si>
    <t>　当市農業集落排水事業は、規模が小さく処理区域内人口密度が低いため、汚水処理原価が他の事業に比べ高い傾向にある。それに併せて使用料単価も他の事業に比べ高く設定しているが、維持管理費の全てを使用料で賄えていないため、維持管理の更なる効率化を図るとともに、一般会計からの繰入金や使用料収入などの財源確保を総合的に検討し、事業の安定確保を進めて行かなくてはならない。</t>
    <rPh sb="1" eb="3">
      <t>トウシ</t>
    </rPh>
    <rPh sb="9" eb="11">
      <t>ジギョウ</t>
    </rPh>
    <rPh sb="16" eb="17">
      <t>チイ</t>
    </rPh>
    <rPh sb="19" eb="21">
      <t>ショリ</t>
    </rPh>
    <rPh sb="21" eb="24">
      <t>クイキナイ</t>
    </rPh>
    <rPh sb="24" eb="26">
      <t>ジンコウ</t>
    </rPh>
    <rPh sb="26" eb="28">
      <t>ミツド</t>
    </rPh>
    <rPh sb="29" eb="30">
      <t>ヒク</t>
    </rPh>
    <rPh sb="34" eb="36">
      <t>オスイ</t>
    </rPh>
    <rPh sb="36" eb="38">
      <t>ショリ</t>
    </rPh>
    <rPh sb="38" eb="40">
      <t>ゲンカ</t>
    </rPh>
    <rPh sb="41" eb="42">
      <t>タ</t>
    </rPh>
    <rPh sb="43" eb="45">
      <t>ジギョウ</t>
    </rPh>
    <rPh sb="46" eb="47">
      <t>クラ</t>
    </rPh>
    <rPh sb="48" eb="49">
      <t>タカ</t>
    </rPh>
    <rPh sb="50" eb="52">
      <t>ケイコウ</t>
    </rPh>
    <rPh sb="59" eb="60">
      <t>アワ</t>
    </rPh>
    <rPh sb="62" eb="65">
      <t>シヨウリョウ</t>
    </rPh>
    <rPh sb="65" eb="67">
      <t>タンカ</t>
    </rPh>
    <rPh sb="68" eb="69">
      <t>タ</t>
    </rPh>
    <rPh sb="70" eb="72">
      <t>ジギョウ</t>
    </rPh>
    <rPh sb="73" eb="74">
      <t>クラ</t>
    </rPh>
    <rPh sb="75" eb="76">
      <t>タカ</t>
    </rPh>
    <rPh sb="77" eb="79">
      <t>セッテイ</t>
    </rPh>
    <rPh sb="85" eb="87">
      <t>イジ</t>
    </rPh>
    <rPh sb="87" eb="90">
      <t>カンリヒ</t>
    </rPh>
    <rPh sb="91" eb="92">
      <t>スベ</t>
    </rPh>
    <rPh sb="94" eb="97">
      <t>シヨウリョウ</t>
    </rPh>
    <rPh sb="98" eb="99">
      <t>マカナ</t>
    </rPh>
    <rPh sb="107" eb="109">
      <t>イジ</t>
    </rPh>
    <rPh sb="109" eb="111">
      <t>カンリ</t>
    </rPh>
    <rPh sb="112" eb="113">
      <t>サラ</t>
    </rPh>
    <rPh sb="117" eb="118">
      <t>カ</t>
    </rPh>
    <rPh sb="119" eb="120">
      <t>ハカ</t>
    </rPh>
    <rPh sb="126" eb="128">
      <t>イッパン</t>
    </rPh>
    <rPh sb="128" eb="130">
      <t>カイケイ</t>
    </rPh>
    <rPh sb="137" eb="140">
      <t>シヨウリョウ</t>
    </rPh>
    <rPh sb="140" eb="142">
      <t>シュウニュウ</t>
    </rPh>
    <rPh sb="145" eb="147">
      <t>ザイゲン</t>
    </rPh>
    <rPh sb="147" eb="149">
      <t>カクホ</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</si>
</sst>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79104"/>
        <c:axId val="94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4479104"/>
        <c:axId val="94481024"/>
      </c:lineChart>
      <c:dateAx>
        <c:axId val="94479104"/>
        <c:scaling>
          <c:orientation val="minMax"/>
        </c:scaling>
        <c:delete val="1"/>
        <c:axPos val="b"/>
        <c:numFmt formatCode="ge" sourceLinked="1"/>
        <c:majorTickMark val="none"/>
        <c:minorTickMark val="none"/>
        <c:tickLblPos val="none"/>
        <c:crossAx val="94481024"/>
        <c:crosses val="autoZero"/>
        <c:auto val="1"/>
        <c:lblOffset val="100"/>
        <c:baseTimeUnit val="years"/>
      </c:dateAx>
      <c:valAx>
        <c:axId val="94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4791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56.8</c:v>
                </c:pt>
                <c:pt idx="1">
                  <c:v>46.09</c:v>
                </c:pt>
                <c:pt idx="2">
                  <c:v>51.87</c:v>
                </c:pt>
                <c:pt idx="3">
                  <c:v>44.16</c:v>
                </c:pt>
                <c:pt idx="4">
                  <c:v>47.41</c:v>
                </c:pt>
              </c:numCache>
            </c:numRef>
          </c:val>
        </c:ser>
        <c:dLbls>
          <c:showLegendKey val="0"/>
          <c:showVal val="0"/>
          <c:showCatName val="0"/>
          <c:showSerName val="0"/>
          <c:showPercent val="0"/>
          <c:showBubbleSize val="0"/>
        </c:dLbls>
        <c:gapWidth val="150"/>
        <c:axId val="109376640"/>
        <c:axId val="1093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9376640"/>
        <c:axId val="109378560"/>
      </c:lineChart>
      <c:dateAx>
        <c:axId val="109376640"/>
        <c:scaling>
          <c:orientation val="minMax"/>
        </c:scaling>
        <c:delete val="1"/>
        <c:axPos val="b"/>
        <c:numFmt formatCode="ge" sourceLinked="1"/>
        <c:majorTickMark val="none"/>
        <c:minorTickMark val="none"/>
        <c:tickLblPos val="none"/>
        <c:crossAx val="109378560"/>
        <c:crosses val="autoZero"/>
        <c:auto val="1"/>
        <c:lblOffset val="100"/>
        <c:baseTimeUnit val="years"/>
      </c:dateAx>
      <c:valAx>
        <c:axId val="1093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3766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68.81</c:v>
                </c:pt>
                <c:pt idx="1">
                  <c:v>67.13</c:v>
                </c:pt>
                <c:pt idx="2">
                  <c:v>69.3</c:v>
                </c:pt>
                <c:pt idx="3">
                  <c:v>70.709999999999994</c:v>
                </c:pt>
                <c:pt idx="4">
                  <c:v>71.2</c:v>
                </c:pt>
              </c:numCache>
            </c:numRef>
          </c:val>
        </c:ser>
        <c:dLbls>
          <c:showLegendKey val="0"/>
          <c:showVal val="0"/>
          <c:showCatName val="0"/>
          <c:showSerName val="0"/>
          <c:showPercent val="0"/>
          <c:showBubbleSize val="0"/>
        </c:dLbls>
        <c:gapWidth val="150"/>
        <c:axId val="109495040"/>
        <c:axId val="1094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9495040"/>
        <c:axId val="109496960"/>
      </c:lineChart>
      <c:dateAx>
        <c:axId val="109495040"/>
        <c:scaling>
          <c:orientation val="minMax"/>
        </c:scaling>
        <c:delete val="1"/>
        <c:axPos val="b"/>
        <c:numFmt formatCode="ge" sourceLinked="1"/>
        <c:majorTickMark val="none"/>
        <c:minorTickMark val="none"/>
        <c:tickLblPos val="none"/>
        <c:crossAx val="109496960"/>
        <c:crosses val="autoZero"/>
        <c:auto val="1"/>
        <c:lblOffset val="100"/>
        <c:baseTimeUnit val="years"/>
      </c:dateAx>
      <c:valAx>
        <c:axId val="1094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4950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99.47</c:v>
                </c:pt>
                <c:pt idx="1">
                  <c:v>107.82</c:v>
                </c:pt>
                <c:pt idx="2">
                  <c:v>118.02</c:v>
                </c:pt>
                <c:pt idx="3">
                  <c:v>93.43</c:v>
                </c:pt>
                <c:pt idx="4">
                  <c:v>91.3</c:v>
                </c:pt>
              </c:numCache>
            </c:numRef>
          </c:val>
        </c:ser>
        <c:dLbls>
          <c:showLegendKey val="0"/>
          <c:showVal val="0"/>
          <c:showCatName val="0"/>
          <c:showSerName val="0"/>
          <c:showPercent val="0"/>
          <c:showBubbleSize val="0"/>
        </c:dLbls>
        <c:gapWidth val="150"/>
        <c:axId val="95585408"/>
        <c:axId val="955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85408"/>
        <c:axId val="95587328"/>
      </c:lineChart>
      <c:dateAx>
        <c:axId val="95585408"/>
        <c:scaling>
          <c:orientation val="minMax"/>
        </c:scaling>
        <c:delete val="1"/>
        <c:axPos val="b"/>
        <c:numFmt formatCode="ge" sourceLinked="1"/>
        <c:majorTickMark val="none"/>
        <c:minorTickMark val="none"/>
        <c:tickLblPos val="none"/>
        <c:crossAx val="95587328"/>
        <c:crosses val="autoZero"/>
        <c:auto val="1"/>
        <c:lblOffset val="100"/>
        <c:baseTimeUnit val="years"/>
      </c:dateAx>
      <c:valAx>
        <c:axId val="955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558540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09600"/>
        <c:axId val="956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09600"/>
        <c:axId val="95611520"/>
      </c:lineChart>
      <c:dateAx>
        <c:axId val="95609600"/>
        <c:scaling>
          <c:orientation val="minMax"/>
        </c:scaling>
        <c:delete val="1"/>
        <c:axPos val="b"/>
        <c:numFmt formatCode="ge" sourceLinked="1"/>
        <c:majorTickMark val="none"/>
        <c:minorTickMark val="none"/>
        <c:tickLblPos val="none"/>
        <c:crossAx val="95611520"/>
        <c:crosses val="autoZero"/>
        <c:auto val="1"/>
        <c:lblOffset val="100"/>
        <c:baseTimeUnit val="years"/>
      </c:dateAx>
      <c:valAx>
        <c:axId val="956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560960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14752"/>
        <c:axId val="1027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14752"/>
        <c:axId val="102737408"/>
      </c:lineChart>
      <c:dateAx>
        <c:axId val="102714752"/>
        <c:scaling>
          <c:orientation val="minMax"/>
        </c:scaling>
        <c:delete val="1"/>
        <c:axPos val="b"/>
        <c:numFmt formatCode="ge" sourceLinked="1"/>
        <c:majorTickMark val="none"/>
        <c:minorTickMark val="none"/>
        <c:tickLblPos val="none"/>
        <c:crossAx val="102737408"/>
        <c:crosses val="autoZero"/>
        <c:auto val="1"/>
        <c:lblOffset val="100"/>
        <c:baseTimeUnit val="years"/>
      </c:dateAx>
      <c:valAx>
        <c:axId val="1027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27147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30496"/>
        <c:axId val="1095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30496"/>
        <c:axId val="109536768"/>
      </c:lineChart>
      <c:dateAx>
        <c:axId val="109530496"/>
        <c:scaling>
          <c:orientation val="minMax"/>
        </c:scaling>
        <c:delete val="1"/>
        <c:axPos val="b"/>
        <c:numFmt formatCode="ge" sourceLinked="1"/>
        <c:majorTickMark val="none"/>
        <c:minorTickMark val="none"/>
        <c:tickLblPos val="none"/>
        <c:crossAx val="109536768"/>
        <c:crosses val="autoZero"/>
        <c:auto val="1"/>
        <c:lblOffset val="100"/>
        <c:baseTimeUnit val="years"/>
      </c:dateAx>
      <c:valAx>
        <c:axId val="109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5304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59168"/>
        <c:axId val="1095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59168"/>
        <c:axId val="109573632"/>
      </c:lineChart>
      <c:dateAx>
        <c:axId val="109559168"/>
        <c:scaling>
          <c:orientation val="minMax"/>
        </c:scaling>
        <c:delete val="1"/>
        <c:axPos val="b"/>
        <c:numFmt formatCode="ge" sourceLinked="1"/>
        <c:majorTickMark val="none"/>
        <c:minorTickMark val="none"/>
        <c:tickLblPos val="none"/>
        <c:crossAx val="109573632"/>
        <c:crosses val="autoZero"/>
        <c:auto val="1"/>
        <c:lblOffset val="100"/>
        <c:baseTimeUnit val="years"/>
      </c:dateAx>
      <c:valAx>
        <c:axId val="1095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5591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449.35</c:v>
                </c:pt>
                <c:pt idx="1">
                  <c:v>406.72</c:v>
                </c:pt>
                <c:pt idx="2">
                  <c:v>91.25</c:v>
                </c:pt>
                <c:pt idx="3">
                  <c:v>1459.84</c:v>
                </c:pt>
                <c:pt idx="4">
                  <c:v>921.04</c:v>
                </c:pt>
              </c:numCache>
            </c:numRef>
          </c:val>
        </c:ser>
        <c:dLbls>
          <c:showLegendKey val="0"/>
          <c:showVal val="0"/>
          <c:showCatName val="0"/>
          <c:showSerName val="0"/>
          <c:showPercent val="0"/>
          <c:showBubbleSize val="0"/>
        </c:dLbls>
        <c:gapWidth val="150"/>
        <c:axId val="109263488"/>
        <c:axId val="109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9263488"/>
        <c:axId val="109282048"/>
      </c:lineChart>
      <c:dateAx>
        <c:axId val="109263488"/>
        <c:scaling>
          <c:orientation val="minMax"/>
        </c:scaling>
        <c:delete val="1"/>
        <c:axPos val="b"/>
        <c:numFmt formatCode="ge" sourceLinked="1"/>
        <c:majorTickMark val="none"/>
        <c:minorTickMark val="none"/>
        <c:tickLblPos val="none"/>
        <c:crossAx val="109282048"/>
        <c:crosses val="autoZero"/>
        <c:auto val="1"/>
        <c:lblOffset val="100"/>
        <c:baseTimeUnit val="years"/>
      </c:dateAx>
      <c:valAx>
        <c:axId val="109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2634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70.05</c:v>
                </c:pt>
                <c:pt idx="1">
                  <c:v>67.92</c:v>
                </c:pt>
                <c:pt idx="2">
                  <c:v>64.739999999999995</c:v>
                </c:pt>
                <c:pt idx="3">
                  <c:v>84.13</c:v>
                </c:pt>
                <c:pt idx="4">
                  <c:v>76.03</c:v>
                </c:pt>
              </c:numCache>
            </c:numRef>
          </c:val>
        </c:ser>
        <c:dLbls>
          <c:showLegendKey val="0"/>
          <c:showVal val="0"/>
          <c:showCatName val="0"/>
          <c:showSerName val="0"/>
          <c:showPercent val="0"/>
          <c:showBubbleSize val="0"/>
        </c:dLbls>
        <c:gapWidth val="150"/>
        <c:axId val="109320448"/>
        <c:axId val="1093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9320448"/>
        <c:axId val="109322624"/>
      </c:lineChart>
      <c:dateAx>
        <c:axId val="109320448"/>
        <c:scaling>
          <c:orientation val="minMax"/>
        </c:scaling>
        <c:delete val="1"/>
        <c:axPos val="b"/>
        <c:numFmt formatCode="ge" sourceLinked="1"/>
        <c:majorTickMark val="none"/>
        <c:minorTickMark val="none"/>
        <c:tickLblPos val="none"/>
        <c:crossAx val="109322624"/>
        <c:crosses val="autoZero"/>
        <c:auto val="1"/>
        <c:lblOffset val="100"/>
        <c:baseTimeUnit val="years"/>
      </c:dateAx>
      <c:valAx>
        <c:axId val="1093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3204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190.62</c:v>
                </c:pt>
                <c:pt idx="1">
                  <c:v>205.39</c:v>
                </c:pt>
                <c:pt idx="2">
                  <c:v>218.11</c:v>
                </c:pt>
                <c:pt idx="3">
                  <c:v>197.1</c:v>
                </c:pt>
                <c:pt idx="4">
                  <c:v>190.84</c:v>
                </c:pt>
              </c:numCache>
            </c:numRef>
          </c:val>
        </c:ser>
        <c:dLbls>
          <c:showLegendKey val="0"/>
          <c:showVal val="0"/>
          <c:showCatName val="0"/>
          <c:showSerName val="0"/>
          <c:showPercent val="0"/>
          <c:showBubbleSize val="0"/>
        </c:dLbls>
        <c:gapWidth val="150"/>
        <c:axId val="109356544"/>
        <c:axId val="109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9356544"/>
        <c:axId val="109358464"/>
      </c:lineChart>
      <c:dateAx>
        <c:axId val="109356544"/>
        <c:scaling>
          <c:orientation val="minMax"/>
        </c:scaling>
        <c:delete val="1"/>
        <c:axPos val="b"/>
        <c:numFmt formatCode="ge" sourceLinked="1"/>
        <c:majorTickMark val="none"/>
        <c:minorTickMark val="none"/>
        <c:tickLblPos val="none"/>
        <c:crossAx val="109358464"/>
        <c:crosses val="autoZero"/>
        <c:auto val="1"/>
        <c:lblOffset val="100"/>
        <c:baseTimeUnit val="years"/>
      </c:dateAx>
      <c:valAx>
        <c:axId val="109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93565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【1,015.77】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【84.50】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【52.74】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【289.81】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【52.78】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埼玉県　秩父市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11</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農業集落排水</v>
      </c>
      <c r="Q8" s="42"/>
      <c r="R8" s="42"/>
      <c r="S8" s="42"/>
      <c r="T8" s="42"/>
      <c r="U8" s="42"/>
      <c r="V8" s="42"/>
      <c r="W8" s="42" t="str">
        <f>データ!L6</f>
        <v>F3</v>
      </c>
      <c r="X8" s="42"/>
      <c r="Y8" s="42"/>
      <c r="Z8" s="42"/>
      <c r="AA8" s="42"/>
      <c r="AB8" s="42"/>
      <c r="AC8" s="42"/>
      <c r="AD8" s="3"/>
      <c r="AE8" s="3"/>
      <c r="AF8" s="3"/>
      <c r="AG8" s="3"/>
      <c r="AH8" s="3"/>
      <c r="AI8" s="3"/>
      <c r="AJ8" s="3"/>
      <c r="AK8" s="3"/>
      <c r="AL8" s="43">
        <f>データ!R6</f>
        <v>65311</v>
      </c>
      <c r="AM8" s="43"/>
      <c r="AN8" s="43"/>
      <c r="AO8" s="43"/>
      <c r="AP8" s="43"/>
      <c r="AQ8" s="43"/>
      <c r="AR8" s="43"/>
      <c r="AS8" s="43"/>
      <c r="AT8" s="44">
        <f>データ!S6</f>
        <v>577.83000000000004</v>
      </c>
      <c r="AU8" s="44"/>
      <c r="AV8" s="44"/>
      <c r="AW8" s="44"/>
      <c r="AX8" s="44"/>
      <c r="AY8" s="44"/>
      <c r="AZ8" s="44"/>
      <c r="BA8" s="44"/>
      <c r="BB8" s="44">
        <f>データ!T6</f>
        <v>113.03</v>
      </c>
      <c r="BC8" s="44"/>
      <c r="BD8" s="44"/>
      <c r="BE8" s="44"/>
      <c r="BF8" s="44"/>
      <c r="BG8" s="44"/>
      <c r="BH8" s="44"/>
      <c r="BI8" s="44"/>
      <c r="BJ8" s="3"/>
      <c r="BK8" s="3"/>
      <c r="BL8" s="45" t="s">
        <v>12</v>
      </c>
      <c r="BM8" s="46"/>
      <c r="BN8" s="15" t="s">
        <v>15</v>
      </c>
      <c r="BO8" s="18"/>
      <c r="BP8" s="18"/>
      <c r="BQ8" s="18"/>
      <c r="BR8" s="18"/>
      <c r="BS8" s="18"/>
      <c r="BT8" s="18"/>
      <c r="BU8" s="18"/>
      <c r="BV8" s="18"/>
      <c r="BW8" s="18"/>
      <c r="BX8" s="18"/>
      <c r="BY8" s="22"/>
    </row>
    <row r="9" spans="1:78" ht="18.75" customHeight="1">
      <c r="A9" s="2"/>
      <c r="B9" s="41" t="s">
        <v>16</v>
      </c>
      <c r="C9" s="41"/>
      <c r="D9" s="41"/>
      <c r="E9" s="41"/>
      <c r="F9" s="41"/>
      <c r="G9" s="41"/>
      <c r="H9" s="41"/>
      <c r="I9" s="41" t="s">
        <v>18</v>
      </c>
      <c r="J9" s="41"/>
      <c r="K9" s="41"/>
      <c r="L9" s="41"/>
      <c r="M9" s="41"/>
      <c r="N9" s="41"/>
      <c r="O9" s="41"/>
      <c r="P9" s="41" t="s">
        <v>20</v>
      </c>
      <c r="Q9" s="41"/>
      <c r="R9" s="41"/>
      <c r="S9" s="41"/>
      <c r="T9" s="41"/>
      <c r="U9" s="41"/>
      <c r="V9" s="41"/>
      <c r="W9" s="41" t="s">
        <v>21</v>
      </c>
      <c r="X9" s="41"/>
      <c r="Y9" s="41"/>
      <c r="Z9" s="41"/>
      <c r="AA9" s="41"/>
      <c r="AB9" s="41"/>
      <c r="AC9" s="41"/>
      <c r="AD9" s="41" t="s">
        <v>22</v>
      </c>
      <c r="AE9" s="41"/>
      <c r="AF9" s="41"/>
      <c r="AG9" s="41"/>
      <c r="AH9" s="41"/>
      <c r="AI9" s="41"/>
      <c r="AJ9" s="41"/>
      <c r="AK9" s="3"/>
      <c r="AL9" s="41" t="s">
        <v>24</v>
      </c>
      <c r="AM9" s="41"/>
      <c r="AN9" s="41"/>
      <c r="AO9" s="41"/>
      <c r="AP9" s="41"/>
      <c r="AQ9" s="41"/>
      <c r="AR9" s="41"/>
      <c r="AS9" s="41"/>
      <c r="AT9" s="41" t="s">
        <v>27</v>
      </c>
      <c r="AU9" s="41"/>
      <c r="AV9" s="41"/>
      <c r="AW9" s="41"/>
      <c r="AX9" s="41"/>
      <c r="AY9" s="41"/>
      <c r="AZ9" s="41"/>
      <c r="BA9" s="41"/>
      <c r="BB9" s="41" t="s">
        <v>30</v>
      </c>
      <c r="BC9" s="41"/>
      <c r="BD9" s="41"/>
      <c r="BE9" s="41"/>
      <c r="BF9" s="41"/>
      <c r="BG9" s="41"/>
      <c r="BH9" s="41"/>
      <c r="BI9" s="41"/>
      <c r="BJ9" s="3"/>
      <c r="BK9" s="3"/>
      <c r="BL9" s="47" t="s">
        <v>33</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3.31</v>
      </c>
      <c r="Q10" s="44"/>
      <c r="R10" s="44"/>
      <c r="S10" s="44"/>
      <c r="T10" s="44"/>
      <c r="U10" s="44"/>
      <c r="V10" s="44"/>
      <c r="W10" s="44">
        <f>データ!P6</f>
        <v>100</v>
      </c>
      <c r="X10" s="44"/>
      <c r="Y10" s="44"/>
      <c r="Z10" s="44"/>
      <c r="AA10" s="44"/>
      <c r="AB10" s="44"/>
      <c r="AC10" s="44"/>
      <c r="AD10" s="43">
        <f>データ!Q6</f>
        <v>3456</v>
      </c>
      <c r="AE10" s="43"/>
      <c r="AF10" s="43"/>
      <c r="AG10" s="43"/>
      <c r="AH10" s="43"/>
      <c r="AI10" s="43"/>
      <c r="AJ10" s="43"/>
      <c r="AK10" s="2"/>
      <c r="AL10" s="43">
        <f>データ!U6</f>
        <v>2153</v>
      </c>
      <c r="AM10" s="43"/>
      <c r="AN10" s="43"/>
      <c r="AO10" s="43"/>
      <c r="AP10" s="43"/>
      <c r="AQ10" s="43"/>
      <c r="AR10" s="43"/>
      <c r="AS10" s="43"/>
      <c r="AT10" s="44">
        <f>データ!V6</f>
        <v>0.63</v>
      </c>
      <c r="AU10" s="44"/>
      <c r="AV10" s="44"/>
      <c r="AW10" s="44"/>
      <c r="AX10" s="44"/>
      <c r="AY10" s="44"/>
      <c r="AZ10" s="44"/>
      <c r="BA10" s="44"/>
      <c r="BB10" s="44">
        <f>データ!W6</f>
        <v>3417.46</v>
      </c>
      <c r="BC10" s="44"/>
      <c r="BD10" s="44"/>
      <c r="BE10" s="44"/>
      <c r="BF10" s="44"/>
      <c r="BG10" s="44"/>
      <c r="BH10" s="44"/>
      <c r="BI10" s="44"/>
      <c r="BJ10" s="2"/>
      <c r="BK10" s="2"/>
      <c r="BL10" s="49" t="s">
        <v>10</v>
      </c>
      <c r="BM10" s="50"/>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36</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19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107</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40</v>
      </c>
      <c r="D34" s="66"/>
      <c r="E34" s="66"/>
      <c r="F34" s="66"/>
      <c r="G34" s="66"/>
      <c r="H34" s="66"/>
      <c r="I34" s="66"/>
      <c r="J34" s="66"/>
      <c r="K34" s="66"/>
      <c r="L34" s="66"/>
      <c r="M34" s="66"/>
      <c r="N34" s="66"/>
      <c r="O34" s="66"/>
      <c r="P34" s="66"/>
      <c r="Q34" s="10"/>
      <c r="R34" s="66" t="s">
        <v>43</v>
      </c>
      <c r="S34" s="66"/>
      <c r="T34" s="66"/>
      <c r="U34" s="66"/>
      <c r="V34" s="66"/>
      <c r="W34" s="66"/>
      <c r="X34" s="66"/>
      <c r="Y34" s="66"/>
      <c r="Z34" s="66"/>
      <c r="AA34" s="66"/>
      <c r="AB34" s="66"/>
      <c r="AC34" s="66"/>
      <c r="AD34" s="66"/>
      <c r="AE34" s="66"/>
      <c r="AF34" s="10"/>
      <c r="AG34" s="66" t="s">
        <v>44</v>
      </c>
      <c r="AH34" s="66"/>
      <c r="AI34" s="66"/>
      <c r="AJ34" s="66"/>
      <c r="AK34" s="66"/>
      <c r="AL34" s="66"/>
      <c r="AM34" s="66"/>
      <c r="AN34" s="66"/>
      <c r="AO34" s="66"/>
      <c r="AP34" s="66"/>
      <c r="AQ34" s="66"/>
      <c r="AR34" s="66"/>
      <c r="AS34" s="66"/>
      <c r="AT34" s="66"/>
      <c r="AU34" s="10"/>
      <c r="AV34" s="66" t="s">
        <v>45</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23</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14</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38</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62</v>
      </c>
      <c r="C3" s="28" t="s">
        <v>46</v>
      </c>
      <c r="D3" s="28" t="s">
        <v>17</v>
      </c>
      <c r="E3" s="28" t="s">
        <v>32</v>
      </c>
      <c r="F3" s="28" t="s">
        <v>63</v>
      </c>
      <c r="G3" s="28" t="s">
        <v>65</v>
      </c>
      <c r="H3" s="75" t="s">
        <v>7</v>
      </c>
      <c r="I3" s="76"/>
      <c r="J3" s="76"/>
      <c r="K3" s="76"/>
      <c r="L3" s="76"/>
      <c r="M3" s="76"/>
      <c r="N3" s="76"/>
      <c r="O3" s="76"/>
      <c r="P3" s="76"/>
      <c r="Q3" s="76"/>
      <c r="R3" s="76"/>
      <c r="S3" s="76"/>
      <c r="T3" s="76"/>
      <c r="U3" s="76"/>
      <c r="V3" s="76"/>
      <c r="W3" s="77"/>
      <c r="X3" s="73" t="s">
        <v>26</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48</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41</v>
      </c>
      <c r="B4" s="29"/>
      <c r="C4" s="29"/>
      <c r="D4" s="29"/>
      <c r="E4" s="29"/>
      <c r="F4" s="29"/>
      <c r="G4" s="29"/>
      <c r="H4" s="78"/>
      <c r="I4" s="79"/>
      <c r="J4" s="79"/>
      <c r="K4" s="79"/>
      <c r="L4" s="79"/>
      <c r="M4" s="79"/>
      <c r="N4" s="79"/>
      <c r="O4" s="79"/>
      <c r="P4" s="79"/>
      <c r="Q4" s="79"/>
      <c r="R4" s="79"/>
      <c r="S4" s="79"/>
      <c r="T4" s="79"/>
      <c r="U4" s="79"/>
      <c r="V4" s="79"/>
      <c r="W4" s="80"/>
      <c r="X4" s="74" t="s">
        <v>64</v>
      </c>
      <c r="Y4" s="74"/>
      <c r="Z4" s="74"/>
      <c r="AA4" s="74"/>
      <c r="AB4" s="74"/>
      <c r="AC4" s="74"/>
      <c r="AD4" s="74"/>
      <c r="AE4" s="74"/>
      <c r="AF4" s="74"/>
      <c r="AG4" s="74"/>
      <c r="AH4" s="74"/>
      <c r="AI4" s="74" t="s">
        <v>31</v>
      </c>
      <c r="AJ4" s="74"/>
      <c r="AK4" s="74"/>
      <c r="AL4" s="74"/>
      <c r="AM4" s="74"/>
      <c r="AN4" s="74"/>
      <c r="AO4" s="74"/>
      <c r="AP4" s="74"/>
      <c r="AQ4" s="74"/>
      <c r="AR4" s="74"/>
      <c r="AS4" s="74"/>
      <c r="AT4" s="74" t="s">
        <v>52</v>
      </c>
      <c r="AU4" s="74"/>
      <c r="AV4" s="74"/>
      <c r="AW4" s="74"/>
      <c r="AX4" s="74"/>
      <c r="AY4" s="74"/>
      <c r="AZ4" s="74"/>
      <c r="BA4" s="74"/>
      <c r="BB4" s="74"/>
      <c r="BC4" s="74"/>
      <c r="BD4" s="74"/>
      <c r="BE4" s="74" t="s">
        <v>66</v>
      </c>
      <c r="BF4" s="74"/>
      <c r="BG4" s="74"/>
      <c r="BH4" s="74"/>
      <c r="BI4" s="74"/>
      <c r="BJ4" s="74"/>
      <c r="BK4" s="74"/>
      <c r="BL4" s="74"/>
      <c r="BM4" s="74"/>
      <c r="BN4" s="74"/>
      <c r="BO4" s="74"/>
      <c r="BP4" s="74" t="s">
        <v>60</v>
      </c>
      <c r="BQ4" s="74"/>
      <c r="BR4" s="74"/>
      <c r="BS4" s="74"/>
      <c r="BT4" s="74"/>
      <c r="BU4" s="74"/>
      <c r="BV4" s="74"/>
      <c r="BW4" s="74"/>
      <c r="BX4" s="74"/>
      <c r="BY4" s="74"/>
      <c r="BZ4" s="74"/>
      <c r="CA4" s="74" t="s">
        <v>35</v>
      </c>
      <c r="CB4" s="74"/>
      <c r="CC4" s="74"/>
      <c r="CD4" s="74"/>
      <c r="CE4" s="74"/>
      <c r="CF4" s="74"/>
      <c r="CG4" s="74"/>
      <c r="CH4" s="74"/>
      <c r="CI4" s="74"/>
      <c r="CJ4" s="74"/>
      <c r="CK4" s="74"/>
      <c r="CL4" s="74" t="s">
        <v>67</v>
      </c>
      <c r="CM4" s="74"/>
      <c r="CN4" s="74"/>
      <c r="CO4" s="74"/>
      <c r="CP4" s="74"/>
      <c r="CQ4" s="74"/>
      <c r="CR4" s="74"/>
      <c r="CS4" s="74"/>
      <c r="CT4" s="74"/>
      <c r="CU4" s="74"/>
      <c r="CV4" s="74"/>
      <c r="CW4" s="74" t="s">
        <v>25</v>
      </c>
      <c r="CX4" s="74"/>
      <c r="CY4" s="74"/>
      <c r="CZ4" s="74"/>
      <c r="DA4" s="74"/>
      <c r="DB4" s="74"/>
      <c r="DC4" s="74"/>
      <c r="DD4" s="74"/>
      <c r="DE4" s="74"/>
      <c r="DF4" s="74"/>
      <c r="DG4" s="74"/>
      <c r="DH4" s="74" t="s">
        <v>37</v>
      </c>
      <c r="DI4" s="74"/>
      <c r="DJ4" s="74"/>
      <c r="DK4" s="74"/>
      <c r="DL4" s="74"/>
      <c r="DM4" s="74"/>
      <c r="DN4" s="74"/>
      <c r="DO4" s="74"/>
      <c r="DP4" s="74"/>
      <c r="DQ4" s="74"/>
      <c r="DR4" s="74"/>
      <c r="DS4" s="74" t="s">
        <v>68</v>
      </c>
      <c r="DT4" s="74"/>
      <c r="DU4" s="74"/>
      <c r="DV4" s="74"/>
      <c r="DW4" s="74"/>
      <c r="DX4" s="74"/>
      <c r="DY4" s="74"/>
      <c r="DZ4" s="74"/>
      <c r="EA4" s="74"/>
      <c r="EB4" s="74"/>
      <c r="EC4" s="74"/>
      <c r="ED4" s="74" t="s">
        <v>28</v>
      </c>
      <c r="EE4" s="74"/>
      <c r="EF4" s="74"/>
      <c r="EG4" s="74"/>
      <c r="EH4" s="74"/>
      <c r="EI4" s="74"/>
      <c r="EJ4" s="74"/>
      <c r="EK4" s="74"/>
      <c r="EL4" s="74"/>
      <c r="EM4" s="74"/>
      <c r="EN4" s="74"/>
    </row>
    <row r="5" spans="1:144">
      <c r="A5" s="26" t="s">
        <v>69</v>
      </c>
      <c r="B5" s="30"/>
      <c r="C5" s="30"/>
      <c r="D5" s="30"/>
      <c r="E5" s="30"/>
      <c r="F5" s="30"/>
      <c r="G5" s="30"/>
      <c r="H5" s="34" t="s">
        <v>70</v>
      </c>
      <c r="I5" s="34" t="s">
        <v>71</v>
      </c>
      <c r="J5" s="34" t="s">
        <v>56</v>
      </c>
      <c r="K5" s="34" t="s">
        <v>72</v>
      </c>
      <c r="L5" s="34" t="s">
        <v>73</v>
      </c>
      <c r="M5" s="34" t="s">
        <v>74</v>
      </c>
      <c r="N5" s="34" t="s">
        <v>75</v>
      </c>
      <c r="O5" s="34" t="s">
        <v>76</v>
      </c>
      <c r="P5" s="34" t="s">
        <v>77</v>
      </c>
      <c r="Q5" s="34" t="s">
        <v>78</v>
      </c>
      <c r="R5" s="34" t="s">
        <v>58</v>
      </c>
      <c r="S5" s="34" t="s">
        <v>79</v>
      </c>
      <c r="T5" s="34" t="s">
        <v>80</v>
      </c>
      <c r="U5" s="34" t="s">
        <v>81</v>
      </c>
      <c r="V5" s="34" t="s">
        <v>82</v>
      </c>
      <c r="W5" s="34" t="s">
        <v>83</v>
      </c>
      <c r="X5" s="34" t="s">
        <v>29</v>
      </c>
      <c r="Y5" s="34" t="s">
        <v>84</v>
      </c>
      <c r="Z5" s="34" t="s">
        <v>85</v>
      </c>
      <c r="AA5" s="34" t="s">
        <v>86</v>
      </c>
      <c r="AB5" s="34" t="s">
        <v>87</v>
      </c>
      <c r="AC5" s="34" t="s">
        <v>88</v>
      </c>
      <c r="AD5" s="34" t="s">
        <v>89</v>
      </c>
      <c r="AE5" s="34" t="s">
        <v>90</v>
      </c>
      <c r="AF5" s="34" t="s">
        <v>91</v>
      </c>
      <c r="AG5" s="34" t="s">
        <v>92</v>
      </c>
      <c r="AH5" s="34" t="s">
        <v>93</v>
      </c>
      <c r="AI5" s="34" t="s">
        <v>29</v>
      </c>
      <c r="AJ5" s="34" t="s">
        <v>84</v>
      </c>
      <c r="AK5" s="34" t="s">
        <v>85</v>
      </c>
      <c r="AL5" s="34" t="s">
        <v>86</v>
      </c>
      <c r="AM5" s="34" t="s">
        <v>87</v>
      </c>
      <c r="AN5" s="34" t="s">
        <v>88</v>
      </c>
      <c r="AO5" s="34" t="s">
        <v>89</v>
      </c>
      <c r="AP5" s="34" t="s">
        <v>90</v>
      </c>
      <c r="AQ5" s="34" t="s">
        <v>91</v>
      </c>
      <c r="AR5" s="34" t="s">
        <v>92</v>
      </c>
      <c r="AS5" s="34" t="s">
        <v>94</v>
      </c>
      <c r="AT5" s="34" t="s">
        <v>29</v>
      </c>
      <c r="AU5" s="34" t="s">
        <v>84</v>
      </c>
      <c r="AV5" s="34" t="s">
        <v>85</v>
      </c>
      <c r="AW5" s="34" t="s">
        <v>86</v>
      </c>
      <c r="AX5" s="34" t="s">
        <v>87</v>
      </c>
      <c r="AY5" s="34" t="s">
        <v>88</v>
      </c>
      <c r="AZ5" s="34" t="s">
        <v>89</v>
      </c>
      <c r="BA5" s="34" t="s">
        <v>90</v>
      </c>
      <c r="BB5" s="34" t="s">
        <v>91</v>
      </c>
      <c r="BC5" s="34" t="s">
        <v>92</v>
      </c>
      <c r="BD5" s="34" t="s">
        <v>94</v>
      </c>
      <c r="BE5" s="34" t="s">
        <v>29</v>
      </c>
      <c r="BF5" s="34" t="s">
        <v>84</v>
      </c>
      <c r="BG5" s="34" t="s">
        <v>85</v>
      </c>
      <c r="BH5" s="34" t="s">
        <v>86</v>
      </c>
      <c r="BI5" s="34" t="s">
        <v>87</v>
      </c>
      <c r="BJ5" s="34" t="s">
        <v>88</v>
      </c>
      <c r="BK5" s="34" t="s">
        <v>89</v>
      </c>
      <c r="BL5" s="34" t="s">
        <v>90</v>
      </c>
      <c r="BM5" s="34" t="s">
        <v>91</v>
      </c>
      <c r="BN5" s="34" t="s">
        <v>92</v>
      </c>
      <c r="BO5" s="34" t="s">
        <v>94</v>
      </c>
      <c r="BP5" s="34" t="s">
        <v>29</v>
      </c>
      <c r="BQ5" s="34" t="s">
        <v>84</v>
      </c>
      <c r="BR5" s="34" t="s">
        <v>85</v>
      </c>
      <c r="BS5" s="34" t="s">
        <v>86</v>
      </c>
      <c r="BT5" s="34" t="s">
        <v>87</v>
      </c>
      <c r="BU5" s="34" t="s">
        <v>88</v>
      </c>
      <c r="BV5" s="34" t="s">
        <v>89</v>
      </c>
      <c r="BW5" s="34" t="s">
        <v>90</v>
      </c>
      <c r="BX5" s="34" t="s">
        <v>91</v>
      </c>
      <c r="BY5" s="34" t="s">
        <v>92</v>
      </c>
      <c r="BZ5" s="34" t="s">
        <v>94</v>
      </c>
      <c r="CA5" s="34" t="s">
        <v>29</v>
      </c>
      <c r="CB5" s="34" t="s">
        <v>84</v>
      </c>
      <c r="CC5" s="34" t="s">
        <v>85</v>
      </c>
      <c r="CD5" s="34" t="s">
        <v>86</v>
      </c>
      <c r="CE5" s="34" t="s">
        <v>87</v>
      </c>
      <c r="CF5" s="34" t="s">
        <v>88</v>
      </c>
      <c r="CG5" s="34" t="s">
        <v>89</v>
      </c>
      <c r="CH5" s="34" t="s">
        <v>90</v>
      </c>
      <c r="CI5" s="34" t="s">
        <v>91</v>
      </c>
      <c r="CJ5" s="34" t="s">
        <v>92</v>
      </c>
      <c r="CK5" s="34" t="s">
        <v>94</v>
      </c>
      <c r="CL5" s="34" t="s">
        <v>29</v>
      </c>
      <c r="CM5" s="34" t="s">
        <v>84</v>
      </c>
      <c r="CN5" s="34" t="s">
        <v>85</v>
      </c>
      <c r="CO5" s="34" t="s">
        <v>86</v>
      </c>
      <c r="CP5" s="34" t="s">
        <v>87</v>
      </c>
      <c r="CQ5" s="34" t="s">
        <v>88</v>
      </c>
      <c r="CR5" s="34" t="s">
        <v>89</v>
      </c>
      <c r="CS5" s="34" t="s">
        <v>90</v>
      </c>
      <c r="CT5" s="34" t="s">
        <v>91</v>
      </c>
      <c r="CU5" s="34" t="s">
        <v>92</v>
      </c>
      <c r="CV5" s="34" t="s">
        <v>94</v>
      </c>
      <c r="CW5" s="34" t="s">
        <v>29</v>
      </c>
      <c r="CX5" s="34" t="s">
        <v>84</v>
      </c>
      <c r="CY5" s="34" t="s">
        <v>85</v>
      </c>
      <c r="CZ5" s="34" t="s">
        <v>86</v>
      </c>
      <c r="DA5" s="34" t="s">
        <v>87</v>
      </c>
      <c r="DB5" s="34" t="s">
        <v>88</v>
      </c>
      <c r="DC5" s="34" t="s">
        <v>89</v>
      </c>
      <c r="DD5" s="34" t="s">
        <v>90</v>
      </c>
      <c r="DE5" s="34" t="s">
        <v>91</v>
      </c>
      <c r="DF5" s="34" t="s">
        <v>92</v>
      </c>
      <c r="DG5" s="34" t="s">
        <v>94</v>
      </c>
      <c r="DH5" s="34" t="s">
        <v>29</v>
      </c>
      <c r="DI5" s="34" t="s">
        <v>84</v>
      </c>
      <c r="DJ5" s="34" t="s">
        <v>85</v>
      </c>
      <c r="DK5" s="34" t="s">
        <v>86</v>
      </c>
      <c r="DL5" s="34" t="s">
        <v>87</v>
      </c>
      <c r="DM5" s="34" t="s">
        <v>88</v>
      </c>
      <c r="DN5" s="34" t="s">
        <v>89</v>
      </c>
      <c r="DO5" s="34" t="s">
        <v>90</v>
      </c>
      <c r="DP5" s="34" t="s">
        <v>91</v>
      </c>
      <c r="DQ5" s="34" t="s">
        <v>92</v>
      </c>
      <c r="DR5" s="34" t="s">
        <v>94</v>
      </c>
      <c r="DS5" s="34" t="s">
        <v>29</v>
      </c>
      <c r="DT5" s="34" t="s">
        <v>84</v>
      </c>
      <c r="DU5" s="34" t="s">
        <v>85</v>
      </c>
      <c r="DV5" s="34" t="s">
        <v>86</v>
      </c>
      <c r="DW5" s="34" t="s">
        <v>87</v>
      </c>
      <c r="DX5" s="34" t="s">
        <v>88</v>
      </c>
      <c r="DY5" s="34" t="s">
        <v>89</v>
      </c>
      <c r="DZ5" s="34" t="s">
        <v>90</v>
      </c>
      <c r="EA5" s="34" t="s">
        <v>91</v>
      </c>
      <c r="EB5" s="34" t="s">
        <v>92</v>
      </c>
      <c r="EC5" s="34" t="s">
        <v>94</v>
      </c>
      <c r="ED5" s="34" t="s">
        <v>29</v>
      </c>
      <c r="EE5" s="34" t="s">
        <v>84</v>
      </c>
      <c r="EF5" s="34" t="s">
        <v>85</v>
      </c>
      <c r="EG5" s="34" t="s">
        <v>86</v>
      </c>
      <c r="EH5" s="34" t="s">
        <v>87</v>
      </c>
      <c r="EI5" s="34" t="s">
        <v>88</v>
      </c>
      <c r="EJ5" s="34" t="s">
        <v>89</v>
      </c>
      <c r="EK5" s="34" t="s">
        <v>90</v>
      </c>
      <c r="EL5" s="34" t="s">
        <v>91</v>
      </c>
      <c r="EM5" s="34" t="s">
        <v>92</v>
      </c>
      <c r="EN5" s="34" t="s">
        <v>94</v>
      </c>
    </row>
    <row r="6" spans="1:144" s="25" customFormat="1">
      <c r="A6" s="26" t="s">
        <v>95</v>
      </c>
      <c r="B6" s="31">
        <f t="shared" ref="B6:W6" si="1">B7</f>
        <v>2015</v>
      </c>
      <c r="C6" s="31">
        <f t="shared" si="1"/>
        <v>112071</v>
      </c>
      <c r="D6" s="31">
        <f t="shared" si="1"/>
        <v>47</v>
      </c>
      <c r="E6" s="31">
        <f t="shared" si="1"/>
        <v>17</v>
      </c>
      <c r="F6" s="31">
        <f t="shared" si="1"/>
        <v>5</v>
      </c>
      <c r="G6" s="31">
        <f t="shared" si="1"/>
        <v>0</v>
      </c>
      <c r="H6" s="31" t="str">
        <f t="shared" si="1"/>
        <v>埼玉県　秩父市</v>
      </c>
      <c r="I6" s="31" t="str">
        <f t="shared" si="1"/>
        <v>法非適用</v>
      </c>
      <c r="J6" s="31" t="str">
        <f t="shared" si="1"/>
        <v>下水道事業</v>
      </c>
      <c r="K6" s="31" t="str">
        <f t="shared" si="1"/>
        <v>農業集落排水</v>
      </c>
      <c r="L6" s="31" t="str">
        <f t="shared" si="1"/>
        <v>F3</v>
      </c>
      <c r="M6" s="35" t="str">
        <f t="shared" si="1"/>
        <v>-</v>
      </c>
      <c r="N6" s="35" t="str">
        <f t="shared" si="1"/>
        <v>該当数値なし</v>
      </c>
      <c r="O6" s="35">
        <f t="shared" si="1"/>
        <v>3.31</v>
      </c>
      <c r="P6" s="35">
        <f t="shared" si="1"/>
        <v>100</v>
      </c>
      <c r="Q6" s="35">
        <f t="shared" si="1"/>
        <v>3456</v>
      </c>
      <c r="R6" s="35">
        <f t="shared" si="1"/>
        <v>65311</v>
      </c>
      <c r="S6" s="35">
        <f t="shared" si="1"/>
        <v>577.83000000000004</v>
      </c>
      <c r="T6" s="35">
        <f t="shared" si="1"/>
        <v>113.03</v>
      </c>
      <c r="U6" s="35">
        <f t="shared" si="1"/>
        <v>2153</v>
      </c>
      <c r="V6" s="35">
        <f t="shared" si="1"/>
        <v>0.63</v>
      </c>
      <c r="W6" s="35">
        <f t="shared" si="1"/>
        <v>3417.46</v>
      </c>
      <c r="X6" s="39">
        <f t="shared" ref="X6:AG6" si="2">IF(X7="",NA(),X7)</f>
        <v>99.47</v>
      </c>
      <c r="Y6" s="39">
        <f t="shared" si="2"/>
        <v>107.82</v>
      </c>
      <c r="Z6" s="39">
        <f t="shared" si="2"/>
        <v>118.02</v>
      </c>
      <c r="AA6" s="39">
        <f t="shared" si="2"/>
        <v>93.43</v>
      </c>
      <c r="AB6" s="39">
        <f t="shared" si="2"/>
        <v>91.3</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9">
        <f t="shared" ref="BE6:BN6" si="5">IF(BE7="",NA(),BE7)</f>
        <v>449.35</v>
      </c>
      <c r="BF6" s="39">
        <f t="shared" si="5"/>
        <v>406.72</v>
      </c>
      <c r="BG6" s="39">
        <f t="shared" si="5"/>
        <v>91.25</v>
      </c>
      <c r="BH6" s="39">
        <f t="shared" si="5"/>
        <v>1459.84</v>
      </c>
      <c r="BI6" s="39">
        <f t="shared" si="5"/>
        <v>921.04</v>
      </c>
      <c r="BJ6" s="39">
        <f t="shared" si="5"/>
        <v>1224.75</v>
      </c>
      <c r="BK6" s="39">
        <f t="shared" si="5"/>
        <v>1144.05</v>
      </c>
      <c r="BL6" s="39">
        <f t="shared" si="5"/>
        <v>1117.1099999999999</v>
      </c>
      <c r="BM6" s="39">
        <f t="shared" si="5"/>
        <v>1161.05</v>
      </c>
      <c r="BN6" s="39">
        <f t="shared" si="5"/>
        <v>979.89</v>
      </c>
      <c r="BO6" s="35" t="str">
        <f>IF(BO7="","",IF(BO7="-","【-】","【"&amp;SUBSTITUTE(TEXT(BO7,"#,##0.00"),"-","△")&amp;"】"))</f>
        <v>【1,015.77】</v>
      </c>
      <c r="BP6" s="39">
        <f t="shared" ref="BP6:BY6" si="6">IF(BP7="",NA(),BP7)</f>
        <v>70.05</v>
      </c>
      <c r="BQ6" s="39">
        <f t="shared" si="6"/>
        <v>67.92</v>
      </c>
      <c r="BR6" s="39">
        <f t="shared" si="6"/>
        <v>64.739999999999995</v>
      </c>
      <c r="BS6" s="39">
        <f t="shared" si="6"/>
        <v>84.13</v>
      </c>
      <c r="BT6" s="39">
        <f t="shared" si="6"/>
        <v>76.03</v>
      </c>
      <c r="BU6" s="39">
        <f t="shared" si="6"/>
        <v>42.13</v>
      </c>
      <c r="BV6" s="39">
        <f t="shared" si="6"/>
        <v>42.48</v>
      </c>
      <c r="BW6" s="39">
        <f t="shared" si="6"/>
        <v>41.04</v>
      </c>
      <c r="BX6" s="39">
        <f t="shared" si="6"/>
        <v>41.08</v>
      </c>
      <c r="BY6" s="39">
        <f t="shared" si="6"/>
        <v>41.34</v>
      </c>
      <c r="BZ6" s="35" t="str">
        <f>IF(BZ7="","",IF(BZ7="-","【-】","【"&amp;SUBSTITUTE(TEXT(BZ7,"#,##0.00"),"-","△")&amp;"】"))</f>
        <v>【52.78】</v>
      </c>
      <c r="CA6" s="39">
        <f t="shared" ref="CA6:CJ6" si="7">IF(CA7="",NA(),CA7)</f>
        <v>190.62</v>
      </c>
      <c r="CB6" s="39">
        <f t="shared" si="7"/>
        <v>205.39</v>
      </c>
      <c r="CC6" s="39">
        <f t="shared" si="7"/>
        <v>218.11</v>
      </c>
      <c r="CD6" s="39">
        <f t="shared" si="7"/>
        <v>197.1</v>
      </c>
      <c r="CE6" s="39">
        <f t="shared" si="7"/>
        <v>190.84</v>
      </c>
      <c r="CF6" s="39">
        <f t="shared" si="7"/>
        <v>348.41</v>
      </c>
      <c r="CG6" s="39">
        <f t="shared" si="7"/>
        <v>343.8</v>
      </c>
      <c r="CH6" s="39">
        <f t="shared" si="7"/>
        <v>357.08</v>
      </c>
      <c r="CI6" s="39">
        <f t="shared" si="7"/>
        <v>378.08</v>
      </c>
      <c r="CJ6" s="39">
        <f t="shared" si="7"/>
        <v>357.49</v>
      </c>
      <c r="CK6" s="35" t="str">
        <f>IF(CK7="","",IF(CK7="-","【-】","【"&amp;SUBSTITUTE(TEXT(CK7,"#,##0.00"),"-","△")&amp;"】"))</f>
        <v>【289.81】</v>
      </c>
      <c r="CL6" s="39">
        <f t="shared" ref="CL6:CU6" si="8">IF(CL7="",NA(),CL7)</f>
        <v>56.8</v>
      </c>
      <c r="CM6" s="39">
        <f t="shared" si="8"/>
        <v>46.09</v>
      </c>
      <c r="CN6" s="39">
        <f t="shared" si="8"/>
        <v>51.87</v>
      </c>
      <c r="CO6" s="39">
        <f t="shared" si="8"/>
        <v>44.16</v>
      </c>
      <c r="CP6" s="39">
        <f t="shared" si="8"/>
        <v>47.41</v>
      </c>
      <c r="CQ6" s="39">
        <f t="shared" si="8"/>
        <v>46.85</v>
      </c>
      <c r="CR6" s="39">
        <f t="shared" si="8"/>
        <v>46.06</v>
      </c>
      <c r="CS6" s="39">
        <f t="shared" si="8"/>
        <v>45.95</v>
      </c>
      <c r="CT6" s="39">
        <f t="shared" si="8"/>
        <v>44.69</v>
      </c>
      <c r="CU6" s="39">
        <f t="shared" si="8"/>
        <v>44.69</v>
      </c>
      <c r="CV6" s="35" t="str">
        <f>IF(CV7="","",IF(CV7="-","【-】","【"&amp;SUBSTITUTE(TEXT(CV7,"#,##0.00"),"-","△")&amp;"】"))</f>
        <v>【52.74】</v>
      </c>
      <c r="CW6" s="39">
        <f t="shared" ref="CW6:DF6" si="9">IF(CW7="",NA(),CW7)</f>
        <v>68.81</v>
      </c>
      <c r="CX6" s="39">
        <f t="shared" si="9"/>
        <v>67.13</v>
      </c>
      <c r="CY6" s="39">
        <f t="shared" si="9"/>
        <v>69.3</v>
      </c>
      <c r="CZ6" s="39">
        <f t="shared" si="9"/>
        <v>70.709999999999994</v>
      </c>
      <c r="DA6" s="39">
        <f t="shared" si="9"/>
        <v>71.2</v>
      </c>
      <c r="DB6" s="39">
        <f t="shared" si="9"/>
        <v>73.78</v>
      </c>
      <c r="DC6" s="39">
        <f t="shared" si="9"/>
        <v>72.989999999999995</v>
      </c>
      <c r="DD6" s="39">
        <f t="shared" si="9"/>
        <v>71.97</v>
      </c>
      <c r="DE6" s="39">
        <f t="shared" si="9"/>
        <v>70.59</v>
      </c>
      <c r="DF6" s="39">
        <f t="shared" si="9"/>
        <v>69.67</v>
      </c>
      <c r="DG6" s="35" t="str">
        <f>IF(DG7="","",IF(DG7="-","【-】","【"&amp;SUBSTITUTE(TEXT(DG7,"#,##0.00"),"-","△")&amp;"】"))</f>
        <v>【84.50】</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5">
        <f t="shared" si="12"/>
        <v>0</v>
      </c>
      <c r="EF6" s="35">
        <f t="shared" si="12"/>
        <v>0</v>
      </c>
      <c r="EG6" s="35">
        <f t="shared" si="12"/>
        <v>0</v>
      </c>
      <c r="EH6" s="35">
        <f t="shared" si="12"/>
        <v>0</v>
      </c>
      <c r="EI6" s="39">
        <f t="shared" si="12"/>
        <v>0.08</v>
      </c>
      <c r="EJ6" s="39">
        <f t="shared" si="12"/>
        <v>0.06</v>
      </c>
      <c r="EK6" s="39">
        <f t="shared" si="12"/>
        <v>0.04</v>
      </c>
      <c r="EL6" s="39">
        <f t="shared" si="12"/>
        <v>7.0000000000000007E-2</v>
      </c>
      <c r="EM6" s="39">
        <f t="shared" si="12"/>
        <v>0.02</v>
      </c>
      <c r="EN6" s="35" t="str">
        <f>IF(EN7="","",IF(EN7="-","【-】","【"&amp;SUBSTITUTE(TEXT(EN7,"#,##0.00"),"-","△")&amp;"】"))</f>
        <v>【0.03】</v>
      </c>
    </row>
    <row r="7" spans="1:144" s="25" customFormat="1">
      <c r="A7" s="26"/>
      <c r="B7" s="32">
        <v>2015</v>
      </c>
      <c r="C7" s="32">
        <v>112071</v>
      </c>
      <c r="D7" s="32">
        <v>47</v>
      </c>
      <c r="E7" s="32">
        <v>17</v>
      </c>
      <c r="F7" s="32">
        <v>5</v>
      </c>
      <c r="G7" s="32">
        <v>0</v>
      </c>
      <c r="H7" s="32" t="s">
        <v>47</v>
      </c>
      <c r="I7" s="32" t="s">
        <v>96</v>
      </c>
      <c r="J7" s="32" t="s">
        <v>97</v>
      </c>
      <c r="K7" s="32" t="s">
        <v>98</v>
      </c>
      <c r="L7" s="32" t="s">
        <v>99</v>
      </c>
      <c r="M7" s="36" t="s">
        <v>100</v>
      </c>
      <c r="N7" s="36" t="s">
        <v>101</v>
      </c>
      <c r="O7" s="36">
        <v>3.31</v>
      </c>
      <c r="P7" s="36">
        <v>100</v>
      </c>
      <c r="Q7" s="36">
        <v>3456</v>
      </c>
      <c r="R7" s="36">
        <v>65311</v>
      </c>
      <c r="S7" s="36">
        <v>577.83000000000004</v>
      </c>
      <c r="T7" s="36">
        <v>113.03</v>
      </c>
      <c r="U7" s="36">
        <v>2153</v>
      </c>
      <c r="V7" s="36">
        <v>0.63</v>
      </c>
      <c r="W7" s="36">
        <v>3417.46</v>
      </c>
      <c r="X7" s="36">
        <v>99.47</v>
      </c>
      <c r="Y7" s="36">
        <v>107.82</v>
      </c>
      <c r="Z7" s="36">
        <v>118.02</v>
      </c>
      <c r="AA7" s="36">
        <v>93.43</v>
      </c>
      <c r="AB7" s="36">
        <v>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449.35</v>
      </c>
      <c r="BF7" s="36">
        <v>406.72</v>
      </c>
      <c r="BG7" s="36">
        <v>91.25</v>
      </c>
      <c r="BH7" s="36">
        <v>1459.84</v>
      </c>
      <c r="BI7" s="36">
        <v>921.04</v>
      </c>
      <c r="BJ7" s="36">
        <v>1224.75</v>
      </c>
      <c r="BK7" s="36">
        <v>1144.05</v>
      </c>
      <c r="BL7" s="36">
        <v>1117.1099999999999</v>
      </c>
      <c r="BM7" s="36">
        <v>1161.05</v>
      </c>
      <c r="BN7" s="36">
        <v>979.89</v>
      </c>
      <c r="BO7" s="36">
        <v>1015.77</v>
      </c>
      <c r="BP7" s="36">
        <v>70.05</v>
      </c>
      <c r="BQ7" s="36">
        <v>67.92</v>
      </c>
      <c r="BR7" s="36">
        <v>64.739999999999995</v>
      </c>
      <c r="BS7" s="36">
        <v>84.13</v>
      </c>
      <c r="BT7" s="36">
        <v>76.03</v>
      </c>
      <c r="BU7" s="36">
        <v>42.13</v>
      </c>
      <c r="BV7" s="36">
        <v>42.48</v>
      </c>
      <c r="BW7" s="36">
        <v>41.04</v>
      </c>
      <c r="BX7" s="36">
        <v>41.08</v>
      </c>
      <c r="BY7" s="36">
        <v>41.34</v>
      </c>
      <c r="BZ7" s="36">
        <v>52.78</v>
      </c>
      <c r="CA7" s="36">
        <v>190.62</v>
      </c>
      <c r="CB7" s="36">
        <v>205.39</v>
      </c>
      <c r="CC7" s="36">
        <v>218.11</v>
      </c>
      <c r="CD7" s="36">
        <v>197.1</v>
      </c>
      <c r="CE7" s="36">
        <v>190.84</v>
      </c>
      <c r="CF7" s="36">
        <v>348.41</v>
      </c>
      <c r="CG7" s="36">
        <v>343.8</v>
      </c>
      <c r="CH7" s="36">
        <v>357.08</v>
      </c>
      <c r="CI7" s="36">
        <v>378.08</v>
      </c>
      <c r="CJ7" s="36">
        <v>357.49</v>
      </c>
      <c r="CK7" s="36">
        <v>289.81</v>
      </c>
      <c r="CL7" s="36">
        <v>56.8</v>
      </c>
      <c r="CM7" s="36">
        <v>46.09</v>
      </c>
      <c r="CN7" s="36">
        <v>51.87</v>
      </c>
      <c r="CO7" s="36">
        <v>44.16</v>
      </c>
      <c r="CP7" s="36">
        <v>47.41</v>
      </c>
      <c r="CQ7" s="36">
        <v>46.85</v>
      </c>
      <c r="CR7" s="36">
        <v>46.06</v>
      </c>
      <c r="CS7" s="36">
        <v>45.95</v>
      </c>
      <c r="CT7" s="36">
        <v>44.69</v>
      </c>
      <c r="CU7" s="36">
        <v>44.69</v>
      </c>
      <c r="CV7" s="36">
        <v>52.74</v>
      </c>
      <c r="CW7" s="36">
        <v>68.81</v>
      </c>
      <c r="CX7" s="36">
        <v>67.13</v>
      </c>
      <c r="CY7" s="36">
        <v>69.3</v>
      </c>
      <c r="CZ7" s="36">
        <v>70.709999999999994</v>
      </c>
      <c r="DA7" s="36">
        <v>71.2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2017-02-08T03:09:12Z</dcterms:created>
  <dcterms:modified xsi:type="dcterms:W3CDTF">2017-02-20T01:51:29Z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2017-02-13T01:03:19Z</vt:filetime>
  </property>
</Properties>
</file>